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kademik\python\Skripsi\Training2019\peramalanJST_Bismillah\"/>
    </mc:Choice>
  </mc:AlternateContent>
  <xr:revisionPtr revIDLastSave="0" documentId="13_ncr:1_{3AD74238-9CE4-4729-8F06-2A9B460BEA4E}" xr6:coauthVersionLast="45" xr6:coauthVersionMax="45" xr10:uidLastSave="{00000000-0000-0000-0000-000000000000}"/>
  <bookViews>
    <workbookView xWindow="-120" yWindow="-120" windowWidth="20730" windowHeight="11280" activeTab="5" xr2:uid="{F9B7015C-D3F0-48D2-97C7-5C42E413C3A7}"/>
  </bookViews>
  <sheets>
    <sheet name="Data Awal" sheetId="1" r:id="rId1"/>
    <sheet name="Fungsi Autokorelasi" sheetId="3" r:id="rId2"/>
    <sheet name="Correl Excel" sheetId="2" r:id="rId3"/>
    <sheet name="Input JST" sheetId="4" r:id="rId4"/>
    <sheet name="K-FOLD CV" sheetId="5" r:id="rId5"/>
    <sheet name="5-4-1" sheetId="8" r:id="rId6"/>
  </sheets>
  <externalReferences>
    <externalReference r:id="rId7"/>
  </externalReferences>
  <definedNames>
    <definedName name="biash1">#REF!</definedName>
    <definedName name="biash2">#REF!</definedName>
    <definedName name="biash3">#REF!</definedName>
    <definedName name="biash4">#REF!</definedName>
    <definedName name="biash5">#REF!</definedName>
    <definedName name="biash6">#REF!</definedName>
    <definedName name="biasy1">#REF!</definedName>
    <definedName name="bobotbaru1v01">#REF!</definedName>
    <definedName name="bobotbaru1v02">#REF!</definedName>
    <definedName name="bobotbaru1v03">#REF!</definedName>
    <definedName name="bobotbaru1v04">#REF!</definedName>
    <definedName name="bobotbaru1v05">#REF!</definedName>
    <definedName name="bobotbaru1v06">#REF!</definedName>
    <definedName name="bobotbaru1v11">#REF!</definedName>
    <definedName name="bobotbaru1v12">#REF!</definedName>
    <definedName name="bobotbaru1v13">#REF!</definedName>
    <definedName name="bobotbaru1v14">#REF!</definedName>
    <definedName name="bobotbaru1v15">#REF!</definedName>
    <definedName name="bobotbaru1v16">#REF!</definedName>
    <definedName name="bobotbaru1v21">#REF!</definedName>
    <definedName name="bobotbaru1v22">#REF!</definedName>
    <definedName name="bobotbaru1v23">#REF!</definedName>
    <definedName name="bobotbaru1v24">#REF!</definedName>
    <definedName name="bobotbaru1v25">#REF!</definedName>
    <definedName name="bobotbaru1v26">#REF!</definedName>
    <definedName name="bobotbaru1v31">#REF!</definedName>
    <definedName name="bobotbaru1v32">#REF!</definedName>
    <definedName name="bobotbaru1v33">#REF!</definedName>
    <definedName name="bobotbaru1v34">#REF!</definedName>
    <definedName name="bobotbaru1v35">#REF!</definedName>
    <definedName name="bobotbaru1v36">#REF!</definedName>
    <definedName name="bobotbaru1v41">#REF!</definedName>
    <definedName name="bobotbaru1v42">#REF!</definedName>
    <definedName name="bobotbaru1v43">#REF!</definedName>
    <definedName name="bobotbaru1v44">#REF!</definedName>
    <definedName name="bobotbaru1v45">#REF!</definedName>
    <definedName name="bobotbaru1v46">#REF!</definedName>
    <definedName name="bobotbaru1w0">#REF!</definedName>
    <definedName name="bobotbaru1w1">#REF!</definedName>
    <definedName name="bobotbaru1w2">#REF!</definedName>
    <definedName name="bobotbaru1w3">#REF!</definedName>
    <definedName name="bobotbaru1w4">#REF!</definedName>
    <definedName name="bobotbaru1w5">#REF!</definedName>
    <definedName name="bobotbaru1w6">#REF!</definedName>
    <definedName name="bobotbaruv12">#REF!</definedName>
    <definedName name="boboth11">#REF!</definedName>
    <definedName name="boboth12">#REF!</definedName>
    <definedName name="boboth13">#REF!</definedName>
    <definedName name="boboth14">#REF!</definedName>
    <definedName name="boboth15">#REF!</definedName>
    <definedName name="boboth16">#REF!</definedName>
    <definedName name="boboth21">#REF!</definedName>
    <definedName name="boboth22">#REF!</definedName>
    <definedName name="boboth23">#REF!</definedName>
    <definedName name="boboth24">#REF!</definedName>
    <definedName name="boboth25">#REF!</definedName>
    <definedName name="boboth26">#REF!</definedName>
    <definedName name="boboth31">#REF!</definedName>
    <definedName name="boboth32">#REF!</definedName>
    <definedName name="boboth33">#REF!</definedName>
    <definedName name="boboth34">#REF!</definedName>
    <definedName name="boboth35">#REF!</definedName>
    <definedName name="boboth36">#REF!</definedName>
    <definedName name="boboth41">#REF!</definedName>
    <definedName name="boboth42">#REF!</definedName>
    <definedName name="boboth43">#REF!</definedName>
    <definedName name="boboth44">#REF!</definedName>
    <definedName name="boboth45">#REF!</definedName>
    <definedName name="boboth46">#REF!</definedName>
    <definedName name="boboty1">#REF!</definedName>
    <definedName name="boboty2">#REF!</definedName>
    <definedName name="boboty3">#REF!</definedName>
    <definedName name="boboty4">#REF!</definedName>
    <definedName name="boboty5">#REF!</definedName>
    <definedName name="boboty6">#REF!</definedName>
    <definedName name="learningRate">#REF!</definedName>
    <definedName name="maksimal1">#REF!</definedName>
    <definedName name="maksimal2">#REF!</definedName>
    <definedName name="maksimal3">#REF!</definedName>
    <definedName name="maksimal4">#REF!</definedName>
    <definedName name="maksimal5">#REF!</definedName>
    <definedName name="maxdata1">'5-4-1'!$Q$5</definedName>
    <definedName name="maxdata2">'5-4-1'!$R$5</definedName>
    <definedName name="maxdata3">'5-4-1'!$S$5</definedName>
    <definedName name="maxdata4">'5-4-1'!$T$5</definedName>
    <definedName name="maxdata5">'5-4-1'!$U$5</definedName>
    <definedName name="maxdata6">'5-4-1'!$V$5</definedName>
    <definedName name="mindata1">'5-4-1'!$Q$4</definedName>
    <definedName name="mindata2">'5-4-1'!$R$4</definedName>
    <definedName name="mindata3">'5-4-1'!$S$4</definedName>
    <definedName name="mindata4">'5-4-1'!$T$4</definedName>
    <definedName name="mindata5">'5-4-1'!$U$4</definedName>
    <definedName name="mindata6">'5-4-1'!$V$4</definedName>
    <definedName name="minim1">#REF!</definedName>
    <definedName name="minim1_">#REF!</definedName>
    <definedName name="minim2">#REF!</definedName>
    <definedName name="minim3">#REF!</definedName>
    <definedName name="minim4">#REF!</definedName>
    <definedName name="minim5">#REF!</definedName>
    <definedName name="minim5_">#REF!</definedName>
    <definedName name="minim56">#REF!</definedName>
    <definedName name="minim5a">#REF!</definedName>
    <definedName name="minimal">#REF!</definedName>
    <definedName name="minimal1">#REF!</definedName>
    <definedName name="minimal2">#REF!</definedName>
    <definedName name="minimal3">#REF!</definedName>
    <definedName name="minimal4">#REF!</definedName>
    <definedName name="minimal5">#REF!</definedName>
    <definedName name="nilaiV01">'5-4-1'!$AZ$4</definedName>
    <definedName name="nilaiV02">'5-4-1'!$BA$4</definedName>
    <definedName name="nilaiV03">'5-4-1'!$BB$4</definedName>
    <definedName name="nilaiV04">'5-4-1'!$BC$4</definedName>
    <definedName name="nilaiV11">'5-4-1'!$AE$4</definedName>
    <definedName name="nilaiV12">'5-4-1'!$AF$4</definedName>
    <definedName name="nilaiV13">'5-4-1'!$AG$4</definedName>
    <definedName name="nilaiV14">'5-4-1'!$AH$4</definedName>
    <definedName name="nilaiV21">'5-4-1'!$AI$4</definedName>
    <definedName name="nilaiV22">'5-4-1'!$AJ$4</definedName>
    <definedName name="nilaiV23">'5-4-1'!$AK$4</definedName>
    <definedName name="nilaiV24">'5-4-1'!$AL$4</definedName>
    <definedName name="nilaiV31">'5-4-1'!$AM$4</definedName>
    <definedName name="nilaiV32">'5-4-1'!$AN$4</definedName>
    <definedName name="nilaiV33">'5-4-1'!$AO$4</definedName>
    <definedName name="nilaiV34">'5-4-1'!$AP$4</definedName>
    <definedName name="nilaiV41">'5-4-1'!$AQ$4</definedName>
    <definedName name="nilaiV42">'5-4-1'!$AR$4</definedName>
    <definedName name="nilaiV43">'5-4-1'!$AS$4</definedName>
    <definedName name="nilaiV44">'5-4-1'!$AT$4</definedName>
    <definedName name="nilaiV51">'5-4-1'!$AU$4</definedName>
    <definedName name="nilaiV52">'5-4-1'!$AV$4</definedName>
    <definedName name="nilaiV53">'5-4-1'!$AW$4</definedName>
    <definedName name="nilaiV54">'5-4-1'!$AX$4</definedName>
    <definedName name="nilaiW0">'5-4-1'!$BJ$4</definedName>
    <definedName name="nilaiW1">'5-4-1'!$BE$4</definedName>
    <definedName name="nilaiW2">'5-4-1'!$BF$4</definedName>
    <definedName name="nilaiW3">'5-4-1'!$BG$4</definedName>
    <definedName name="nilaiW4">'5-4-1'!$BH$4</definedName>
    <definedName name="pembelajaran">'5-4-1'!$BM$4</definedName>
    <definedName name="RataRata">'Fungsi Autokorelasi'!$E$1</definedName>
    <definedName name="Yaksen">'Fungsi Autokorelasi'!$C$125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8" i="8" l="1"/>
  <c r="AG38" i="8" l="1"/>
  <c r="O4" i="1" l="1"/>
  <c r="O5" i="1"/>
  <c r="O6" i="1"/>
  <c r="O7" i="1"/>
  <c r="O8" i="1"/>
  <c r="O9" i="1"/>
  <c r="O10" i="1"/>
  <c r="O11" i="1"/>
  <c r="O12" i="1"/>
  <c r="O13" i="1"/>
  <c r="O14" i="1"/>
  <c r="O3" i="1"/>
  <c r="V76" i="8" l="1"/>
  <c r="V75" i="8"/>
  <c r="V72" i="8"/>
  <c r="U72" i="8"/>
  <c r="U73" i="8"/>
  <c r="V73" i="8" s="1"/>
  <c r="Q8" i="8" l="1"/>
  <c r="FQ124" i="3" l="1"/>
  <c r="FR123" i="3"/>
  <c r="FQ123" i="3"/>
  <c r="U66" i="8"/>
  <c r="U65" i="8"/>
  <c r="T65" i="8"/>
  <c r="S65" i="8"/>
  <c r="R65" i="8"/>
  <c r="Q65" i="8"/>
  <c r="X66" i="8" s="1"/>
  <c r="Q66" i="8"/>
  <c r="R66" i="8"/>
  <c r="S66" i="8"/>
  <c r="T66" i="8"/>
  <c r="P66" i="8"/>
  <c r="P65" i="8"/>
  <c r="W66" i="8" s="1"/>
  <c r="W65" i="8" l="1"/>
  <c r="AB65" i="8"/>
  <c r="X65" i="8"/>
  <c r="AB127" i="2"/>
  <c r="BH4" i="8" l="1"/>
  <c r="BG4" i="8"/>
  <c r="BF4" i="8"/>
  <c r="BC4" i="8"/>
  <c r="BB4" i="8"/>
  <c r="BA4" i="8"/>
  <c r="AZ4" i="8"/>
  <c r="AH4" i="8"/>
  <c r="AP4" i="8"/>
  <c r="AO4" i="8"/>
  <c r="AN4" i="8"/>
  <c r="AM4" i="8"/>
  <c r="AL4" i="8"/>
  <c r="AK4" i="8"/>
  <c r="AJ4" i="8"/>
  <c r="AI4" i="8"/>
  <c r="AG4" i="8"/>
  <c r="AF4" i="8"/>
  <c r="AE4" i="8"/>
  <c r="V5" i="8" l="1"/>
  <c r="U5" i="8"/>
  <c r="T5" i="8"/>
  <c r="S5" i="8"/>
  <c r="R5" i="8"/>
  <c r="Q5" i="8"/>
  <c r="V4" i="8"/>
  <c r="U4" i="8"/>
  <c r="T4" i="8"/>
  <c r="S4" i="8"/>
  <c r="R4" i="8"/>
  <c r="Q4" i="8"/>
  <c r="G9" i="4"/>
  <c r="E9" i="4"/>
  <c r="D9" i="4"/>
  <c r="C9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C2" i="4"/>
  <c r="X4" i="8" l="1"/>
  <c r="AA8" i="8"/>
  <c r="X6" i="8"/>
  <c r="Y7" i="8"/>
  <c r="AB8" i="8"/>
  <c r="AC10" i="8"/>
  <c r="AC5" i="8"/>
  <c r="AB12" i="8"/>
  <c r="X5" i="8"/>
  <c r="X11" i="8"/>
  <c r="X12" i="8"/>
  <c r="Y9" i="8"/>
  <c r="X10" i="8"/>
  <c r="Z10" i="8"/>
  <c r="Y11" i="8"/>
  <c r="AA11" i="8"/>
  <c r="Y10" i="8"/>
  <c r="Y13" i="8"/>
  <c r="Y4" i="8"/>
  <c r="Y6" i="8"/>
  <c r="X13" i="8"/>
  <c r="Y5" i="8"/>
  <c r="Z7" i="8"/>
  <c r="AB6" i="8"/>
  <c r="X9" i="8"/>
  <c r="Z11" i="8"/>
  <c r="AA12" i="8"/>
  <c r="AB13" i="8"/>
  <c r="AB5" i="8"/>
  <c r="AC6" i="8"/>
  <c r="X8" i="8"/>
  <c r="AB4" i="8"/>
  <c r="X7" i="8"/>
  <c r="Y8" i="8"/>
  <c r="Z9" i="8"/>
  <c r="AA10" i="8"/>
  <c r="AB11" i="8"/>
  <c r="AC12" i="8"/>
  <c r="AC4" i="8"/>
  <c r="Z8" i="8"/>
  <c r="AA9" i="8"/>
  <c r="AB10" i="8"/>
  <c r="AC11" i="8"/>
  <c r="AB9" i="8"/>
  <c r="Z6" i="8"/>
  <c r="AA7" i="8"/>
  <c r="AC9" i="8"/>
  <c r="Y12" i="8"/>
  <c r="Z13" i="8"/>
  <c r="Z5" i="8"/>
  <c r="AA6" i="8"/>
  <c r="AB7" i="8"/>
  <c r="AC8" i="8"/>
  <c r="AA13" i="8"/>
  <c r="Z12" i="8"/>
  <c r="AA5" i="8"/>
  <c r="AC7" i="8"/>
  <c r="Z4" i="8"/>
  <c r="AA4" i="8"/>
  <c r="AC13" i="8"/>
  <c r="F128" i="2"/>
  <c r="L56" i="8" l="1"/>
  <c r="P56" i="8" s="1"/>
  <c r="K38" i="8"/>
  <c r="O38" i="8" s="1"/>
  <c r="J38" i="8"/>
  <c r="N38" i="8" s="1"/>
  <c r="L38" i="8"/>
  <c r="P38" i="8" s="1"/>
  <c r="I38" i="8"/>
  <c r="M38" i="8" s="1"/>
  <c r="I40" i="8"/>
  <c r="M40" i="8" s="1"/>
  <c r="K40" i="8"/>
  <c r="O40" i="8" s="1"/>
  <c r="J40" i="8"/>
  <c r="N40" i="8" s="1"/>
  <c r="L40" i="8"/>
  <c r="P40" i="8" s="1"/>
  <c r="I39" i="8"/>
  <c r="M39" i="8" s="1"/>
  <c r="K39" i="8"/>
  <c r="O39" i="8" s="1"/>
  <c r="L39" i="8"/>
  <c r="P39" i="8" s="1"/>
  <c r="J39" i="8"/>
  <c r="N39" i="8" s="1"/>
  <c r="J44" i="8"/>
  <c r="N44" i="8" s="1"/>
  <c r="I44" i="8"/>
  <c r="M44" i="8" s="1"/>
  <c r="K44" i="8"/>
  <c r="O44" i="8" s="1"/>
  <c r="L44" i="8"/>
  <c r="P44" i="8" s="1"/>
  <c r="K41" i="8"/>
  <c r="O41" i="8" s="1"/>
  <c r="J41" i="8"/>
  <c r="N41" i="8" s="1"/>
  <c r="L41" i="8"/>
  <c r="P41" i="8" s="1"/>
  <c r="I41" i="8"/>
  <c r="M41" i="8" s="1"/>
  <c r="L43" i="8"/>
  <c r="P43" i="8" s="1"/>
  <c r="I43" i="8"/>
  <c r="M43" i="8" s="1"/>
  <c r="K43" i="8"/>
  <c r="O43" i="8" s="1"/>
  <c r="J43" i="8"/>
  <c r="N43" i="8" s="1"/>
  <c r="J37" i="8"/>
  <c r="N37" i="8" s="1"/>
  <c r="K37" i="8"/>
  <c r="O37" i="8" s="1"/>
  <c r="I37" i="8"/>
  <c r="M37" i="8" s="1"/>
  <c r="L37" i="8"/>
  <c r="P37" i="8" s="1"/>
  <c r="L42" i="8"/>
  <c r="P42" i="8" s="1"/>
  <c r="I42" i="8"/>
  <c r="M42" i="8" s="1"/>
  <c r="J42" i="8"/>
  <c r="N42" i="8" s="1"/>
  <c r="K42" i="8"/>
  <c r="O42" i="8" s="1"/>
  <c r="Q127" i="2"/>
  <c r="G127" i="2"/>
  <c r="F127" i="2"/>
  <c r="V127" i="2"/>
  <c r="AC127" i="2"/>
  <c r="AA127" i="2"/>
  <c r="Z127" i="2"/>
  <c r="Y127" i="2"/>
  <c r="X127" i="2"/>
  <c r="W127" i="2"/>
  <c r="U127" i="2"/>
  <c r="T127" i="2"/>
  <c r="S127" i="2"/>
  <c r="R127" i="2"/>
  <c r="P127" i="2"/>
  <c r="O127" i="2"/>
  <c r="N127" i="2"/>
  <c r="M127" i="2"/>
  <c r="L127" i="2"/>
  <c r="K127" i="2"/>
  <c r="J127" i="2"/>
  <c r="I127" i="2"/>
  <c r="H127" i="2"/>
  <c r="Q42" i="8" l="1"/>
  <c r="Q43" i="8"/>
  <c r="Q44" i="8"/>
  <c r="Q41" i="8"/>
  <c r="Q38" i="8"/>
  <c r="Q39" i="8"/>
  <c r="Q40" i="8"/>
  <c r="Q37" i="8"/>
  <c r="R37" i="8" s="1"/>
  <c r="L123" i="3"/>
  <c r="T37" i="8" l="1"/>
  <c r="AG37" i="8"/>
  <c r="R40" i="8"/>
  <c r="R42" i="8"/>
  <c r="R39" i="8"/>
  <c r="R44" i="8"/>
  <c r="R38" i="8"/>
  <c r="R41" i="8"/>
  <c r="R43" i="8"/>
  <c r="U37" i="8" l="1"/>
  <c r="V37" i="8" s="1"/>
  <c r="AG41" i="8"/>
  <c r="AK41" i="8" s="1"/>
  <c r="CW41" i="8" s="1"/>
  <c r="T41" i="8"/>
  <c r="U41" i="8" s="1"/>
  <c r="V41" i="8" s="1"/>
  <c r="AG42" i="8"/>
  <c r="AU42" i="8" s="1"/>
  <c r="BS42" i="8" s="1"/>
  <c r="CR42" i="8" s="1"/>
  <c r="T42" i="8"/>
  <c r="U42" i="8" s="1"/>
  <c r="V42" i="8" s="1"/>
  <c r="AG39" i="8"/>
  <c r="AS39" i="8" s="1"/>
  <c r="BQ39" i="8" s="1"/>
  <c r="CP39" i="8" s="1"/>
  <c r="T39" i="8"/>
  <c r="U39" i="8" s="1"/>
  <c r="V39" i="8" s="1"/>
  <c r="AU38" i="8"/>
  <c r="BS38" i="8" s="1"/>
  <c r="CR38" i="8" s="1"/>
  <c r="T38" i="8"/>
  <c r="U38" i="8" s="1"/>
  <c r="V38" i="8" s="1"/>
  <c r="AG44" i="8"/>
  <c r="AT44" i="8" s="1"/>
  <c r="BR44" i="8" s="1"/>
  <c r="CQ44" i="8" s="1"/>
  <c r="T44" i="8"/>
  <c r="U44" i="8" s="1"/>
  <c r="V44" i="8" s="1"/>
  <c r="AG40" i="8"/>
  <c r="AL40" i="8" s="1"/>
  <c r="CX40" i="8" s="1"/>
  <c r="T40" i="8"/>
  <c r="U40" i="8" s="1"/>
  <c r="V40" i="8" s="1"/>
  <c r="AG43" i="8"/>
  <c r="AT43" i="8" s="1"/>
  <c r="BR43" i="8" s="1"/>
  <c r="CQ43" i="8" s="1"/>
  <c r="T43" i="8"/>
  <c r="U43" i="8" s="1"/>
  <c r="V43" i="8" s="1"/>
  <c r="AR41" i="8"/>
  <c r="BP41" i="8" s="1"/>
  <c r="CO41" i="8" s="1"/>
  <c r="AU41" i="8"/>
  <c r="BS41" i="8" s="1"/>
  <c r="CR41" i="8" s="1"/>
  <c r="AS44" i="8"/>
  <c r="BQ44" i="8" s="1"/>
  <c r="CP44" i="8" s="1"/>
  <c r="AR44" i="8"/>
  <c r="BP44" i="8" s="1"/>
  <c r="CO44" i="8" s="1"/>
  <c r="AU37" i="8"/>
  <c r="BS37" i="8" s="1"/>
  <c r="CR37" i="8" s="1"/>
  <c r="AT37" i="8"/>
  <c r="BR37" i="8" s="1"/>
  <c r="CQ37" i="8" s="1"/>
  <c r="AS37" i="8"/>
  <c r="BQ37" i="8" s="1"/>
  <c r="CP37" i="8" s="1"/>
  <c r="AR37" i="8"/>
  <c r="BP37" i="8" s="1"/>
  <c r="CO37" i="8" s="1"/>
  <c r="AP41" i="8"/>
  <c r="AP44" i="8"/>
  <c r="AQ44" i="8"/>
  <c r="AQ37" i="8"/>
  <c r="AO37" i="8"/>
  <c r="AP37" i="8"/>
  <c r="AO43" i="8"/>
  <c r="AP43" i="8"/>
  <c r="AI37" i="8"/>
  <c r="CU37" i="8" s="1"/>
  <c r="AL37" i="8"/>
  <c r="CX37" i="8" s="1"/>
  <c r="AK37" i="8"/>
  <c r="CW37" i="8" s="1"/>
  <c r="AN37" i="8"/>
  <c r="AJ37" i="8"/>
  <c r="CV37" i="8" s="1"/>
  <c r="AI43" i="8"/>
  <c r="CU43" i="8" s="1"/>
  <c r="AJ43" i="8"/>
  <c r="CV43" i="8" s="1"/>
  <c r="AL44" i="8"/>
  <c r="CX44" i="8" s="1"/>
  <c r="AJ44" i="8"/>
  <c r="CV44" i="8" s="1"/>
  <c r="AK44" i="8"/>
  <c r="CW44" i="8" s="1"/>
  <c r="AN41" i="8"/>
  <c r="AH41" i="8"/>
  <c r="CT41" i="8" s="1"/>
  <c r="AI41" i="8"/>
  <c r="CU41" i="8" s="1"/>
  <c r="AJ41" i="8"/>
  <c r="CV41" i="8" s="1"/>
  <c r="AN39" i="8"/>
  <c r="AK39" i="8"/>
  <c r="CW39" i="8" s="1"/>
  <c r="AH39" i="8"/>
  <c r="CT39" i="8" s="1"/>
  <c r="AH37" i="8"/>
  <c r="CT37" i="8" s="1"/>
  <c r="AN43" i="8" l="1"/>
  <c r="AQ39" i="8"/>
  <c r="AT39" i="8"/>
  <c r="BR39" i="8" s="1"/>
  <c r="CQ39" i="8" s="1"/>
  <c r="AU39" i="8"/>
  <c r="BS39" i="8" s="1"/>
  <c r="CR39" i="8" s="1"/>
  <c r="AP39" i="8"/>
  <c r="AU43" i="8"/>
  <c r="BS43" i="8" s="1"/>
  <c r="CR43" i="8" s="1"/>
  <c r="AR39" i="8"/>
  <c r="BP39" i="8" s="1"/>
  <c r="CO39" i="8" s="1"/>
  <c r="AS43" i="8"/>
  <c r="BQ43" i="8" s="1"/>
  <c r="CP43" i="8" s="1"/>
  <c r="AO39" i="8"/>
  <c r="AJ39" i="8"/>
  <c r="CV39" i="8" s="1"/>
  <c r="V46" i="8"/>
  <c r="V48" i="8" s="1"/>
  <c r="AK38" i="8"/>
  <c r="CW38" i="8" s="1"/>
  <c r="AR43" i="8"/>
  <c r="BP43" i="8" s="1"/>
  <c r="CO43" i="8" s="1"/>
  <c r="AH42" i="8"/>
  <c r="CT42" i="8" s="1"/>
  <c r="T46" i="8"/>
  <c r="AJ40" i="8"/>
  <c r="CV40" i="8" s="1"/>
  <c r="AL39" i="8"/>
  <c r="CX39" i="8" s="1"/>
  <c r="AN44" i="8"/>
  <c r="AH43" i="8"/>
  <c r="CT43" i="8" s="1"/>
  <c r="AN42" i="8"/>
  <c r="AO38" i="8"/>
  <c r="AQ41" i="8"/>
  <c r="AR40" i="8"/>
  <c r="BP40" i="8" s="1"/>
  <c r="CO40" i="8" s="1"/>
  <c r="AT41" i="8"/>
  <c r="BR41" i="8" s="1"/>
  <c r="CQ41" i="8" s="1"/>
  <c r="AH38" i="8"/>
  <c r="CT38" i="8" s="1"/>
  <c r="AL41" i="8"/>
  <c r="CX41" i="8" s="1"/>
  <c r="AH44" i="8"/>
  <c r="CT44" i="8" s="1"/>
  <c r="AO40" i="8"/>
  <c r="AQ42" i="8"/>
  <c r="BP38" i="8"/>
  <c r="CO38" i="8" s="1"/>
  <c r="AN38" i="8"/>
  <c r="AJ42" i="8"/>
  <c r="CV42" i="8" s="1"/>
  <c r="AP40" i="8"/>
  <c r="AT42" i="8"/>
  <c r="BR42" i="8" s="1"/>
  <c r="CQ42" i="8" s="1"/>
  <c r="AT38" i="8"/>
  <c r="BR38" i="8" s="1"/>
  <c r="CQ38" i="8" s="1"/>
  <c r="AK40" i="8"/>
  <c r="CW40" i="8" s="1"/>
  <c r="AI44" i="8"/>
  <c r="CU44" i="8" s="1"/>
  <c r="AL43" i="8"/>
  <c r="CX43" i="8" s="1"/>
  <c r="AI42" i="8"/>
  <c r="CU42" i="8" s="1"/>
  <c r="AO41" i="8"/>
  <c r="AS42" i="8"/>
  <c r="BQ42" i="8" s="1"/>
  <c r="CP42" i="8" s="1"/>
  <c r="AS38" i="8"/>
  <c r="BQ38" i="8" s="1"/>
  <c r="CP38" i="8" s="1"/>
  <c r="AS41" i="8"/>
  <c r="BQ41" i="8" s="1"/>
  <c r="CP41" i="8" s="1"/>
  <c r="AN40" i="8"/>
  <c r="AO42" i="8"/>
  <c r="AQ38" i="8"/>
  <c r="AP42" i="8"/>
  <c r="AT40" i="8"/>
  <c r="BR40" i="8" s="1"/>
  <c r="CQ40" i="8" s="1"/>
  <c r="AR42" i="8"/>
  <c r="BP42" i="8" s="1"/>
  <c r="CO42" i="8" s="1"/>
  <c r="AJ38" i="8"/>
  <c r="CV38" i="8" s="1"/>
  <c r="AU40" i="8"/>
  <c r="BS40" i="8" s="1"/>
  <c r="CR40" i="8" s="1"/>
  <c r="AI40" i="8"/>
  <c r="CU40" i="8" s="1"/>
  <c r="AL38" i="8"/>
  <c r="CX38" i="8" s="1"/>
  <c r="AU44" i="8"/>
  <c r="BS44" i="8" s="1"/>
  <c r="CR44" i="8" s="1"/>
  <c r="AI39" i="8"/>
  <c r="CU39" i="8" s="1"/>
  <c r="AH40" i="8"/>
  <c r="CT40" i="8" s="1"/>
  <c r="AK43" i="8"/>
  <c r="CW43" i="8" s="1"/>
  <c r="AI38" i="8"/>
  <c r="CU38" i="8" s="1"/>
  <c r="AL42" i="8"/>
  <c r="CX42" i="8" s="1"/>
  <c r="AQ43" i="8"/>
  <c r="AP38" i="8"/>
  <c r="AO44" i="8"/>
  <c r="AS40" i="8"/>
  <c r="BQ40" i="8" s="1"/>
  <c r="CP40" i="8" s="1"/>
  <c r="AK42" i="8"/>
  <c r="CW42" i="8" s="1"/>
  <c r="AQ40" i="8"/>
  <c r="BK39" i="8"/>
  <c r="CJ39" i="8" s="1"/>
  <c r="BC39" i="8"/>
  <c r="CB39" i="8" s="1"/>
  <c r="BM43" i="8"/>
  <c r="CL43" i="8" s="1"/>
  <c r="BI43" i="8"/>
  <c r="CH43" i="8" s="1"/>
  <c r="BF39" i="8"/>
  <c r="CE39" i="8" s="1"/>
  <c r="BB39" i="8"/>
  <c r="CA39" i="8" s="1"/>
  <c r="BN39" i="8"/>
  <c r="CM39" i="8" s="1"/>
  <c r="BJ39" i="8"/>
  <c r="CI39" i="8" s="1"/>
  <c r="AX39" i="8"/>
  <c r="BW39" i="8" s="1"/>
  <c r="BO44" i="8"/>
  <c r="CN44" i="8" s="1"/>
  <c r="AV44" i="8"/>
  <c r="BU44" i="8" s="1"/>
  <c r="BL44" i="8"/>
  <c r="CK44" i="8" s="1"/>
  <c r="BH44" i="8"/>
  <c r="CG44" i="8" s="1"/>
  <c r="BD44" i="8"/>
  <c r="CC44" i="8" s="1"/>
  <c r="AZ44" i="8"/>
  <c r="BY44" i="8" s="1"/>
  <c r="BB43" i="8"/>
  <c r="CA43" i="8" s="1"/>
  <c r="AX43" i="8"/>
  <c r="BW43" i="8" s="1"/>
  <c r="BN43" i="8"/>
  <c r="CM43" i="8" s="1"/>
  <c r="BJ43" i="8"/>
  <c r="CI43" i="8" s="1"/>
  <c r="BF43" i="8"/>
  <c r="CE43" i="8" s="1"/>
  <c r="AW40" i="8"/>
  <c r="BV40" i="8" s="1"/>
  <c r="BM40" i="8"/>
  <c r="CL40" i="8" s="1"/>
  <c r="BI40" i="8"/>
  <c r="CH40" i="8" s="1"/>
  <c r="BM39" i="8"/>
  <c r="CL39" i="8" s="1"/>
  <c r="BI39" i="8"/>
  <c r="CH39" i="8" s="1"/>
  <c r="BE39" i="8"/>
  <c r="CD39" i="8" s="1"/>
  <c r="BA39" i="8"/>
  <c r="BZ39" i="8" s="1"/>
  <c r="AW39" i="8"/>
  <c r="BV39" i="8" s="1"/>
  <c r="BN44" i="8"/>
  <c r="CM44" i="8" s="1"/>
  <c r="BJ44" i="8"/>
  <c r="CI44" i="8" s="1"/>
  <c r="BF44" i="8"/>
  <c r="CE44" i="8" s="1"/>
  <c r="BB44" i="8"/>
  <c r="CA44" i="8" s="1"/>
  <c r="AX44" i="8"/>
  <c r="BW44" i="8" s="1"/>
  <c r="BO40" i="8"/>
  <c r="CN40" i="8" s="1"/>
  <c r="BK40" i="8"/>
  <c r="CJ40" i="8" s="1"/>
  <c r="BL43" i="8"/>
  <c r="CK43" i="8" s="1"/>
  <c r="BH43" i="8"/>
  <c r="CG43" i="8" s="1"/>
  <c r="BD43" i="8"/>
  <c r="CC43" i="8" s="1"/>
  <c r="AZ43" i="8"/>
  <c r="BY43" i="8" s="1"/>
  <c r="AV43" i="8"/>
  <c r="BU43" i="8" s="1"/>
  <c r="AZ40" i="8"/>
  <c r="BY40" i="8" s="1"/>
  <c r="AV40" i="8"/>
  <c r="BU40" i="8" s="1"/>
  <c r="BL40" i="8"/>
  <c r="CK40" i="8" s="1"/>
  <c r="BH40" i="8"/>
  <c r="CG40" i="8" s="1"/>
  <c r="BD40" i="8"/>
  <c r="CC40" i="8" s="1"/>
  <c r="AV39" i="8"/>
  <c r="BU39" i="8" s="1"/>
  <c r="BL39" i="8"/>
  <c r="CK39" i="8" s="1"/>
  <c r="BH39" i="8"/>
  <c r="CG39" i="8" s="1"/>
  <c r="BD39" i="8"/>
  <c r="CC39" i="8" s="1"/>
  <c r="AZ39" i="8"/>
  <c r="BY39" i="8" s="1"/>
  <c r="BI44" i="8"/>
  <c r="CH44" i="8" s="1"/>
  <c r="BE44" i="8"/>
  <c r="CD44" i="8" s="1"/>
  <c r="AW44" i="8"/>
  <c r="BV44" i="8" s="1"/>
  <c r="BM44" i="8"/>
  <c r="CL44" i="8" s="1"/>
  <c r="BA44" i="8"/>
  <c r="BZ44" i="8" s="1"/>
  <c r="AV37" i="8"/>
  <c r="BU37" i="8" s="1"/>
  <c r="BL37" i="8"/>
  <c r="CK37" i="8" s="1"/>
  <c r="BH37" i="8"/>
  <c r="CG37" i="8" s="1"/>
  <c r="BD37" i="8"/>
  <c r="CC37" i="8" s="1"/>
  <c r="AZ37" i="8"/>
  <c r="BY37" i="8" s="1"/>
  <c r="AY42" i="8"/>
  <c r="BX42" i="8" s="1"/>
  <c r="BO42" i="8"/>
  <c r="CN42" i="8" s="1"/>
  <c r="BK42" i="8"/>
  <c r="CJ42" i="8" s="1"/>
  <c r="BG42" i="8"/>
  <c r="CF42" i="8" s="1"/>
  <c r="BC42" i="8"/>
  <c r="CB42" i="8" s="1"/>
  <c r="BO38" i="8"/>
  <c r="CN38" i="8" s="1"/>
  <c r="BK38" i="8"/>
  <c r="CJ38" i="8" s="1"/>
  <c r="BG38" i="8"/>
  <c r="CF38" i="8" s="1"/>
  <c r="BC38" i="8"/>
  <c r="CB38" i="8" s="1"/>
  <c r="AY38" i="8"/>
  <c r="BX38" i="8" s="1"/>
  <c r="BO41" i="8"/>
  <c r="CN41" i="8" s="1"/>
  <c r="BK41" i="8"/>
  <c r="CJ41" i="8" s="1"/>
  <c r="BG41" i="8"/>
  <c r="CF41" i="8" s="1"/>
  <c r="BC41" i="8"/>
  <c r="CB41" i="8" s="1"/>
  <c r="AY41" i="8"/>
  <c r="BX41" i="8" s="1"/>
  <c r="BO43" i="8"/>
  <c r="CN43" i="8" s="1"/>
  <c r="BG43" i="8"/>
  <c r="CF43" i="8" s="1"/>
  <c r="BC43" i="8"/>
  <c r="CB43" i="8" s="1"/>
  <c r="AW37" i="8"/>
  <c r="BV37" i="8" s="1"/>
  <c r="BE37" i="8"/>
  <c r="CD37" i="8" s="1"/>
  <c r="BA37" i="8"/>
  <c r="BZ37" i="8" s="1"/>
  <c r="BM37" i="8"/>
  <c r="CL37" i="8" s="1"/>
  <c r="BI37" i="8"/>
  <c r="CH37" i="8" s="1"/>
  <c r="BN42" i="8"/>
  <c r="CM42" i="8" s="1"/>
  <c r="BJ42" i="8"/>
  <c r="CI42" i="8" s="1"/>
  <c r="BF42" i="8"/>
  <c r="CE42" i="8" s="1"/>
  <c r="BB42" i="8"/>
  <c r="CA42" i="8" s="1"/>
  <c r="AX42" i="8"/>
  <c r="BW42" i="8" s="1"/>
  <c r="BJ38" i="8"/>
  <c r="CI38" i="8" s="1"/>
  <c r="AX41" i="8"/>
  <c r="BW41" i="8" s="1"/>
  <c r="BJ41" i="8"/>
  <c r="CI41" i="8" s="1"/>
  <c r="AX37" i="8"/>
  <c r="BW37" i="8" s="1"/>
  <c r="BN37" i="8"/>
  <c r="CM37" i="8" s="1"/>
  <c r="BJ37" i="8"/>
  <c r="CI37" i="8" s="1"/>
  <c r="BF37" i="8"/>
  <c r="CE37" i="8" s="1"/>
  <c r="BB37" i="8"/>
  <c r="CA37" i="8" s="1"/>
  <c r="BA38" i="8"/>
  <c r="BZ38" i="8" s="1"/>
  <c r="BM41" i="8"/>
  <c r="CL41" i="8" s="1"/>
  <c r="BI41" i="8"/>
  <c r="CH41" i="8" s="1"/>
  <c r="BE41" i="8"/>
  <c r="CD41" i="8" s="1"/>
  <c r="BA41" i="8"/>
  <c r="BZ41" i="8" s="1"/>
  <c r="AW41" i="8"/>
  <c r="BV41" i="8" s="1"/>
  <c r="BO37" i="8"/>
  <c r="CN37" i="8" s="1"/>
  <c r="BK37" i="8"/>
  <c r="CJ37" i="8" s="1"/>
  <c r="BG37" i="8"/>
  <c r="CF37" i="8" s="1"/>
  <c r="BC37" i="8"/>
  <c r="CB37" i="8" s="1"/>
  <c r="AY37" i="8"/>
  <c r="BX37" i="8" s="1"/>
  <c r="BL42" i="8"/>
  <c r="CK42" i="8" s="1"/>
  <c r="BD42" i="8"/>
  <c r="CC42" i="8" s="1"/>
  <c r="BH41" i="8"/>
  <c r="CG41" i="8" s="1"/>
  <c r="BD41" i="8"/>
  <c r="CC41" i="8" s="1"/>
  <c r="AZ41" i="8"/>
  <c r="BY41" i="8" s="1"/>
  <c r="BL41" i="8"/>
  <c r="CK41" i="8" s="1"/>
  <c r="AV41" i="8"/>
  <c r="BU41" i="8" s="1"/>
  <c r="BN38" i="8" l="1"/>
  <c r="CM38" i="8" s="1"/>
  <c r="BE38" i="8"/>
  <c r="CD38" i="8" s="1"/>
  <c r="BD38" i="8"/>
  <c r="CC38" i="8" s="1"/>
  <c r="BI38" i="8"/>
  <c r="CH38" i="8" s="1"/>
  <c r="BH38" i="8"/>
  <c r="CG38" i="8" s="1"/>
  <c r="BM38" i="8"/>
  <c r="CL38" i="8" s="1"/>
  <c r="AW38" i="8"/>
  <c r="BV38" i="8" s="1"/>
  <c r="AX38" i="8"/>
  <c r="BW38" i="8" s="1"/>
  <c r="BB38" i="8"/>
  <c r="CA38" i="8" s="1"/>
  <c r="BF38" i="8"/>
  <c r="CE38" i="8" s="1"/>
  <c r="BL38" i="8"/>
  <c r="CK38" i="8" s="1"/>
  <c r="BK43" i="8"/>
  <c r="CJ43" i="8" s="1"/>
  <c r="AW43" i="8"/>
  <c r="BV43" i="8" s="1"/>
  <c r="BH42" i="8"/>
  <c r="CG42" i="8" s="1"/>
  <c r="BB41" i="8"/>
  <c r="CA41" i="8" s="1"/>
  <c r="AY43" i="8"/>
  <c r="BX43" i="8" s="1"/>
  <c r="BG39" i="8"/>
  <c r="CF39" i="8" s="1"/>
  <c r="AV42" i="8"/>
  <c r="BU42" i="8" s="1"/>
  <c r="BC44" i="8"/>
  <c r="CB44" i="8" s="1"/>
  <c r="BA43" i="8"/>
  <c r="BZ43" i="8" s="1"/>
  <c r="BO39" i="8"/>
  <c r="CN39" i="8" s="1"/>
  <c r="AV38" i="8"/>
  <c r="BU38" i="8" s="1"/>
  <c r="BN41" i="8"/>
  <c r="CM41" i="8" s="1"/>
  <c r="AZ38" i="8"/>
  <c r="BY38" i="8" s="1"/>
  <c r="AZ42" i="8"/>
  <c r="BY42" i="8" s="1"/>
  <c r="BF41" i="8"/>
  <c r="CE41" i="8" s="1"/>
  <c r="BG44" i="8"/>
  <c r="CF44" i="8" s="1"/>
  <c r="BE43" i="8"/>
  <c r="CD43" i="8" s="1"/>
  <c r="AY39" i="8"/>
  <c r="BX39" i="8" s="1"/>
  <c r="J56" i="8"/>
  <c r="N56" i="8" s="1"/>
  <c r="AY44" i="8"/>
  <c r="BX44" i="8" s="1"/>
  <c r="BM42" i="8"/>
  <c r="CL42" i="8" s="1"/>
  <c r="BF40" i="8"/>
  <c r="CE40" i="8" s="1"/>
  <c r="BJ40" i="8"/>
  <c r="CI40" i="8" s="1"/>
  <c r="BE42" i="8"/>
  <c r="CD42" i="8" s="1"/>
  <c r="K73" i="8"/>
  <c r="O73" i="8" s="1"/>
  <c r="I72" i="8"/>
  <c r="M72" i="8" s="1"/>
  <c r="BA42" i="8"/>
  <c r="BZ42" i="8" s="1"/>
  <c r="BC40" i="8"/>
  <c r="CB40" i="8" s="1"/>
  <c r="BE40" i="8"/>
  <c r="CD40" i="8" s="1"/>
  <c r="AX40" i="8"/>
  <c r="BW40" i="8" s="1"/>
  <c r="BI42" i="8"/>
  <c r="CH42" i="8" s="1"/>
  <c r="AW42" i="8"/>
  <c r="BV42" i="8" s="1"/>
  <c r="BG40" i="8"/>
  <c r="CF40" i="8" s="1"/>
  <c r="BA40" i="8"/>
  <c r="BZ40" i="8" s="1"/>
  <c r="BK44" i="8"/>
  <c r="CJ44" i="8" s="1"/>
  <c r="BB40" i="8"/>
  <c r="CA40" i="8" s="1"/>
  <c r="J55" i="8"/>
  <c r="N55" i="8" s="1"/>
  <c r="AY40" i="8"/>
  <c r="BX40" i="8" s="1"/>
  <c r="BN40" i="8"/>
  <c r="CM40" i="8" s="1"/>
  <c r="K55" i="8"/>
  <c r="O55" i="8" s="1"/>
  <c r="I56" i="8"/>
  <c r="M56" i="8" s="1"/>
  <c r="K72" i="8"/>
  <c r="O72" i="8" s="1"/>
  <c r="J73" i="8"/>
  <c r="N73" i="8" s="1"/>
  <c r="I55" i="8"/>
  <c r="M55" i="8" s="1"/>
  <c r="K56" i="8"/>
  <c r="O56" i="8" s="1"/>
  <c r="J72" i="8"/>
  <c r="N72" i="8" s="1"/>
  <c r="I73" i="8"/>
  <c r="M73" i="8" s="1"/>
  <c r="E2" i="3"/>
  <c r="E1" i="3"/>
  <c r="BV116" i="3" s="1"/>
  <c r="L72" i="8" l="1"/>
  <c r="P72" i="8" s="1"/>
  <c r="Q72" i="8" s="1"/>
  <c r="R72" i="8" s="1"/>
  <c r="T72" i="8" s="1"/>
  <c r="L73" i="8"/>
  <c r="P73" i="8" s="1"/>
  <c r="Q73" i="8" s="1"/>
  <c r="R73" i="8" s="1"/>
  <c r="T73" i="8" s="1"/>
  <c r="L55" i="8"/>
  <c r="P55" i="8" s="1"/>
  <c r="Q55" i="8" s="1"/>
  <c r="R55" i="8" s="1"/>
  <c r="T55" i="8" s="1"/>
  <c r="U55" i="8" s="1"/>
  <c r="V55" i="8" s="1"/>
  <c r="V58" i="8" s="1"/>
  <c r="V59" i="8" s="1"/>
  <c r="Q56" i="8"/>
  <c r="R56" i="8" s="1"/>
  <c r="T56" i="8" s="1"/>
  <c r="U56" i="8" s="1"/>
  <c r="V56" i="8" s="1"/>
  <c r="R82" i="3"/>
  <c r="R18" i="3"/>
  <c r="X50" i="3"/>
  <c r="Z50" i="3" s="1"/>
  <c r="X114" i="3"/>
  <c r="Z114" i="3" s="1"/>
  <c r="Y89" i="3"/>
  <c r="Y25" i="3"/>
  <c r="AA25" i="3" s="1"/>
  <c r="AE42" i="3"/>
  <c r="AG42" i="3" s="1"/>
  <c r="AE106" i="3"/>
  <c r="AG106" i="3" s="1"/>
  <c r="AF98" i="3"/>
  <c r="AM4" i="3"/>
  <c r="BA20" i="3"/>
  <c r="R74" i="3"/>
  <c r="R10" i="3"/>
  <c r="X58" i="3"/>
  <c r="Z58" i="3" s="1"/>
  <c r="Y81" i="3"/>
  <c r="Y17" i="3"/>
  <c r="AA17" i="3" s="1"/>
  <c r="AE50" i="3"/>
  <c r="AG50" i="3" s="1"/>
  <c r="AE114" i="3"/>
  <c r="AF90" i="3"/>
  <c r="AS64" i="3"/>
  <c r="AU64" i="3" s="1"/>
  <c r="BG48" i="3"/>
  <c r="BI48" i="3" s="1"/>
  <c r="X2" i="3"/>
  <c r="Z2" i="3" s="1"/>
  <c r="Y9" i="3"/>
  <c r="R58" i="3"/>
  <c r="T58" i="3" s="1"/>
  <c r="X74" i="3"/>
  <c r="Y65" i="3"/>
  <c r="AT76" i="3"/>
  <c r="R114" i="3"/>
  <c r="R50" i="3"/>
  <c r="X18" i="3"/>
  <c r="Z18" i="3" s="1"/>
  <c r="X82" i="3"/>
  <c r="Z82" i="3" s="1"/>
  <c r="Y121" i="3"/>
  <c r="Y57" i="3"/>
  <c r="AE10" i="3"/>
  <c r="AG10" i="3" s="1"/>
  <c r="AE74" i="3"/>
  <c r="AG74" i="3" s="1"/>
  <c r="AL8" i="3"/>
  <c r="AN8" i="3" s="1"/>
  <c r="AT12" i="3"/>
  <c r="BN31" i="3"/>
  <c r="R66" i="3"/>
  <c r="X66" i="3"/>
  <c r="Z66" i="3" s="1"/>
  <c r="Y73" i="3"/>
  <c r="AE58" i="3"/>
  <c r="AG58" i="3" s="1"/>
  <c r="AF82" i="3"/>
  <c r="BG112" i="3"/>
  <c r="BI112" i="3" s="1"/>
  <c r="X10" i="3"/>
  <c r="Z10" i="3" s="1"/>
  <c r="AE2" i="3"/>
  <c r="AG2" i="3" s="1"/>
  <c r="AE66" i="3"/>
  <c r="AG66" i="3" s="1"/>
  <c r="AF60" i="3"/>
  <c r="BH92" i="3"/>
  <c r="R106" i="3"/>
  <c r="R42" i="3"/>
  <c r="X26" i="3"/>
  <c r="Z26" i="3" s="1"/>
  <c r="X90" i="3"/>
  <c r="Z90" i="3" s="1"/>
  <c r="Y113" i="3"/>
  <c r="Y49" i="3"/>
  <c r="AE18" i="3"/>
  <c r="AG18" i="3" s="1"/>
  <c r="AE82" i="3"/>
  <c r="AG82" i="3" s="1"/>
  <c r="AL72" i="3"/>
  <c r="AN72" i="3" s="1"/>
  <c r="AZ56" i="3"/>
  <c r="BB56" i="3" s="1"/>
  <c r="BO109" i="3"/>
  <c r="R98" i="3"/>
  <c r="R34" i="3"/>
  <c r="T34" i="3" s="1"/>
  <c r="X34" i="3"/>
  <c r="Z34" i="3" s="1"/>
  <c r="X98" i="3"/>
  <c r="Z98" i="3" s="1"/>
  <c r="Y105" i="3"/>
  <c r="Y41" i="3"/>
  <c r="AE26" i="3"/>
  <c r="AG26" i="3" s="1"/>
  <c r="AE90" i="3"/>
  <c r="AF114" i="3"/>
  <c r="AZ120" i="3"/>
  <c r="BB120" i="3" s="1"/>
  <c r="BU23" i="3"/>
  <c r="R90" i="3"/>
  <c r="R26" i="3"/>
  <c r="X42" i="3"/>
  <c r="Z42" i="3" s="1"/>
  <c r="X106" i="3"/>
  <c r="Z106" i="3" s="1"/>
  <c r="Y97" i="3"/>
  <c r="Y33" i="3"/>
  <c r="AE34" i="3"/>
  <c r="AG34" i="3" s="1"/>
  <c r="AE98" i="3"/>
  <c r="AG98" i="3" s="1"/>
  <c r="AF106" i="3"/>
  <c r="AM68" i="3"/>
  <c r="BA84" i="3"/>
  <c r="FP7" i="3"/>
  <c r="FP15" i="3"/>
  <c r="FP23" i="3"/>
  <c r="FP31" i="3"/>
  <c r="FR31" i="3" s="1"/>
  <c r="FP39" i="3"/>
  <c r="FP47" i="3"/>
  <c r="FR47" i="3" s="1"/>
  <c r="FP55" i="3"/>
  <c r="FP63" i="3"/>
  <c r="FP71" i="3"/>
  <c r="FP79" i="3"/>
  <c r="FP87" i="3"/>
  <c r="FP95" i="3"/>
  <c r="FP103" i="3"/>
  <c r="FP111" i="3"/>
  <c r="FP119" i="3"/>
  <c r="FO117" i="3"/>
  <c r="FO107" i="3"/>
  <c r="FQ107" i="3" s="1"/>
  <c r="FO101" i="3"/>
  <c r="FO91" i="3"/>
  <c r="FO85" i="3"/>
  <c r="FQ85" i="3" s="1"/>
  <c r="FO75" i="3"/>
  <c r="FQ75" i="3" s="1"/>
  <c r="FO69" i="3"/>
  <c r="FQ69" i="3" s="1"/>
  <c r="FO59" i="3"/>
  <c r="FQ59" i="3" s="1"/>
  <c r="FO48" i="3"/>
  <c r="FO42" i="3"/>
  <c r="FQ42" i="3" s="1"/>
  <c r="FO36" i="3"/>
  <c r="FO20" i="3"/>
  <c r="FI6" i="3"/>
  <c r="FI14" i="3"/>
  <c r="FI22" i="3"/>
  <c r="FI30" i="3"/>
  <c r="FI38" i="3"/>
  <c r="FI46" i="3"/>
  <c r="FI54" i="3"/>
  <c r="FI62" i="3"/>
  <c r="FI70" i="3"/>
  <c r="FI78" i="3"/>
  <c r="FI86" i="3"/>
  <c r="FI94" i="3"/>
  <c r="FI102" i="3"/>
  <c r="FI110" i="3"/>
  <c r="FI118" i="3"/>
  <c r="FH116" i="3"/>
  <c r="FH109" i="3"/>
  <c r="FH102" i="3"/>
  <c r="FJ102" i="3" s="1"/>
  <c r="FH87" i="3"/>
  <c r="FJ87" i="3" s="1"/>
  <c r="FH80" i="3"/>
  <c r="FH73" i="3"/>
  <c r="FH65" i="3"/>
  <c r="FH58" i="3"/>
  <c r="FH51" i="3"/>
  <c r="FH37" i="3"/>
  <c r="FH30" i="3"/>
  <c r="FH15" i="3"/>
  <c r="FJ15" i="3" s="1"/>
  <c r="FH9" i="3"/>
  <c r="FB3" i="3"/>
  <c r="FP8" i="3"/>
  <c r="FP16" i="3"/>
  <c r="FP24" i="3"/>
  <c r="FP32" i="3"/>
  <c r="FP40" i="3"/>
  <c r="FP48" i="3"/>
  <c r="FP56" i="3"/>
  <c r="FP64" i="3"/>
  <c r="FP72" i="3"/>
  <c r="FP80" i="3"/>
  <c r="FP88" i="3"/>
  <c r="FP96" i="3"/>
  <c r="FP104" i="3"/>
  <c r="FP112" i="3"/>
  <c r="FP120" i="3"/>
  <c r="FO112" i="3"/>
  <c r="FO106" i="3"/>
  <c r="FQ106" i="3" s="1"/>
  <c r="FO96" i="3"/>
  <c r="FO90" i="3"/>
  <c r="FQ90" i="3" s="1"/>
  <c r="FO80" i="3"/>
  <c r="FO74" i="3"/>
  <c r="FQ74" i="3" s="1"/>
  <c r="FO64" i="3"/>
  <c r="FO58" i="3"/>
  <c r="FQ58" i="3" s="1"/>
  <c r="FO52" i="3"/>
  <c r="FO47" i="3"/>
  <c r="FQ47" i="3" s="1"/>
  <c r="FO30" i="3"/>
  <c r="FO25" i="3"/>
  <c r="FO14" i="3"/>
  <c r="FO9" i="3"/>
  <c r="FO4" i="3"/>
  <c r="FI7" i="3"/>
  <c r="FI15" i="3"/>
  <c r="FI23" i="3"/>
  <c r="FI31" i="3"/>
  <c r="FI39" i="3"/>
  <c r="FI47" i="3"/>
  <c r="FI55" i="3"/>
  <c r="FI63" i="3"/>
  <c r="FI71" i="3"/>
  <c r="FI79" i="3"/>
  <c r="FI87" i="3"/>
  <c r="FI95" i="3"/>
  <c r="FI103" i="3"/>
  <c r="FI111" i="3"/>
  <c r="FI119" i="3"/>
  <c r="FH115" i="3"/>
  <c r="FJ115" i="3" s="1"/>
  <c r="FH101" i="3"/>
  <c r="FH94" i="3"/>
  <c r="FH79" i="3"/>
  <c r="FH72" i="3"/>
  <c r="FH64" i="3"/>
  <c r="FH57" i="3"/>
  <c r="FJ57" i="3" s="1"/>
  <c r="FH50" i="3"/>
  <c r="FH44" i="3"/>
  <c r="FH36" i="3"/>
  <c r="FH29" i="3"/>
  <c r="FH22" i="3"/>
  <c r="FH8" i="3"/>
  <c r="FB4" i="3"/>
  <c r="FP9" i="3"/>
  <c r="FP17" i="3"/>
  <c r="FP25" i="3"/>
  <c r="FP33" i="3"/>
  <c r="FP41" i="3"/>
  <c r="FP49" i="3"/>
  <c r="FP57" i="3"/>
  <c r="FP65" i="3"/>
  <c r="FP73" i="3"/>
  <c r="FP81" i="3"/>
  <c r="FP89" i="3"/>
  <c r="FP97" i="3"/>
  <c r="FP105" i="3"/>
  <c r="FP113" i="3"/>
  <c r="FP121" i="3"/>
  <c r="FO116" i="3"/>
  <c r="FO111" i="3"/>
  <c r="FQ111" i="3" s="1"/>
  <c r="FO100" i="3"/>
  <c r="FO95" i="3"/>
  <c r="FO84" i="3"/>
  <c r="FO79" i="3"/>
  <c r="FQ79" i="3" s="1"/>
  <c r="FO68" i="3"/>
  <c r="FO63" i="3"/>
  <c r="FQ63" i="3" s="1"/>
  <c r="FO46" i="3"/>
  <c r="FO41" i="3"/>
  <c r="FO35" i="3"/>
  <c r="FQ35" i="3" s="1"/>
  <c r="FO29" i="3"/>
  <c r="FQ29" i="3" s="1"/>
  <c r="FO24" i="3"/>
  <c r="FQ24" i="3" s="1"/>
  <c r="FO19" i="3"/>
  <c r="FO13" i="3"/>
  <c r="FO8" i="3"/>
  <c r="FQ8" i="3" s="1"/>
  <c r="FI8" i="3"/>
  <c r="FI16" i="3"/>
  <c r="FI24" i="3"/>
  <c r="FI32" i="3"/>
  <c r="FK32" i="3" s="1"/>
  <c r="FI40" i="3"/>
  <c r="FI48" i="3"/>
  <c r="FI56" i="3"/>
  <c r="FI64" i="3"/>
  <c r="FI72" i="3"/>
  <c r="FI80" i="3"/>
  <c r="FI88" i="3"/>
  <c r="FI96" i="3"/>
  <c r="FK96" i="3" s="1"/>
  <c r="FI104" i="3"/>
  <c r="FI112" i="3"/>
  <c r="FI120" i="3"/>
  <c r="FH121" i="3"/>
  <c r="FH114" i="3"/>
  <c r="FH108" i="3"/>
  <c r="FH100" i="3"/>
  <c r="FJ100" i="3" s="1"/>
  <c r="FH93" i="3"/>
  <c r="FJ93" i="3" s="1"/>
  <c r="FH86" i="3"/>
  <c r="FH78" i="3"/>
  <c r="FH71" i="3"/>
  <c r="FH63" i="3"/>
  <c r="FH56" i="3"/>
  <c r="FH49" i="3"/>
  <c r="FH43" i="3"/>
  <c r="FJ43" i="3" s="1"/>
  <c r="FH35" i="3"/>
  <c r="FJ35" i="3" s="1"/>
  <c r="FH28" i="3"/>
  <c r="FH21" i="3"/>
  <c r="FH14" i="3"/>
  <c r="FH7" i="3"/>
  <c r="FP10" i="3"/>
  <c r="FP18" i="3"/>
  <c r="FR18" i="3" s="1"/>
  <c r="FP26" i="3"/>
  <c r="FP34" i="3"/>
  <c r="FP42" i="3"/>
  <c r="FP50" i="3"/>
  <c r="FP58" i="3"/>
  <c r="FP66" i="3"/>
  <c r="FP74" i="3"/>
  <c r="FP82" i="3"/>
  <c r="FP90" i="3"/>
  <c r="FR90" i="3" s="1"/>
  <c r="FP98" i="3"/>
  <c r="FP106" i="3"/>
  <c r="FP114" i="3"/>
  <c r="FP2" i="3"/>
  <c r="FO121" i="3"/>
  <c r="FO110" i="3"/>
  <c r="FQ110" i="3" s="1"/>
  <c r="FO105" i="3"/>
  <c r="FO94" i="3"/>
  <c r="FQ94" i="3" s="1"/>
  <c r="FO89" i="3"/>
  <c r="FO78" i="3"/>
  <c r="FQ78" i="3" s="1"/>
  <c r="FO73" i="3"/>
  <c r="FO62" i="3"/>
  <c r="FO57" i="3"/>
  <c r="FO51" i="3"/>
  <c r="FQ51" i="3" s="1"/>
  <c r="FO45" i="3"/>
  <c r="FO40" i="3"/>
  <c r="FQ40" i="3" s="1"/>
  <c r="FO34" i="3"/>
  <c r="FO23" i="3"/>
  <c r="FQ23" i="3" s="1"/>
  <c r="FO18" i="3"/>
  <c r="FQ18" i="3" s="1"/>
  <c r="FO7" i="3"/>
  <c r="FO3" i="3"/>
  <c r="FI9" i="3"/>
  <c r="FI17" i="3"/>
  <c r="FI25" i="3"/>
  <c r="FI33" i="3"/>
  <c r="FI41" i="3"/>
  <c r="FI49" i="3"/>
  <c r="FI57" i="3"/>
  <c r="FI65" i="3"/>
  <c r="FI73" i="3"/>
  <c r="FI81" i="3"/>
  <c r="FI89" i="3"/>
  <c r="FI97" i="3"/>
  <c r="FI105" i="3"/>
  <c r="FI113" i="3"/>
  <c r="FI121" i="3"/>
  <c r="FH120" i="3"/>
  <c r="FH113" i="3"/>
  <c r="FH107" i="3"/>
  <c r="FH99" i="3"/>
  <c r="FH92" i="3"/>
  <c r="FJ92" i="3" s="1"/>
  <c r="FH85" i="3"/>
  <c r="FH77" i="3"/>
  <c r="FH70" i="3"/>
  <c r="FK70" i="3" s="1"/>
  <c r="FH55" i="3"/>
  <c r="FH48" i="3"/>
  <c r="FH42" i="3"/>
  <c r="FJ42" i="3" s="1"/>
  <c r="FH34" i="3"/>
  <c r="FH27" i="3"/>
  <c r="FJ27" i="3" s="1"/>
  <c r="FH20" i="3"/>
  <c r="FH13" i="3"/>
  <c r="FH6" i="3"/>
  <c r="FK6" i="3" s="1"/>
  <c r="FB6" i="3"/>
  <c r="FP3" i="3"/>
  <c r="FP11" i="3"/>
  <c r="FP19" i="3"/>
  <c r="FP27" i="3"/>
  <c r="FR27" i="3" s="1"/>
  <c r="FP35" i="3"/>
  <c r="FP43" i="3"/>
  <c r="FP51" i="3"/>
  <c r="FP59" i="3"/>
  <c r="FP67" i="3"/>
  <c r="FP75" i="3"/>
  <c r="FR75" i="3" s="1"/>
  <c r="FP83" i="3"/>
  <c r="FP91" i="3"/>
  <c r="FP99" i="3"/>
  <c r="FP107" i="3"/>
  <c r="FP115" i="3"/>
  <c r="FO115" i="3"/>
  <c r="FQ115" i="3" s="1"/>
  <c r="FO109" i="3"/>
  <c r="FO99" i="3"/>
  <c r="FQ99" i="3" s="1"/>
  <c r="FO93" i="3"/>
  <c r="FQ93" i="3" s="1"/>
  <c r="FO83" i="3"/>
  <c r="FO77" i="3"/>
  <c r="FO67" i="3"/>
  <c r="FQ67" i="3" s="1"/>
  <c r="FO61" i="3"/>
  <c r="FO56" i="3"/>
  <c r="FQ56" i="3" s="1"/>
  <c r="FO50" i="3"/>
  <c r="FQ50" i="3" s="1"/>
  <c r="FO39" i="3"/>
  <c r="FQ39" i="3" s="1"/>
  <c r="FO28" i="3"/>
  <c r="FO12" i="3"/>
  <c r="FO2" i="3"/>
  <c r="FQ2" i="3" s="1"/>
  <c r="FI10" i="3"/>
  <c r="FI18" i="3"/>
  <c r="FI26" i="3"/>
  <c r="FI34" i="3"/>
  <c r="FI42" i="3"/>
  <c r="FI50" i="3"/>
  <c r="FK50" i="3" s="1"/>
  <c r="FI58" i="3"/>
  <c r="FK58" i="3" s="1"/>
  <c r="FI66" i="3"/>
  <c r="FI74" i="3"/>
  <c r="FI82" i="3"/>
  <c r="FI90" i="3"/>
  <c r="FI98" i="3"/>
  <c r="FI106" i="3"/>
  <c r="FI114" i="3"/>
  <c r="FK114" i="3" s="1"/>
  <c r="FI2" i="3"/>
  <c r="FH119" i="3"/>
  <c r="FH112" i="3"/>
  <c r="FH106" i="3"/>
  <c r="FH98" i="3"/>
  <c r="FH91" i="3"/>
  <c r="FH84" i="3"/>
  <c r="FJ84" i="3" s="1"/>
  <c r="FH69" i="3"/>
  <c r="FH62" i="3"/>
  <c r="FH47" i="3"/>
  <c r="FH41" i="3"/>
  <c r="FH33" i="3"/>
  <c r="FH26" i="3"/>
  <c r="FH19" i="3"/>
  <c r="FH5" i="3"/>
  <c r="FJ5" i="3" s="1"/>
  <c r="FP5" i="3"/>
  <c r="FP13" i="3"/>
  <c r="FR13" i="3" s="1"/>
  <c r="FP21" i="3"/>
  <c r="FP29" i="3"/>
  <c r="FP37" i="3"/>
  <c r="FP45" i="3"/>
  <c r="FP53" i="3"/>
  <c r="FP61" i="3"/>
  <c r="FP69" i="3"/>
  <c r="FP77" i="3"/>
  <c r="FP85" i="3"/>
  <c r="FP93" i="3"/>
  <c r="FP101" i="3"/>
  <c r="FP109" i="3"/>
  <c r="FP117" i="3"/>
  <c r="FO119" i="3"/>
  <c r="FQ119" i="3" s="1"/>
  <c r="FO108" i="3"/>
  <c r="FO103" i="3"/>
  <c r="FO92" i="3"/>
  <c r="FO87" i="3"/>
  <c r="FQ87" i="3" s="1"/>
  <c r="FO76" i="3"/>
  <c r="FO71" i="3"/>
  <c r="FO60" i="3"/>
  <c r="FO54" i="3"/>
  <c r="FQ54" i="3" s="1"/>
  <c r="FO49" i="3"/>
  <c r="FO37" i="3"/>
  <c r="FQ37" i="3" s="1"/>
  <c r="FO32" i="3"/>
  <c r="FQ32" i="3" s="1"/>
  <c r="FO27" i="3"/>
  <c r="FQ27" i="3" s="1"/>
  <c r="FO21" i="3"/>
  <c r="FO16" i="3"/>
  <c r="FO11" i="3"/>
  <c r="FI4" i="3"/>
  <c r="FI12" i="3"/>
  <c r="FI20" i="3"/>
  <c r="FI28" i="3"/>
  <c r="FI36" i="3"/>
  <c r="FI44" i="3"/>
  <c r="FI52" i="3"/>
  <c r="FI60" i="3"/>
  <c r="FI68" i="3"/>
  <c r="FI76" i="3"/>
  <c r="FI84" i="3"/>
  <c r="FI92" i="3"/>
  <c r="FI100" i="3"/>
  <c r="FI108" i="3"/>
  <c r="FI116" i="3"/>
  <c r="FH118" i="3"/>
  <c r="FH104" i="3"/>
  <c r="FH96" i="3"/>
  <c r="FH89" i="3"/>
  <c r="FJ89" i="3" s="1"/>
  <c r="FH82" i="3"/>
  <c r="FH75" i="3"/>
  <c r="FH67" i="3"/>
  <c r="FH60" i="3"/>
  <c r="FH53" i="3"/>
  <c r="FH46" i="3"/>
  <c r="FH39" i="3"/>
  <c r="FK39" i="3" s="1"/>
  <c r="FH31" i="3"/>
  <c r="FH24" i="3"/>
  <c r="FH17" i="3"/>
  <c r="FK17" i="3" s="1"/>
  <c r="FH11" i="3"/>
  <c r="FH3" i="3"/>
  <c r="FB9" i="3"/>
  <c r="FP28" i="3"/>
  <c r="FP60" i="3"/>
  <c r="FP92" i="3"/>
  <c r="FO114" i="3"/>
  <c r="FQ114" i="3" s="1"/>
  <c r="FO72" i="3"/>
  <c r="FO6" i="3"/>
  <c r="FI27" i="3"/>
  <c r="FI59" i="3"/>
  <c r="FI91" i="3"/>
  <c r="FH111" i="3"/>
  <c r="FH83" i="3"/>
  <c r="FH54" i="3"/>
  <c r="FP30" i="3"/>
  <c r="FP62" i="3"/>
  <c r="FP94" i="3"/>
  <c r="FO113" i="3"/>
  <c r="FO70" i="3"/>
  <c r="FQ70" i="3" s="1"/>
  <c r="FO26" i="3"/>
  <c r="FQ26" i="3" s="1"/>
  <c r="FO5" i="3"/>
  <c r="FI29" i="3"/>
  <c r="FI61" i="3"/>
  <c r="FI93" i="3"/>
  <c r="FH110" i="3"/>
  <c r="FH81" i="3"/>
  <c r="FH52" i="3"/>
  <c r="FH23" i="3"/>
  <c r="FB7" i="3"/>
  <c r="FB16" i="3"/>
  <c r="FB24" i="3"/>
  <c r="FB32" i="3"/>
  <c r="FB40" i="3"/>
  <c r="FB48" i="3"/>
  <c r="FB56" i="3"/>
  <c r="FB64" i="3"/>
  <c r="FB72" i="3"/>
  <c r="FB80" i="3"/>
  <c r="FB88" i="3"/>
  <c r="FB96" i="3"/>
  <c r="FB104" i="3"/>
  <c r="FB112" i="3"/>
  <c r="FB120" i="3"/>
  <c r="FA116" i="3"/>
  <c r="FC116" i="3" s="1"/>
  <c r="FA108" i="3"/>
  <c r="FA101" i="3"/>
  <c r="FA93" i="3"/>
  <c r="FA85" i="3"/>
  <c r="FA78" i="3"/>
  <c r="FC78" i="3" s="1"/>
  <c r="FA70" i="3"/>
  <c r="FC70" i="3" s="1"/>
  <c r="FA62" i="3"/>
  <c r="FC62" i="3" s="1"/>
  <c r="FA54" i="3"/>
  <c r="FC54" i="3" s="1"/>
  <c r="FA47" i="3"/>
  <c r="FA40" i="3"/>
  <c r="FC40" i="3" s="1"/>
  <c r="FA33" i="3"/>
  <c r="FA25" i="3"/>
  <c r="FA17" i="3"/>
  <c r="FA9" i="3"/>
  <c r="EU3" i="3"/>
  <c r="EU11" i="3"/>
  <c r="EU19" i="3"/>
  <c r="EU27" i="3"/>
  <c r="EU35" i="3"/>
  <c r="EU43" i="3"/>
  <c r="EU51" i="3"/>
  <c r="EU59" i="3"/>
  <c r="EU67" i="3"/>
  <c r="EU75" i="3"/>
  <c r="EU83" i="3"/>
  <c r="EW83" i="3" s="1"/>
  <c r="EU91" i="3"/>
  <c r="EU99" i="3"/>
  <c r="EU107" i="3"/>
  <c r="EU115" i="3"/>
  <c r="ET121" i="3"/>
  <c r="ET113" i="3"/>
  <c r="ET105" i="3"/>
  <c r="ET97" i="3"/>
  <c r="ET89" i="3"/>
  <c r="ET81" i="3"/>
  <c r="ET73" i="3"/>
  <c r="FP4" i="3"/>
  <c r="FP36" i="3"/>
  <c r="FP68" i="3"/>
  <c r="FP100" i="3"/>
  <c r="FO88" i="3"/>
  <c r="FO66" i="3"/>
  <c r="FO44" i="3"/>
  <c r="FO22" i="3"/>
  <c r="FI3" i="3"/>
  <c r="FI35" i="3"/>
  <c r="FI67" i="3"/>
  <c r="FI99" i="3"/>
  <c r="FH105" i="3"/>
  <c r="FJ105" i="3" s="1"/>
  <c r="FH76" i="3"/>
  <c r="FP6" i="3"/>
  <c r="FP38" i="3"/>
  <c r="FP70" i="3"/>
  <c r="FP102" i="3"/>
  <c r="FO86" i="3"/>
  <c r="FQ86" i="3" s="1"/>
  <c r="FO65" i="3"/>
  <c r="FO43" i="3"/>
  <c r="FI5" i="3"/>
  <c r="FI37" i="3"/>
  <c r="FI69" i="3"/>
  <c r="FI101" i="3"/>
  <c r="FH103" i="3"/>
  <c r="FK103" i="3" s="1"/>
  <c r="FH74" i="3"/>
  <c r="FJ74" i="3" s="1"/>
  <c r="FH45" i="3"/>
  <c r="FH16" i="3"/>
  <c r="FB10" i="3"/>
  <c r="FB18" i="3"/>
  <c r="FB26" i="3"/>
  <c r="FB34" i="3"/>
  <c r="FB42" i="3"/>
  <c r="FB50" i="3"/>
  <c r="FB58" i="3"/>
  <c r="FB66" i="3"/>
  <c r="FD66" i="3" s="1"/>
  <c r="FB74" i="3"/>
  <c r="FB82" i="3"/>
  <c r="FB90" i="3"/>
  <c r="FB98" i="3"/>
  <c r="FB106" i="3"/>
  <c r="FB114" i="3"/>
  <c r="FB2" i="3"/>
  <c r="FA114" i="3"/>
  <c r="FA106" i="3"/>
  <c r="FC106" i="3" s="1"/>
  <c r="FA99" i="3"/>
  <c r="FA91" i="3"/>
  <c r="FA84" i="3"/>
  <c r="FA76" i="3"/>
  <c r="FA68" i="3"/>
  <c r="FC68" i="3" s="1"/>
  <c r="FA60" i="3"/>
  <c r="FC60" i="3" s="1"/>
  <c r="FA46" i="3"/>
  <c r="FA31" i="3"/>
  <c r="FA23" i="3"/>
  <c r="FA15" i="3"/>
  <c r="FA7" i="3"/>
  <c r="EU5" i="3"/>
  <c r="EU13" i="3"/>
  <c r="EU21" i="3"/>
  <c r="EU29" i="3"/>
  <c r="EU37" i="3"/>
  <c r="EU45" i="3"/>
  <c r="EU53" i="3"/>
  <c r="EU61" i="3"/>
  <c r="EU69" i="3"/>
  <c r="EU77" i="3"/>
  <c r="EU85" i="3"/>
  <c r="EU93" i="3"/>
  <c r="EU101" i="3"/>
  <c r="EU109" i="3"/>
  <c r="EU117" i="3"/>
  <c r="ET119" i="3"/>
  <c r="ET111" i="3"/>
  <c r="ET103" i="3"/>
  <c r="ET95" i="3"/>
  <c r="ET87" i="3"/>
  <c r="EV87" i="3" s="1"/>
  <c r="ET79" i="3"/>
  <c r="ET71" i="3"/>
  <c r="FP12" i="3"/>
  <c r="FP44" i="3"/>
  <c r="FP76" i="3"/>
  <c r="FP108" i="3"/>
  <c r="FO104" i="3"/>
  <c r="FO82" i="3"/>
  <c r="FO38" i="3"/>
  <c r="FQ38" i="3" s="1"/>
  <c r="FO17" i="3"/>
  <c r="FI11" i="3"/>
  <c r="FI43" i="3"/>
  <c r="FI75" i="3"/>
  <c r="FI107" i="3"/>
  <c r="FH97" i="3"/>
  <c r="FH68" i="3"/>
  <c r="FH40" i="3"/>
  <c r="FH12" i="3"/>
  <c r="FB11" i="3"/>
  <c r="FB19" i="3"/>
  <c r="FB27" i="3"/>
  <c r="FB35" i="3"/>
  <c r="FB43" i="3"/>
  <c r="FB51" i="3"/>
  <c r="FB59" i="3"/>
  <c r="FB67" i="3"/>
  <c r="FB75" i="3"/>
  <c r="FB83" i="3"/>
  <c r="FB91" i="3"/>
  <c r="FB99" i="3"/>
  <c r="FB107" i="3"/>
  <c r="FB115" i="3"/>
  <c r="FD115" i="3" s="1"/>
  <c r="FA121" i="3"/>
  <c r="FA113" i="3"/>
  <c r="FA105" i="3"/>
  <c r="FA98" i="3"/>
  <c r="FC98" i="3" s="1"/>
  <c r="FA90" i="3"/>
  <c r="FA83" i="3"/>
  <c r="FA75" i="3"/>
  <c r="FA67" i="3"/>
  <c r="FC67" i="3" s="1"/>
  <c r="FA59" i="3"/>
  <c r="FA52" i="3"/>
  <c r="FA45" i="3"/>
  <c r="FA38" i="3"/>
  <c r="FA30" i="3"/>
  <c r="FA22" i="3"/>
  <c r="FC22" i="3" s="1"/>
  <c r="FA14" i="3"/>
  <c r="FC14" i="3" s="1"/>
  <c r="FA6" i="3"/>
  <c r="FC6" i="3" s="1"/>
  <c r="EU6" i="3"/>
  <c r="EU14" i="3"/>
  <c r="EU22" i="3"/>
  <c r="EU30" i="3"/>
  <c r="EU38" i="3"/>
  <c r="EU46" i="3"/>
  <c r="EU54" i="3"/>
  <c r="EW54" i="3" s="1"/>
  <c r="EU62" i="3"/>
  <c r="EW62" i="3" s="1"/>
  <c r="EU70" i="3"/>
  <c r="EU78" i="3"/>
  <c r="EU86" i="3"/>
  <c r="EU94" i="3"/>
  <c r="EU102" i="3"/>
  <c r="EU110" i="3"/>
  <c r="EU118" i="3"/>
  <c r="ET118" i="3"/>
  <c r="ET110" i="3"/>
  <c r="EV110" i="3" s="1"/>
  <c r="ET102" i="3"/>
  <c r="EV102" i="3" s="1"/>
  <c r="ET94" i="3"/>
  <c r="EV94" i="3" s="1"/>
  <c r="ET86" i="3"/>
  <c r="EV86" i="3" s="1"/>
  <c r="ET78" i="3"/>
  <c r="EV78" i="3" s="1"/>
  <c r="FP14" i="3"/>
  <c r="FP46" i="3"/>
  <c r="FP78" i="3"/>
  <c r="FR78" i="3" s="1"/>
  <c r="FP110" i="3"/>
  <c r="FO102" i="3"/>
  <c r="FQ102" i="3" s="1"/>
  <c r="FO81" i="3"/>
  <c r="FO15" i="3"/>
  <c r="FQ15" i="3" s="1"/>
  <c r="FI13" i="3"/>
  <c r="FI45" i="3"/>
  <c r="FI77" i="3"/>
  <c r="FI109" i="3"/>
  <c r="FH95" i="3"/>
  <c r="FK95" i="3" s="1"/>
  <c r="FH66" i="3"/>
  <c r="FK66" i="3" s="1"/>
  <c r="FH38" i="3"/>
  <c r="FJ38" i="3" s="1"/>
  <c r="FH10" i="3"/>
  <c r="FB12" i="3"/>
  <c r="FB20" i="3"/>
  <c r="FB28" i="3"/>
  <c r="FB36" i="3"/>
  <c r="FD36" i="3" s="1"/>
  <c r="FB44" i="3"/>
  <c r="FB52" i="3"/>
  <c r="FB60" i="3"/>
  <c r="FD60" i="3" s="1"/>
  <c r="FB68" i="3"/>
  <c r="FB76" i="3"/>
  <c r="FB84" i="3"/>
  <c r="FB92" i="3"/>
  <c r="FB100" i="3"/>
  <c r="FD100" i="3" s="1"/>
  <c r="FB108" i="3"/>
  <c r="FB116" i="3"/>
  <c r="FA120" i="3"/>
  <c r="FC120" i="3" s="1"/>
  <c r="FA112" i="3"/>
  <c r="FC112" i="3" s="1"/>
  <c r="FA104" i="3"/>
  <c r="FA97" i="3"/>
  <c r="FA89" i="3"/>
  <c r="FA82" i="3"/>
  <c r="FA74" i="3"/>
  <c r="FC74" i="3" s="1"/>
  <c r="FA66" i="3"/>
  <c r="FC66" i="3" s="1"/>
  <c r="FA58" i="3"/>
  <c r="FC58" i="3" s="1"/>
  <c r="FA51" i="3"/>
  <c r="FA44" i="3"/>
  <c r="FA37" i="3"/>
  <c r="FA29" i="3"/>
  <c r="FA21" i="3"/>
  <c r="FC21" i="3" s="1"/>
  <c r="FA13" i="3"/>
  <c r="FA5" i="3"/>
  <c r="EU7" i="3"/>
  <c r="EU15" i="3"/>
  <c r="EU23" i="3"/>
  <c r="EU31" i="3"/>
  <c r="EU39" i="3"/>
  <c r="EU47" i="3"/>
  <c r="EU55" i="3"/>
  <c r="EU63" i="3"/>
  <c r="EU71" i="3"/>
  <c r="EU79" i="3"/>
  <c r="EU87" i="3"/>
  <c r="EU95" i="3"/>
  <c r="EU103" i="3"/>
  <c r="EU111" i="3"/>
  <c r="EW111" i="3" s="1"/>
  <c r="EU119" i="3"/>
  <c r="ET117" i="3"/>
  <c r="ET109" i="3"/>
  <c r="ET101" i="3"/>
  <c r="ET93" i="3"/>
  <c r="ET85" i="3"/>
  <c r="ET77" i="3"/>
  <c r="ET69" i="3"/>
  <c r="EV69" i="3" s="1"/>
  <c r="FP20" i="3"/>
  <c r="FO55" i="3"/>
  <c r="FQ55" i="3" s="1"/>
  <c r="FI51" i="3"/>
  <c r="FH25" i="3"/>
  <c r="FB15" i="3"/>
  <c r="FB31" i="3"/>
  <c r="FB47" i="3"/>
  <c r="FB63" i="3"/>
  <c r="FB79" i="3"/>
  <c r="FB95" i="3"/>
  <c r="FB111" i="3"/>
  <c r="FA117" i="3"/>
  <c r="FA102" i="3"/>
  <c r="FA86" i="3"/>
  <c r="FC86" i="3" s="1"/>
  <c r="FA71" i="3"/>
  <c r="FA55" i="3"/>
  <c r="FA41" i="3"/>
  <c r="FA26" i="3"/>
  <c r="FC26" i="3" s="1"/>
  <c r="FA10" i="3"/>
  <c r="EU10" i="3"/>
  <c r="EU26" i="3"/>
  <c r="EU42" i="3"/>
  <c r="EU58" i="3"/>
  <c r="EW58" i="3" s="1"/>
  <c r="EU74" i="3"/>
  <c r="EW74" i="3" s="1"/>
  <c r="EU90" i="3"/>
  <c r="EU106" i="3"/>
  <c r="ET106" i="3"/>
  <c r="EV106" i="3" s="1"/>
  <c r="ET90" i="3"/>
  <c r="EV90" i="3" s="1"/>
  <c r="ET74" i="3"/>
  <c r="EV74" i="3" s="1"/>
  <c r="ET63" i="3"/>
  <c r="ET55" i="3"/>
  <c r="ET47" i="3"/>
  <c r="ET40" i="3"/>
  <c r="EV40" i="3" s="1"/>
  <c r="ET32" i="3"/>
  <c r="EV32" i="3" s="1"/>
  <c r="ET24" i="3"/>
  <c r="EV24" i="3" s="1"/>
  <c r="ET16" i="3"/>
  <c r="EV16" i="3" s="1"/>
  <c r="ET8" i="3"/>
  <c r="EV8" i="3" s="1"/>
  <c r="EN4" i="3"/>
  <c r="EN12" i="3"/>
  <c r="EN20" i="3"/>
  <c r="EN28" i="3"/>
  <c r="EN36" i="3"/>
  <c r="EN44" i="3"/>
  <c r="EN52" i="3"/>
  <c r="EN60" i="3"/>
  <c r="EN68" i="3"/>
  <c r="EN76" i="3"/>
  <c r="EN84" i="3"/>
  <c r="EP84" i="3" s="1"/>
  <c r="EN92" i="3"/>
  <c r="EN100" i="3"/>
  <c r="EN108" i="3"/>
  <c r="EN116" i="3"/>
  <c r="EM120" i="3"/>
  <c r="EO120" i="3" s="1"/>
  <c r="EM112" i="3"/>
  <c r="EO112" i="3" s="1"/>
  <c r="EM104" i="3"/>
  <c r="EO104" i="3" s="1"/>
  <c r="EM96" i="3"/>
  <c r="EO96" i="3" s="1"/>
  <c r="EM88" i="3"/>
  <c r="EM80" i="3"/>
  <c r="EO80" i="3" s="1"/>
  <c r="EM72" i="3"/>
  <c r="EO72" i="3" s="1"/>
  <c r="EM64" i="3"/>
  <c r="EO64" i="3" s="1"/>
  <c r="FP22" i="3"/>
  <c r="FO53" i="3"/>
  <c r="FR53" i="3" s="1"/>
  <c r="FI53" i="3"/>
  <c r="FH117" i="3"/>
  <c r="FJ117" i="3" s="1"/>
  <c r="FH18" i="3"/>
  <c r="FB17" i="3"/>
  <c r="FB33" i="3"/>
  <c r="FB49" i="3"/>
  <c r="FB65" i="3"/>
  <c r="FB81" i="3"/>
  <c r="FB97" i="3"/>
  <c r="FB113" i="3"/>
  <c r="FD113" i="3" s="1"/>
  <c r="FA115" i="3"/>
  <c r="FA100" i="3"/>
  <c r="FC100" i="3" s="1"/>
  <c r="FA69" i="3"/>
  <c r="FA53" i="3"/>
  <c r="FC53" i="3" s="1"/>
  <c r="FA39" i="3"/>
  <c r="FA24" i="3"/>
  <c r="FC24" i="3" s="1"/>
  <c r="FA8" i="3"/>
  <c r="FC8" i="3" s="1"/>
  <c r="EU12" i="3"/>
  <c r="EU28" i="3"/>
  <c r="EU44" i="3"/>
  <c r="EU60" i="3"/>
  <c r="EU76" i="3"/>
  <c r="EU92" i="3"/>
  <c r="EU108" i="3"/>
  <c r="ET120" i="3"/>
  <c r="EV120" i="3" s="1"/>
  <c r="ET104" i="3"/>
  <c r="ET88" i="3"/>
  <c r="EV88" i="3" s="1"/>
  <c r="ET72" i="3"/>
  <c r="ET62" i="3"/>
  <c r="EV62" i="3" s="1"/>
  <c r="ET54" i="3"/>
  <c r="EV54" i="3" s="1"/>
  <c r="ET46" i="3"/>
  <c r="EV46" i="3" s="1"/>
  <c r="ET39" i="3"/>
  <c r="ET31" i="3"/>
  <c r="ET23" i="3"/>
  <c r="EV23" i="3" s="1"/>
  <c r="ET15" i="3"/>
  <c r="ET7" i="3"/>
  <c r="EV7" i="3" s="1"/>
  <c r="EN5" i="3"/>
  <c r="EN13" i="3"/>
  <c r="EN21" i="3"/>
  <c r="EN29" i="3"/>
  <c r="EN37" i="3"/>
  <c r="EP37" i="3" s="1"/>
  <c r="EN45" i="3"/>
  <c r="EN53" i="3"/>
  <c r="EN61" i="3"/>
  <c r="EN69" i="3"/>
  <c r="EN77" i="3"/>
  <c r="EN85" i="3"/>
  <c r="EN93" i="3"/>
  <c r="EN101" i="3"/>
  <c r="EN109" i="3"/>
  <c r="EN117" i="3"/>
  <c r="EM119" i="3"/>
  <c r="EM111" i="3"/>
  <c r="EO111" i="3" s="1"/>
  <c r="EM103" i="3"/>
  <c r="EM95" i="3"/>
  <c r="EO95" i="3" s="1"/>
  <c r="EM87" i="3"/>
  <c r="EO87" i="3" s="1"/>
  <c r="EM79" i="3"/>
  <c r="EO79" i="3" s="1"/>
  <c r="EM71" i="3"/>
  <c r="EO71" i="3" s="1"/>
  <c r="EM63" i="3"/>
  <c r="EO63" i="3" s="1"/>
  <c r="FP52" i="3"/>
  <c r="FO120" i="3"/>
  <c r="FO33" i="3"/>
  <c r="FI83" i="3"/>
  <c r="FH90" i="3"/>
  <c r="FJ90" i="3" s="1"/>
  <c r="FH4" i="3"/>
  <c r="FB21" i="3"/>
  <c r="FB37" i="3"/>
  <c r="FB53" i="3"/>
  <c r="FB69" i="3"/>
  <c r="FB85" i="3"/>
  <c r="FB101" i="3"/>
  <c r="FB117" i="3"/>
  <c r="FA111" i="3"/>
  <c r="FA96" i="3"/>
  <c r="FC96" i="3" s="1"/>
  <c r="FA81" i="3"/>
  <c r="FA65" i="3"/>
  <c r="FA50" i="3"/>
  <c r="FC50" i="3" s="1"/>
  <c r="FA36" i="3"/>
  <c r="FC36" i="3" s="1"/>
  <c r="FA20" i="3"/>
  <c r="FC20" i="3" s="1"/>
  <c r="FA4" i="3"/>
  <c r="FC4" i="3" s="1"/>
  <c r="EU16" i="3"/>
  <c r="EW16" i="3" s="1"/>
  <c r="EU32" i="3"/>
  <c r="EW32" i="3" s="1"/>
  <c r="EU48" i="3"/>
  <c r="EU64" i="3"/>
  <c r="EU80" i="3"/>
  <c r="EU96" i="3"/>
  <c r="EU112" i="3"/>
  <c r="ET116" i="3"/>
  <c r="ET100" i="3"/>
  <c r="EV100" i="3" s="1"/>
  <c r="ET84" i="3"/>
  <c r="ET70" i="3"/>
  <c r="EV70" i="3" s="1"/>
  <c r="ET61" i="3"/>
  <c r="ET53" i="3"/>
  <c r="ET45" i="3"/>
  <c r="ET38" i="3"/>
  <c r="EV38" i="3" s="1"/>
  <c r="ET30" i="3"/>
  <c r="ET22" i="3"/>
  <c r="EV22" i="3" s="1"/>
  <c r="ET14" i="3"/>
  <c r="ET6" i="3"/>
  <c r="EV6" i="3" s="1"/>
  <c r="EN6" i="3"/>
  <c r="EN14" i="3"/>
  <c r="EN22" i="3"/>
  <c r="EN30" i="3"/>
  <c r="EN38" i="3"/>
  <c r="EN46" i="3"/>
  <c r="EP46" i="3" s="1"/>
  <c r="EN54" i="3"/>
  <c r="EP54" i="3" s="1"/>
  <c r="EN62" i="3"/>
  <c r="EN70" i="3"/>
  <c r="EN78" i="3"/>
  <c r="EN86" i="3"/>
  <c r="EN94" i="3"/>
  <c r="EN102" i="3"/>
  <c r="EN110" i="3"/>
  <c r="EP110" i="3" s="1"/>
  <c r="EN118" i="3"/>
  <c r="EP118" i="3" s="1"/>
  <c r="EM118" i="3"/>
  <c r="EO118" i="3" s="1"/>
  <c r="EM110" i="3"/>
  <c r="EO110" i="3" s="1"/>
  <c r="EM102" i="3"/>
  <c r="EO102" i="3" s="1"/>
  <c r="EM94" i="3"/>
  <c r="EO94" i="3" s="1"/>
  <c r="EM86" i="3"/>
  <c r="EO86" i="3" s="1"/>
  <c r="EM78" i="3"/>
  <c r="EO78" i="3" s="1"/>
  <c r="EM70" i="3"/>
  <c r="EO70" i="3" s="1"/>
  <c r="EM62" i="3"/>
  <c r="EM54" i="3"/>
  <c r="EO54" i="3" s="1"/>
  <c r="EM46" i="3"/>
  <c r="EO46" i="3" s="1"/>
  <c r="EM38" i="3"/>
  <c r="EO38" i="3" s="1"/>
  <c r="EM30" i="3"/>
  <c r="EO30" i="3" s="1"/>
  <c r="EM22" i="3"/>
  <c r="EO22" i="3" s="1"/>
  <c r="EM14" i="3"/>
  <c r="EO14" i="3" s="1"/>
  <c r="EM6" i="3"/>
  <c r="EO6" i="3" s="1"/>
  <c r="EG6" i="3"/>
  <c r="EI6" i="3" s="1"/>
  <c r="FP54" i="3"/>
  <c r="FO118" i="3"/>
  <c r="FQ118" i="3" s="1"/>
  <c r="FO31" i="3"/>
  <c r="FQ31" i="3" s="1"/>
  <c r="FI85" i="3"/>
  <c r="FH88" i="3"/>
  <c r="FH2" i="3"/>
  <c r="FJ2" i="3" s="1"/>
  <c r="FB22" i="3"/>
  <c r="FB38" i="3"/>
  <c r="FB54" i="3"/>
  <c r="FB70" i="3"/>
  <c r="FB86" i="3"/>
  <c r="FB102" i="3"/>
  <c r="FB118" i="3"/>
  <c r="FA110" i="3"/>
  <c r="FC110" i="3" s="1"/>
  <c r="FA95" i="3"/>
  <c r="FA80" i="3"/>
  <c r="FA64" i="3"/>
  <c r="FC64" i="3" s="1"/>
  <c r="FA49" i="3"/>
  <c r="FA35" i="3"/>
  <c r="FA19" i="3"/>
  <c r="FD19" i="3" s="1"/>
  <c r="FA3" i="3"/>
  <c r="EU17" i="3"/>
  <c r="EU33" i="3"/>
  <c r="EW33" i="3" s="1"/>
  <c r="EU49" i="3"/>
  <c r="EU65" i="3"/>
  <c r="EU81" i="3"/>
  <c r="EU97" i="3"/>
  <c r="EU113" i="3"/>
  <c r="ET115" i="3"/>
  <c r="ET99" i="3"/>
  <c r="ET83" i="3"/>
  <c r="ET68" i="3"/>
  <c r="ET60" i="3"/>
  <c r="EV60" i="3" s="1"/>
  <c r="ET52" i="3"/>
  <c r="ET37" i="3"/>
  <c r="ET29" i="3"/>
  <c r="ET21" i="3"/>
  <c r="ET13" i="3"/>
  <c r="EW13" i="3" s="1"/>
  <c r="ET5" i="3"/>
  <c r="EN7" i="3"/>
  <c r="EP7" i="3" s="1"/>
  <c r="EN15" i="3"/>
  <c r="EN23" i="3"/>
  <c r="EN31" i="3"/>
  <c r="EN39" i="3"/>
  <c r="EN47" i="3"/>
  <c r="EN55" i="3"/>
  <c r="EN63" i="3"/>
  <c r="EP63" i="3" s="1"/>
  <c r="EN71" i="3"/>
  <c r="EN79" i="3"/>
  <c r="EP79" i="3" s="1"/>
  <c r="EN87" i="3"/>
  <c r="EP87" i="3" s="1"/>
  <c r="EN95" i="3"/>
  <c r="EN103" i="3"/>
  <c r="EN111" i="3"/>
  <c r="EN119" i="3"/>
  <c r="EM117" i="3"/>
  <c r="EO117" i="3" s="1"/>
  <c r="EM109" i="3"/>
  <c r="EM101" i="3"/>
  <c r="EO101" i="3" s="1"/>
  <c r="EM93" i="3"/>
  <c r="EM85" i="3"/>
  <c r="EO85" i="3" s="1"/>
  <c r="EM77" i="3"/>
  <c r="EM69" i="3"/>
  <c r="EO69" i="3" s="1"/>
  <c r="EM61" i="3"/>
  <c r="EM53" i="3"/>
  <c r="EO53" i="3" s="1"/>
  <c r="EM45" i="3"/>
  <c r="EM37" i="3"/>
  <c r="EO37" i="3" s="1"/>
  <c r="EM29" i="3"/>
  <c r="EM21" i="3"/>
  <c r="EO21" i="3" s="1"/>
  <c r="EM13" i="3"/>
  <c r="EM5" i="3"/>
  <c r="EO5" i="3" s="1"/>
  <c r="EG7" i="3"/>
  <c r="EI7" i="3" s="1"/>
  <c r="EG15" i="3"/>
  <c r="EG23" i="3"/>
  <c r="FP84" i="3"/>
  <c r="FO98" i="3"/>
  <c r="FQ98" i="3" s="1"/>
  <c r="FI115" i="3"/>
  <c r="FH61" i="3"/>
  <c r="FB5" i="3"/>
  <c r="FB23" i="3"/>
  <c r="FB39" i="3"/>
  <c r="FB55" i="3"/>
  <c r="FB71" i="3"/>
  <c r="FB87" i="3"/>
  <c r="FB103" i="3"/>
  <c r="FB119" i="3"/>
  <c r="FA109" i="3"/>
  <c r="FA94" i="3"/>
  <c r="FC94" i="3" s="1"/>
  <c r="FA79" i="3"/>
  <c r="FA63" i="3"/>
  <c r="FD63" i="3" s="1"/>
  <c r="FA48" i="3"/>
  <c r="FC48" i="3" s="1"/>
  <c r="FA34" i="3"/>
  <c r="FC34" i="3" s="1"/>
  <c r="FA18" i="3"/>
  <c r="FC18" i="3" s="1"/>
  <c r="FA2" i="3"/>
  <c r="FC2" i="3" s="1"/>
  <c r="EU18" i="3"/>
  <c r="EU34" i="3"/>
  <c r="EU50" i="3"/>
  <c r="EW50" i="3" s="1"/>
  <c r="EU66" i="3"/>
  <c r="EU82" i="3"/>
  <c r="EU98" i="3"/>
  <c r="EU114" i="3"/>
  <c r="EU2" i="3"/>
  <c r="ET114" i="3"/>
  <c r="EV114" i="3" s="1"/>
  <c r="ET98" i="3"/>
  <c r="EV98" i="3" s="1"/>
  <c r="ET82" i="3"/>
  <c r="ET67" i="3"/>
  <c r="EW67" i="3" s="1"/>
  <c r="ET59" i="3"/>
  <c r="ET51" i="3"/>
  <c r="ET44" i="3"/>
  <c r="ET36" i="3"/>
  <c r="EV36" i="3" s="1"/>
  <c r="ET28" i="3"/>
  <c r="EV28" i="3" s="1"/>
  <c r="ET20" i="3"/>
  <c r="EV20" i="3" s="1"/>
  <c r="ET12" i="3"/>
  <c r="ET4" i="3"/>
  <c r="EN8" i="3"/>
  <c r="EN16" i="3"/>
  <c r="EN24" i="3"/>
  <c r="EN32" i="3"/>
  <c r="EN40" i="3"/>
  <c r="EN48" i="3"/>
  <c r="EN56" i="3"/>
  <c r="EN64" i="3"/>
  <c r="EP64" i="3" s="1"/>
  <c r="EN72" i="3"/>
  <c r="EN80" i="3"/>
  <c r="EN88" i="3"/>
  <c r="EN96" i="3"/>
  <c r="EN104" i="3"/>
  <c r="EN112" i="3"/>
  <c r="EN120" i="3"/>
  <c r="EP120" i="3" s="1"/>
  <c r="EM116" i="3"/>
  <c r="EO116" i="3" s="1"/>
  <c r="EM108" i="3"/>
  <c r="EM100" i="3"/>
  <c r="EO100" i="3" s="1"/>
  <c r="EM92" i="3"/>
  <c r="EO92" i="3" s="1"/>
  <c r="EM84" i="3"/>
  <c r="EO84" i="3" s="1"/>
  <c r="EM76" i="3"/>
  <c r="EO76" i="3" s="1"/>
  <c r="EM68" i="3"/>
  <c r="EO68" i="3" s="1"/>
  <c r="EM60" i="3"/>
  <c r="EO60" i="3" s="1"/>
  <c r="EM52" i="3"/>
  <c r="EO52" i="3" s="1"/>
  <c r="EM44" i="3"/>
  <c r="EM36" i="3"/>
  <c r="EO36" i="3" s="1"/>
  <c r="FP116" i="3"/>
  <c r="FI19" i="3"/>
  <c r="FH32" i="3"/>
  <c r="FB13" i="3"/>
  <c r="FB29" i="3"/>
  <c r="FD29" i="3" s="1"/>
  <c r="FB45" i="3"/>
  <c r="FD45" i="3" s="1"/>
  <c r="FB61" i="3"/>
  <c r="FB77" i="3"/>
  <c r="FB93" i="3"/>
  <c r="FB109" i="3"/>
  <c r="FA119" i="3"/>
  <c r="FA103" i="3"/>
  <c r="FA88" i="3"/>
  <c r="FC88" i="3" s="1"/>
  <c r="FA73" i="3"/>
  <c r="FC73" i="3" s="1"/>
  <c r="FA57" i="3"/>
  <c r="FA43" i="3"/>
  <c r="FD43" i="3" s="1"/>
  <c r="FA28" i="3"/>
  <c r="FC28" i="3" s="1"/>
  <c r="FA12" i="3"/>
  <c r="FC12" i="3" s="1"/>
  <c r="EU8" i="3"/>
  <c r="EW8" i="3" s="1"/>
  <c r="EU24" i="3"/>
  <c r="EU40" i="3"/>
  <c r="EW40" i="3" s="1"/>
  <c r="EU56" i="3"/>
  <c r="EW56" i="3" s="1"/>
  <c r="EU72" i="3"/>
  <c r="EU88" i="3"/>
  <c r="EU104" i="3"/>
  <c r="EU120" i="3"/>
  <c r="ET108" i="3"/>
  <c r="EV108" i="3" s="1"/>
  <c r="ET92" i="3"/>
  <c r="EV92" i="3" s="1"/>
  <c r="ET76" i="3"/>
  <c r="EV76" i="3" s="1"/>
  <c r="ET65" i="3"/>
  <c r="ET57" i="3"/>
  <c r="EV57" i="3" s="1"/>
  <c r="ET49" i="3"/>
  <c r="ET42" i="3"/>
  <c r="EV42" i="3" s="1"/>
  <c r="ET34" i="3"/>
  <c r="EV34" i="3" s="1"/>
  <c r="ET26" i="3"/>
  <c r="EV26" i="3" s="1"/>
  <c r="ET18" i="3"/>
  <c r="EV18" i="3" s="1"/>
  <c r="ET10" i="3"/>
  <c r="EV10" i="3" s="1"/>
  <c r="ET2" i="3"/>
  <c r="EN10" i="3"/>
  <c r="EN18" i="3"/>
  <c r="EN26" i="3"/>
  <c r="EN34" i="3"/>
  <c r="EN42" i="3"/>
  <c r="EN50" i="3"/>
  <c r="EN58" i="3"/>
  <c r="EN66" i="3"/>
  <c r="EP66" i="3" s="1"/>
  <c r="EN74" i="3"/>
  <c r="EN82" i="3"/>
  <c r="EN90" i="3"/>
  <c r="EN98" i="3"/>
  <c r="EN106" i="3"/>
  <c r="EN114" i="3"/>
  <c r="EN2" i="3"/>
  <c r="EM114" i="3"/>
  <c r="EM106" i="3"/>
  <c r="EO106" i="3" s="1"/>
  <c r="EM98" i="3"/>
  <c r="EO98" i="3" s="1"/>
  <c r="EM90" i="3"/>
  <c r="EO90" i="3" s="1"/>
  <c r="EM82" i="3"/>
  <c r="EM74" i="3"/>
  <c r="EO74" i="3" s="1"/>
  <c r="EM66" i="3"/>
  <c r="EO66" i="3" s="1"/>
  <c r="EM58" i="3"/>
  <c r="EO58" i="3" s="1"/>
  <c r="EM50" i="3"/>
  <c r="EM42" i="3"/>
  <c r="EO42" i="3" s="1"/>
  <c r="EM34" i="3"/>
  <c r="EO34" i="3" s="1"/>
  <c r="EM26" i="3"/>
  <c r="EO26" i="3" s="1"/>
  <c r="EM18" i="3"/>
  <c r="EM10" i="3"/>
  <c r="EO10" i="3" s="1"/>
  <c r="EM2" i="3"/>
  <c r="EO2" i="3" s="1"/>
  <c r="EG10" i="3"/>
  <c r="EG18" i="3"/>
  <c r="EI18" i="3" s="1"/>
  <c r="EG26" i="3"/>
  <c r="FP86" i="3"/>
  <c r="FH59" i="3"/>
  <c r="FJ59" i="3" s="1"/>
  <c r="FB57" i="3"/>
  <c r="FB121" i="3"/>
  <c r="FA107" i="3"/>
  <c r="EU20" i="3"/>
  <c r="EU84" i="3"/>
  <c r="ET80" i="3"/>
  <c r="EV80" i="3" s="1"/>
  <c r="ET43" i="3"/>
  <c r="ET11" i="3"/>
  <c r="EV11" i="3" s="1"/>
  <c r="EN25" i="3"/>
  <c r="EN57" i="3"/>
  <c r="EN89" i="3"/>
  <c r="EN121" i="3"/>
  <c r="EM107" i="3"/>
  <c r="EO107" i="3" s="1"/>
  <c r="EM75" i="3"/>
  <c r="EM51" i="3"/>
  <c r="EO51" i="3" s="1"/>
  <c r="EM35" i="3"/>
  <c r="EO35" i="3" s="1"/>
  <c r="EM23" i="3"/>
  <c r="EO23" i="3" s="1"/>
  <c r="EM9" i="3"/>
  <c r="EG8" i="3"/>
  <c r="EI8" i="3" s="1"/>
  <c r="EG19" i="3"/>
  <c r="EG29" i="3"/>
  <c r="EI29" i="3" s="1"/>
  <c r="EG37" i="3"/>
  <c r="EG45" i="3"/>
  <c r="EG53" i="3"/>
  <c r="EG61" i="3"/>
  <c r="EG69" i="3"/>
  <c r="EG77" i="3"/>
  <c r="EG85" i="3"/>
  <c r="EG93" i="3"/>
  <c r="EI93" i="3" s="1"/>
  <c r="EG101" i="3"/>
  <c r="EG109" i="3"/>
  <c r="EG117" i="3"/>
  <c r="EF119" i="3"/>
  <c r="EF111" i="3"/>
  <c r="EH111" i="3" s="1"/>
  <c r="EF103" i="3"/>
  <c r="EH103" i="3" s="1"/>
  <c r="EF95" i="3"/>
  <c r="EH95" i="3" s="1"/>
  <c r="EF87" i="3"/>
  <c r="EH87" i="3" s="1"/>
  <c r="EF79" i="3"/>
  <c r="EH79" i="3" s="1"/>
  <c r="EF71" i="3"/>
  <c r="EH71" i="3" s="1"/>
  <c r="EF63" i="3"/>
  <c r="EH63" i="3" s="1"/>
  <c r="EF55" i="3"/>
  <c r="EF47" i="3"/>
  <c r="EH47" i="3" s="1"/>
  <c r="EF39" i="3"/>
  <c r="EH39" i="3" s="1"/>
  <c r="EF31" i="3"/>
  <c r="EH31" i="3" s="1"/>
  <c r="EF23" i="3"/>
  <c r="EH23" i="3" s="1"/>
  <c r="EF15" i="3"/>
  <c r="EH15" i="3" s="1"/>
  <c r="EF7" i="3"/>
  <c r="EH7" i="3" s="1"/>
  <c r="DZ5" i="3"/>
  <c r="DZ13" i="3"/>
  <c r="DZ21" i="3"/>
  <c r="DZ29" i="3"/>
  <c r="EB29" i="3" s="1"/>
  <c r="DZ37" i="3"/>
  <c r="DZ45" i="3"/>
  <c r="EB45" i="3" s="1"/>
  <c r="DZ53" i="3"/>
  <c r="DZ61" i="3"/>
  <c r="DZ69" i="3"/>
  <c r="DZ77" i="3"/>
  <c r="DZ85" i="3"/>
  <c r="DZ93" i="3"/>
  <c r="EB93" i="3" s="1"/>
  <c r="DZ101" i="3"/>
  <c r="DZ109" i="3"/>
  <c r="DZ117" i="3"/>
  <c r="DY119" i="3"/>
  <c r="DY111" i="3"/>
  <c r="DY103" i="3"/>
  <c r="DY95" i="3"/>
  <c r="EA95" i="3" s="1"/>
  <c r="DY87" i="3"/>
  <c r="EA87" i="3" s="1"/>
  <c r="DY79" i="3"/>
  <c r="DY71" i="3"/>
  <c r="EA71" i="3" s="1"/>
  <c r="FP118" i="3"/>
  <c r="FB62" i="3"/>
  <c r="FA42" i="3"/>
  <c r="FC42" i="3" s="1"/>
  <c r="EU25" i="3"/>
  <c r="EU89" i="3"/>
  <c r="ET75" i="3"/>
  <c r="ET41" i="3"/>
  <c r="ET9" i="3"/>
  <c r="EV9" i="3" s="1"/>
  <c r="EN27" i="3"/>
  <c r="EN59" i="3"/>
  <c r="EN91" i="3"/>
  <c r="EM105" i="3"/>
  <c r="EM73" i="3"/>
  <c r="EM49" i="3"/>
  <c r="EO49" i="3" s="1"/>
  <c r="EM33" i="3"/>
  <c r="EO33" i="3" s="1"/>
  <c r="EM20" i="3"/>
  <c r="EM8" i="3"/>
  <c r="EO8" i="3" s="1"/>
  <c r="EG9" i="3"/>
  <c r="EG20" i="3"/>
  <c r="EG30" i="3"/>
  <c r="EG38" i="3"/>
  <c r="EG46" i="3"/>
  <c r="EG54" i="3"/>
  <c r="EG62" i="3"/>
  <c r="EI62" i="3" s="1"/>
  <c r="EG70" i="3"/>
  <c r="EG78" i="3"/>
  <c r="EG86" i="3"/>
  <c r="EG94" i="3"/>
  <c r="EG102" i="3"/>
  <c r="EG110" i="3"/>
  <c r="EI110" i="3" s="1"/>
  <c r="EG118" i="3"/>
  <c r="EF118" i="3"/>
  <c r="EF110" i="3"/>
  <c r="EH110" i="3" s="1"/>
  <c r="EF102" i="3"/>
  <c r="EH102" i="3" s="1"/>
  <c r="EF94" i="3"/>
  <c r="EH94" i="3" s="1"/>
  <c r="EF86" i="3"/>
  <c r="EF78" i="3"/>
  <c r="EH78" i="3" s="1"/>
  <c r="EF70" i="3"/>
  <c r="EH70" i="3" s="1"/>
  <c r="EF62" i="3"/>
  <c r="EH62" i="3" s="1"/>
  <c r="EF54" i="3"/>
  <c r="EF46" i="3"/>
  <c r="EH46" i="3" s="1"/>
  <c r="EF38" i="3"/>
  <c r="EH38" i="3" s="1"/>
  <c r="EF30" i="3"/>
  <c r="EH30" i="3" s="1"/>
  <c r="EF22" i="3"/>
  <c r="EF14" i="3"/>
  <c r="EH14" i="3" s="1"/>
  <c r="EF6" i="3"/>
  <c r="EH6" i="3" s="1"/>
  <c r="DZ6" i="3"/>
  <c r="DZ14" i="3"/>
  <c r="DZ22" i="3"/>
  <c r="DZ30" i="3"/>
  <c r="DZ38" i="3"/>
  <c r="DZ46" i="3"/>
  <c r="DZ54" i="3"/>
  <c r="EB54" i="3" s="1"/>
  <c r="DZ62" i="3"/>
  <c r="EB62" i="3" s="1"/>
  <c r="DZ70" i="3"/>
  <c r="DZ78" i="3"/>
  <c r="EB78" i="3" s="1"/>
  <c r="DZ86" i="3"/>
  <c r="DZ94" i="3"/>
  <c r="DZ102" i="3"/>
  <c r="DZ110" i="3"/>
  <c r="DZ118" i="3"/>
  <c r="DY118" i="3"/>
  <c r="DY110" i="3"/>
  <c r="EA110" i="3" s="1"/>
  <c r="DY102" i="3"/>
  <c r="EA102" i="3" s="1"/>
  <c r="DY94" i="3"/>
  <c r="EA94" i="3" s="1"/>
  <c r="DY86" i="3"/>
  <c r="EA86" i="3" s="1"/>
  <c r="DY78" i="3"/>
  <c r="EA78" i="3" s="1"/>
  <c r="DY70" i="3"/>
  <c r="EA70" i="3" s="1"/>
  <c r="FO97" i="3"/>
  <c r="FB8" i="3"/>
  <c r="FD8" i="3" s="1"/>
  <c r="FB73" i="3"/>
  <c r="FA92" i="3"/>
  <c r="FA32" i="3"/>
  <c r="FC32" i="3" s="1"/>
  <c r="EU36" i="3"/>
  <c r="EU100" i="3"/>
  <c r="ET66" i="3"/>
  <c r="EV66" i="3" s="1"/>
  <c r="ET35" i="3"/>
  <c r="ET3" i="3"/>
  <c r="EN33" i="3"/>
  <c r="EP33" i="3" s="1"/>
  <c r="EN65" i="3"/>
  <c r="EN97" i="3"/>
  <c r="EM99" i="3"/>
  <c r="EM67" i="3"/>
  <c r="EO67" i="3" s="1"/>
  <c r="EM48" i="3"/>
  <c r="EO48" i="3" s="1"/>
  <c r="EM32" i="3"/>
  <c r="EO32" i="3" s="1"/>
  <c r="EM19" i="3"/>
  <c r="EM7" i="3"/>
  <c r="EO7" i="3" s="1"/>
  <c r="EG11" i="3"/>
  <c r="EI11" i="3" s="1"/>
  <c r="EG21" i="3"/>
  <c r="EG31" i="3"/>
  <c r="EI31" i="3" s="1"/>
  <c r="EG39" i="3"/>
  <c r="EG47" i="3"/>
  <c r="EG55" i="3"/>
  <c r="EG63" i="3"/>
  <c r="EG71" i="3"/>
  <c r="EG79" i="3"/>
  <c r="EI79" i="3" s="1"/>
  <c r="EG87" i="3"/>
  <c r="EG95" i="3"/>
  <c r="EI95" i="3" s="1"/>
  <c r="EG103" i="3"/>
  <c r="EG111" i="3"/>
  <c r="EG119" i="3"/>
  <c r="EF117" i="3"/>
  <c r="EF109" i="3"/>
  <c r="EF101" i="3"/>
  <c r="EH101" i="3" s="1"/>
  <c r="EF93" i="3"/>
  <c r="EF85" i="3"/>
  <c r="EF77" i="3"/>
  <c r="EF69" i="3"/>
  <c r="EF61" i="3"/>
  <c r="EF53" i="3"/>
  <c r="EF45" i="3"/>
  <c r="EF37" i="3"/>
  <c r="EH37" i="3" s="1"/>
  <c r="EF29" i="3"/>
  <c r="EF21" i="3"/>
  <c r="EF13" i="3"/>
  <c r="EF5" i="3"/>
  <c r="DZ7" i="3"/>
  <c r="DZ15" i="3"/>
  <c r="DZ23" i="3"/>
  <c r="DZ31" i="3"/>
  <c r="DZ39" i="3"/>
  <c r="DZ47" i="3"/>
  <c r="DZ55" i="3"/>
  <c r="DZ63" i="3"/>
  <c r="DZ71" i="3"/>
  <c r="DZ79" i="3"/>
  <c r="DZ87" i="3"/>
  <c r="DZ95" i="3"/>
  <c r="EB95" i="3" s="1"/>
  <c r="DZ103" i="3"/>
  <c r="DZ111" i="3"/>
  <c r="DZ119" i="3"/>
  <c r="DY117" i="3"/>
  <c r="DY109" i="3"/>
  <c r="DY101" i="3"/>
  <c r="DY93" i="3"/>
  <c r="DY85" i="3"/>
  <c r="DY77" i="3"/>
  <c r="FB14" i="3"/>
  <c r="FB78" i="3"/>
  <c r="FA87" i="3"/>
  <c r="FA27" i="3"/>
  <c r="EU41" i="3"/>
  <c r="EU105" i="3"/>
  <c r="EW105" i="3" s="1"/>
  <c r="ET64" i="3"/>
  <c r="ET33" i="3"/>
  <c r="EN3" i="3"/>
  <c r="EN35" i="3"/>
  <c r="EP35" i="3" s="1"/>
  <c r="EN67" i="3"/>
  <c r="EN99" i="3"/>
  <c r="FO10" i="3"/>
  <c r="FQ10" i="3" s="1"/>
  <c r="FB25" i="3"/>
  <c r="FB89" i="3"/>
  <c r="FA77" i="3"/>
  <c r="FA16" i="3"/>
  <c r="EU52" i="3"/>
  <c r="EU116" i="3"/>
  <c r="ET112" i="3"/>
  <c r="EV112" i="3" s="1"/>
  <c r="ET58" i="3"/>
  <c r="EV58" i="3" s="1"/>
  <c r="ET27" i="3"/>
  <c r="EN9" i="3"/>
  <c r="EN41" i="3"/>
  <c r="EN73" i="3"/>
  <c r="EN105" i="3"/>
  <c r="EM91" i="3"/>
  <c r="EM59" i="3"/>
  <c r="EM43" i="3"/>
  <c r="EM28" i="3"/>
  <c r="EO28" i="3" s="1"/>
  <c r="EM16" i="3"/>
  <c r="EM3" i="3"/>
  <c r="EG13" i="3"/>
  <c r="EG24" i="3"/>
  <c r="EG33" i="3"/>
  <c r="EG41" i="3"/>
  <c r="EG49" i="3"/>
  <c r="EG57" i="3"/>
  <c r="EG65" i="3"/>
  <c r="EI65" i="3" s="1"/>
  <c r="EG73" i="3"/>
  <c r="EG81" i="3"/>
  <c r="EG89" i="3"/>
  <c r="EG97" i="3"/>
  <c r="EG105" i="3"/>
  <c r="EG113" i="3"/>
  <c r="EG121" i="3"/>
  <c r="EF115" i="3"/>
  <c r="EH115" i="3" s="1"/>
  <c r="EF107" i="3"/>
  <c r="EF99" i="3"/>
  <c r="EF91" i="3"/>
  <c r="EF83" i="3"/>
  <c r="EH83" i="3" s="1"/>
  <c r="EF75" i="3"/>
  <c r="EF67" i="3"/>
  <c r="EF59" i="3"/>
  <c r="EF51" i="3"/>
  <c r="EI51" i="3" s="1"/>
  <c r="EF43" i="3"/>
  <c r="EF35" i="3"/>
  <c r="EF27" i="3"/>
  <c r="EF19" i="3"/>
  <c r="EF11" i="3"/>
  <c r="EF3" i="3"/>
  <c r="DZ9" i="3"/>
  <c r="DZ17" i="3"/>
  <c r="EB17" i="3" s="1"/>
  <c r="DZ25" i="3"/>
  <c r="DZ33" i="3"/>
  <c r="DZ41" i="3"/>
  <c r="DZ49" i="3"/>
  <c r="EB49" i="3" s="1"/>
  <c r="DZ57" i="3"/>
  <c r="EB57" i="3" s="1"/>
  <c r="DZ65" i="3"/>
  <c r="EB65" i="3" s="1"/>
  <c r="DZ73" i="3"/>
  <c r="DZ81" i="3"/>
  <c r="DZ89" i="3"/>
  <c r="DZ97" i="3"/>
  <c r="DZ105" i="3"/>
  <c r="DZ113" i="3"/>
  <c r="DZ121" i="3"/>
  <c r="DY115" i="3"/>
  <c r="DY107" i="3"/>
  <c r="DY99" i="3"/>
  <c r="EA99" i="3" s="1"/>
  <c r="DY91" i="3"/>
  <c r="DY83" i="3"/>
  <c r="DY75" i="3"/>
  <c r="EA75" i="3" s="1"/>
  <c r="FI21" i="3"/>
  <c r="FB110" i="3"/>
  <c r="EU4" i="3"/>
  <c r="ET107" i="3"/>
  <c r="ET17" i="3"/>
  <c r="EV17" i="3" s="1"/>
  <c r="EN81" i="3"/>
  <c r="EM65" i="3"/>
  <c r="EO65" i="3" s="1"/>
  <c r="EM31" i="3"/>
  <c r="EO31" i="3" s="1"/>
  <c r="EM4" i="3"/>
  <c r="EO4" i="3" s="1"/>
  <c r="EG22" i="3"/>
  <c r="EG40" i="3"/>
  <c r="EG56" i="3"/>
  <c r="EG72" i="3"/>
  <c r="EI72" i="3" s="1"/>
  <c r="EG88" i="3"/>
  <c r="EG104" i="3"/>
  <c r="EG120" i="3"/>
  <c r="EF108" i="3"/>
  <c r="EH108" i="3" s="1"/>
  <c r="EF92" i="3"/>
  <c r="EH92" i="3" s="1"/>
  <c r="EF76" i="3"/>
  <c r="EH76" i="3" s="1"/>
  <c r="EF60" i="3"/>
  <c r="EH60" i="3" s="1"/>
  <c r="EF44" i="3"/>
  <c r="EF28" i="3"/>
  <c r="EH28" i="3" s="1"/>
  <c r="EF12" i="3"/>
  <c r="EH12" i="3" s="1"/>
  <c r="DZ8" i="3"/>
  <c r="DZ24" i="3"/>
  <c r="EB24" i="3" s="1"/>
  <c r="DZ40" i="3"/>
  <c r="FI117" i="3"/>
  <c r="EU9" i="3"/>
  <c r="ET96" i="3"/>
  <c r="EN11" i="3"/>
  <c r="EN83" i="3"/>
  <c r="EM121" i="3"/>
  <c r="EM57" i="3"/>
  <c r="EM27" i="3"/>
  <c r="EG3" i="3"/>
  <c r="EG25" i="3"/>
  <c r="EG42" i="3"/>
  <c r="EI42" i="3" s="1"/>
  <c r="EG58" i="3"/>
  <c r="EG74" i="3"/>
  <c r="EG90" i="3"/>
  <c r="EG106" i="3"/>
  <c r="EF106" i="3"/>
  <c r="EH106" i="3" s="1"/>
  <c r="EF90" i="3"/>
  <c r="EH90" i="3" s="1"/>
  <c r="EF74" i="3"/>
  <c r="EH74" i="3" s="1"/>
  <c r="EF58" i="3"/>
  <c r="EF42" i="3"/>
  <c r="EH42" i="3" s="1"/>
  <c r="EF26" i="3"/>
  <c r="EH26" i="3" s="1"/>
  <c r="EF10" i="3"/>
  <c r="DZ10" i="3"/>
  <c r="DZ26" i="3"/>
  <c r="EB26" i="3" s="1"/>
  <c r="DZ42" i="3"/>
  <c r="EU57" i="3"/>
  <c r="ET91" i="3"/>
  <c r="EW91" i="3" s="1"/>
  <c r="EN17" i="3"/>
  <c r="EN107" i="3"/>
  <c r="EM115" i="3"/>
  <c r="EO115" i="3" s="1"/>
  <c r="EM56" i="3"/>
  <c r="EO56" i="3" s="1"/>
  <c r="EM25" i="3"/>
  <c r="EP25" i="3" s="1"/>
  <c r="EG4" i="3"/>
  <c r="EI4" i="3" s="1"/>
  <c r="EG27" i="3"/>
  <c r="EG43" i="3"/>
  <c r="EG59" i="3"/>
  <c r="EI59" i="3" s="1"/>
  <c r="EG75" i="3"/>
  <c r="EG91" i="3"/>
  <c r="EG107" i="3"/>
  <c r="EF121" i="3"/>
  <c r="EH121" i="3" s="1"/>
  <c r="EF105" i="3"/>
  <c r="EF89" i="3"/>
  <c r="EF73" i="3"/>
  <c r="EH73" i="3" s="1"/>
  <c r="EF57" i="3"/>
  <c r="EF41" i="3"/>
  <c r="EF25" i="3"/>
  <c r="EF9" i="3"/>
  <c r="DZ11" i="3"/>
  <c r="EB11" i="3" s="1"/>
  <c r="DZ27" i="3"/>
  <c r="DZ43" i="3"/>
  <c r="DZ59" i="3"/>
  <c r="EB59" i="3" s="1"/>
  <c r="DZ75" i="3"/>
  <c r="DZ91" i="3"/>
  <c r="DZ107" i="3"/>
  <c r="DY121" i="3"/>
  <c r="DY105" i="3"/>
  <c r="DY89" i="3"/>
  <c r="DY73" i="3"/>
  <c r="DY63" i="3"/>
  <c r="EA63" i="3" s="1"/>
  <c r="DY55" i="3"/>
  <c r="DY47" i="3"/>
  <c r="DY39" i="3"/>
  <c r="DY31" i="3"/>
  <c r="DY23" i="3"/>
  <c r="DY15" i="3"/>
  <c r="DY7" i="3"/>
  <c r="DS5" i="3"/>
  <c r="DU5" i="3" s="1"/>
  <c r="DS13" i="3"/>
  <c r="DS21" i="3"/>
  <c r="DS29" i="3"/>
  <c r="DS37" i="3"/>
  <c r="DS45" i="3"/>
  <c r="DS53" i="3"/>
  <c r="DU53" i="3" s="1"/>
  <c r="DS61" i="3"/>
  <c r="DS69" i="3"/>
  <c r="DS77" i="3"/>
  <c r="DS85" i="3"/>
  <c r="DS93" i="3"/>
  <c r="DS101" i="3"/>
  <c r="DS109" i="3"/>
  <c r="DS117" i="3"/>
  <c r="DU117" i="3" s="1"/>
  <c r="DR119" i="3"/>
  <c r="DT119" i="3" s="1"/>
  <c r="DR111" i="3"/>
  <c r="DT111" i="3" s="1"/>
  <c r="DR103" i="3"/>
  <c r="DT103" i="3" s="1"/>
  <c r="DR95" i="3"/>
  <c r="DT95" i="3" s="1"/>
  <c r="DR87" i="3"/>
  <c r="DT87" i="3" s="1"/>
  <c r="DR79" i="3"/>
  <c r="DT79" i="3" s="1"/>
  <c r="DR71" i="3"/>
  <c r="DR63" i="3"/>
  <c r="DR55" i="3"/>
  <c r="DR47" i="3"/>
  <c r="DR39" i="3"/>
  <c r="DR31" i="3"/>
  <c r="DR23" i="3"/>
  <c r="DR15" i="3"/>
  <c r="DT15" i="3" s="1"/>
  <c r="DR7" i="3"/>
  <c r="FB30" i="3"/>
  <c r="FA118" i="3"/>
  <c r="FC118" i="3" s="1"/>
  <c r="EU68" i="3"/>
  <c r="ET56" i="3"/>
  <c r="EV56" i="3" s="1"/>
  <c r="EN19" i="3"/>
  <c r="EN113" i="3"/>
  <c r="EM113" i="3"/>
  <c r="EO113" i="3" s="1"/>
  <c r="EM55" i="3"/>
  <c r="EM24" i="3"/>
  <c r="EO24" i="3" s="1"/>
  <c r="EG5" i="3"/>
  <c r="EG28" i="3"/>
  <c r="EI28" i="3" s="1"/>
  <c r="EG44" i="3"/>
  <c r="EG60" i="3"/>
  <c r="EG76" i="3"/>
  <c r="EG92" i="3"/>
  <c r="EG108" i="3"/>
  <c r="EI108" i="3" s="1"/>
  <c r="EF120" i="3"/>
  <c r="EH120" i="3" s="1"/>
  <c r="EF104" i="3"/>
  <c r="EH104" i="3" s="1"/>
  <c r="EF88" i="3"/>
  <c r="EF72" i="3"/>
  <c r="EH72" i="3" s="1"/>
  <c r="EF56" i="3"/>
  <c r="EF40" i="3"/>
  <c r="EH40" i="3" s="1"/>
  <c r="EF24" i="3"/>
  <c r="EH24" i="3" s="1"/>
  <c r="EF8" i="3"/>
  <c r="EH8" i="3" s="1"/>
  <c r="DZ12" i="3"/>
  <c r="EB12" i="3" s="1"/>
  <c r="DZ28" i="3"/>
  <c r="EB28" i="3" s="1"/>
  <c r="DZ44" i="3"/>
  <c r="EB44" i="3" s="1"/>
  <c r="DZ60" i="3"/>
  <c r="DZ76" i="3"/>
  <c r="DZ92" i="3"/>
  <c r="DZ108" i="3"/>
  <c r="DY120" i="3"/>
  <c r="EA120" i="3" s="1"/>
  <c r="DY104" i="3"/>
  <c r="EA104" i="3" s="1"/>
  <c r="DY88" i="3"/>
  <c r="DY72" i="3"/>
  <c r="DY62" i="3"/>
  <c r="EA62" i="3" s="1"/>
  <c r="DY54" i="3"/>
  <c r="EA54" i="3" s="1"/>
  <c r="DY46" i="3"/>
  <c r="EA46" i="3" s="1"/>
  <c r="DY38" i="3"/>
  <c r="EA38" i="3" s="1"/>
  <c r="DY30" i="3"/>
  <c r="EA30" i="3" s="1"/>
  <c r="DY22" i="3"/>
  <c r="EA22" i="3" s="1"/>
  <c r="DY14" i="3"/>
  <c r="DY6" i="3"/>
  <c r="DS6" i="3"/>
  <c r="DS14" i="3"/>
  <c r="DS22" i="3"/>
  <c r="DS30" i="3"/>
  <c r="DS38" i="3"/>
  <c r="DS46" i="3"/>
  <c r="DS54" i="3"/>
  <c r="DS62" i="3"/>
  <c r="DU62" i="3" s="1"/>
  <c r="DS70" i="3"/>
  <c r="DS78" i="3"/>
  <c r="DS86" i="3"/>
  <c r="DS94" i="3"/>
  <c r="DS102" i="3"/>
  <c r="DS110" i="3"/>
  <c r="DS118" i="3"/>
  <c r="DR118" i="3"/>
  <c r="DT118" i="3" s="1"/>
  <c r="DR110" i="3"/>
  <c r="DT110" i="3" s="1"/>
  <c r="DR102" i="3"/>
  <c r="DT102" i="3" s="1"/>
  <c r="DR94" i="3"/>
  <c r="DT94" i="3" s="1"/>
  <c r="DR86" i="3"/>
  <c r="DT86" i="3" s="1"/>
  <c r="DR78" i="3"/>
  <c r="DT78" i="3" s="1"/>
  <c r="DR70" i="3"/>
  <c r="DT70" i="3" s="1"/>
  <c r="DR62" i="3"/>
  <c r="DT62" i="3" s="1"/>
  <c r="DR54" i="3"/>
  <c r="DT54" i="3" s="1"/>
  <c r="DR46" i="3"/>
  <c r="DT46" i="3" s="1"/>
  <c r="DR38" i="3"/>
  <c r="DT38" i="3" s="1"/>
  <c r="DR30" i="3"/>
  <c r="DT30" i="3" s="1"/>
  <c r="DR22" i="3"/>
  <c r="DT22" i="3" s="1"/>
  <c r="DR14" i="3"/>
  <c r="DT14" i="3" s="1"/>
  <c r="DR6" i="3"/>
  <c r="DT6" i="3" s="1"/>
  <c r="DL6" i="3"/>
  <c r="FB41" i="3"/>
  <c r="FA72" i="3"/>
  <c r="EU73" i="3"/>
  <c r="ET50" i="3"/>
  <c r="EV50" i="3" s="1"/>
  <c r="EN43" i="3"/>
  <c r="EN115" i="3"/>
  <c r="EM97" i="3"/>
  <c r="EM47" i="3"/>
  <c r="EO47" i="3" s="1"/>
  <c r="EM17" i="3"/>
  <c r="EO17" i="3" s="1"/>
  <c r="EG12" i="3"/>
  <c r="EG32" i="3"/>
  <c r="EG48" i="3"/>
  <c r="EG64" i="3"/>
  <c r="EG80" i="3"/>
  <c r="EG96" i="3"/>
  <c r="EG112" i="3"/>
  <c r="EF116" i="3"/>
  <c r="EH116" i="3" s="1"/>
  <c r="EF100" i="3"/>
  <c r="EH100" i="3" s="1"/>
  <c r="EF84" i="3"/>
  <c r="EH84" i="3" s="1"/>
  <c r="EF68" i="3"/>
  <c r="EH68" i="3" s="1"/>
  <c r="EF52" i="3"/>
  <c r="EH52" i="3" s="1"/>
  <c r="EF36" i="3"/>
  <c r="EH36" i="3" s="1"/>
  <c r="EF20" i="3"/>
  <c r="EF4" i="3"/>
  <c r="EH4" i="3" s="1"/>
  <c r="DZ16" i="3"/>
  <c r="EB16" i="3" s="1"/>
  <c r="DZ32" i="3"/>
  <c r="DZ48" i="3"/>
  <c r="DZ64" i="3"/>
  <c r="DZ80" i="3"/>
  <c r="DZ96" i="3"/>
  <c r="DZ112" i="3"/>
  <c r="DY116" i="3"/>
  <c r="EA116" i="3" s="1"/>
  <c r="DY100" i="3"/>
  <c r="EA100" i="3" s="1"/>
  <c r="DY84" i="3"/>
  <c r="EA84" i="3" s="1"/>
  <c r="DY69" i="3"/>
  <c r="EA69" i="3" s="1"/>
  <c r="DY61" i="3"/>
  <c r="DY53" i="3"/>
  <c r="DY45" i="3"/>
  <c r="DY37" i="3"/>
  <c r="DY29" i="3"/>
  <c r="DY21" i="3"/>
  <c r="DY13" i="3"/>
  <c r="DY5" i="3"/>
  <c r="EA5" i="3" s="1"/>
  <c r="DS7" i="3"/>
  <c r="DS15" i="3"/>
  <c r="DS23" i="3"/>
  <c r="DS31" i="3"/>
  <c r="DU31" i="3" s="1"/>
  <c r="DS39" i="3"/>
  <c r="DS47" i="3"/>
  <c r="DS55" i="3"/>
  <c r="DS63" i="3"/>
  <c r="DS71" i="3"/>
  <c r="DS79" i="3"/>
  <c r="DS87" i="3"/>
  <c r="DS95" i="3"/>
  <c r="DU95" i="3" s="1"/>
  <c r="DS103" i="3"/>
  <c r="DS111" i="3"/>
  <c r="DS119" i="3"/>
  <c r="DR117" i="3"/>
  <c r="DT117" i="3" s="1"/>
  <c r="DR109" i="3"/>
  <c r="DR101" i="3"/>
  <c r="DT101" i="3" s="1"/>
  <c r="DR93" i="3"/>
  <c r="DR85" i="3"/>
  <c r="DT85" i="3" s="1"/>
  <c r="DR77" i="3"/>
  <c r="DT77" i="3" s="1"/>
  <c r="DR69" i="3"/>
  <c r="DT69" i="3" s="1"/>
  <c r="DR61" i="3"/>
  <c r="DU61" i="3" s="1"/>
  <c r="DR53" i="3"/>
  <c r="DR45" i="3"/>
  <c r="DR37" i="3"/>
  <c r="DU37" i="3" s="1"/>
  <c r="FB94" i="3"/>
  <c r="FD94" i="3" s="1"/>
  <c r="FA56" i="3"/>
  <c r="FC56" i="3" s="1"/>
  <c r="ET25" i="3"/>
  <c r="EN51" i="3"/>
  <c r="EM83" i="3"/>
  <c r="EM40" i="3"/>
  <c r="EO40" i="3" s="1"/>
  <c r="EM12" i="3"/>
  <c r="EG16" i="3"/>
  <c r="EG35" i="3"/>
  <c r="EG51" i="3"/>
  <c r="EG67" i="3"/>
  <c r="EG83" i="3"/>
  <c r="EI83" i="3" s="1"/>
  <c r="EG99" i="3"/>
  <c r="EG115" i="3"/>
  <c r="EF113" i="3"/>
  <c r="EH113" i="3" s="1"/>
  <c r="EF97" i="3"/>
  <c r="EF81" i="3"/>
  <c r="EF65" i="3"/>
  <c r="EF49" i="3"/>
  <c r="EF33" i="3"/>
  <c r="EF17" i="3"/>
  <c r="DZ3" i="3"/>
  <c r="DZ19" i="3"/>
  <c r="DZ35" i="3"/>
  <c r="EB35" i="3" s="1"/>
  <c r="DZ51" i="3"/>
  <c r="EB51" i="3" s="1"/>
  <c r="DZ67" i="3"/>
  <c r="DZ83" i="3"/>
  <c r="DZ99" i="3"/>
  <c r="EB99" i="3" s="1"/>
  <c r="DZ115" i="3"/>
  <c r="DY113" i="3"/>
  <c r="EB113" i="3" s="1"/>
  <c r="DY97" i="3"/>
  <c r="DY81" i="3"/>
  <c r="EA81" i="3" s="1"/>
  <c r="DY67" i="3"/>
  <c r="DY59" i="3"/>
  <c r="DY51" i="3"/>
  <c r="DY43" i="3"/>
  <c r="EA43" i="3" s="1"/>
  <c r="DY35" i="3"/>
  <c r="DY27" i="3"/>
  <c r="DY19" i="3"/>
  <c r="DY11" i="3"/>
  <c r="EA11" i="3" s="1"/>
  <c r="DY3" i="3"/>
  <c r="DS9" i="3"/>
  <c r="DU9" i="3" s="1"/>
  <c r="DS17" i="3"/>
  <c r="DS25" i="3"/>
  <c r="DS33" i="3"/>
  <c r="DS41" i="3"/>
  <c r="DS49" i="3"/>
  <c r="DS57" i="3"/>
  <c r="DS65" i="3"/>
  <c r="DS73" i="3"/>
  <c r="DS81" i="3"/>
  <c r="DS89" i="3"/>
  <c r="DU89" i="3" s="1"/>
  <c r="DS97" i="3"/>
  <c r="DS105" i="3"/>
  <c r="DS113" i="3"/>
  <c r="DS121" i="3"/>
  <c r="DR115" i="3"/>
  <c r="DT115" i="3" s="1"/>
  <c r="DR107" i="3"/>
  <c r="DT107" i="3" s="1"/>
  <c r="DR99" i="3"/>
  <c r="DR91" i="3"/>
  <c r="DT91" i="3" s="1"/>
  <c r="DR83" i="3"/>
  <c r="DR75" i="3"/>
  <c r="DR67" i="3"/>
  <c r="DR59" i="3"/>
  <c r="DR51" i="3"/>
  <c r="DR43" i="3"/>
  <c r="DT43" i="3" s="1"/>
  <c r="DR35" i="3"/>
  <c r="DR27" i="3"/>
  <c r="DT27" i="3" s="1"/>
  <c r="DR19" i="3"/>
  <c r="DR11" i="3"/>
  <c r="DR3" i="3"/>
  <c r="FB46" i="3"/>
  <c r="EN49" i="3"/>
  <c r="EM15" i="3"/>
  <c r="EO15" i="3" s="1"/>
  <c r="EG66" i="3"/>
  <c r="EF98" i="3"/>
  <c r="EH98" i="3" s="1"/>
  <c r="EF34" i="3"/>
  <c r="EH34" i="3" s="1"/>
  <c r="DZ34" i="3"/>
  <c r="DZ72" i="3"/>
  <c r="DZ104" i="3"/>
  <c r="DY92" i="3"/>
  <c r="EA92" i="3" s="1"/>
  <c r="DY65" i="3"/>
  <c r="DY49" i="3"/>
  <c r="DY33" i="3"/>
  <c r="EA33" i="3" s="1"/>
  <c r="DY17" i="3"/>
  <c r="DS3" i="3"/>
  <c r="DS19" i="3"/>
  <c r="DU19" i="3" s="1"/>
  <c r="DS35" i="3"/>
  <c r="DS51" i="3"/>
  <c r="DS67" i="3"/>
  <c r="DU67" i="3" s="1"/>
  <c r="DS83" i="3"/>
  <c r="DS99" i="3"/>
  <c r="DS115" i="3"/>
  <c r="DR113" i="3"/>
  <c r="DR97" i="3"/>
  <c r="DR81" i="3"/>
  <c r="DR65" i="3"/>
  <c r="DR49" i="3"/>
  <c r="DR33" i="3"/>
  <c r="DR20" i="3"/>
  <c r="DT20" i="3" s="1"/>
  <c r="DR8" i="3"/>
  <c r="DT8" i="3" s="1"/>
  <c r="DL8" i="3"/>
  <c r="DL16" i="3"/>
  <c r="DL24" i="3"/>
  <c r="DL32" i="3"/>
  <c r="DL40" i="3"/>
  <c r="DL48" i="3"/>
  <c r="DL56" i="3"/>
  <c r="DN56" i="3" s="1"/>
  <c r="DL64" i="3"/>
  <c r="DL72" i="3"/>
  <c r="DL80" i="3"/>
  <c r="DL88" i="3"/>
  <c r="DL96" i="3"/>
  <c r="DL104" i="3"/>
  <c r="DL112" i="3"/>
  <c r="DN112" i="3" s="1"/>
  <c r="DL120" i="3"/>
  <c r="DK116" i="3"/>
  <c r="DM116" i="3" s="1"/>
  <c r="DK108" i="3"/>
  <c r="DM108" i="3" s="1"/>
  <c r="DK100" i="3"/>
  <c r="DK92" i="3"/>
  <c r="DM92" i="3" s="1"/>
  <c r="DK84" i="3"/>
  <c r="DM84" i="3" s="1"/>
  <c r="DK76" i="3"/>
  <c r="DM76" i="3" s="1"/>
  <c r="DK68" i="3"/>
  <c r="DM68" i="3" s="1"/>
  <c r="DK60" i="3"/>
  <c r="DM60" i="3" s="1"/>
  <c r="DK52" i="3"/>
  <c r="DM52" i="3" s="1"/>
  <c r="DK44" i="3"/>
  <c r="DM44" i="3" s="1"/>
  <c r="DK36" i="3"/>
  <c r="DK28" i="3"/>
  <c r="DM28" i="3" s="1"/>
  <c r="DK20" i="3"/>
  <c r="DM20" i="3" s="1"/>
  <c r="DK12" i="3"/>
  <c r="DM12" i="3" s="1"/>
  <c r="DK4" i="3"/>
  <c r="DM4" i="3" s="1"/>
  <c r="DE8" i="3"/>
  <c r="DG8" i="3" s="1"/>
  <c r="DE16" i="3"/>
  <c r="DE24" i="3"/>
  <c r="DE32" i="3"/>
  <c r="DE40" i="3"/>
  <c r="DE48" i="3"/>
  <c r="DE56" i="3"/>
  <c r="DE64" i="3"/>
  <c r="DE72" i="3"/>
  <c r="DG72" i="3" s="1"/>
  <c r="DE80" i="3"/>
  <c r="DE88" i="3"/>
  <c r="DE96" i="3"/>
  <c r="DE104" i="3"/>
  <c r="DE112" i="3"/>
  <c r="FB105" i="3"/>
  <c r="EN75" i="3"/>
  <c r="EM11" i="3"/>
  <c r="EG68" i="3"/>
  <c r="EF96" i="3"/>
  <c r="EF32" i="3"/>
  <c r="EH32" i="3" s="1"/>
  <c r="DZ36" i="3"/>
  <c r="DZ74" i="3"/>
  <c r="DZ106" i="3"/>
  <c r="EB106" i="3" s="1"/>
  <c r="DY90" i="3"/>
  <c r="EA90" i="3" s="1"/>
  <c r="DY64" i="3"/>
  <c r="DY48" i="3"/>
  <c r="EA48" i="3" s="1"/>
  <c r="DY32" i="3"/>
  <c r="EA32" i="3" s="1"/>
  <c r="DY16" i="3"/>
  <c r="EA16" i="3" s="1"/>
  <c r="DS4" i="3"/>
  <c r="DS20" i="3"/>
  <c r="DS36" i="3"/>
  <c r="DS52" i="3"/>
  <c r="DS68" i="3"/>
  <c r="DS84" i="3"/>
  <c r="DS100" i="3"/>
  <c r="DS116" i="3"/>
  <c r="FA61" i="3"/>
  <c r="EG14" i="3"/>
  <c r="EI14" i="3" s="1"/>
  <c r="EG82" i="3"/>
  <c r="EG2" i="3"/>
  <c r="EF82" i="3"/>
  <c r="EF18" i="3"/>
  <c r="EH18" i="3" s="1"/>
  <c r="DZ50" i="3"/>
  <c r="DZ82" i="3"/>
  <c r="DZ114" i="3"/>
  <c r="DZ2" i="3"/>
  <c r="DY114" i="3"/>
  <c r="EA114" i="3" s="1"/>
  <c r="DY82" i="3"/>
  <c r="EA82" i="3" s="1"/>
  <c r="DY60" i="3"/>
  <c r="EA60" i="3" s="1"/>
  <c r="DY44" i="3"/>
  <c r="EA44" i="3" s="1"/>
  <c r="DY28" i="3"/>
  <c r="EA28" i="3" s="1"/>
  <c r="DY12" i="3"/>
  <c r="EA12" i="3" s="1"/>
  <c r="DS8" i="3"/>
  <c r="DS24" i="3"/>
  <c r="DS40" i="3"/>
  <c r="DS56" i="3"/>
  <c r="DS72" i="3"/>
  <c r="DU72" i="3" s="1"/>
  <c r="DS88" i="3"/>
  <c r="DS104" i="3"/>
  <c r="DS120" i="3"/>
  <c r="DR108" i="3"/>
  <c r="DT108" i="3" s="1"/>
  <c r="DR92" i="3"/>
  <c r="DT92" i="3" s="1"/>
  <c r="DR76" i="3"/>
  <c r="DT76" i="3" s="1"/>
  <c r="DR60" i="3"/>
  <c r="DT60" i="3" s="1"/>
  <c r="DR44" i="3"/>
  <c r="DR29" i="3"/>
  <c r="DT29" i="3" s="1"/>
  <c r="DR17" i="3"/>
  <c r="DR4" i="3"/>
  <c r="DT4" i="3" s="1"/>
  <c r="DL10" i="3"/>
  <c r="DL18" i="3"/>
  <c r="DL26" i="3"/>
  <c r="DL34" i="3"/>
  <c r="DN34" i="3" s="1"/>
  <c r="DL42" i="3"/>
  <c r="DL50" i="3"/>
  <c r="DL58" i="3"/>
  <c r="DL66" i="3"/>
  <c r="DL74" i="3"/>
  <c r="DL82" i="3"/>
  <c r="DL90" i="3"/>
  <c r="DL98" i="3"/>
  <c r="DL106" i="3"/>
  <c r="DL114" i="3"/>
  <c r="DL2" i="3"/>
  <c r="DK114" i="3"/>
  <c r="DM114" i="3" s="1"/>
  <c r="DK106" i="3"/>
  <c r="DK98" i="3"/>
  <c r="DM98" i="3" s="1"/>
  <c r="DK90" i="3"/>
  <c r="DM90" i="3" s="1"/>
  <c r="DK82" i="3"/>
  <c r="DM82" i="3" s="1"/>
  <c r="DK74" i="3"/>
  <c r="DM74" i="3" s="1"/>
  <c r="DK66" i="3"/>
  <c r="DM66" i="3" s="1"/>
  <c r="DK58" i="3"/>
  <c r="DM58" i="3" s="1"/>
  <c r="DK50" i="3"/>
  <c r="DM50" i="3" s="1"/>
  <c r="DK42" i="3"/>
  <c r="DK34" i="3"/>
  <c r="DM34" i="3" s="1"/>
  <c r="DK26" i="3"/>
  <c r="DM26" i="3" s="1"/>
  <c r="DK18" i="3"/>
  <c r="DM18" i="3" s="1"/>
  <c r="DK10" i="3"/>
  <c r="DM10" i="3" s="1"/>
  <c r="DK2" i="3"/>
  <c r="DM2" i="3" s="1"/>
  <c r="DE10" i="3"/>
  <c r="DE18" i="3"/>
  <c r="DE26" i="3"/>
  <c r="DE34" i="3"/>
  <c r="DE42" i="3"/>
  <c r="DE50" i="3"/>
  <c r="DE58" i="3"/>
  <c r="DE66" i="3"/>
  <c r="DE74" i="3"/>
  <c r="DE82" i="3"/>
  <c r="DE90" i="3"/>
  <c r="DE98" i="3"/>
  <c r="DE106" i="3"/>
  <c r="FA11" i="3"/>
  <c r="EG17" i="3"/>
  <c r="EI17" i="3" s="1"/>
  <c r="EG84" i="3"/>
  <c r="EF80" i="3"/>
  <c r="EF16" i="3"/>
  <c r="EH16" i="3" s="1"/>
  <c r="DZ52" i="3"/>
  <c r="EB52" i="3" s="1"/>
  <c r="DZ84" i="3"/>
  <c r="EB84" i="3" s="1"/>
  <c r="DZ116" i="3"/>
  <c r="EB116" i="3" s="1"/>
  <c r="DY112" i="3"/>
  <c r="EA112" i="3" s="1"/>
  <c r="DY80" i="3"/>
  <c r="EA80" i="3" s="1"/>
  <c r="DY58" i="3"/>
  <c r="DY42" i="3"/>
  <c r="EA42" i="3" s="1"/>
  <c r="DY26" i="3"/>
  <c r="EA26" i="3" s="1"/>
  <c r="DY10" i="3"/>
  <c r="EA10" i="3" s="1"/>
  <c r="DS10" i="3"/>
  <c r="DS26" i="3"/>
  <c r="DS42" i="3"/>
  <c r="DS58" i="3"/>
  <c r="DU58" i="3" s="1"/>
  <c r="DS74" i="3"/>
  <c r="DS90" i="3"/>
  <c r="DS106" i="3"/>
  <c r="DR106" i="3"/>
  <c r="DT106" i="3" s="1"/>
  <c r="DR90" i="3"/>
  <c r="DR74" i="3"/>
  <c r="DT74" i="3" s="1"/>
  <c r="DR58" i="3"/>
  <c r="DT58" i="3" s="1"/>
  <c r="DR42" i="3"/>
  <c r="DR28" i="3"/>
  <c r="DT28" i="3" s="1"/>
  <c r="DR16" i="3"/>
  <c r="DT16" i="3" s="1"/>
  <c r="DR2" i="3"/>
  <c r="DT2" i="3" s="1"/>
  <c r="DL11" i="3"/>
  <c r="DL19" i="3"/>
  <c r="DL27" i="3"/>
  <c r="DL35" i="3"/>
  <c r="DL43" i="3"/>
  <c r="DN43" i="3" s="1"/>
  <c r="DL51" i="3"/>
  <c r="DL59" i="3"/>
  <c r="DL67" i="3"/>
  <c r="DL75" i="3"/>
  <c r="DL83" i="3"/>
  <c r="DL91" i="3"/>
  <c r="DL99" i="3"/>
  <c r="DL107" i="3"/>
  <c r="DN107" i="3" s="1"/>
  <c r="DL115" i="3"/>
  <c r="DK121" i="3"/>
  <c r="DK113" i="3"/>
  <c r="DK105" i="3"/>
  <c r="DK97" i="3"/>
  <c r="DK89" i="3"/>
  <c r="DM89" i="3" s="1"/>
  <c r="DK81" i="3"/>
  <c r="DK73" i="3"/>
  <c r="DK65" i="3"/>
  <c r="DK57" i="3"/>
  <c r="DK49" i="3"/>
  <c r="DK41" i="3"/>
  <c r="DK33" i="3"/>
  <c r="DK25" i="3"/>
  <c r="DM25" i="3" s="1"/>
  <c r="DK17" i="3"/>
  <c r="DM17" i="3" s="1"/>
  <c r="DK9" i="3"/>
  <c r="DM9" i="3" s="1"/>
  <c r="DE3" i="3"/>
  <c r="DE11" i="3"/>
  <c r="DE19" i="3"/>
  <c r="DE27" i="3"/>
  <c r="DE35" i="3"/>
  <c r="DE43" i="3"/>
  <c r="DE51" i="3"/>
  <c r="DE59" i="3"/>
  <c r="DG59" i="3" s="1"/>
  <c r="DE67" i="3"/>
  <c r="DE75" i="3"/>
  <c r="DE83" i="3"/>
  <c r="DE91" i="3"/>
  <c r="DE99" i="3"/>
  <c r="DE107" i="3"/>
  <c r="ET48" i="3"/>
  <c r="EM41" i="3"/>
  <c r="EO41" i="3" s="1"/>
  <c r="EG50" i="3"/>
  <c r="EG114" i="3"/>
  <c r="EF114" i="3"/>
  <c r="EH114" i="3" s="1"/>
  <c r="EF50" i="3"/>
  <c r="EH50" i="3" s="1"/>
  <c r="DZ18" i="3"/>
  <c r="DZ66" i="3"/>
  <c r="DZ98" i="3"/>
  <c r="DY98" i="3"/>
  <c r="EA98" i="3" s="1"/>
  <c r="DY68" i="3"/>
  <c r="EA68" i="3" s="1"/>
  <c r="DY52" i="3"/>
  <c r="EA52" i="3" s="1"/>
  <c r="DY36" i="3"/>
  <c r="EA36" i="3" s="1"/>
  <c r="DY20" i="3"/>
  <c r="EA20" i="3" s="1"/>
  <c r="DY4" i="3"/>
  <c r="DS16" i="3"/>
  <c r="DU16" i="3" s="1"/>
  <c r="DS32" i="3"/>
  <c r="DS48" i="3"/>
  <c r="DU48" i="3" s="1"/>
  <c r="DS64" i="3"/>
  <c r="DS80" i="3"/>
  <c r="DS96" i="3"/>
  <c r="DS112" i="3"/>
  <c r="DR116" i="3"/>
  <c r="DT116" i="3" s="1"/>
  <c r="DR100" i="3"/>
  <c r="DT100" i="3" s="1"/>
  <c r="DR84" i="3"/>
  <c r="DT84" i="3" s="1"/>
  <c r="DR68" i="3"/>
  <c r="DT68" i="3" s="1"/>
  <c r="DR52" i="3"/>
  <c r="DT52" i="3" s="1"/>
  <c r="DR36" i="3"/>
  <c r="DR24" i="3"/>
  <c r="DT24" i="3" s="1"/>
  <c r="DR10" i="3"/>
  <c r="DT10" i="3" s="1"/>
  <c r="DL5" i="3"/>
  <c r="DL14" i="3"/>
  <c r="DL22" i="3"/>
  <c r="DL30" i="3"/>
  <c r="DN30" i="3" s="1"/>
  <c r="DL38" i="3"/>
  <c r="DL46" i="3"/>
  <c r="DL54" i="3"/>
  <c r="DL62" i="3"/>
  <c r="DL70" i="3"/>
  <c r="DL78" i="3"/>
  <c r="DL86" i="3"/>
  <c r="DL94" i="3"/>
  <c r="DN94" i="3" s="1"/>
  <c r="DL102" i="3"/>
  <c r="DL110" i="3"/>
  <c r="DN110" i="3" s="1"/>
  <c r="DL118" i="3"/>
  <c r="DK118" i="3"/>
  <c r="DK110" i="3"/>
  <c r="DM110" i="3" s="1"/>
  <c r="DK102" i="3"/>
  <c r="DM102" i="3" s="1"/>
  <c r="DK94" i="3"/>
  <c r="DM94" i="3" s="1"/>
  <c r="DK86" i="3"/>
  <c r="DK78" i="3"/>
  <c r="DM78" i="3" s="1"/>
  <c r="DK70" i="3"/>
  <c r="DM70" i="3" s="1"/>
  <c r="DK62" i="3"/>
  <c r="DM62" i="3" s="1"/>
  <c r="DK54" i="3"/>
  <c r="DK46" i="3"/>
  <c r="DM46" i="3" s="1"/>
  <c r="DK38" i="3"/>
  <c r="DM38" i="3" s="1"/>
  <c r="DK30" i="3"/>
  <c r="DM30" i="3" s="1"/>
  <c r="DK22" i="3"/>
  <c r="DK14" i="3"/>
  <c r="DM14" i="3" s="1"/>
  <c r="DK6" i="3"/>
  <c r="DM6" i="3" s="1"/>
  <c r="DE6" i="3"/>
  <c r="DE14" i="3"/>
  <c r="DE22" i="3"/>
  <c r="DE30" i="3"/>
  <c r="DE38" i="3"/>
  <c r="DE46" i="3"/>
  <c r="DG46" i="3" s="1"/>
  <c r="DE54" i="3"/>
  <c r="DE62" i="3"/>
  <c r="DE70" i="3"/>
  <c r="DE78" i="3"/>
  <c r="DE86" i="3"/>
  <c r="DE94" i="3"/>
  <c r="DE102" i="3"/>
  <c r="DE110" i="3"/>
  <c r="DG110" i="3" s="1"/>
  <c r="EU121" i="3"/>
  <c r="EG52" i="3"/>
  <c r="EF64" i="3"/>
  <c r="EH64" i="3" s="1"/>
  <c r="DZ88" i="3"/>
  <c r="DY56" i="3"/>
  <c r="EA56" i="3" s="1"/>
  <c r="DY9" i="3"/>
  <c r="DS34" i="3"/>
  <c r="DS76" i="3"/>
  <c r="DU76" i="3" s="1"/>
  <c r="DR98" i="3"/>
  <c r="DR66" i="3"/>
  <c r="DT66" i="3" s="1"/>
  <c r="DR34" i="3"/>
  <c r="DT34" i="3" s="1"/>
  <c r="DR9" i="3"/>
  <c r="DL15" i="3"/>
  <c r="DL31" i="3"/>
  <c r="DL47" i="3"/>
  <c r="DL63" i="3"/>
  <c r="DL79" i="3"/>
  <c r="DL95" i="3"/>
  <c r="DL111" i="3"/>
  <c r="DK117" i="3"/>
  <c r="DK101" i="3"/>
  <c r="DK85" i="3"/>
  <c r="DK69" i="3"/>
  <c r="DK53" i="3"/>
  <c r="DM53" i="3" s="1"/>
  <c r="DK37" i="3"/>
  <c r="DK21" i="3"/>
  <c r="DK5" i="3"/>
  <c r="DE15" i="3"/>
  <c r="DE31" i="3"/>
  <c r="DE47" i="3"/>
  <c r="DE63" i="3"/>
  <c r="DE79" i="3"/>
  <c r="DE95" i="3"/>
  <c r="DE111" i="3"/>
  <c r="DE120" i="3"/>
  <c r="DD116" i="3"/>
  <c r="DF116" i="3" s="1"/>
  <c r="DD108" i="3"/>
  <c r="DF108" i="3" s="1"/>
  <c r="DD100" i="3"/>
  <c r="DF100" i="3" s="1"/>
  <c r="DD92" i="3"/>
  <c r="DF92" i="3" s="1"/>
  <c r="DD84" i="3"/>
  <c r="DF84" i="3" s="1"/>
  <c r="DD76" i="3"/>
  <c r="DF76" i="3" s="1"/>
  <c r="DD68" i="3"/>
  <c r="DF68" i="3" s="1"/>
  <c r="DD60" i="3"/>
  <c r="DF60" i="3" s="1"/>
  <c r="DD52" i="3"/>
  <c r="DF52" i="3" s="1"/>
  <c r="DD44" i="3"/>
  <c r="DF44" i="3" s="1"/>
  <c r="DD36" i="3"/>
  <c r="DF36" i="3" s="1"/>
  <c r="DD28" i="3"/>
  <c r="DF28" i="3" s="1"/>
  <c r="DD20" i="3"/>
  <c r="DD12" i="3"/>
  <c r="DF12" i="3" s="1"/>
  <c r="DD4" i="3"/>
  <c r="DF4" i="3" s="1"/>
  <c r="CX8" i="3"/>
  <c r="CX16" i="3"/>
  <c r="CX24" i="3"/>
  <c r="CX32" i="3"/>
  <c r="CX40" i="3"/>
  <c r="CX48" i="3"/>
  <c r="CX56" i="3"/>
  <c r="CX64" i="3"/>
  <c r="CX72" i="3"/>
  <c r="CX80" i="3"/>
  <c r="CX88" i="3"/>
  <c r="CX96" i="3"/>
  <c r="CX104" i="3"/>
  <c r="CX112" i="3"/>
  <c r="CX120" i="3"/>
  <c r="CW116" i="3"/>
  <c r="CW108" i="3"/>
  <c r="CW100" i="3"/>
  <c r="CW92" i="3"/>
  <c r="CW84" i="3"/>
  <c r="CW76" i="3"/>
  <c r="CW68" i="3"/>
  <c r="CZ68" i="3" s="1"/>
  <c r="CW60" i="3"/>
  <c r="CW52" i="3"/>
  <c r="CW44" i="3"/>
  <c r="CW36" i="3"/>
  <c r="CW28" i="3"/>
  <c r="CW20" i="3"/>
  <c r="CW12" i="3"/>
  <c r="CY12" i="3" s="1"/>
  <c r="CW4" i="3"/>
  <c r="CY4" i="3" s="1"/>
  <c r="CQ8" i="3"/>
  <c r="CQ16" i="3"/>
  <c r="CQ24" i="3"/>
  <c r="CQ32" i="3"/>
  <c r="CQ40" i="3"/>
  <c r="CQ48" i="3"/>
  <c r="CS48" i="3" s="1"/>
  <c r="CQ56" i="3"/>
  <c r="CQ64" i="3"/>
  <c r="CQ72" i="3"/>
  <c r="CQ80" i="3"/>
  <c r="CQ88" i="3"/>
  <c r="CQ96" i="3"/>
  <c r="CQ104" i="3"/>
  <c r="CQ112" i="3"/>
  <c r="CS112" i="3" s="1"/>
  <c r="CQ120" i="3"/>
  <c r="CP116" i="3"/>
  <c r="CR116" i="3" s="1"/>
  <c r="CP108" i="3"/>
  <c r="CR108" i="3" s="1"/>
  <c r="CP100" i="3"/>
  <c r="CR100" i="3" s="1"/>
  <c r="CP92" i="3"/>
  <c r="CR92" i="3" s="1"/>
  <c r="CP84" i="3"/>
  <c r="CP76" i="3"/>
  <c r="CR76" i="3" s="1"/>
  <c r="CP68" i="3"/>
  <c r="CR68" i="3" s="1"/>
  <c r="CP60" i="3"/>
  <c r="CR60" i="3" s="1"/>
  <c r="CP52" i="3"/>
  <c r="CR52" i="3" s="1"/>
  <c r="CP44" i="3"/>
  <c r="CR44" i="3" s="1"/>
  <c r="CP36" i="3"/>
  <c r="CR36" i="3" s="1"/>
  <c r="CP28" i="3"/>
  <c r="CR28" i="3" s="1"/>
  <c r="EG98" i="3"/>
  <c r="EF48" i="3"/>
  <c r="EH48" i="3" s="1"/>
  <c r="DZ90" i="3"/>
  <c r="DY108" i="3"/>
  <c r="EA108" i="3" s="1"/>
  <c r="DY50" i="3"/>
  <c r="DY8" i="3"/>
  <c r="EA8" i="3" s="1"/>
  <c r="DS43" i="3"/>
  <c r="DS82" i="3"/>
  <c r="DR96" i="3"/>
  <c r="DT96" i="3" s="1"/>
  <c r="DR64" i="3"/>
  <c r="DT64" i="3" s="1"/>
  <c r="DR32" i="3"/>
  <c r="DT32" i="3" s="1"/>
  <c r="DR5" i="3"/>
  <c r="DL17" i="3"/>
  <c r="DL33" i="3"/>
  <c r="DN33" i="3" s="1"/>
  <c r="DL49" i="3"/>
  <c r="DL65" i="3"/>
  <c r="DL81" i="3"/>
  <c r="DL97" i="3"/>
  <c r="DL113" i="3"/>
  <c r="DK115" i="3"/>
  <c r="DK99" i="3"/>
  <c r="DN99" i="3" s="1"/>
  <c r="DK83" i="3"/>
  <c r="DK67" i="3"/>
  <c r="DK51" i="3"/>
  <c r="DK35" i="3"/>
  <c r="DK19" i="3"/>
  <c r="DM19" i="3" s="1"/>
  <c r="DK3" i="3"/>
  <c r="DE17" i="3"/>
  <c r="DE33" i="3"/>
  <c r="DG33" i="3" s="1"/>
  <c r="DE49" i="3"/>
  <c r="DE65" i="3"/>
  <c r="DE81" i="3"/>
  <c r="DE97" i="3"/>
  <c r="DE113" i="3"/>
  <c r="DE121" i="3"/>
  <c r="DD115" i="3"/>
  <c r="DD107" i="3"/>
  <c r="DF107" i="3" s="1"/>
  <c r="DD99" i="3"/>
  <c r="DD91" i="3"/>
  <c r="DD83" i="3"/>
  <c r="DD75" i="3"/>
  <c r="DD67" i="3"/>
  <c r="DD59" i="3"/>
  <c r="DD51" i="3"/>
  <c r="DD43" i="3"/>
  <c r="DF43" i="3" s="1"/>
  <c r="DD35" i="3"/>
  <c r="DD27" i="3"/>
  <c r="DD19" i="3"/>
  <c r="DD11" i="3"/>
  <c r="DD3" i="3"/>
  <c r="CX9" i="3"/>
  <c r="CX17" i="3"/>
  <c r="CX25" i="3"/>
  <c r="CZ25" i="3" s="1"/>
  <c r="CX33" i="3"/>
  <c r="CX41" i="3"/>
  <c r="CX49" i="3"/>
  <c r="CX57" i="3"/>
  <c r="CX65" i="3"/>
  <c r="CX73" i="3"/>
  <c r="CX81" i="3"/>
  <c r="CX89" i="3"/>
  <c r="CZ89" i="3" s="1"/>
  <c r="CX97" i="3"/>
  <c r="CX105" i="3"/>
  <c r="CX113" i="3"/>
  <c r="CX121" i="3"/>
  <c r="CW115" i="3"/>
  <c r="CW107" i="3"/>
  <c r="CW99" i="3"/>
  <c r="CW91" i="3"/>
  <c r="CY91" i="3" s="1"/>
  <c r="CW83" i="3"/>
  <c r="CY83" i="3" s="1"/>
  <c r="CW75" i="3"/>
  <c r="CY75" i="3" s="1"/>
  <c r="CW67" i="3"/>
  <c r="CW59" i="3"/>
  <c r="CW51" i="3"/>
  <c r="CW43" i="3"/>
  <c r="CW35" i="3"/>
  <c r="CW27" i="3"/>
  <c r="CZ27" i="3" s="1"/>
  <c r="CW19" i="3"/>
  <c r="CY19" i="3" s="1"/>
  <c r="CW11" i="3"/>
  <c r="CW3" i="3"/>
  <c r="CQ9" i="3"/>
  <c r="CQ17" i="3"/>
  <c r="CQ25" i="3"/>
  <c r="CS25" i="3" s="1"/>
  <c r="CQ33" i="3"/>
  <c r="CQ41" i="3"/>
  <c r="CS41" i="3" s="1"/>
  <c r="CQ49" i="3"/>
  <c r="CQ57" i="3"/>
  <c r="CQ65" i="3"/>
  <c r="CQ73" i="3"/>
  <c r="CQ81" i="3"/>
  <c r="CQ89" i="3"/>
  <c r="CQ97" i="3"/>
  <c r="CQ105" i="3"/>
  <c r="CS105" i="3" s="1"/>
  <c r="CQ113" i="3"/>
  <c r="CQ121" i="3"/>
  <c r="CP115" i="3"/>
  <c r="CP107" i="3"/>
  <c r="CP99" i="3"/>
  <c r="CP91" i="3"/>
  <c r="CR91" i="3" s="1"/>
  <c r="CP83" i="3"/>
  <c r="CP75" i="3"/>
  <c r="CS75" i="3" s="1"/>
  <c r="CP67" i="3"/>
  <c r="CP59" i="3"/>
  <c r="CP51" i="3"/>
  <c r="CR51" i="3" s="1"/>
  <c r="CP43" i="3"/>
  <c r="CP35" i="3"/>
  <c r="CP27" i="3"/>
  <c r="CR27" i="3" s="1"/>
  <c r="CP19" i="3"/>
  <c r="CP11" i="3"/>
  <c r="CS11" i="3" s="1"/>
  <c r="CP3" i="3"/>
  <c r="Q9" i="3"/>
  <c r="S9" i="3" s="1"/>
  <c r="Q17" i="3"/>
  <c r="S17" i="3" s="1"/>
  <c r="Q25" i="3"/>
  <c r="S25" i="3" s="1"/>
  <c r="Q33" i="3"/>
  <c r="Q41" i="3"/>
  <c r="Q49" i="3"/>
  <c r="S49" i="3" s="1"/>
  <c r="ET19" i="3"/>
  <c r="EV19" i="3" s="1"/>
  <c r="EG100" i="3"/>
  <c r="EF2" i="3"/>
  <c r="EH2" i="3" s="1"/>
  <c r="DZ100" i="3"/>
  <c r="DY106" i="3"/>
  <c r="EA106" i="3" s="1"/>
  <c r="DY41" i="3"/>
  <c r="EB41" i="3" s="1"/>
  <c r="DY2" i="3"/>
  <c r="DS44" i="3"/>
  <c r="DS91" i="3"/>
  <c r="DR121" i="3"/>
  <c r="DR89" i="3"/>
  <c r="DR57" i="3"/>
  <c r="DR26" i="3"/>
  <c r="DT26" i="3" s="1"/>
  <c r="DL3" i="3"/>
  <c r="DL20" i="3"/>
  <c r="DL36" i="3"/>
  <c r="DL52" i="3"/>
  <c r="DN52" i="3" s="1"/>
  <c r="DL68" i="3"/>
  <c r="DL84" i="3"/>
  <c r="DL100" i="3"/>
  <c r="DL116" i="3"/>
  <c r="DK112" i="3"/>
  <c r="DM112" i="3" s="1"/>
  <c r="DK96" i="3"/>
  <c r="DM96" i="3" s="1"/>
  <c r="DK80" i="3"/>
  <c r="DM80" i="3" s="1"/>
  <c r="DK64" i="3"/>
  <c r="DM64" i="3" s="1"/>
  <c r="DK48" i="3"/>
  <c r="DM48" i="3" s="1"/>
  <c r="DK32" i="3"/>
  <c r="DK16" i="3"/>
  <c r="DM16" i="3" s="1"/>
  <c r="DE4" i="3"/>
  <c r="DE20" i="3"/>
  <c r="DE36" i="3"/>
  <c r="DE52" i="3"/>
  <c r="DE68" i="3"/>
  <c r="DG68" i="3" s="1"/>
  <c r="DE84" i="3"/>
  <c r="DE100" i="3"/>
  <c r="DG100" i="3" s="1"/>
  <c r="DE114" i="3"/>
  <c r="DE2" i="3"/>
  <c r="DD114" i="3"/>
  <c r="DF114" i="3" s="1"/>
  <c r="DD106" i="3"/>
  <c r="DF106" i="3" s="1"/>
  <c r="DD98" i="3"/>
  <c r="DF98" i="3" s="1"/>
  <c r="DD90" i="3"/>
  <c r="DF90" i="3" s="1"/>
  <c r="DD82" i="3"/>
  <c r="DF82" i="3" s="1"/>
  <c r="DD74" i="3"/>
  <c r="DF74" i="3" s="1"/>
  <c r="DD66" i="3"/>
  <c r="DF66" i="3" s="1"/>
  <c r="DD58" i="3"/>
  <c r="DF58" i="3" s="1"/>
  <c r="DD50" i="3"/>
  <c r="DF50" i="3" s="1"/>
  <c r="DD42" i="3"/>
  <c r="DF42" i="3" s="1"/>
  <c r="DD34" i="3"/>
  <c r="DF34" i="3" s="1"/>
  <c r="DD26" i="3"/>
  <c r="DF26" i="3" s="1"/>
  <c r="DD18" i="3"/>
  <c r="DF18" i="3" s="1"/>
  <c r="DD10" i="3"/>
  <c r="DF10" i="3" s="1"/>
  <c r="DD2" i="3"/>
  <c r="DF2" i="3" s="1"/>
  <c r="CX10" i="3"/>
  <c r="CX18" i="3"/>
  <c r="CX26" i="3"/>
  <c r="CX34" i="3"/>
  <c r="CX42" i="3"/>
  <c r="CZ42" i="3" s="1"/>
  <c r="CX50" i="3"/>
  <c r="CX58" i="3"/>
  <c r="CX66" i="3"/>
  <c r="CX74" i="3"/>
  <c r="CX82" i="3"/>
  <c r="CX90" i="3"/>
  <c r="CX98" i="3"/>
  <c r="CX106" i="3"/>
  <c r="CZ106" i="3" s="1"/>
  <c r="CX114" i="3"/>
  <c r="CX2" i="3"/>
  <c r="CW114" i="3"/>
  <c r="CW106" i="3"/>
  <c r="CY106" i="3" s="1"/>
  <c r="CW98" i="3"/>
  <c r="CY98" i="3" s="1"/>
  <c r="CW90" i="3"/>
  <c r="CW82" i="3"/>
  <c r="CW74" i="3"/>
  <c r="CY74" i="3" s="1"/>
  <c r="CW66" i="3"/>
  <c r="CW58" i="3"/>
  <c r="CW50" i="3"/>
  <c r="CW42" i="3"/>
  <c r="CW34" i="3"/>
  <c r="CY34" i="3" s="1"/>
  <c r="CW26" i="3"/>
  <c r="CW18" i="3"/>
  <c r="CW10" i="3"/>
  <c r="CY10" i="3" s="1"/>
  <c r="CW2" i="3"/>
  <c r="CY2" i="3" s="1"/>
  <c r="CQ10" i="3"/>
  <c r="CQ18" i="3"/>
  <c r="CQ26" i="3"/>
  <c r="CQ34" i="3"/>
  <c r="CQ42" i="3"/>
  <c r="CQ50" i="3"/>
  <c r="CQ58" i="3"/>
  <c r="CQ66" i="3"/>
  <c r="CQ74" i="3"/>
  <c r="CQ82" i="3"/>
  <c r="CQ90" i="3"/>
  <c r="CQ98" i="3"/>
  <c r="CQ106" i="3"/>
  <c r="CQ114" i="3"/>
  <c r="CQ2" i="3"/>
  <c r="CP114" i="3"/>
  <c r="CR114" i="3" s="1"/>
  <c r="CP106" i="3"/>
  <c r="CR106" i="3" s="1"/>
  <c r="CP98" i="3"/>
  <c r="CR98" i="3" s="1"/>
  <c r="CP90" i="3"/>
  <c r="CR90" i="3" s="1"/>
  <c r="CP82" i="3"/>
  <c r="CR82" i="3" s="1"/>
  <c r="CP74" i="3"/>
  <c r="CR74" i="3" s="1"/>
  <c r="CP66" i="3"/>
  <c r="CR66" i="3" s="1"/>
  <c r="CP58" i="3"/>
  <c r="CP50" i="3"/>
  <c r="CR50" i="3" s="1"/>
  <c r="CP42" i="3"/>
  <c r="CR42" i="3" s="1"/>
  <c r="CP34" i="3"/>
  <c r="CR34" i="3" s="1"/>
  <c r="CP26" i="3"/>
  <c r="CR26" i="3" s="1"/>
  <c r="CP18" i="3"/>
  <c r="CR18" i="3" s="1"/>
  <c r="CP10" i="3"/>
  <c r="CR10" i="3" s="1"/>
  <c r="CP2" i="3"/>
  <c r="CR2" i="3" s="1"/>
  <c r="Q10" i="3"/>
  <c r="S10" i="3" s="1"/>
  <c r="Q18" i="3"/>
  <c r="Q26" i="3"/>
  <c r="Q34" i="3"/>
  <c r="Q42" i="3"/>
  <c r="S42" i="3" s="1"/>
  <c r="EM89" i="3"/>
  <c r="EP89" i="3" s="1"/>
  <c r="EG116" i="3"/>
  <c r="DZ4" i="3"/>
  <c r="DZ120" i="3"/>
  <c r="EB120" i="3" s="1"/>
  <c r="DY96" i="3"/>
  <c r="EA96" i="3" s="1"/>
  <c r="DY40" i="3"/>
  <c r="DS11" i="3"/>
  <c r="DS50" i="3"/>
  <c r="DS92" i="3"/>
  <c r="DR120" i="3"/>
  <c r="DT120" i="3" s="1"/>
  <c r="DR88" i="3"/>
  <c r="DT88" i="3" s="1"/>
  <c r="DR56" i="3"/>
  <c r="DT56" i="3" s="1"/>
  <c r="DR25" i="3"/>
  <c r="DL4" i="3"/>
  <c r="DL21" i="3"/>
  <c r="DL37" i="3"/>
  <c r="DL53" i="3"/>
  <c r="DL69" i="3"/>
  <c r="DL85" i="3"/>
  <c r="DL101" i="3"/>
  <c r="DL117" i="3"/>
  <c r="DN117" i="3" s="1"/>
  <c r="DK111" i="3"/>
  <c r="DK95" i="3"/>
  <c r="DK79" i="3"/>
  <c r="DK63" i="3"/>
  <c r="DK47" i="3"/>
  <c r="DK31" i="3"/>
  <c r="DK15" i="3"/>
  <c r="DE5" i="3"/>
  <c r="DE21" i="3"/>
  <c r="DE37" i="3"/>
  <c r="DE53" i="3"/>
  <c r="DE69" i="3"/>
  <c r="DE85" i="3"/>
  <c r="DE101" i="3"/>
  <c r="DE115" i="3"/>
  <c r="DD121" i="3"/>
  <c r="DD113" i="3"/>
  <c r="DD105" i="3"/>
  <c r="DD97" i="3"/>
  <c r="DD89" i="3"/>
  <c r="DD81" i="3"/>
  <c r="DD73" i="3"/>
  <c r="DD65" i="3"/>
  <c r="DG65" i="3" s="1"/>
  <c r="DD57" i="3"/>
  <c r="DD49" i="3"/>
  <c r="DD41" i="3"/>
  <c r="DD33" i="3"/>
  <c r="DD25" i="3"/>
  <c r="DD17" i="3"/>
  <c r="DD9" i="3"/>
  <c r="CX3" i="3"/>
  <c r="CZ3" i="3" s="1"/>
  <c r="CX11" i="3"/>
  <c r="CX19" i="3"/>
  <c r="CX27" i="3"/>
  <c r="CX35" i="3"/>
  <c r="CX43" i="3"/>
  <c r="CX51" i="3"/>
  <c r="CX59" i="3"/>
  <c r="CZ59" i="3" s="1"/>
  <c r="CX67" i="3"/>
  <c r="CZ67" i="3" s="1"/>
  <c r="CX75" i="3"/>
  <c r="CX83" i="3"/>
  <c r="CX91" i="3"/>
  <c r="CX99" i="3"/>
  <c r="CX107" i="3"/>
  <c r="CX115" i="3"/>
  <c r="CW121" i="3"/>
  <c r="CW113" i="3"/>
  <c r="CZ113" i="3" s="1"/>
  <c r="CW105" i="3"/>
  <c r="CW97" i="3"/>
  <c r="CY97" i="3" s="1"/>
  <c r="CW89" i="3"/>
  <c r="CW81" i="3"/>
  <c r="CW73" i="3"/>
  <c r="CW65" i="3"/>
  <c r="CW57" i="3"/>
  <c r="CW49" i="3"/>
  <c r="CY49" i="3" s="1"/>
  <c r="CW41" i="3"/>
  <c r="CY41" i="3" s="1"/>
  <c r="CW33" i="3"/>
  <c r="CW25" i="3"/>
  <c r="CW17" i="3"/>
  <c r="CW9" i="3"/>
  <c r="CQ3" i="3"/>
  <c r="CQ11" i="3"/>
  <c r="CQ19" i="3"/>
  <c r="CS19" i="3" s="1"/>
  <c r="CQ27" i="3"/>
  <c r="CQ35" i="3"/>
  <c r="CS35" i="3" s="1"/>
  <c r="CQ43" i="3"/>
  <c r="CQ51" i="3"/>
  <c r="CQ59" i="3"/>
  <c r="CQ67" i="3"/>
  <c r="CS67" i="3" s="1"/>
  <c r="CQ75" i="3"/>
  <c r="CQ83" i="3"/>
  <c r="CS83" i="3" s="1"/>
  <c r="CQ91" i="3"/>
  <c r="CQ99" i="3"/>
  <c r="CS99" i="3" s="1"/>
  <c r="CQ107" i="3"/>
  <c r="CQ115" i="3"/>
  <c r="CP121" i="3"/>
  <c r="CP113" i="3"/>
  <c r="CR113" i="3" s="1"/>
  <c r="CP105" i="3"/>
  <c r="CP97" i="3"/>
  <c r="CR97" i="3" s="1"/>
  <c r="CP89" i="3"/>
  <c r="CP81" i="3"/>
  <c r="CP73" i="3"/>
  <c r="CR73" i="3" s="1"/>
  <c r="CP65" i="3"/>
  <c r="CP57" i="3"/>
  <c r="CP49" i="3"/>
  <c r="CR49" i="3" s="1"/>
  <c r="CP41" i="3"/>
  <c r="CP33" i="3"/>
  <c r="CS33" i="3" s="1"/>
  <c r="CP25" i="3"/>
  <c r="CP17" i="3"/>
  <c r="CP9" i="3"/>
  <c r="CR9" i="3" s="1"/>
  <c r="Q3" i="3"/>
  <c r="Q11" i="3"/>
  <c r="Q19" i="3"/>
  <c r="S19" i="3" s="1"/>
  <c r="Q27" i="3"/>
  <c r="Q35" i="3"/>
  <c r="S35" i="3" s="1"/>
  <c r="Q43" i="3"/>
  <c r="Q51" i="3"/>
  <c r="EM81" i="3"/>
  <c r="EO81" i="3" s="1"/>
  <c r="DZ20" i="3"/>
  <c r="DY76" i="3"/>
  <c r="EA76" i="3" s="1"/>
  <c r="DY34" i="3"/>
  <c r="EA34" i="3" s="1"/>
  <c r="DS12" i="3"/>
  <c r="DS59" i="3"/>
  <c r="DU59" i="3" s="1"/>
  <c r="DS98" i="3"/>
  <c r="DR114" i="3"/>
  <c r="DT114" i="3" s="1"/>
  <c r="DR82" i="3"/>
  <c r="DR50" i="3"/>
  <c r="DT50" i="3" s="1"/>
  <c r="DR21" i="3"/>
  <c r="DL7" i="3"/>
  <c r="DL23" i="3"/>
  <c r="DN23" i="3" s="1"/>
  <c r="DL39" i="3"/>
  <c r="DN39" i="3" s="1"/>
  <c r="DL55" i="3"/>
  <c r="DL71" i="3"/>
  <c r="DL87" i="3"/>
  <c r="DL103" i="3"/>
  <c r="DL119" i="3"/>
  <c r="DK109" i="3"/>
  <c r="DK93" i="3"/>
  <c r="DM93" i="3" s="1"/>
  <c r="DK77" i="3"/>
  <c r="DK61" i="3"/>
  <c r="DK45" i="3"/>
  <c r="DK29" i="3"/>
  <c r="DK13" i="3"/>
  <c r="DE7" i="3"/>
  <c r="DE23" i="3"/>
  <c r="DE39" i="3"/>
  <c r="DE55" i="3"/>
  <c r="DG55" i="3" s="1"/>
  <c r="DE71" i="3"/>
  <c r="DE87" i="3"/>
  <c r="DE103" i="3"/>
  <c r="DE116" i="3"/>
  <c r="DD120" i="3"/>
  <c r="DF120" i="3" s="1"/>
  <c r="DD112" i="3"/>
  <c r="DF112" i="3" s="1"/>
  <c r="DD104" i="3"/>
  <c r="DF104" i="3" s="1"/>
  <c r="DD96" i="3"/>
  <c r="DF96" i="3" s="1"/>
  <c r="DD88" i="3"/>
  <c r="DF88" i="3" s="1"/>
  <c r="DD80" i="3"/>
  <c r="DD72" i="3"/>
  <c r="DF72" i="3" s="1"/>
  <c r="DD64" i="3"/>
  <c r="DF64" i="3" s="1"/>
  <c r="DD56" i="3"/>
  <c r="DF56" i="3" s="1"/>
  <c r="DD48" i="3"/>
  <c r="DF48" i="3" s="1"/>
  <c r="DD40" i="3"/>
  <c r="DF40" i="3" s="1"/>
  <c r="DD32" i="3"/>
  <c r="DF32" i="3" s="1"/>
  <c r="DD24" i="3"/>
  <c r="DF24" i="3" s="1"/>
  <c r="DD16" i="3"/>
  <c r="DD8" i="3"/>
  <c r="DF8" i="3" s="1"/>
  <c r="CX4" i="3"/>
  <c r="CX12" i="3"/>
  <c r="CX20" i="3"/>
  <c r="CX28" i="3"/>
  <c r="CX36" i="3"/>
  <c r="CZ36" i="3" s="1"/>
  <c r="CX44" i="3"/>
  <c r="CX52" i="3"/>
  <c r="CX60" i="3"/>
  <c r="CX68" i="3"/>
  <c r="CX76" i="3"/>
  <c r="CX84" i="3"/>
  <c r="CX92" i="3"/>
  <c r="CX100" i="3"/>
  <c r="CZ100" i="3" s="1"/>
  <c r="CX108" i="3"/>
  <c r="CX116" i="3"/>
  <c r="CW120" i="3"/>
  <c r="CY120" i="3" s="1"/>
  <c r="CW112" i="3"/>
  <c r="CW104" i="3"/>
  <c r="CY104" i="3" s="1"/>
  <c r="CW96" i="3"/>
  <c r="CW88" i="3"/>
  <c r="CY88" i="3" s="1"/>
  <c r="CW80" i="3"/>
  <c r="CY80" i="3" s="1"/>
  <c r="CW72" i="3"/>
  <c r="CY72" i="3" s="1"/>
  <c r="CW64" i="3"/>
  <c r="CY64" i="3" s="1"/>
  <c r="CW56" i="3"/>
  <c r="CY56" i="3" s="1"/>
  <c r="CW48" i="3"/>
  <c r="CW40" i="3"/>
  <c r="CY40" i="3" s="1"/>
  <c r="CW32" i="3"/>
  <c r="CY32" i="3" s="1"/>
  <c r="CW24" i="3"/>
  <c r="CY24" i="3" s="1"/>
  <c r="CW16" i="3"/>
  <c r="CY16" i="3" s="1"/>
  <c r="CW8" i="3"/>
  <c r="CY8" i="3" s="1"/>
  <c r="CQ4" i="3"/>
  <c r="CQ12" i="3"/>
  <c r="CQ20" i="3"/>
  <c r="CQ28" i="3"/>
  <c r="CQ36" i="3"/>
  <c r="CS36" i="3" s="1"/>
  <c r="CQ44" i="3"/>
  <c r="CQ52" i="3"/>
  <c r="CQ60" i="3"/>
  <c r="CQ68" i="3"/>
  <c r="CQ76" i="3"/>
  <c r="CS76" i="3" s="1"/>
  <c r="CQ84" i="3"/>
  <c r="CQ92" i="3"/>
  <c r="CQ100" i="3"/>
  <c r="CQ108" i="3"/>
  <c r="CQ116" i="3"/>
  <c r="CP120" i="3"/>
  <c r="CR120" i="3" s="1"/>
  <c r="CP112" i="3"/>
  <c r="CR112" i="3" s="1"/>
  <c r="CP104" i="3"/>
  <c r="CR104" i="3" s="1"/>
  <c r="CP96" i="3"/>
  <c r="CR96" i="3" s="1"/>
  <c r="CP88" i="3"/>
  <c r="CR88" i="3" s="1"/>
  <c r="CP80" i="3"/>
  <c r="CP72" i="3"/>
  <c r="CR72" i="3" s="1"/>
  <c r="CP64" i="3"/>
  <c r="CR64" i="3" s="1"/>
  <c r="CP56" i="3"/>
  <c r="CR56" i="3" s="1"/>
  <c r="CP48" i="3"/>
  <c r="CR48" i="3" s="1"/>
  <c r="CP40" i="3"/>
  <c r="CR40" i="3" s="1"/>
  <c r="CP32" i="3"/>
  <c r="CR32" i="3" s="1"/>
  <c r="CP24" i="3"/>
  <c r="CR24" i="3" s="1"/>
  <c r="CP16" i="3"/>
  <c r="CP8" i="3"/>
  <c r="CR8" i="3" s="1"/>
  <c r="Q4" i="3"/>
  <c r="Q12" i="3"/>
  <c r="Q20" i="3"/>
  <c r="Q28" i="3"/>
  <c r="S28" i="3" s="1"/>
  <c r="Q36" i="3"/>
  <c r="Q44" i="3"/>
  <c r="S44" i="3" s="1"/>
  <c r="Q52" i="3"/>
  <c r="EG34" i="3"/>
  <c r="EI34" i="3" s="1"/>
  <c r="EF112" i="3"/>
  <c r="DZ58" i="3"/>
  <c r="DY66" i="3"/>
  <c r="EA66" i="3" s="1"/>
  <c r="DY24" i="3"/>
  <c r="EA24" i="3" s="1"/>
  <c r="DS27" i="3"/>
  <c r="DS66" i="3"/>
  <c r="DS108" i="3"/>
  <c r="DU108" i="3" s="1"/>
  <c r="DR105" i="3"/>
  <c r="DR73" i="3"/>
  <c r="DT73" i="3" s="1"/>
  <c r="DR41" i="3"/>
  <c r="DR13" i="3"/>
  <c r="DL12" i="3"/>
  <c r="DL28" i="3"/>
  <c r="DL44" i="3"/>
  <c r="DL60" i="3"/>
  <c r="DL76" i="3"/>
  <c r="DN76" i="3" s="1"/>
  <c r="DL92" i="3"/>
  <c r="DN92" i="3" s="1"/>
  <c r="DL108" i="3"/>
  <c r="DK120" i="3"/>
  <c r="DM120" i="3" s="1"/>
  <c r="DK104" i="3"/>
  <c r="DK88" i="3"/>
  <c r="DM88" i="3" s="1"/>
  <c r="DK72" i="3"/>
  <c r="DM72" i="3" s="1"/>
  <c r="DK56" i="3"/>
  <c r="DM56" i="3" s="1"/>
  <c r="DK40" i="3"/>
  <c r="DM40" i="3" s="1"/>
  <c r="DK24" i="3"/>
  <c r="DK8" i="3"/>
  <c r="DM8" i="3" s="1"/>
  <c r="DE12" i="3"/>
  <c r="DG12" i="3" s="1"/>
  <c r="DE28" i="3"/>
  <c r="DE44" i="3"/>
  <c r="DE60" i="3"/>
  <c r="DE76" i="3"/>
  <c r="DE92" i="3"/>
  <c r="DE108" i="3"/>
  <c r="DG108" i="3" s="1"/>
  <c r="DE118" i="3"/>
  <c r="DD118" i="3"/>
  <c r="DF118" i="3" s="1"/>
  <c r="DD110" i="3"/>
  <c r="DF110" i="3" s="1"/>
  <c r="DD102" i="3"/>
  <c r="DF102" i="3" s="1"/>
  <c r="DD94" i="3"/>
  <c r="DD86" i="3"/>
  <c r="DF86" i="3" s="1"/>
  <c r="DD78" i="3"/>
  <c r="DF78" i="3" s="1"/>
  <c r="DD70" i="3"/>
  <c r="DF70" i="3" s="1"/>
  <c r="DD62" i="3"/>
  <c r="DF62" i="3" s="1"/>
  <c r="DD54" i="3"/>
  <c r="DF54" i="3" s="1"/>
  <c r="DD46" i="3"/>
  <c r="DF46" i="3" s="1"/>
  <c r="DD38" i="3"/>
  <c r="DF38" i="3" s="1"/>
  <c r="DD30" i="3"/>
  <c r="DD22" i="3"/>
  <c r="DF22" i="3" s="1"/>
  <c r="DD14" i="3"/>
  <c r="DF14" i="3" s="1"/>
  <c r="DD6" i="3"/>
  <c r="DF6" i="3" s="1"/>
  <c r="CX6" i="3"/>
  <c r="CX14" i="3"/>
  <c r="CX22" i="3"/>
  <c r="CX30" i="3"/>
  <c r="CX38" i="3"/>
  <c r="CX46" i="3"/>
  <c r="CX54" i="3"/>
  <c r="CX62" i="3"/>
  <c r="CX70" i="3"/>
  <c r="CX78" i="3"/>
  <c r="CX86" i="3"/>
  <c r="CX94" i="3"/>
  <c r="CX102" i="3"/>
  <c r="CX110" i="3"/>
  <c r="CX118" i="3"/>
  <c r="CW118" i="3"/>
  <c r="CY118" i="3" s="1"/>
  <c r="CW110" i="3"/>
  <c r="CY110" i="3" s="1"/>
  <c r="CW102" i="3"/>
  <c r="CY102" i="3" s="1"/>
  <c r="CW94" i="3"/>
  <c r="CY94" i="3" s="1"/>
  <c r="CW86" i="3"/>
  <c r="CW78" i="3"/>
  <c r="CY78" i="3" s="1"/>
  <c r="CW70" i="3"/>
  <c r="CY70" i="3" s="1"/>
  <c r="CW62" i="3"/>
  <c r="CW54" i="3"/>
  <c r="CY54" i="3" s="1"/>
  <c r="CW46" i="3"/>
  <c r="CW38" i="3"/>
  <c r="CY38" i="3" s="1"/>
  <c r="CW30" i="3"/>
  <c r="CW22" i="3"/>
  <c r="CW14" i="3"/>
  <c r="CW6" i="3"/>
  <c r="CY6" i="3" s="1"/>
  <c r="CQ6" i="3"/>
  <c r="CQ14" i="3"/>
  <c r="CS14" i="3" s="1"/>
  <c r="CQ22" i="3"/>
  <c r="CQ30" i="3"/>
  <c r="CQ38" i="3"/>
  <c r="CQ46" i="3"/>
  <c r="CQ54" i="3"/>
  <c r="CQ62" i="3"/>
  <c r="CQ70" i="3"/>
  <c r="CQ78" i="3"/>
  <c r="CS78" i="3" s="1"/>
  <c r="CQ86" i="3"/>
  <c r="CQ94" i="3"/>
  <c r="CQ102" i="3"/>
  <c r="CQ110" i="3"/>
  <c r="CQ118" i="3"/>
  <c r="CP118" i="3"/>
  <c r="CR118" i="3" s="1"/>
  <c r="CP110" i="3"/>
  <c r="CR110" i="3" s="1"/>
  <c r="CP102" i="3"/>
  <c r="CR102" i="3" s="1"/>
  <c r="CP94" i="3"/>
  <c r="CP86" i="3"/>
  <c r="CR86" i="3" s="1"/>
  <c r="CP78" i="3"/>
  <c r="CR78" i="3" s="1"/>
  <c r="CP70" i="3"/>
  <c r="CR70" i="3" s="1"/>
  <c r="CP62" i="3"/>
  <c r="CR62" i="3" s="1"/>
  <c r="CP54" i="3"/>
  <c r="CR54" i="3" s="1"/>
  <c r="CP46" i="3"/>
  <c r="CR46" i="3" s="1"/>
  <c r="CP38" i="3"/>
  <c r="CR38" i="3" s="1"/>
  <c r="CP30" i="3"/>
  <c r="CP22" i="3"/>
  <c r="CR22" i="3" s="1"/>
  <c r="CP14" i="3"/>
  <c r="CR14" i="3" s="1"/>
  <c r="CP6" i="3"/>
  <c r="CR6" i="3" s="1"/>
  <c r="Q6" i="3"/>
  <c r="Q14" i="3"/>
  <c r="S14" i="3" s="1"/>
  <c r="Q22" i="3"/>
  <c r="Q30" i="3"/>
  <c r="S30" i="3" s="1"/>
  <c r="Q38" i="3"/>
  <c r="Q46" i="3"/>
  <c r="S46" i="3" s="1"/>
  <c r="Q54" i="3"/>
  <c r="S54" i="3" s="1"/>
  <c r="EM39" i="3"/>
  <c r="EO39" i="3" s="1"/>
  <c r="DY74" i="3"/>
  <c r="EA74" i="3" s="1"/>
  <c r="DS107" i="3"/>
  <c r="DR48" i="3"/>
  <c r="DT48" i="3" s="1"/>
  <c r="DL41" i="3"/>
  <c r="DN41" i="3" s="1"/>
  <c r="DL105" i="3"/>
  <c r="DK59" i="3"/>
  <c r="DE9" i="3"/>
  <c r="DE73" i="3"/>
  <c r="DD103" i="3"/>
  <c r="DD71" i="3"/>
  <c r="DD39" i="3"/>
  <c r="DG39" i="3" s="1"/>
  <c r="DD7" i="3"/>
  <c r="CX29" i="3"/>
  <c r="CX61" i="3"/>
  <c r="CX93" i="3"/>
  <c r="CW103" i="3"/>
  <c r="CW71" i="3"/>
  <c r="CY71" i="3" s="1"/>
  <c r="CW39" i="3"/>
  <c r="CW7" i="3"/>
  <c r="CQ29" i="3"/>
  <c r="CS29" i="3" s="1"/>
  <c r="CQ61" i="3"/>
  <c r="CQ93" i="3"/>
  <c r="CP103" i="3"/>
  <c r="CP71" i="3"/>
  <c r="CP39" i="3"/>
  <c r="CP13" i="3"/>
  <c r="Q7" i="3"/>
  <c r="Q29" i="3"/>
  <c r="S29" i="3" s="1"/>
  <c r="Q48" i="3"/>
  <c r="Q60" i="3"/>
  <c r="Q68" i="3"/>
  <c r="Q76" i="3"/>
  <c r="Q84" i="3"/>
  <c r="Q92" i="3"/>
  <c r="S92" i="3" s="1"/>
  <c r="Q100" i="3"/>
  <c r="Q108" i="3"/>
  <c r="S108" i="3" s="1"/>
  <c r="Q116" i="3"/>
  <c r="K7" i="3"/>
  <c r="K15" i="3"/>
  <c r="K23" i="3"/>
  <c r="K31" i="3"/>
  <c r="K39" i="3"/>
  <c r="M39" i="3" s="1"/>
  <c r="K47" i="3"/>
  <c r="K55" i="3"/>
  <c r="K63" i="3"/>
  <c r="K71" i="3"/>
  <c r="K79" i="3"/>
  <c r="K87" i="3"/>
  <c r="K95" i="3"/>
  <c r="K103" i="3"/>
  <c r="K111" i="3"/>
  <c r="K119" i="3"/>
  <c r="J9" i="3"/>
  <c r="J17" i="3"/>
  <c r="J25" i="3"/>
  <c r="L25" i="3" s="1"/>
  <c r="J33" i="3"/>
  <c r="J41" i="3"/>
  <c r="L41" i="3" s="1"/>
  <c r="J49" i="3"/>
  <c r="L49" i="3" s="1"/>
  <c r="J57" i="3"/>
  <c r="L57" i="3" s="1"/>
  <c r="J65" i="3"/>
  <c r="L65" i="3" s="1"/>
  <c r="J73" i="3"/>
  <c r="J81" i="3"/>
  <c r="L81" i="3" s="1"/>
  <c r="J89" i="3"/>
  <c r="L89" i="3" s="1"/>
  <c r="J97" i="3"/>
  <c r="L97" i="3" s="1"/>
  <c r="EG36" i="3"/>
  <c r="DY57" i="3"/>
  <c r="DS114" i="3"/>
  <c r="DR40" i="3"/>
  <c r="DT40" i="3" s="1"/>
  <c r="DL45" i="3"/>
  <c r="DL109" i="3"/>
  <c r="DK119" i="3"/>
  <c r="DK55" i="3"/>
  <c r="DE13" i="3"/>
  <c r="DE77" i="3"/>
  <c r="DD101" i="3"/>
  <c r="DD69" i="3"/>
  <c r="DF69" i="3" s="1"/>
  <c r="DD37" i="3"/>
  <c r="DD5" i="3"/>
  <c r="CX31" i="3"/>
  <c r="CX63" i="3"/>
  <c r="CX95" i="3"/>
  <c r="CW101" i="3"/>
  <c r="CW69" i="3"/>
  <c r="CW37" i="3"/>
  <c r="CY37" i="3" s="1"/>
  <c r="CW5" i="3"/>
  <c r="CQ31" i="3"/>
  <c r="CQ63" i="3"/>
  <c r="CQ95" i="3"/>
  <c r="CP101" i="3"/>
  <c r="CP69" i="3"/>
  <c r="CP37" i="3"/>
  <c r="CP12" i="3"/>
  <c r="CR12" i="3" s="1"/>
  <c r="Q8" i="3"/>
  <c r="Q31" i="3"/>
  <c r="Q50" i="3"/>
  <c r="Q61" i="3"/>
  <c r="S61" i="3" s="1"/>
  <c r="Q69" i="3"/>
  <c r="S69" i="3" s="1"/>
  <c r="Q77" i="3"/>
  <c r="Q85" i="3"/>
  <c r="Q93" i="3"/>
  <c r="Q101" i="3"/>
  <c r="Q109" i="3"/>
  <c r="Q117" i="3"/>
  <c r="K8" i="3"/>
  <c r="K16" i="3"/>
  <c r="K24" i="3"/>
  <c r="M24" i="3" s="1"/>
  <c r="K32" i="3"/>
  <c r="K40" i="3"/>
  <c r="K48" i="3"/>
  <c r="K56" i="3"/>
  <c r="K64" i="3"/>
  <c r="M64" i="3" s="1"/>
  <c r="K72" i="3"/>
  <c r="K80" i="3"/>
  <c r="K88" i="3"/>
  <c r="K96" i="3"/>
  <c r="K104" i="3"/>
  <c r="M104" i="3" s="1"/>
  <c r="K112" i="3"/>
  <c r="K120" i="3"/>
  <c r="J10" i="3"/>
  <c r="L10" i="3" s="1"/>
  <c r="J18" i="3"/>
  <c r="L18" i="3" s="1"/>
  <c r="J26" i="3"/>
  <c r="L26" i="3" s="1"/>
  <c r="J34" i="3"/>
  <c r="L34" i="3" s="1"/>
  <c r="J42" i="3"/>
  <c r="L42" i="3" s="1"/>
  <c r="J50" i="3"/>
  <c r="J58" i="3"/>
  <c r="L58" i="3" s="1"/>
  <c r="J66" i="3"/>
  <c r="L66" i="3" s="1"/>
  <c r="J74" i="3"/>
  <c r="L74" i="3" s="1"/>
  <c r="J82" i="3"/>
  <c r="L82" i="3" s="1"/>
  <c r="J90" i="3"/>
  <c r="L90" i="3" s="1"/>
  <c r="J98" i="3"/>
  <c r="L98" i="3" s="1"/>
  <c r="DY25" i="3"/>
  <c r="EA25" i="3" s="1"/>
  <c r="DS2" i="3"/>
  <c r="DU2" i="3" s="1"/>
  <c r="DR18" i="3"/>
  <c r="DT18" i="3" s="1"/>
  <c r="DL57" i="3"/>
  <c r="DL121" i="3"/>
  <c r="DK107" i="3"/>
  <c r="DK43" i="3"/>
  <c r="DE25" i="3"/>
  <c r="DG25" i="3" s="1"/>
  <c r="DE89" i="3"/>
  <c r="DG89" i="3" s="1"/>
  <c r="DD95" i="3"/>
  <c r="DG95" i="3" s="1"/>
  <c r="DD63" i="3"/>
  <c r="DD31" i="3"/>
  <c r="CX5" i="3"/>
  <c r="CX37" i="3"/>
  <c r="CX69" i="3"/>
  <c r="CZ69" i="3" s="1"/>
  <c r="CX101" i="3"/>
  <c r="CW95" i="3"/>
  <c r="CY95" i="3" s="1"/>
  <c r="CW63" i="3"/>
  <c r="CY63" i="3" s="1"/>
  <c r="CW31" i="3"/>
  <c r="CQ5" i="3"/>
  <c r="CQ37" i="3"/>
  <c r="CS37" i="3" s="1"/>
  <c r="CQ69" i="3"/>
  <c r="CQ101" i="3"/>
  <c r="CP95" i="3"/>
  <c r="CR95" i="3" s="1"/>
  <c r="CP63" i="3"/>
  <c r="CP31" i="3"/>
  <c r="CS31" i="3" s="1"/>
  <c r="CP7" i="3"/>
  <c r="Q13" i="3"/>
  <c r="Q32" i="3"/>
  <c r="S32" i="3" s="1"/>
  <c r="Q53" i="3"/>
  <c r="S53" i="3" s="1"/>
  <c r="Q62" i="3"/>
  <c r="S62" i="3" s="1"/>
  <c r="Q70" i="3"/>
  <c r="S70" i="3" s="1"/>
  <c r="Q78" i="3"/>
  <c r="S78" i="3" s="1"/>
  <c r="Q86" i="3"/>
  <c r="Q94" i="3"/>
  <c r="S94" i="3" s="1"/>
  <c r="Q102" i="3"/>
  <c r="Q110" i="3"/>
  <c r="Q118" i="3"/>
  <c r="K9" i="3"/>
  <c r="K17" i="3"/>
  <c r="M17" i="3" s="1"/>
  <c r="K25" i="3"/>
  <c r="K33" i="3"/>
  <c r="M33" i="3" s="1"/>
  <c r="K41" i="3"/>
  <c r="M41" i="3" s="1"/>
  <c r="K49" i="3"/>
  <c r="K57" i="3"/>
  <c r="K65" i="3"/>
  <c r="K73" i="3"/>
  <c r="K81" i="3"/>
  <c r="M81" i="3" s="1"/>
  <c r="K89" i="3"/>
  <c r="K97" i="3"/>
  <c r="M97" i="3" s="1"/>
  <c r="K105" i="3"/>
  <c r="K113" i="3"/>
  <c r="K121" i="3"/>
  <c r="J3" i="3"/>
  <c r="L3" i="3" s="1"/>
  <c r="J11" i="3"/>
  <c r="L11" i="3" s="1"/>
  <c r="J19" i="3"/>
  <c r="L19" i="3" s="1"/>
  <c r="J27" i="3"/>
  <c r="L27" i="3" s="1"/>
  <c r="J35" i="3"/>
  <c r="L35" i="3" s="1"/>
  <c r="J43" i="3"/>
  <c r="L43" i="3" s="1"/>
  <c r="J51" i="3"/>
  <c r="L51" i="3" s="1"/>
  <c r="J59" i="3"/>
  <c r="L59" i="3" s="1"/>
  <c r="J67" i="3"/>
  <c r="J75" i="3"/>
  <c r="J83" i="3"/>
  <c r="L83" i="3" s="1"/>
  <c r="J91" i="3"/>
  <c r="J99" i="3"/>
  <c r="L99" i="3" s="1"/>
  <c r="J107" i="3"/>
  <c r="J115" i="3"/>
  <c r="CJ4" i="3"/>
  <c r="CJ12" i="3"/>
  <c r="CJ20" i="3"/>
  <c r="CL20" i="3" s="1"/>
  <c r="CJ28" i="3"/>
  <c r="CJ36" i="3"/>
  <c r="CJ44" i="3"/>
  <c r="CJ52" i="3"/>
  <c r="CJ60" i="3"/>
  <c r="CJ68" i="3"/>
  <c r="CJ76" i="3"/>
  <c r="CJ84" i="3"/>
  <c r="CL84" i="3" s="1"/>
  <c r="CJ92" i="3"/>
  <c r="CJ100" i="3"/>
  <c r="CJ108" i="3"/>
  <c r="CJ116" i="3"/>
  <c r="CI120" i="3"/>
  <c r="CK120" i="3" s="1"/>
  <c r="CI112" i="3"/>
  <c r="CK112" i="3" s="1"/>
  <c r="CI104" i="3"/>
  <c r="CK104" i="3" s="1"/>
  <c r="CI96" i="3"/>
  <c r="CK96" i="3" s="1"/>
  <c r="CI88" i="3"/>
  <c r="CK88" i="3" s="1"/>
  <c r="CI80" i="3"/>
  <c r="CK80" i="3" s="1"/>
  <c r="CI72" i="3"/>
  <c r="CK72" i="3" s="1"/>
  <c r="CI64" i="3"/>
  <c r="CI56" i="3"/>
  <c r="CK56" i="3" s="1"/>
  <c r="CI48" i="3"/>
  <c r="CK48" i="3" s="1"/>
  <c r="CI40" i="3"/>
  <c r="CK40" i="3" s="1"/>
  <c r="CI32" i="3"/>
  <c r="CK32" i="3" s="1"/>
  <c r="CI24" i="3"/>
  <c r="CK24" i="3" s="1"/>
  <c r="CI16" i="3"/>
  <c r="CK16" i="3" s="1"/>
  <c r="CI8" i="3"/>
  <c r="CK8" i="3" s="1"/>
  <c r="CC4" i="3"/>
  <c r="CC12" i="3"/>
  <c r="CC20" i="3"/>
  <c r="CC28" i="3"/>
  <c r="CC36" i="3"/>
  <c r="CC44" i="3"/>
  <c r="CC52" i="3"/>
  <c r="CC60" i="3"/>
  <c r="CC68" i="3"/>
  <c r="CC76" i="3"/>
  <c r="CC84" i="3"/>
  <c r="CC92" i="3"/>
  <c r="CC100" i="3"/>
  <c r="CC108" i="3"/>
  <c r="CC116" i="3"/>
  <c r="CB120" i="3"/>
  <c r="CD120" i="3" s="1"/>
  <c r="CB112" i="3"/>
  <c r="CD112" i="3" s="1"/>
  <c r="CB104" i="3"/>
  <c r="CD104" i="3" s="1"/>
  <c r="CB96" i="3"/>
  <c r="CD96" i="3" s="1"/>
  <c r="CB88" i="3"/>
  <c r="CD88" i="3" s="1"/>
  <c r="CB80" i="3"/>
  <c r="CD80" i="3" s="1"/>
  <c r="CB72" i="3"/>
  <c r="CB64" i="3"/>
  <c r="CD64" i="3" s="1"/>
  <c r="CB56" i="3"/>
  <c r="CD56" i="3" s="1"/>
  <c r="CB48" i="3"/>
  <c r="CD48" i="3" s="1"/>
  <c r="CB40" i="3"/>
  <c r="CD40" i="3" s="1"/>
  <c r="CB32" i="3"/>
  <c r="CD32" i="3" s="1"/>
  <c r="CB24" i="3"/>
  <c r="CD24" i="3" s="1"/>
  <c r="CB16" i="3"/>
  <c r="CD16" i="3" s="1"/>
  <c r="CB8" i="3"/>
  <c r="BV4" i="3"/>
  <c r="BV12" i="3"/>
  <c r="BX12" i="3" s="1"/>
  <c r="EF66" i="3"/>
  <c r="EH66" i="3" s="1"/>
  <c r="DY18" i="3"/>
  <c r="EA18" i="3" s="1"/>
  <c r="DR12" i="3"/>
  <c r="DT12" i="3" s="1"/>
  <c r="DL61" i="3"/>
  <c r="DN61" i="3" s="1"/>
  <c r="DK103" i="3"/>
  <c r="DK39" i="3"/>
  <c r="DE29" i="3"/>
  <c r="DE93" i="3"/>
  <c r="DD93" i="3"/>
  <c r="DF93" i="3" s="1"/>
  <c r="DD61" i="3"/>
  <c r="DD29" i="3"/>
  <c r="CX7" i="3"/>
  <c r="CX39" i="3"/>
  <c r="CX71" i="3"/>
  <c r="CX103" i="3"/>
  <c r="CW93" i="3"/>
  <c r="CW61" i="3"/>
  <c r="CW29" i="3"/>
  <c r="CQ7" i="3"/>
  <c r="CQ39" i="3"/>
  <c r="CQ71" i="3"/>
  <c r="CQ103" i="3"/>
  <c r="CP93" i="3"/>
  <c r="CP61" i="3"/>
  <c r="CS61" i="3" s="1"/>
  <c r="CP29" i="3"/>
  <c r="CP5" i="3"/>
  <c r="Q15" i="3"/>
  <c r="Q37" i="3"/>
  <c r="Q55" i="3"/>
  <c r="S55" i="3" s="1"/>
  <c r="Q63" i="3"/>
  <c r="S63" i="3" s="1"/>
  <c r="Q71" i="3"/>
  <c r="S71" i="3" s="1"/>
  <c r="Q79" i="3"/>
  <c r="S79" i="3" s="1"/>
  <c r="Q87" i="3"/>
  <c r="Q95" i="3"/>
  <c r="S95" i="3" s="1"/>
  <c r="Q103" i="3"/>
  <c r="Q111" i="3"/>
  <c r="Q119" i="3"/>
  <c r="K10" i="3"/>
  <c r="K18" i="3"/>
  <c r="K26" i="3"/>
  <c r="M26" i="3" s="1"/>
  <c r="K34" i="3"/>
  <c r="K42" i="3"/>
  <c r="K50" i="3"/>
  <c r="K58" i="3"/>
  <c r="K66" i="3"/>
  <c r="K74" i="3"/>
  <c r="K82" i="3"/>
  <c r="K90" i="3"/>
  <c r="M90" i="3" s="1"/>
  <c r="K98" i="3"/>
  <c r="K106" i="3"/>
  <c r="K114" i="3"/>
  <c r="J4" i="3"/>
  <c r="J12" i="3"/>
  <c r="J20" i="3"/>
  <c r="J28" i="3"/>
  <c r="J36" i="3"/>
  <c r="J44" i="3"/>
  <c r="J52" i="3"/>
  <c r="L52" i="3" s="1"/>
  <c r="J60" i="3"/>
  <c r="L60" i="3" s="1"/>
  <c r="J68" i="3"/>
  <c r="J76" i="3"/>
  <c r="J84" i="3"/>
  <c r="J92" i="3"/>
  <c r="J100" i="3"/>
  <c r="L100" i="3" s="1"/>
  <c r="J108" i="3"/>
  <c r="J116" i="3"/>
  <c r="L116" i="3" s="1"/>
  <c r="CJ5" i="3"/>
  <c r="CJ13" i="3"/>
  <c r="CJ21" i="3"/>
  <c r="CJ29" i="3"/>
  <c r="CJ37" i="3"/>
  <c r="CJ45" i="3"/>
  <c r="CJ53" i="3"/>
  <c r="CJ61" i="3"/>
  <c r="CJ69" i="3"/>
  <c r="CJ77" i="3"/>
  <c r="CJ85" i="3"/>
  <c r="CL85" i="3" s="1"/>
  <c r="CJ93" i="3"/>
  <c r="CL93" i="3" s="1"/>
  <c r="CJ101" i="3"/>
  <c r="CJ109" i="3"/>
  <c r="CJ117" i="3"/>
  <c r="CI119" i="3"/>
  <c r="CI111" i="3"/>
  <c r="CI103" i="3"/>
  <c r="CI95" i="3"/>
  <c r="CI87" i="3"/>
  <c r="CI79" i="3"/>
  <c r="CI71" i="3"/>
  <c r="CK71" i="3" s="1"/>
  <c r="CI63" i="3"/>
  <c r="CI55" i="3"/>
  <c r="CI47" i="3"/>
  <c r="CI39" i="3"/>
  <c r="CI31" i="3"/>
  <c r="CI23" i="3"/>
  <c r="CI15" i="3"/>
  <c r="CI7" i="3"/>
  <c r="CC5" i="3"/>
  <c r="CC13" i="3"/>
  <c r="CC21" i="3"/>
  <c r="CC29" i="3"/>
  <c r="CC37" i="3"/>
  <c r="CC45" i="3"/>
  <c r="CC53" i="3"/>
  <c r="CC61" i="3"/>
  <c r="CC69" i="3"/>
  <c r="CC77" i="3"/>
  <c r="CC85" i="3"/>
  <c r="CC93" i="3"/>
  <c r="CC101" i="3"/>
  <c r="CC109" i="3"/>
  <c r="CC117" i="3"/>
  <c r="CB119" i="3"/>
  <c r="CB111" i="3"/>
  <c r="CD111" i="3" s="1"/>
  <c r="CB103" i="3"/>
  <c r="CB95" i="3"/>
  <c r="CB87" i="3"/>
  <c r="CB79" i="3"/>
  <c r="CB71" i="3"/>
  <c r="CB63" i="3"/>
  <c r="CB55" i="3"/>
  <c r="CD55" i="3" s="1"/>
  <c r="CB47" i="3"/>
  <c r="CB39" i="3"/>
  <c r="CB31" i="3"/>
  <c r="CB23" i="3"/>
  <c r="CB15" i="3"/>
  <c r="CB7" i="3"/>
  <c r="BV5" i="3"/>
  <c r="BV13" i="3"/>
  <c r="BX13" i="3" s="1"/>
  <c r="BV21" i="3"/>
  <c r="BV29" i="3"/>
  <c r="BV37" i="3"/>
  <c r="BV45" i="3"/>
  <c r="BV53" i="3"/>
  <c r="BV61" i="3"/>
  <c r="DZ56" i="3"/>
  <c r="EB56" i="3" s="1"/>
  <c r="DS18" i="3"/>
  <c r="DU18" i="3" s="1"/>
  <c r="DR112" i="3"/>
  <c r="DT112" i="3" s="1"/>
  <c r="DL9" i="3"/>
  <c r="DL73" i="3"/>
  <c r="DK91" i="3"/>
  <c r="DK27" i="3"/>
  <c r="DE41" i="3"/>
  <c r="DE105" i="3"/>
  <c r="DD119" i="3"/>
  <c r="DD87" i="3"/>
  <c r="DD55" i="3"/>
  <c r="DD23" i="3"/>
  <c r="CX13" i="3"/>
  <c r="CX45" i="3"/>
  <c r="CX77" i="3"/>
  <c r="CX109" i="3"/>
  <c r="CW119" i="3"/>
  <c r="CY119" i="3" s="1"/>
  <c r="CW87" i="3"/>
  <c r="CW55" i="3"/>
  <c r="CW23" i="3"/>
  <c r="CQ13" i="3"/>
  <c r="CQ45" i="3"/>
  <c r="CQ77" i="3"/>
  <c r="CQ109" i="3"/>
  <c r="CP119" i="3"/>
  <c r="CR119" i="3" s="1"/>
  <c r="CP87" i="3"/>
  <c r="CP55" i="3"/>
  <c r="CP23" i="3"/>
  <c r="CP4" i="3"/>
  <c r="CR4" i="3" s="1"/>
  <c r="Q16" i="3"/>
  <c r="S16" i="3" s="1"/>
  <c r="DS60" i="3"/>
  <c r="DU60" i="3" s="1"/>
  <c r="DR80" i="3"/>
  <c r="DT80" i="3" s="1"/>
  <c r="DL25" i="3"/>
  <c r="DL89" i="3"/>
  <c r="DK75" i="3"/>
  <c r="DK11" i="3"/>
  <c r="DE57" i="3"/>
  <c r="DE117" i="3"/>
  <c r="DD111" i="3"/>
  <c r="DD79" i="3"/>
  <c r="DD47" i="3"/>
  <c r="DF47" i="3" s="1"/>
  <c r="DD15" i="3"/>
  <c r="CX21" i="3"/>
  <c r="CX53" i="3"/>
  <c r="CX85" i="3"/>
  <c r="CX117" i="3"/>
  <c r="CW111" i="3"/>
  <c r="CY111" i="3" s="1"/>
  <c r="CW79" i="3"/>
  <c r="CW47" i="3"/>
  <c r="CZ47" i="3" s="1"/>
  <c r="CW15" i="3"/>
  <c r="CQ21" i="3"/>
  <c r="CQ53" i="3"/>
  <c r="CQ85" i="3"/>
  <c r="CQ117" i="3"/>
  <c r="CP111" i="3"/>
  <c r="CR111" i="3" s="1"/>
  <c r="CP79" i="3"/>
  <c r="CP47" i="3"/>
  <c r="CS47" i="3" s="1"/>
  <c r="CP20" i="3"/>
  <c r="CR20" i="3" s="1"/>
  <c r="Q23" i="3"/>
  <c r="Q45" i="3"/>
  <c r="Q58" i="3"/>
  <c r="S58" i="3" s="1"/>
  <c r="Q66" i="3"/>
  <c r="Q74" i="3"/>
  <c r="S74" i="3" s="1"/>
  <c r="Q82" i="3"/>
  <c r="Q90" i="3"/>
  <c r="S90" i="3" s="1"/>
  <c r="Q98" i="3"/>
  <c r="Q106" i="3"/>
  <c r="T106" i="3" s="1"/>
  <c r="Q114" i="3"/>
  <c r="K5" i="3"/>
  <c r="K13" i="3"/>
  <c r="K21" i="3"/>
  <c r="M21" i="3" s="1"/>
  <c r="K29" i="3"/>
  <c r="K37" i="3"/>
  <c r="M37" i="3" s="1"/>
  <c r="K45" i="3"/>
  <c r="K53" i="3"/>
  <c r="K61" i="3"/>
  <c r="K69" i="3"/>
  <c r="K77" i="3"/>
  <c r="K85" i="3"/>
  <c r="M85" i="3" s="1"/>
  <c r="K93" i="3"/>
  <c r="K101" i="3"/>
  <c r="M101" i="3" s="1"/>
  <c r="K109" i="3"/>
  <c r="K117" i="3"/>
  <c r="J7" i="3"/>
  <c r="J15" i="3"/>
  <c r="J23" i="3"/>
  <c r="J31" i="3"/>
  <c r="J39" i="3"/>
  <c r="J47" i="3"/>
  <c r="M47" i="3" s="1"/>
  <c r="J55" i="3"/>
  <c r="L55" i="3" s="1"/>
  <c r="J63" i="3"/>
  <c r="M63" i="3" s="1"/>
  <c r="J71" i="3"/>
  <c r="J79" i="3"/>
  <c r="J87" i="3"/>
  <c r="J95" i="3"/>
  <c r="J103" i="3"/>
  <c r="J111" i="3"/>
  <c r="M111" i="3" s="1"/>
  <c r="J119" i="3"/>
  <c r="L119" i="3" s="1"/>
  <c r="CJ8" i="3"/>
  <c r="CJ16" i="3"/>
  <c r="CJ24" i="3"/>
  <c r="CJ32" i="3"/>
  <c r="CL32" i="3" s="1"/>
  <c r="CJ40" i="3"/>
  <c r="CL40" i="3" s="1"/>
  <c r="CJ48" i="3"/>
  <c r="CJ56" i="3"/>
  <c r="CL56" i="3" s="1"/>
  <c r="CJ64" i="3"/>
  <c r="CJ72" i="3"/>
  <c r="CJ80" i="3"/>
  <c r="CJ88" i="3"/>
  <c r="CJ96" i="3"/>
  <c r="CL96" i="3" s="1"/>
  <c r="CJ104" i="3"/>
  <c r="CL104" i="3" s="1"/>
  <c r="CJ112" i="3"/>
  <c r="CJ120" i="3"/>
  <c r="CL120" i="3" s="1"/>
  <c r="CI116" i="3"/>
  <c r="CK116" i="3" s="1"/>
  <c r="CI108" i="3"/>
  <c r="CK108" i="3" s="1"/>
  <c r="CI100" i="3"/>
  <c r="CK100" i="3" s="1"/>
  <c r="CI92" i="3"/>
  <c r="CI84" i="3"/>
  <c r="CK84" i="3" s="1"/>
  <c r="CI76" i="3"/>
  <c r="CK76" i="3" s="1"/>
  <c r="CI68" i="3"/>
  <c r="CK68" i="3" s="1"/>
  <c r="CI60" i="3"/>
  <c r="CK60" i="3" s="1"/>
  <c r="CI52" i="3"/>
  <c r="CK52" i="3" s="1"/>
  <c r="CI44" i="3"/>
  <c r="CK44" i="3" s="1"/>
  <c r="CI36" i="3"/>
  <c r="CK36" i="3" s="1"/>
  <c r="CI28" i="3"/>
  <c r="CI20" i="3"/>
  <c r="CK20" i="3" s="1"/>
  <c r="CI12" i="3"/>
  <c r="CK12" i="3" s="1"/>
  <c r="CI4" i="3"/>
  <c r="CK4" i="3" s="1"/>
  <c r="CC8" i="3"/>
  <c r="CC16" i="3"/>
  <c r="CC24" i="3"/>
  <c r="CC32" i="3"/>
  <c r="CE32" i="3" s="1"/>
  <c r="CC40" i="3"/>
  <c r="CC48" i="3"/>
  <c r="CC56" i="3"/>
  <c r="CC64" i="3"/>
  <c r="CC72" i="3"/>
  <c r="CC80" i="3"/>
  <c r="CC88" i="3"/>
  <c r="CC96" i="3"/>
  <c r="CE96" i="3" s="1"/>
  <c r="CC104" i="3"/>
  <c r="CC112" i="3"/>
  <c r="CE112" i="3" s="1"/>
  <c r="CC120" i="3"/>
  <c r="CB116" i="3"/>
  <c r="CD116" i="3" s="1"/>
  <c r="CB108" i="3"/>
  <c r="CD108" i="3" s="1"/>
  <c r="CB100" i="3"/>
  <c r="CB92" i="3"/>
  <c r="CD92" i="3" s="1"/>
  <c r="CB84" i="3"/>
  <c r="CD84" i="3" s="1"/>
  <c r="CB76" i="3"/>
  <c r="CD76" i="3" s="1"/>
  <c r="CB68" i="3"/>
  <c r="CD68" i="3" s="1"/>
  <c r="CB60" i="3"/>
  <c r="CD60" i="3" s="1"/>
  <c r="CB52" i="3"/>
  <c r="CD52" i="3" s="1"/>
  <c r="CB44" i="3"/>
  <c r="CD44" i="3" s="1"/>
  <c r="CB36" i="3"/>
  <c r="CB28" i="3"/>
  <c r="CD28" i="3" s="1"/>
  <c r="CB20" i="3"/>
  <c r="CD20" i="3" s="1"/>
  <c r="CB12" i="3"/>
  <c r="CD12" i="3" s="1"/>
  <c r="CB4" i="3"/>
  <c r="CD4" i="3" s="1"/>
  <c r="BV8" i="3"/>
  <c r="BV16" i="3"/>
  <c r="BV24" i="3"/>
  <c r="BV32" i="3"/>
  <c r="BV40" i="3"/>
  <c r="BV48" i="3"/>
  <c r="BV56" i="3"/>
  <c r="BV64" i="3"/>
  <c r="DZ68" i="3"/>
  <c r="EB68" i="3" s="1"/>
  <c r="DL77" i="3"/>
  <c r="DE45" i="3"/>
  <c r="DG45" i="3" s="1"/>
  <c r="DD85" i="3"/>
  <c r="DG85" i="3" s="1"/>
  <c r="CX47" i="3"/>
  <c r="CW117" i="3"/>
  <c r="CY117" i="3" s="1"/>
  <c r="CQ15" i="3"/>
  <c r="CP21" i="3"/>
  <c r="Q57" i="3"/>
  <c r="Q80" i="3"/>
  <c r="S80" i="3" s="1"/>
  <c r="Q99" i="3"/>
  <c r="S99" i="3" s="1"/>
  <c r="Q121" i="3"/>
  <c r="K6" i="3"/>
  <c r="K28" i="3"/>
  <c r="M28" i="3" s="1"/>
  <c r="K51" i="3"/>
  <c r="K70" i="3"/>
  <c r="K92" i="3"/>
  <c r="M92" i="3" s="1"/>
  <c r="K115" i="3"/>
  <c r="J14" i="3"/>
  <c r="L14" i="3" s="1"/>
  <c r="J37" i="3"/>
  <c r="J56" i="3"/>
  <c r="M56" i="3" s="1"/>
  <c r="J78" i="3"/>
  <c r="J101" i="3"/>
  <c r="J113" i="3"/>
  <c r="L113" i="3" s="1"/>
  <c r="CJ9" i="3"/>
  <c r="CJ22" i="3"/>
  <c r="CJ34" i="3"/>
  <c r="CJ47" i="3"/>
  <c r="CJ59" i="3"/>
  <c r="CJ73" i="3"/>
  <c r="CJ86" i="3"/>
  <c r="CJ98" i="3"/>
  <c r="CL98" i="3" s="1"/>
  <c r="CJ111" i="3"/>
  <c r="CL111" i="3" s="1"/>
  <c r="CI118" i="3"/>
  <c r="CI106" i="3"/>
  <c r="CK106" i="3" s="1"/>
  <c r="CI93" i="3"/>
  <c r="CI81" i="3"/>
  <c r="CK81" i="3" s="1"/>
  <c r="CI67" i="3"/>
  <c r="CK67" i="3" s="1"/>
  <c r="CI54" i="3"/>
  <c r="CK54" i="3" s="1"/>
  <c r="CI42" i="3"/>
  <c r="CK42" i="3" s="1"/>
  <c r="CI29" i="3"/>
  <c r="CK29" i="3" s="1"/>
  <c r="CI17" i="3"/>
  <c r="CI3" i="3"/>
  <c r="CK3" i="3" s="1"/>
  <c r="CC14" i="3"/>
  <c r="CC26" i="3"/>
  <c r="CC39" i="3"/>
  <c r="CC51" i="3"/>
  <c r="CC65" i="3"/>
  <c r="CC78" i="3"/>
  <c r="CC90" i="3"/>
  <c r="CC103" i="3"/>
  <c r="CC115" i="3"/>
  <c r="CB114" i="3"/>
  <c r="CD114" i="3" s="1"/>
  <c r="CB101" i="3"/>
  <c r="CB89" i="3"/>
  <c r="CD89" i="3" s="1"/>
  <c r="CB75" i="3"/>
  <c r="CB62" i="3"/>
  <c r="CD62" i="3" s="1"/>
  <c r="CB50" i="3"/>
  <c r="CD50" i="3" s="1"/>
  <c r="CB37" i="3"/>
  <c r="CD37" i="3" s="1"/>
  <c r="CB25" i="3"/>
  <c r="CB11" i="3"/>
  <c r="BV6" i="3"/>
  <c r="BV18" i="3"/>
  <c r="BV28" i="3"/>
  <c r="BV39" i="3"/>
  <c r="BX39" i="3" s="1"/>
  <c r="BV50" i="3"/>
  <c r="BV60" i="3"/>
  <c r="BX60" i="3" s="1"/>
  <c r="BV70" i="3"/>
  <c r="BV78" i="3"/>
  <c r="BV86" i="3"/>
  <c r="BV94" i="3"/>
  <c r="BV102" i="3"/>
  <c r="BV110" i="3"/>
  <c r="BX110" i="3" s="1"/>
  <c r="BV118" i="3"/>
  <c r="DL93" i="3"/>
  <c r="DE61" i="3"/>
  <c r="DD77" i="3"/>
  <c r="CX55" i="3"/>
  <c r="CZ55" i="3" s="1"/>
  <c r="CW109" i="3"/>
  <c r="CY109" i="3" s="1"/>
  <c r="CQ23" i="3"/>
  <c r="CP15" i="3"/>
  <c r="CR15" i="3" s="1"/>
  <c r="Q5" i="3"/>
  <c r="S5" i="3" s="1"/>
  <c r="Q59" i="3"/>
  <c r="S59" i="3" s="1"/>
  <c r="Q81" i="3"/>
  <c r="Q104" i="3"/>
  <c r="K11" i="3"/>
  <c r="K30" i="3"/>
  <c r="K52" i="3"/>
  <c r="K75" i="3"/>
  <c r="M75" i="3" s="1"/>
  <c r="K94" i="3"/>
  <c r="K116" i="3"/>
  <c r="J16" i="3"/>
  <c r="J38" i="3"/>
  <c r="J61" i="3"/>
  <c r="J80" i="3"/>
  <c r="L80" i="3" s="1"/>
  <c r="J102" i="3"/>
  <c r="L102" i="3" s="1"/>
  <c r="J114" i="3"/>
  <c r="CJ10" i="3"/>
  <c r="CJ23" i="3"/>
  <c r="CL23" i="3" s="1"/>
  <c r="CJ35" i="3"/>
  <c r="CL35" i="3" s="1"/>
  <c r="CJ49" i="3"/>
  <c r="CJ62" i="3"/>
  <c r="CJ74" i="3"/>
  <c r="CJ87" i="3"/>
  <c r="CL87" i="3" s="1"/>
  <c r="CJ99" i="3"/>
  <c r="CL99" i="3" s="1"/>
  <c r="CJ113" i="3"/>
  <c r="CI117" i="3"/>
  <c r="CK117" i="3" s="1"/>
  <c r="CI105" i="3"/>
  <c r="CK105" i="3" s="1"/>
  <c r="CI91" i="3"/>
  <c r="CI78" i="3"/>
  <c r="CK78" i="3" s="1"/>
  <c r="CI66" i="3"/>
  <c r="CK66" i="3" s="1"/>
  <c r="CI53" i="3"/>
  <c r="CI41" i="3"/>
  <c r="CI27" i="3"/>
  <c r="CI14" i="3"/>
  <c r="CK14" i="3" s="1"/>
  <c r="CI2" i="3"/>
  <c r="CK2" i="3" s="1"/>
  <c r="CC15" i="3"/>
  <c r="CE15" i="3" s="1"/>
  <c r="CC27" i="3"/>
  <c r="CC41" i="3"/>
  <c r="CC54" i="3"/>
  <c r="CE54" i="3" s="1"/>
  <c r="CC66" i="3"/>
  <c r="CE66" i="3" s="1"/>
  <c r="CC79" i="3"/>
  <c r="CC91" i="3"/>
  <c r="CE91" i="3" s="1"/>
  <c r="CC105" i="3"/>
  <c r="CC118" i="3"/>
  <c r="CB113" i="3"/>
  <c r="CB99" i="3"/>
  <c r="CB86" i="3"/>
  <c r="CD86" i="3" s="1"/>
  <c r="CB74" i="3"/>
  <c r="CD74" i="3" s="1"/>
  <c r="CB61" i="3"/>
  <c r="CB49" i="3"/>
  <c r="CB35" i="3"/>
  <c r="CB22" i="3"/>
  <c r="CD22" i="3" s="1"/>
  <c r="CB10" i="3"/>
  <c r="CD10" i="3" s="1"/>
  <c r="BV7" i="3"/>
  <c r="BV19" i="3"/>
  <c r="BV30" i="3"/>
  <c r="BX30" i="3" s="1"/>
  <c r="BV41" i="3"/>
  <c r="BV51" i="3"/>
  <c r="BX51" i="3" s="1"/>
  <c r="BV62" i="3"/>
  <c r="BV71" i="3"/>
  <c r="BV79" i="3"/>
  <c r="BV87" i="3"/>
  <c r="BV95" i="3"/>
  <c r="DS28" i="3"/>
  <c r="DU28" i="3" s="1"/>
  <c r="DE109" i="3"/>
  <c r="DD53" i="3"/>
  <c r="CX79" i="3"/>
  <c r="CW85" i="3"/>
  <c r="CQ47" i="3"/>
  <c r="CP117" i="3"/>
  <c r="Q21" i="3"/>
  <c r="Q64" i="3"/>
  <c r="Q83" i="3"/>
  <c r="S83" i="3" s="1"/>
  <c r="Q105" i="3"/>
  <c r="K12" i="3"/>
  <c r="M12" i="3" s="1"/>
  <c r="K35" i="3"/>
  <c r="K54" i="3"/>
  <c r="K76" i="3"/>
  <c r="K99" i="3"/>
  <c r="K118" i="3"/>
  <c r="J21" i="3"/>
  <c r="J40" i="3"/>
  <c r="L40" i="3" s="1"/>
  <c r="J62" i="3"/>
  <c r="J85" i="3"/>
  <c r="J104" i="3"/>
  <c r="J117" i="3"/>
  <c r="CJ11" i="3"/>
  <c r="CJ25" i="3"/>
  <c r="CJ38" i="3"/>
  <c r="CJ50" i="3"/>
  <c r="CJ63" i="3"/>
  <c r="CJ75" i="3"/>
  <c r="CJ89" i="3"/>
  <c r="CJ102" i="3"/>
  <c r="CJ114" i="3"/>
  <c r="CL114" i="3" s="1"/>
  <c r="CI115" i="3"/>
  <c r="CK115" i="3" s="1"/>
  <c r="CI102" i="3"/>
  <c r="CK102" i="3" s="1"/>
  <c r="CI90" i="3"/>
  <c r="CK90" i="3" s="1"/>
  <c r="CI77" i="3"/>
  <c r="CI65" i="3"/>
  <c r="CK65" i="3" s="1"/>
  <c r="CI51" i="3"/>
  <c r="CK51" i="3" s="1"/>
  <c r="CI38" i="3"/>
  <c r="CK38" i="3" s="1"/>
  <c r="CI26" i="3"/>
  <c r="CI13" i="3"/>
  <c r="CC3" i="3"/>
  <c r="CC17" i="3"/>
  <c r="CE17" i="3" s="1"/>
  <c r="CC30" i="3"/>
  <c r="CC42" i="3"/>
  <c r="CC55" i="3"/>
  <c r="CC67" i="3"/>
  <c r="CC81" i="3"/>
  <c r="CC94" i="3"/>
  <c r="CE94" i="3" s="1"/>
  <c r="CC106" i="3"/>
  <c r="CC119" i="3"/>
  <c r="CB110" i="3"/>
  <c r="CD110" i="3" s="1"/>
  <c r="CB98" i="3"/>
  <c r="CD98" i="3" s="1"/>
  <c r="CB85" i="3"/>
  <c r="CB73" i="3"/>
  <c r="CB59" i="3"/>
  <c r="CB46" i="3"/>
  <c r="CD46" i="3" s="1"/>
  <c r="CB34" i="3"/>
  <c r="CD34" i="3" s="1"/>
  <c r="CB21" i="3"/>
  <c r="CE21" i="3" s="1"/>
  <c r="CB9" i="3"/>
  <c r="BV9" i="3"/>
  <c r="BV20" i="3"/>
  <c r="BV31" i="3"/>
  <c r="DS75" i="3"/>
  <c r="DE119" i="3"/>
  <c r="DD45" i="3"/>
  <c r="CX87" i="3"/>
  <c r="CW77" i="3"/>
  <c r="CY77" i="3" s="1"/>
  <c r="CQ55" i="3"/>
  <c r="CS55" i="3" s="1"/>
  <c r="CP109" i="3"/>
  <c r="Q24" i="3"/>
  <c r="Q65" i="3"/>
  <c r="S65" i="3" s="1"/>
  <c r="Q88" i="3"/>
  <c r="Q107" i="3"/>
  <c r="S107" i="3" s="1"/>
  <c r="K14" i="3"/>
  <c r="K36" i="3"/>
  <c r="K59" i="3"/>
  <c r="K78" i="3"/>
  <c r="K100" i="3"/>
  <c r="J22" i="3"/>
  <c r="J45" i="3"/>
  <c r="J64" i="3"/>
  <c r="J86" i="3"/>
  <c r="L86" i="3" s="1"/>
  <c r="J105" i="3"/>
  <c r="L105" i="3" s="1"/>
  <c r="J118" i="3"/>
  <c r="L118" i="3" s="1"/>
  <c r="CJ14" i="3"/>
  <c r="CJ26" i="3"/>
  <c r="CJ39" i="3"/>
  <c r="CJ51" i="3"/>
  <c r="CL51" i="3" s="1"/>
  <c r="CJ65" i="3"/>
  <c r="CJ78" i="3"/>
  <c r="CL78" i="3" s="1"/>
  <c r="CJ90" i="3"/>
  <c r="CJ103" i="3"/>
  <c r="CJ115" i="3"/>
  <c r="CI114" i="3"/>
  <c r="CK114" i="3" s="1"/>
  <c r="CI101" i="3"/>
  <c r="CI89" i="3"/>
  <c r="CK89" i="3" s="1"/>
  <c r="CI75" i="3"/>
  <c r="CI62" i="3"/>
  <c r="CK62" i="3" s="1"/>
  <c r="CI50" i="3"/>
  <c r="CK50" i="3" s="1"/>
  <c r="CI37" i="3"/>
  <c r="CI25" i="3"/>
  <c r="CI11" i="3"/>
  <c r="CC6" i="3"/>
  <c r="CC18" i="3"/>
  <c r="CC31" i="3"/>
  <c r="CC43" i="3"/>
  <c r="CE43" i="3" s="1"/>
  <c r="CC57" i="3"/>
  <c r="CC70" i="3"/>
  <c r="CC82" i="3"/>
  <c r="CC95" i="3"/>
  <c r="CC107" i="3"/>
  <c r="CE107" i="3" s="1"/>
  <c r="CC121" i="3"/>
  <c r="CC2" i="3"/>
  <c r="CB109" i="3"/>
  <c r="CB97" i="3"/>
  <c r="CB83" i="3"/>
  <c r="CB70" i="3"/>
  <c r="CD70" i="3" s="1"/>
  <c r="CB58" i="3"/>
  <c r="CD58" i="3" s="1"/>
  <c r="CB45" i="3"/>
  <c r="CB33" i="3"/>
  <c r="CB19" i="3"/>
  <c r="CB6" i="3"/>
  <c r="CD6" i="3" s="1"/>
  <c r="BV10" i="3"/>
  <c r="BV22" i="3"/>
  <c r="BV33" i="3"/>
  <c r="BV43" i="3"/>
  <c r="BV54" i="3"/>
  <c r="BV65" i="3"/>
  <c r="BV73" i="3"/>
  <c r="BV81" i="3"/>
  <c r="BV89" i="3"/>
  <c r="BV97" i="3"/>
  <c r="DR104" i="3"/>
  <c r="DT104" i="3" s="1"/>
  <c r="DK87" i="3"/>
  <c r="DD21" i="3"/>
  <c r="CX111" i="3"/>
  <c r="CW53" i="3"/>
  <c r="CQ79" i="3"/>
  <c r="CS79" i="3" s="1"/>
  <c r="CP85" i="3"/>
  <c r="Q39" i="3"/>
  <c r="Q67" i="3"/>
  <c r="Q89" i="3"/>
  <c r="Q112" i="3"/>
  <c r="K19" i="3"/>
  <c r="K38" i="3"/>
  <c r="K60" i="3"/>
  <c r="K83" i="3"/>
  <c r="K102" i="3"/>
  <c r="J5" i="3"/>
  <c r="J24" i="3"/>
  <c r="L24" i="3" s="1"/>
  <c r="J46" i="3"/>
  <c r="J69" i="3"/>
  <c r="L69" i="3" s="1"/>
  <c r="J88" i="3"/>
  <c r="J106" i="3"/>
  <c r="L106" i="3" s="1"/>
  <c r="J120" i="3"/>
  <c r="CJ15" i="3"/>
  <c r="CJ27" i="3"/>
  <c r="CJ41" i="3"/>
  <c r="CJ54" i="3"/>
  <c r="CL54" i="3" s="1"/>
  <c r="CJ66" i="3"/>
  <c r="CL66" i="3" s="1"/>
  <c r="CJ79" i="3"/>
  <c r="CL79" i="3" s="1"/>
  <c r="CJ91" i="3"/>
  <c r="CJ105" i="3"/>
  <c r="CJ118" i="3"/>
  <c r="CI113" i="3"/>
  <c r="CK113" i="3" s="1"/>
  <c r="CI99" i="3"/>
  <c r="CK99" i="3" s="1"/>
  <c r="CI86" i="3"/>
  <c r="CK86" i="3" s="1"/>
  <c r="CI74" i="3"/>
  <c r="CK74" i="3" s="1"/>
  <c r="CI61" i="3"/>
  <c r="CI49" i="3"/>
  <c r="CL49" i="3" s="1"/>
  <c r="CI35" i="3"/>
  <c r="CK35" i="3" s="1"/>
  <c r="CI22" i="3"/>
  <c r="CK22" i="3" s="1"/>
  <c r="CI10" i="3"/>
  <c r="CK10" i="3" s="1"/>
  <c r="CC7" i="3"/>
  <c r="CC19" i="3"/>
  <c r="CE19" i="3" s="1"/>
  <c r="CC33" i="3"/>
  <c r="CC46" i="3"/>
  <c r="CC58" i="3"/>
  <c r="CE58" i="3" s="1"/>
  <c r="CC71" i="3"/>
  <c r="CC83" i="3"/>
  <c r="CE83" i="3" s="1"/>
  <c r="CC97" i="3"/>
  <c r="CE97" i="3" s="1"/>
  <c r="CC110" i="3"/>
  <c r="CB121" i="3"/>
  <c r="CB107" i="3"/>
  <c r="CB94" i="3"/>
  <c r="CD94" i="3" s="1"/>
  <c r="CB82" i="3"/>
  <c r="CD82" i="3" s="1"/>
  <c r="CB69" i="3"/>
  <c r="CB57" i="3"/>
  <c r="CB43" i="3"/>
  <c r="CB30" i="3"/>
  <c r="CD30" i="3" s="1"/>
  <c r="CB18" i="3"/>
  <c r="CD18" i="3" s="1"/>
  <c r="CB5" i="3"/>
  <c r="DR72" i="3"/>
  <c r="DT72" i="3" s="1"/>
  <c r="DK71" i="3"/>
  <c r="DN71" i="3" s="1"/>
  <c r="DD13" i="3"/>
  <c r="CX119" i="3"/>
  <c r="CW45" i="3"/>
  <c r="CQ87" i="3"/>
  <c r="CP77" i="3"/>
  <c r="Q40" i="3"/>
  <c r="Q72" i="3"/>
  <c r="Q91" i="3"/>
  <c r="S91" i="3" s="1"/>
  <c r="Q113" i="3"/>
  <c r="K20" i="3"/>
  <c r="M20" i="3" s="1"/>
  <c r="K43" i="3"/>
  <c r="M43" i="3" s="1"/>
  <c r="K62" i="3"/>
  <c r="K84" i="3"/>
  <c r="K107" i="3"/>
  <c r="J6" i="3"/>
  <c r="J29" i="3"/>
  <c r="M29" i="3" s="1"/>
  <c r="J48" i="3"/>
  <c r="L48" i="3" s="1"/>
  <c r="J70" i="3"/>
  <c r="J93" i="3"/>
  <c r="J109" i="3"/>
  <c r="J121" i="3"/>
  <c r="CJ3" i="3"/>
  <c r="CJ17" i="3"/>
  <c r="CJ30" i="3"/>
  <c r="CJ42" i="3"/>
  <c r="CL42" i="3" s="1"/>
  <c r="CJ55" i="3"/>
  <c r="CJ67" i="3"/>
  <c r="CJ81" i="3"/>
  <c r="CJ94" i="3"/>
  <c r="CJ106" i="3"/>
  <c r="CJ119" i="3"/>
  <c r="CL119" i="3" s="1"/>
  <c r="CI110" i="3"/>
  <c r="CK110" i="3" s="1"/>
  <c r="CI98" i="3"/>
  <c r="CK98" i="3" s="1"/>
  <c r="CI85" i="3"/>
  <c r="CI73" i="3"/>
  <c r="CK73" i="3" s="1"/>
  <c r="CI59" i="3"/>
  <c r="CK59" i="3" s="1"/>
  <c r="CI46" i="3"/>
  <c r="CK46" i="3" s="1"/>
  <c r="CI34" i="3"/>
  <c r="CK34" i="3" s="1"/>
  <c r="CI21" i="3"/>
  <c r="CI9" i="3"/>
  <c r="CC9" i="3"/>
  <c r="CC22" i="3"/>
  <c r="CC34" i="3"/>
  <c r="CC47" i="3"/>
  <c r="CC59" i="3"/>
  <c r="CC73" i="3"/>
  <c r="CE73" i="3" s="1"/>
  <c r="CC86" i="3"/>
  <c r="CC98" i="3"/>
  <c r="CC111" i="3"/>
  <c r="CB118" i="3"/>
  <c r="CD118" i="3" s="1"/>
  <c r="CB106" i="3"/>
  <c r="CD106" i="3" s="1"/>
  <c r="CB93" i="3"/>
  <c r="CE93" i="3" s="1"/>
  <c r="CB81" i="3"/>
  <c r="CB67" i="3"/>
  <c r="CB54" i="3"/>
  <c r="CD54" i="3" s="1"/>
  <c r="CB42" i="3"/>
  <c r="CD42" i="3" s="1"/>
  <c r="CB29" i="3"/>
  <c r="CB17" i="3"/>
  <c r="CB3" i="3"/>
  <c r="BV14" i="3"/>
  <c r="BV25" i="3"/>
  <c r="BV35" i="3"/>
  <c r="BX35" i="3" s="1"/>
  <c r="BV46" i="3"/>
  <c r="BV57" i="3"/>
  <c r="BX57" i="3" s="1"/>
  <c r="BV67" i="3"/>
  <c r="BV75" i="3"/>
  <c r="BV83" i="3"/>
  <c r="BV91" i="3"/>
  <c r="BV99" i="3"/>
  <c r="BV107" i="3"/>
  <c r="BV115" i="3"/>
  <c r="DL13" i="3"/>
  <c r="DN13" i="3" s="1"/>
  <c r="Q73" i="3"/>
  <c r="K3" i="3"/>
  <c r="M3" i="3" s="1"/>
  <c r="K86" i="3"/>
  <c r="J30" i="3"/>
  <c r="J110" i="3"/>
  <c r="CJ18" i="3"/>
  <c r="CL18" i="3" s="1"/>
  <c r="CJ70" i="3"/>
  <c r="CJ121" i="3"/>
  <c r="CI97" i="3"/>
  <c r="CK97" i="3" s="1"/>
  <c r="CI45" i="3"/>
  <c r="CK45" i="3" s="1"/>
  <c r="CC10" i="3"/>
  <c r="CE10" i="3" s="1"/>
  <c r="CC62" i="3"/>
  <c r="CC113" i="3"/>
  <c r="CE113" i="3" s="1"/>
  <c r="CB105" i="3"/>
  <c r="DL29" i="3"/>
  <c r="DN29" i="3" s="1"/>
  <c r="Q75" i="3"/>
  <c r="S75" i="3" s="1"/>
  <c r="K4" i="3"/>
  <c r="M4" i="3" s="1"/>
  <c r="K91" i="3"/>
  <c r="J32" i="3"/>
  <c r="J112" i="3"/>
  <c r="L112" i="3" s="1"/>
  <c r="CJ19" i="3"/>
  <c r="CJ71" i="3"/>
  <c r="CI94" i="3"/>
  <c r="CK94" i="3" s="1"/>
  <c r="CI43" i="3"/>
  <c r="CC11" i="3"/>
  <c r="CC63" i="3"/>
  <c r="CC114" i="3"/>
  <c r="CB102" i="3"/>
  <c r="CD102" i="3" s="1"/>
  <c r="DK23" i="3"/>
  <c r="CW21" i="3"/>
  <c r="Q96" i="3"/>
  <c r="K22" i="3"/>
  <c r="M22" i="3" s="1"/>
  <c r="K108" i="3"/>
  <c r="J53" i="3"/>
  <c r="CJ31" i="3"/>
  <c r="CJ82" i="3"/>
  <c r="CJ2" i="3"/>
  <c r="CI83" i="3"/>
  <c r="CI33" i="3"/>
  <c r="CC23" i="3"/>
  <c r="CE23" i="3" s="1"/>
  <c r="CC74" i="3"/>
  <c r="CB91" i="3"/>
  <c r="CB41" i="3"/>
  <c r="BV11" i="3"/>
  <c r="BV38" i="3"/>
  <c r="BV59" i="3"/>
  <c r="BX59" i="3" s="1"/>
  <c r="BV77" i="3"/>
  <c r="BV93" i="3"/>
  <c r="BX93" i="3" s="1"/>
  <c r="BV106" i="3"/>
  <c r="BV117" i="3"/>
  <c r="BV2" i="3"/>
  <c r="BU118" i="3"/>
  <c r="BW118" i="3" s="1"/>
  <c r="BU110" i="3"/>
  <c r="BW110" i="3" s="1"/>
  <c r="BU102" i="3"/>
  <c r="BW102" i="3" s="1"/>
  <c r="BU94" i="3"/>
  <c r="BW94" i="3" s="1"/>
  <c r="BU86" i="3"/>
  <c r="BW86" i="3" s="1"/>
  <c r="BU78" i="3"/>
  <c r="BW78" i="3" s="1"/>
  <c r="BU70" i="3"/>
  <c r="BW70" i="3" s="1"/>
  <c r="BU62" i="3"/>
  <c r="BU54" i="3"/>
  <c r="BW54" i="3" s="1"/>
  <c r="BU46" i="3"/>
  <c r="BW46" i="3" s="1"/>
  <c r="BU38" i="3"/>
  <c r="BW38" i="3" s="1"/>
  <c r="BU30" i="3"/>
  <c r="BW30" i="3" s="1"/>
  <c r="BU22" i="3"/>
  <c r="BW22" i="3" s="1"/>
  <c r="BU14" i="3"/>
  <c r="BW14" i="3" s="1"/>
  <c r="BU6" i="3"/>
  <c r="BW6" i="3" s="1"/>
  <c r="BO6" i="3"/>
  <c r="BO14" i="3"/>
  <c r="BO22" i="3"/>
  <c r="BO30" i="3"/>
  <c r="BQ30" i="3" s="1"/>
  <c r="BO38" i="3"/>
  <c r="BO46" i="3"/>
  <c r="BO54" i="3"/>
  <c r="BO62" i="3"/>
  <c r="BO70" i="3"/>
  <c r="BO78" i="3"/>
  <c r="BO86" i="3"/>
  <c r="BO94" i="3"/>
  <c r="BQ94" i="3" s="1"/>
  <c r="BO102" i="3"/>
  <c r="BO110" i="3"/>
  <c r="BQ110" i="3" s="1"/>
  <c r="BO118" i="3"/>
  <c r="BO2" i="3"/>
  <c r="BN118" i="3"/>
  <c r="BP118" i="3" s="1"/>
  <c r="BN110" i="3"/>
  <c r="BP110" i="3" s="1"/>
  <c r="BN102" i="3"/>
  <c r="BP102" i="3" s="1"/>
  <c r="BN94" i="3"/>
  <c r="BP94" i="3" s="1"/>
  <c r="BN86" i="3"/>
  <c r="BP86" i="3" s="1"/>
  <c r="BN78" i="3"/>
  <c r="BP78" i="3" s="1"/>
  <c r="BN70" i="3"/>
  <c r="BN62" i="3"/>
  <c r="BP62" i="3" s="1"/>
  <c r="BN54" i="3"/>
  <c r="BP54" i="3" s="1"/>
  <c r="BN46" i="3"/>
  <c r="BP46" i="3" s="1"/>
  <c r="BN38" i="3"/>
  <c r="BP38" i="3" s="1"/>
  <c r="BN30" i="3"/>
  <c r="BP30" i="3" s="1"/>
  <c r="BN22" i="3"/>
  <c r="BP22" i="3" s="1"/>
  <c r="BN14" i="3"/>
  <c r="BP14" i="3" s="1"/>
  <c r="BN6" i="3"/>
  <c r="BH6" i="3"/>
  <c r="BH14" i="3"/>
  <c r="BH22" i="3"/>
  <c r="BH30" i="3"/>
  <c r="BH38" i="3"/>
  <c r="BH46" i="3"/>
  <c r="BJ46" i="3" s="1"/>
  <c r="BH54" i="3"/>
  <c r="BH62" i="3"/>
  <c r="BH70" i="3"/>
  <c r="BH78" i="3"/>
  <c r="DK7" i="3"/>
  <c r="CW13" i="3"/>
  <c r="Q97" i="3"/>
  <c r="K27" i="3"/>
  <c r="K110" i="3"/>
  <c r="M110" i="3" s="1"/>
  <c r="J54" i="3"/>
  <c r="CJ33" i="3"/>
  <c r="CJ83" i="3"/>
  <c r="CI82" i="3"/>
  <c r="CK82" i="3" s="1"/>
  <c r="CI30" i="3"/>
  <c r="CK30" i="3" s="1"/>
  <c r="CC25" i="3"/>
  <c r="CE25" i="3" s="1"/>
  <c r="CC75" i="3"/>
  <c r="CB90" i="3"/>
  <c r="CD90" i="3" s="1"/>
  <c r="CB38" i="3"/>
  <c r="CD38" i="3" s="1"/>
  <c r="BV15" i="3"/>
  <c r="BV42" i="3"/>
  <c r="BV63" i="3"/>
  <c r="BV80" i="3"/>
  <c r="BV96" i="3"/>
  <c r="BX96" i="3" s="1"/>
  <c r="BV108" i="3"/>
  <c r="BV119" i="3"/>
  <c r="BX119" i="3" s="1"/>
  <c r="BU117" i="3"/>
  <c r="BU109" i="3"/>
  <c r="BU101" i="3"/>
  <c r="BU93" i="3"/>
  <c r="BU85" i="3"/>
  <c r="BU77" i="3"/>
  <c r="BU69" i="3"/>
  <c r="BU61" i="3"/>
  <c r="BW61" i="3" s="1"/>
  <c r="BU53" i="3"/>
  <c r="BX53" i="3" s="1"/>
  <c r="BU45" i="3"/>
  <c r="BU37" i="3"/>
  <c r="BU29" i="3"/>
  <c r="BU21" i="3"/>
  <c r="BU13" i="3"/>
  <c r="BU5" i="3"/>
  <c r="BO7" i="3"/>
  <c r="BO15" i="3"/>
  <c r="BO23" i="3"/>
  <c r="BO31" i="3"/>
  <c r="BO39" i="3"/>
  <c r="BO47" i="3"/>
  <c r="BO55" i="3"/>
  <c r="BO63" i="3"/>
  <c r="BO71" i="3"/>
  <c r="BO79" i="3"/>
  <c r="BO87" i="3"/>
  <c r="BO95" i="3"/>
  <c r="BO103" i="3"/>
  <c r="BO111" i="3"/>
  <c r="BO119" i="3"/>
  <c r="BN117" i="3"/>
  <c r="BN109" i="3"/>
  <c r="BP109" i="3" s="1"/>
  <c r="BN101" i="3"/>
  <c r="BN93" i="3"/>
  <c r="BN85" i="3"/>
  <c r="BN77" i="3"/>
  <c r="BN69" i="3"/>
  <c r="BN61" i="3"/>
  <c r="BP61" i="3" s="1"/>
  <c r="BN53" i="3"/>
  <c r="BP53" i="3" s="1"/>
  <c r="BN45" i="3"/>
  <c r="BQ45" i="3" s="1"/>
  <c r="BN37" i="3"/>
  <c r="BN29" i="3"/>
  <c r="BN21" i="3"/>
  <c r="BN13" i="3"/>
  <c r="BN5" i="3"/>
  <c r="BH7" i="3"/>
  <c r="BH15" i="3"/>
  <c r="BH23" i="3"/>
  <c r="BH31" i="3"/>
  <c r="BH39" i="3"/>
  <c r="BH47" i="3"/>
  <c r="BH55" i="3"/>
  <c r="BH63" i="3"/>
  <c r="BH71" i="3"/>
  <c r="BH79" i="3"/>
  <c r="CX15" i="3"/>
  <c r="CZ15" i="3" s="1"/>
  <c r="CP53" i="3"/>
  <c r="Q47" i="3"/>
  <c r="S47" i="3" s="1"/>
  <c r="K67" i="3"/>
  <c r="J8" i="3"/>
  <c r="J94" i="3"/>
  <c r="CJ6" i="3"/>
  <c r="CJ57" i="3"/>
  <c r="CJ107" i="3"/>
  <c r="CI109" i="3"/>
  <c r="CI58" i="3"/>
  <c r="CK58" i="3" s="1"/>
  <c r="CI6" i="3"/>
  <c r="CK6" i="3" s="1"/>
  <c r="CC49" i="3"/>
  <c r="CC99" i="3"/>
  <c r="CE99" i="3" s="1"/>
  <c r="CB117" i="3"/>
  <c r="CB66" i="3"/>
  <c r="CD66" i="3" s="1"/>
  <c r="CB14" i="3"/>
  <c r="CD14" i="3" s="1"/>
  <c r="BV26" i="3"/>
  <c r="BV49" i="3"/>
  <c r="BV69" i="3"/>
  <c r="BV85" i="3"/>
  <c r="BV101" i="3"/>
  <c r="BV112" i="3"/>
  <c r="BU114" i="3"/>
  <c r="BW114" i="3" s="1"/>
  <c r="BU106" i="3"/>
  <c r="BW106" i="3" s="1"/>
  <c r="BU98" i="3"/>
  <c r="BW98" i="3" s="1"/>
  <c r="BU90" i="3"/>
  <c r="BU82" i="3"/>
  <c r="BW82" i="3" s="1"/>
  <c r="BU74" i="3"/>
  <c r="BW74" i="3" s="1"/>
  <c r="BU66" i="3"/>
  <c r="BW66" i="3" s="1"/>
  <c r="BU58" i="3"/>
  <c r="BW58" i="3" s="1"/>
  <c r="BU50" i="3"/>
  <c r="BW50" i="3" s="1"/>
  <c r="BU42" i="3"/>
  <c r="BW42" i="3" s="1"/>
  <c r="BU34" i="3"/>
  <c r="BW34" i="3" s="1"/>
  <c r="BU26" i="3"/>
  <c r="BU18" i="3"/>
  <c r="BW18" i="3" s="1"/>
  <c r="BU10" i="3"/>
  <c r="BW10" i="3" s="1"/>
  <c r="BU2" i="3"/>
  <c r="BW2" i="3" s="1"/>
  <c r="BO10" i="3"/>
  <c r="BQ10" i="3" s="1"/>
  <c r="BO18" i="3"/>
  <c r="BO26" i="3"/>
  <c r="BO34" i="3"/>
  <c r="BO42" i="3"/>
  <c r="BO50" i="3"/>
  <c r="BO58" i="3"/>
  <c r="BO66" i="3"/>
  <c r="BO74" i="3"/>
  <c r="BQ74" i="3" s="1"/>
  <c r="BO82" i="3"/>
  <c r="BO90" i="3"/>
  <c r="BO98" i="3"/>
  <c r="BO106" i="3"/>
  <c r="BO114" i="3"/>
  <c r="BN114" i="3"/>
  <c r="BP114" i="3" s="1"/>
  <c r="BN106" i="3"/>
  <c r="BP106" i="3" s="1"/>
  <c r="BN98" i="3"/>
  <c r="BP98" i="3" s="1"/>
  <c r="BN90" i="3"/>
  <c r="BP90" i="3" s="1"/>
  <c r="BN82" i="3"/>
  <c r="BP82" i="3" s="1"/>
  <c r="BN74" i="3"/>
  <c r="BP74" i="3" s="1"/>
  <c r="BN66" i="3"/>
  <c r="BP66" i="3" s="1"/>
  <c r="BN58" i="3"/>
  <c r="BP58" i="3" s="1"/>
  <c r="BN50" i="3"/>
  <c r="BP50" i="3" s="1"/>
  <c r="BN42" i="3"/>
  <c r="BP42" i="3" s="1"/>
  <c r="BN34" i="3"/>
  <c r="BP34" i="3" s="1"/>
  <c r="BN26" i="3"/>
  <c r="BP26" i="3" s="1"/>
  <c r="BN18" i="3"/>
  <c r="BP18" i="3" s="1"/>
  <c r="BN10" i="3"/>
  <c r="BP10" i="3" s="1"/>
  <c r="BN2" i="3"/>
  <c r="BP2" i="3" s="1"/>
  <c r="BH10" i="3"/>
  <c r="BH18" i="3"/>
  <c r="BH26" i="3"/>
  <c r="BH34" i="3"/>
  <c r="BH42" i="3"/>
  <c r="BJ42" i="3" s="1"/>
  <c r="BH50" i="3"/>
  <c r="BJ50" i="3" s="1"/>
  <c r="BH58" i="3"/>
  <c r="BH66" i="3"/>
  <c r="BH74" i="3"/>
  <c r="BH82" i="3"/>
  <c r="CX23" i="3"/>
  <c r="CZ23" i="3" s="1"/>
  <c r="CP45" i="3"/>
  <c r="Q56" i="3"/>
  <c r="K68" i="3"/>
  <c r="J13" i="3"/>
  <c r="J96" i="3"/>
  <c r="L96" i="3" s="1"/>
  <c r="CJ7" i="3"/>
  <c r="CJ58" i="3"/>
  <c r="CJ110" i="3"/>
  <c r="CI107" i="3"/>
  <c r="CK107" i="3" s="1"/>
  <c r="CI57" i="3"/>
  <c r="CI5" i="3"/>
  <c r="CL5" i="3" s="1"/>
  <c r="CC50" i="3"/>
  <c r="CC102" i="3"/>
  <c r="CB115" i="3"/>
  <c r="CB65" i="3"/>
  <c r="CD65" i="3" s="1"/>
  <c r="CB13" i="3"/>
  <c r="BV27" i="3"/>
  <c r="BX27" i="3" s="1"/>
  <c r="BV52" i="3"/>
  <c r="BV72" i="3"/>
  <c r="BX72" i="3" s="1"/>
  <c r="BV88" i="3"/>
  <c r="BV103" i="3"/>
  <c r="BV113" i="3"/>
  <c r="BU121" i="3"/>
  <c r="BU113" i="3"/>
  <c r="BU105" i="3"/>
  <c r="BU97" i="3"/>
  <c r="BU89" i="3"/>
  <c r="BW89" i="3" s="1"/>
  <c r="BU81" i="3"/>
  <c r="BU73" i="3"/>
  <c r="BU65" i="3"/>
  <c r="BU57" i="3"/>
  <c r="BU49" i="3"/>
  <c r="BU41" i="3"/>
  <c r="BU33" i="3"/>
  <c r="BU25" i="3"/>
  <c r="BW25" i="3" s="1"/>
  <c r="BU17" i="3"/>
  <c r="BU9" i="3"/>
  <c r="BW9" i="3" s="1"/>
  <c r="BO3" i="3"/>
  <c r="BO11" i="3"/>
  <c r="BO19" i="3"/>
  <c r="BO27" i="3"/>
  <c r="BQ27" i="3" s="1"/>
  <c r="BO35" i="3"/>
  <c r="BO43" i="3"/>
  <c r="BO51" i="3"/>
  <c r="BO59" i="3"/>
  <c r="BO67" i="3"/>
  <c r="BO75" i="3"/>
  <c r="BO83" i="3"/>
  <c r="BO91" i="3"/>
  <c r="BQ91" i="3" s="1"/>
  <c r="BO99" i="3"/>
  <c r="BO107" i="3"/>
  <c r="BQ107" i="3" s="1"/>
  <c r="BO115" i="3"/>
  <c r="BN121" i="3"/>
  <c r="BN113" i="3"/>
  <c r="BN105" i="3"/>
  <c r="BN97" i="3"/>
  <c r="BN89" i="3"/>
  <c r="BN81" i="3"/>
  <c r="BN73" i="3"/>
  <c r="BP73" i="3" s="1"/>
  <c r="BN65" i="3"/>
  <c r="BN57" i="3"/>
  <c r="BN49" i="3"/>
  <c r="BN41" i="3"/>
  <c r="BN33" i="3"/>
  <c r="BN25" i="3"/>
  <c r="BN17" i="3"/>
  <c r="BN9" i="3"/>
  <c r="BP9" i="3" s="1"/>
  <c r="BH3" i="3"/>
  <c r="BH11" i="3"/>
  <c r="BH19" i="3"/>
  <c r="BH27" i="3"/>
  <c r="BH35" i="3"/>
  <c r="BH43" i="3"/>
  <c r="BH51" i="3"/>
  <c r="BH59" i="3"/>
  <c r="BJ59" i="3" s="1"/>
  <c r="BH67" i="3"/>
  <c r="BH75" i="3"/>
  <c r="DD117" i="3"/>
  <c r="K44" i="3"/>
  <c r="CJ43" i="3"/>
  <c r="CI19" i="3"/>
  <c r="CL19" i="3" s="1"/>
  <c r="CB78" i="3"/>
  <c r="CD78" i="3" s="1"/>
  <c r="BV17" i="3"/>
  <c r="BV66" i="3"/>
  <c r="BV98" i="3"/>
  <c r="BV120" i="3"/>
  <c r="BU116" i="3"/>
  <c r="BW116" i="3" s="1"/>
  <c r="BU100" i="3"/>
  <c r="BW100" i="3" s="1"/>
  <c r="BU84" i="3"/>
  <c r="BU68" i="3"/>
  <c r="BW68" i="3" s="1"/>
  <c r="BU52" i="3"/>
  <c r="BW52" i="3" s="1"/>
  <c r="BU36" i="3"/>
  <c r="BW36" i="3" s="1"/>
  <c r="BU20" i="3"/>
  <c r="BW20" i="3" s="1"/>
  <c r="BU4" i="3"/>
  <c r="BW4" i="3" s="1"/>
  <c r="BO16" i="3"/>
  <c r="BO32" i="3"/>
  <c r="BO48" i="3"/>
  <c r="BO64" i="3"/>
  <c r="BO80" i="3"/>
  <c r="BO96" i="3"/>
  <c r="BO112" i="3"/>
  <c r="BN108" i="3"/>
  <c r="BP108" i="3" s="1"/>
  <c r="BN92" i="3"/>
  <c r="BN76" i="3"/>
  <c r="BP76" i="3" s="1"/>
  <c r="BN60" i="3"/>
  <c r="BP60" i="3" s="1"/>
  <c r="BN44" i="3"/>
  <c r="BP44" i="3" s="1"/>
  <c r="BN28" i="3"/>
  <c r="BP28" i="3" s="1"/>
  <c r="BN12" i="3"/>
  <c r="BP12" i="3" s="1"/>
  <c r="BH8" i="3"/>
  <c r="BH24" i="3"/>
  <c r="BH40" i="3"/>
  <c r="BH56" i="3"/>
  <c r="BH72" i="3"/>
  <c r="BH85" i="3"/>
  <c r="BH93" i="3"/>
  <c r="BH101" i="3"/>
  <c r="BH109" i="3"/>
  <c r="BH117" i="3"/>
  <c r="BG119" i="3"/>
  <c r="BG111" i="3"/>
  <c r="BG103" i="3"/>
  <c r="BG95" i="3"/>
  <c r="BG87" i="3"/>
  <c r="BG79" i="3"/>
  <c r="BI79" i="3" s="1"/>
  <c r="BG71" i="3"/>
  <c r="BG63" i="3"/>
  <c r="BG55" i="3"/>
  <c r="BG47" i="3"/>
  <c r="BG39" i="3"/>
  <c r="BG31" i="3"/>
  <c r="BG23" i="3"/>
  <c r="BJ23" i="3" s="1"/>
  <c r="BG15" i="3"/>
  <c r="BI15" i="3" s="1"/>
  <c r="BG7" i="3"/>
  <c r="BA5" i="3"/>
  <c r="BA13" i="3"/>
  <c r="BA21" i="3"/>
  <c r="BA29" i="3"/>
  <c r="BA37" i="3"/>
  <c r="BC37" i="3" s="1"/>
  <c r="BA45" i="3"/>
  <c r="BA53" i="3"/>
  <c r="BA61" i="3"/>
  <c r="BA69" i="3"/>
  <c r="BA77" i="3"/>
  <c r="BA85" i="3"/>
  <c r="BA93" i="3"/>
  <c r="BA101" i="3"/>
  <c r="BC101" i="3" s="1"/>
  <c r="BA109" i="3"/>
  <c r="BA117" i="3"/>
  <c r="AZ119" i="3"/>
  <c r="AZ111" i="3"/>
  <c r="AZ103" i="3"/>
  <c r="AZ95" i="3"/>
  <c r="AZ87" i="3"/>
  <c r="BB87" i="3" s="1"/>
  <c r="AZ79" i="3"/>
  <c r="AZ71" i="3"/>
  <c r="BC71" i="3" s="1"/>
  <c r="AZ63" i="3"/>
  <c r="AZ55" i="3"/>
  <c r="AZ47" i="3"/>
  <c r="AZ39" i="3"/>
  <c r="AZ31" i="3"/>
  <c r="AZ23" i="3"/>
  <c r="AZ15" i="3"/>
  <c r="AZ7" i="3"/>
  <c r="BB7" i="3" s="1"/>
  <c r="AT5" i="3"/>
  <c r="AT13" i="3"/>
  <c r="AT21" i="3"/>
  <c r="AT29" i="3"/>
  <c r="AT37" i="3"/>
  <c r="AT45" i="3"/>
  <c r="AT53" i="3"/>
  <c r="AT61" i="3"/>
  <c r="AT69" i="3"/>
  <c r="AT77" i="3"/>
  <c r="AT85" i="3"/>
  <c r="AT93" i="3"/>
  <c r="AT101" i="3"/>
  <c r="AT109" i="3"/>
  <c r="AT117" i="3"/>
  <c r="AS119" i="3"/>
  <c r="AS111" i="3"/>
  <c r="AS103" i="3"/>
  <c r="AU103" i="3" s="1"/>
  <c r="AS95" i="3"/>
  <c r="AS87" i="3"/>
  <c r="AS79" i="3"/>
  <c r="AU79" i="3" s="1"/>
  <c r="AS71" i="3"/>
  <c r="AU71" i="3" s="1"/>
  <c r="AS63" i="3"/>
  <c r="AS55" i="3"/>
  <c r="AU55" i="3" s="1"/>
  <c r="AS47" i="3"/>
  <c r="AS39" i="3"/>
  <c r="AS31" i="3"/>
  <c r="AU31" i="3" s="1"/>
  <c r="AS23" i="3"/>
  <c r="AS15" i="3"/>
  <c r="AU15" i="3" s="1"/>
  <c r="AS7" i="3"/>
  <c r="AU7" i="3" s="1"/>
  <c r="AM5" i="3"/>
  <c r="AM13" i="3"/>
  <c r="AM21" i="3"/>
  <c r="AM29" i="3"/>
  <c r="AM37" i="3"/>
  <c r="AM45" i="3"/>
  <c r="AM53" i="3"/>
  <c r="AM61" i="3"/>
  <c r="AO61" i="3" s="1"/>
  <c r="AM69" i="3"/>
  <c r="AM77" i="3"/>
  <c r="AM85" i="3"/>
  <c r="AM93" i="3"/>
  <c r="AM101" i="3"/>
  <c r="AM109" i="3"/>
  <c r="AM117" i="3"/>
  <c r="AO117" i="3" s="1"/>
  <c r="AL119" i="3"/>
  <c r="AL111" i="3"/>
  <c r="AL103" i="3"/>
  <c r="AL95" i="3"/>
  <c r="AL87" i="3"/>
  <c r="AL79" i="3"/>
  <c r="AL71" i="3"/>
  <c r="AL63" i="3"/>
  <c r="AL55" i="3"/>
  <c r="AL47" i="3"/>
  <c r="AL39" i="3"/>
  <c r="AL31" i="3"/>
  <c r="AL23" i="3"/>
  <c r="AL15" i="3"/>
  <c r="AL7" i="3"/>
  <c r="AF5" i="3"/>
  <c r="AF13" i="3"/>
  <c r="AF21" i="3"/>
  <c r="AF29" i="3"/>
  <c r="AH29" i="3" s="1"/>
  <c r="AF37" i="3"/>
  <c r="AF45" i="3"/>
  <c r="AF53" i="3"/>
  <c r="AF61" i="3"/>
  <c r="AF69" i="3"/>
  <c r="DD109" i="3"/>
  <c r="K46" i="3"/>
  <c r="M46" i="3" s="1"/>
  <c r="CJ46" i="3"/>
  <c r="CL46" i="3" s="1"/>
  <c r="CI18" i="3"/>
  <c r="CK18" i="3" s="1"/>
  <c r="CB77" i="3"/>
  <c r="BV23" i="3"/>
  <c r="BV68" i="3"/>
  <c r="BV100" i="3"/>
  <c r="BV121" i="3"/>
  <c r="BU115" i="3"/>
  <c r="BU99" i="3"/>
  <c r="BU83" i="3"/>
  <c r="BU67" i="3"/>
  <c r="BU51" i="3"/>
  <c r="BU35" i="3"/>
  <c r="BU19" i="3"/>
  <c r="BU3" i="3"/>
  <c r="BO17" i="3"/>
  <c r="BO33" i="3"/>
  <c r="BQ33" i="3" s="1"/>
  <c r="BO49" i="3"/>
  <c r="BO65" i="3"/>
  <c r="BO81" i="3"/>
  <c r="BO97" i="3"/>
  <c r="BO113" i="3"/>
  <c r="BN107" i="3"/>
  <c r="BN91" i="3"/>
  <c r="BN75" i="3"/>
  <c r="BP75" i="3" s="1"/>
  <c r="BN59" i="3"/>
  <c r="BN43" i="3"/>
  <c r="BN27" i="3"/>
  <c r="BN11" i="3"/>
  <c r="BP11" i="3" s="1"/>
  <c r="BH9" i="3"/>
  <c r="BH25" i="3"/>
  <c r="BH41" i="3"/>
  <c r="BH57" i="3"/>
  <c r="BJ57" i="3" s="1"/>
  <c r="BH73" i="3"/>
  <c r="BH86" i="3"/>
  <c r="BH94" i="3"/>
  <c r="BH102" i="3"/>
  <c r="BH110" i="3"/>
  <c r="BH118" i="3"/>
  <c r="BH2" i="3"/>
  <c r="BJ2" i="3" s="1"/>
  <c r="BG118" i="3"/>
  <c r="BI118" i="3" s="1"/>
  <c r="BG110" i="3"/>
  <c r="BI110" i="3" s="1"/>
  <c r="BG102" i="3"/>
  <c r="BI102" i="3" s="1"/>
  <c r="BG94" i="3"/>
  <c r="BG86" i="3"/>
  <c r="BI86" i="3" s="1"/>
  <c r="BG78" i="3"/>
  <c r="BI78" i="3" s="1"/>
  <c r="BG70" i="3"/>
  <c r="BI70" i="3" s="1"/>
  <c r="BG62" i="3"/>
  <c r="BI62" i="3" s="1"/>
  <c r="BG54" i="3"/>
  <c r="BI54" i="3" s="1"/>
  <c r="BG46" i="3"/>
  <c r="BI46" i="3" s="1"/>
  <c r="BG38" i="3"/>
  <c r="BI38" i="3" s="1"/>
  <c r="BG30" i="3"/>
  <c r="BG22" i="3"/>
  <c r="BI22" i="3" s="1"/>
  <c r="BG14" i="3"/>
  <c r="BI14" i="3" s="1"/>
  <c r="BG6" i="3"/>
  <c r="BI6" i="3" s="1"/>
  <c r="BA6" i="3"/>
  <c r="BC6" i="3" s="1"/>
  <c r="BA14" i="3"/>
  <c r="BA22" i="3"/>
  <c r="BA30" i="3"/>
  <c r="BA38" i="3"/>
  <c r="BA46" i="3"/>
  <c r="BA54" i="3"/>
  <c r="BA62" i="3"/>
  <c r="BA70" i="3"/>
  <c r="BC70" i="3" s="1"/>
  <c r="BA78" i="3"/>
  <c r="BA86" i="3"/>
  <c r="BA94" i="3"/>
  <c r="BA102" i="3"/>
  <c r="BA110" i="3"/>
  <c r="BA118" i="3"/>
  <c r="BA2" i="3"/>
  <c r="AZ118" i="3"/>
  <c r="BB118" i="3" s="1"/>
  <c r="AZ110" i="3"/>
  <c r="BB110" i="3" s="1"/>
  <c r="AZ102" i="3"/>
  <c r="AZ94" i="3"/>
  <c r="BB94" i="3" s="1"/>
  <c r="AZ86" i="3"/>
  <c r="BB86" i="3" s="1"/>
  <c r="AZ78" i="3"/>
  <c r="BB78" i="3" s="1"/>
  <c r="AZ70" i="3"/>
  <c r="BB70" i="3" s="1"/>
  <c r="AZ62" i="3"/>
  <c r="BB62" i="3" s="1"/>
  <c r="AZ54" i="3"/>
  <c r="BB54" i="3" s="1"/>
  <c r="AZ46" i="3"/>
  <c r="BB46" i="3" s="1"/>
  <c r="AZ38" i="3"/>
  <c r="AZ30" i="3"/>
  <c r="BB30" i="3" s="1"/>
  <c r="AZ22" i="3"/>
  <c r="BB22" i="3" s="1"/>
  <c r="AZ14" i="3"/>
  <c r="BB14" i="3" s="1"/>
  <c r="AZ6" i="3"/>
  <c r="BB6" i="3" s="1"/>
  <c r="AT6" i="3"/>
  <c r="AV6" i="3" s="1"/>
  <c r="AT14" i="3"/>
  <c r="AV14" i="3" s="1"/>
  <c r="AT22" i="3"/>
  <c r="AT30" i="3"/>
  <c r="AT38" i="3"/>
  <c r="AT46" i="3"/>
  <c r="AT54" i="3"/>
  <c r="AT62" i="3"/>
  <c r="AT70" i="3"/>
  <c r="AV70" i="3" s="1"/>
  <c r="AT78" i="3"/>
  <c r="AV78" i="3" s="1"/>
  <c r="AT86" i="3"/>
  <c r="AV86" i="3" s="1"/>
  <c r="AT94" i="3"/>
  <c r="AT102" i="3"/>
  <c r="AT110" i="3"/>
  <c r="AT118" i="3"/>
  <c r="AT2" i="3"/>
  <c r="AS118" i="3"/>
  <c r="AU118" i="3" s="1"/>
  <c r="AS110" i="3"/>
  <c r="AS102" i="3"/>
  <c r="AU102" i="3" s="1"/>
  <c r="AS94" i="3"/>
  <c r="AU94" i="3" s="1"/>
  <c r="AS86" i="3"/>
  <c r="AU86" i="3" s="1"/>
  <c r="AS78" i="3"/>
  <c r="AU78" i="3" s="1"/>
  <c r="AS70" i="3"/>
  <c r="AU70" i="3" s="1"/>
  <c r="AS62" i="3"/>
  <c r="AU62" i="3" s="1"/>
  <c r="AS54" i="3"/>
  <c r="AU54" i="3" s="1"/>
  <c r="AS46" i="3"/>
  <c r="AS38" i="3"/>
  <c r="AU38" i="3" s="1"/>
  <c r="AS30" i="3"/>
  <c r="AU30" i="3" s="1"/>
  <c r="AS22" i="3"/>
  <c r="AU22" i="3" s="1"/>
  <c r="AS14" i="3"/>
  <c r="AU14" i="3" s="1"/>
  <c r="AS6" i="3"/>
  <c r="AU6" i="3" s="1"/>
  <c r="AM6" i="3"/>
  <c r="AO6" i="3" s="1"/>
  <c r="AM14" i="3"/>
  <c r="AM22" i="3"/>
  <c r="AM30" i="3"/>
  <c r="AM38" i="3"/>
  <c r="AM46" i="3"/>
  <c r="AM54" i="3"/>
  <c r="AM62" i="3"/>
  <c r="AM70" i="3"/>
  <c r="AO70" i="3" s="1"/>
  <c r="AM78" i="3"/>
  <c r="AM86" i="3"/>
  <c r="AM94" i="3"/>
  <c r="AM102" i="3"/>
  <c r="AM110" i="3"/>
  <c r="AM118" i="3"/>
  <c r="AM2" i="3"/>
  <c r="AL118" i="3"/>
  <c r="AL110" i="3"/>
  <c r="AN110" i="3" s="1"/>
  <c r="AL102" i="3"/>
  <c r="AN102" i="3" s="1"/>
  <c r="AL94" i="3"/>
  <c r="AN94" i="3" s="1"/>
  <c r="AL86" i="3"/>
  <c r="AN86" i="3" s="1"/>
  <c r="AL78" i="3"/>
  <c r="AN78" i="3" s="1"/>
  <c r="AL70" i="3"/>
  <c r="AN70" i="3" s="1"/>
  <c r="AL62" i="3"/>
  <c r="AN62" i="3" s="1"/>
  <c r="AL54" i="3"/>
  <c r="AL46" i="3"/>
  <c r="AN46" i="3" s="1"/>
  <c r="AL38" i="3"/>
  <c r="AN38" i="3" s="1"/>
  <c r="AL30" i="3"/>
  <c r="AN30" i="3" s="1"/>
  <c r="AL22" i="3"/>
  <c r="AN22" i="3" s="1"/>
  <c r="AL14" i="3"/>
  <c r="AN14" i="3" s="1"/>
  <c r="AL6" i="3"/>
  <c r="AN6" i="3" s="1"/>
  <c r="AF6" i="3"/>
  <c r="AF14" i="3"/>
  <c r="AF22" i="3"/>
  <c r="AF30" i="3"/>
  <c r="AF38" i="3"/>
  <c r="AH38" i="3" s="1"/>
  <c r="AF46" i="3"/>
  <c r="AF54" i="3"/>
  <c r="AF62" i="3"/>
  <c r="AF70" i="3"/>
  <c r="CQ111" i="3"/>
  <c r="CJ95" i="3"/>
  <c r="CC35" i="3"/>
  <c r="CB53" i="3"/>
  <c r="CD53" i="3" s="1"/>
  <c r="BV34" i="3"/>
  <c r="BV74" i="3"/>
  <c r="BV104" i="3"/>
  <c r="BU112" i="3"/>
  <c r="BW112" i="3" s="1"/>
  <c r="BU96" i="3"/>
  <c r="BW96" i="3" s="1"/>
  <c r="BU80" i="3"/>
  <c r="BW80" i="3" s="1"/>
  <c r="BU64" i="3"/>
  <c r="BW64" i="3" s="1"/>
  <c r="BU48" i="3"/>
  <c r="BW48" i="3" s="1"/>
  <c r="BU32" i="3"/>
  <c r="BW32" i="3" s="1"/>
  <c r="BU16" i="3"/>
  <c r="BO4" i="3"/>
  <c r="BO20" i="3"/>
  <c r="BO36" i="3"/>
  <c r="BO52" i="3"/>
  <c r="BQ52" i="3" s="1"/>
  <c r="BO68" i="3"/>
  <c r="BO84" i="3"/>
  <c r="BO100" i="3"/>
  <c r="BO116" i="3"/>
  <c r="BN120" i="3"/>
  <c r="BP120" i="3" s="1"/>
  <c r="BN104" i="3"/>
  <c r="BP104" i="3" s="1"/>
  <c r="BN88" i="3"/>
  <c r="BP88" i="3" s="1"/>
  <c r="BN72" i="3"/>
  <c r="BP72" i="3" s="1"/>
  <c r="BN56" i="3"/>
  <c r="BP56" i="3" s="1"/>
  <c r="BN40" i="3"/>
  <c r="BP40" i="3" s="1"/>
  <c r="BN24" i="3"/>
  <c r="BP24" i="3" s="1"/>
  <c r="BN8" i="3"/>
  <c r="BP8" i="3" s="1"/>
  <c r="BH12" i="3"/>
  <c r="BH28" i="3"/>
  <c r="BH44" i="3"/>
  <c r="BH60" i="3"/>
  <c r="BH76" i="3"/>
  <c r="BH87" i="3"/>
  <c r="BH95" i="3"/>
  <c r="BJ95" i="3" s="1"/>
  <c r="BH103" i="3"/>
  <c r="BH111" i="3"/>
  <c r="BH119" i="3"/>
  <c r="BG117" i="3"/>
  <c r="BJ117" i="3" s="1"/>
  <c r="BG109" i="3"/>
  <c r="BG101" i="3"/>
  <c r="BG93" i="3"/>
  <c r="BI93" i="3" s="1"/>
  <c r="BG85" i="3"/>
  <c r="BG77" i="3"/>
  <c r="BG69" i="3"/>
  <c r="BG61" i="3"/>
  <c r="BG53" i="3"/>
  <c r="BG45" i="3"/>
  <c r="BG37" i="3"/>
  <c r="BG29" i="3"/>
  <c r="BI29" i="3" s="1"/>
  <c r="BG21" i="3"/>
  <c r="BG13" i="3"/>
  <c r="BG5" i="3"/>
  <c r="BA7" i="3"/>
  <c r="BA15" i="3"/>
  <c r="BC15" i="3" s="1"/>
  <c r="BA23" i="3"/>
  <c r="BA31" i="3"/>
  <c r="BA39" i="3"/>
  <c r="BC39" i="3" s="1"/>
  <c r="BA47" i="3"/>
  <c r="BA55" i="3"/>
  <c r="BA63" i="3"/>
  <c r="BA71" i="3"/>
  <c r="BA79" i="3"/>
  <c r="BA87" i="3"/>
  <c r="BA95" i="3"/>
  <c r="BA103" i="3"/>
  <c r="BC103" i="3" s="1"/>
  <c r="BA111" i="3"/>
  <c r="BA119" i="3"/>
  <c r="AZ117" i="3"/>
  <c r="AZ109" i="3"/>
  <c r="AZ101" i="3"/>
  <c r="AZ93" i="3"/>
  <c r="AZ85" i="3"/>
  <c r="AZ77" i="3"/>
  <c r="BC77" i="3" s="1"/>
  <c r="AZ69" i="3"/>
  <c r="AZ61" i="3"/>
  <c r="BC61" i="3" s="1"/>
  <c r="AZ53" i="3"/>
  <c r="BC53" i="3" s="1"/>
  <c r="AZ45" i="3"/>
  <c r="AZ37" i="3"/>
  <c r="AZ29" i="3"/>
  <c r="AZ21" i="3"/>
  <c r="AZ13" i="3"/>
  <c r="BC13" i="3" s="1"/>
  <c r="AZ5" i="3"/>
  <c r="AT7" i="3"/>
  <c r="AT15" i="3"/>
  <c r="AT23" i="3"/>
  <c r="AT31" i="3"/>
  <c r="AT39" i="3"/>
  <c r="AT47" i="3"/>
  <c r="AV47" i="3" s="1"/>
  <c r="AT55" i="3"/>
  <c r="AT63" i="3"/>
  <c r="AT71" i="3"/>
  <c r="AT79" i="3"/>
  <c r="AT87" i="3"/>
  <c r="AT95" i="3"/>
  <c r="AT103" i="3"/>
  <c r="AT111" i="3"/>
  <c r="AV111" i="3" s="1"/>
  <c r="AT119" i="3"/>
  <c r="AS117" i="3"/>
  <c r="AS109" i="3"/>
  <c r="AS101" i="3"/>
  <c r="AS93" i="3"/>
  <c r="AS85" i="3"/>
  <c r="AV85" i="3" s="1"/>
  <c r="AS77" i="3"/>
  <c r="AU77" i="3" s="1"/>
  <c r="AS69" i="3"/>
  <c r="AU69" i="3" s="1"/>
  <c r="AS61" i="3"/>
  <c r="AV61" i="3" s="1"/>
  <c r="AS53" i="3"/>
  <c r="AS45" i="3"/>
  <c r="AS37" i="3"/>
  <c r="AS29" i="3"/>
  <c r="AS21" i="3"/>
  <c r="AU21" i="3" s="1"/>
  <c r="AS13" i="3"/>
  <c r="AV13" i="3" s="1"/>
  <c r="AS5" i="3"/>
  <c r="AU5" i="3" s="1"/>
  <c r="AM7" i="3"/>
  <c r="AO7" i="3" s="1"/>
  <c r="AM15" i="3"/>
  <c r="AM23" i="3"/>
  <c r="AM31" i="3"/>
  <c r="AM39" i="3"/>
  <c r="AM47" i="3"/>
  <c r="AM55" i="3"/>
  <c r="AO55" i="3" s="1"/>
  <c r="AM63" i="3"/>
  <c r="AM71" i="3"/>
  <c r="AO71" i="3" s="1"/>
  <c r="AM79" i="3"/>
  <c r="AM87" i="3"/>
  <c r="AM95" i="3"/>
  <c r="AM103" i="3"/>
  <c r="AM111" i="3"/>
  <c r="AM119" i="3"/>
  <c r="AO119" i="3" s="1"/>
  <c r="AL117" i="3"/>
  <c r="AL109" i="3"/>
  <c r="AO109" i="3" s="1"/>
  <c r="AL101" i="3"/>
  <c r="AL93" i="3"/>
  <c r="AL85" i="3"/>
  <c r="AL77" i="3"/>
  <c r="AN77" i="3" s="1"/>
  <c r="AL69" i="3"/>
  <c r="AN69" i="3" s="1"/>
  <c r="AL61" i="3"/>
  <c r="AL53" i="3"/>
  <c r="AL45" i="3"/>
  <c r="AO45" i="3" s="1"/>
  <c r="AL37" i="3"/>
  <c r="AL29" i="3"/>
  <c r="AL21" i="3"/>
  <c r="AL13" i="3"/>
  <c r="AL5" i="3"/>
  <c r="AO5" i="3" s="1"/>
  <c r="AF7" i="3"/>
  <c r="AF15" i="3"/>
  <c r="AH15" i="3" s="1"/>
  <c r="AF23" i="3"/>
  <c r="AH23" i="3" s="1"/>
  <c r="AF31" i="3"/>
  <c r="AF39" i="3"/>
  <c r="AF47" i="3"/>
  <c r="AF55" i="3"/>
  <c r="AF63" i="3"/>
  <c r="AF71" i="3"/>
  <c r="CQ119" i="3"/>
  <c r="CJ97" i="3"/>
  <c r="CL97" i="3" s="1"/>
  <c r="CC38" i="3"/>
  <c r="CB51" i="3"/>
  <c r="BV36" i="3"/>
  <c r="BX36" i="3" s="1"/>
  <c r="BV76" i="3"/>
  <c r="BV105" i="3"/>
  <c r="BU111" i="3"/>
  <c r="BU95" i="3"/>
  <c r="BU79" i="3"/>
  <c r="BX79" i="3" s="1"/>
  <c r="BU63" i="3"/>
  <c r="BX63" i="3" s="1"/>
  <c r="BU47" i="3"/>
  <c r="BU31" i="3"/>
  <c r="BU15" i="3"/>
  <c r="BO5" i="3"/>
  <c r="BO21" i="3"/>
  <c r="BQ21" i="3" s="1"/>
  <c r="BO37" i="3"/>
  <c r="BO53" i="3"/>
  <c r="BO69" i="3"/>
  <c r="BQ69" i="3" s="1"/>
  <c r="BO85" i="3"/>
  <c r="BQ85" i="3" s="1"/>
  <c r="BO101" i="3"/>
  <c r="BO117" i="3"/>
  <c r="BN119" i="3"/>
  <c r="BN103" i="3"/>
  <c r="BN87" i="3"/>
  <c r="BN71" i="3"/>
  <c r="BQ71" i="3" s="1"/>
  <c r="BN55" i="3"/>
  <c r="BP55" i="3" s="1"/>
  <c r="BN39" i="3"/>
  <c r="BN23" i="3"/>
  <c r="BN7" i="3"/>
  <c r="BH13" i="3"/>
  <c r="BH29" i="3"/>
  <c r="BH45" i="3"/>
  <c r="BH61" i="3"/>
  <c r="BJ61" i="3" s="1"/>
  <c r="BH77" i="3"/>
  <c r="BH88" i="3"/>
  <c r="BH96" i="3"/>
  <c r="BH104" i="3"/>
  <c r="BH112" i="3"/>
  <c r="BH120" i="3"/>
  <c r="BG116" i="3"/>
  <c r="BI116" i="3" s="1"/>
  <c r="BG108" i="3"/>
  <c r="BI108" i="3" s="1"/>
  <c r="BG100" i="3"/>
  <c r="BI100" i="3" s="1"/>
  <c r="BG92" i="3"/>
  <c r="BI92" i="3" s="1"/>
  <c r="BG84" i="3"/>
  <c r="BI84" i="3" s="1"/>
  <c r="BG76" i="3"/>
  <c r="BI76" i="3" s="1"/>
  <c r="BG68" i="3"/>
  <c r="BI68" i="3" s="1"/>
  <c r="BG60" i="3"/>
  <c r="BG52" i="3"/>
  <c r="BI52" i="3" s="1"/>
  <c r="BG44" i="3"/>
  <c r="BI44" i="3" s="1"/>
  <c r="BG36" i="3"/>
  <c r="BI36" i="3" s="1"/>
  <c r="BG28" i="3"/>
  <c r="BI28" i="3" s="1"/>
  <c r="BG20" i="3"/>
  <c r="BI20" i="3" s="1"/>
  <c r="BG12" i="3"/>
  <c r="BI12" i="3" s="1"/>
  <c r="BG4" i="3"/>
  <c r="BI4" i="3" s="1"/>
  <c r="BA8" i="3"/>
  <c r="BA16" i="3"/>
  <c r="BA24" i="3"/>
  <c r="BA32" i="3"/>
  <c r="BA40" i="3"/>
  <c r="BA48" i="3"/>
  <c r="BA56" i="3"/>
  <c r="BA64" i="3"/>
  <c r="BA72" i="3"/>
  <c r="BA80" i="3"/>
  <c r="BC80" i="3" s="1"/>
  <c r="BA88" i="3"/>
  <c r="BA96" i="3"/>
  <c r="BA104" i="3"/>
  <c r="BA112" i="3"/>
  <c r="BA120" i="3"/>
  <c r="AZ116" i="3"/>
  <c r="BB116" i="3" s="1"/>
  <c r="AZ108" i="3"/>
  <c r="BB108" i="3" s="1"/>
  <c r="AZ100" i="3"/>
  <c r="BB100" i="3" s="1"/>
  <c r="AZ92" i="3"/>
  <c r="BB92" i="3" s="1"/>
  <c r="AZ84" i="3"/>
  <c r="BB84" i="3" s="1"/>
  <c r="AZ76" i="3"/>
  <c r="BB76" i="3" s="1"/>
  <c r="AZ68" i="3"/>
  <c r="BB68" i="3" s="1"/>
  <c r="AZ60" i="3"/>
  <c r="BB60" i="3" s="1"/>
  <c r="AZ52" i="3"/>
  <c r="BB52" i="3" s="1"/>
  <c r="AZ44" i="3"/>
  <c r="BB44" i="3" s="1"/>
  <c r="AZ36" i="3"/>
  <c r="BB36" i="3" s="1"/>
  <c r="AZ28" i="3"/>
  <c r="BB28" i="3" s="1"/>
  <c r="AZ20" i="3"/>
  <c r="BB20" i="3" s="1"/>
  <c r="AZ12" i="3"/>
  <c r="BB12" i="3" s="1"/>
  <c r="AZ4" i="3"/>
  <c r="BB4" i="3" s="1"/>
  <c r="AT8" i="3"/>
  <c r="AT16" i="3"/>
  <c r="AT24" i="3"/>
  <c r="AT32" i="3"/>
  <c r="AV32" i="3" s="1"/>
  <c r="AT40" i="3"/>
  <c r="AT48" i="3"/>
  <c r="AT56" i="3"/>
  <c r="AT64" i="3"/>
  <c r="AV64" i="3" s="1"/>
  <c r="AT72" i="3"/>
  <c r="AT80" i="3"/>
  <c r="AT88" i="3"/>
  <c r="AT96" i="3"/>
  <c r="AV96" i="3" s="1"/>
  <c r="AT104" i="3"/>
  <c r="AT112" i="3"/>
  <c r="AT120" i="3"/>
  <c r="AS116" i="3"/>
  <c r="AU116" i="3" s="1"/>
  <c r="AS108" i="3"/>
  <c r="AU108" i="3" s="1"/>
  <c r="AS100" i="3"/>
  <c r="AU100" i="3" s="1"/>
  <c r="AS92" i="3"/>
  <c r="AU92" i="3" s="1"/>
  <c r="AS84" i="3"/>
  <c r="AU84" i="3" s="1"/>
  <c r="AS76" i="3"/>
  <c r="AU76" i="3" s="1"/>
  <c r="AS68" i="3"/>
  <c r="AU68" i="3" s="1"/>
  <c r="AS60" i="3"/>
  <c r="AU60" i="3" s="1"/>
  <c r="AS52" i="3"/>
  <c r="AU52" i="3" s="1"/>
  <c r="AS44" i="3"/>
  <c r="AU44" i="3" s="1"/>
  <c r="AS36" i="3"/>
  <c r="AU36" i="3" s="1"/>
  <c r="AS28" i="3"/>
  <c r="AU28" i="3" s="1"/>
  <c r="AS20" i="3"/>
  <c r="AU20" i="3" s="1"/>
  <c r="AS12" i="3"/>
  <c r="AS4" i="3"/>
  <c r="AU4" i="3" s="1"/>
  <c r="AM8" i="3"/>
  <c r="AM16" i="3"/>
  <c r="AM24" i="3"/>
  <c r="AM32" i="3"/>
  <c r="AM40" i="3"/>
  <c r="AM48" i="3"/>
  <c r="AM56" i="3"/>
  <c r="AM64" i="3"/>
  <c r="AM72" i="3"/>
  <c r="AM80" i="3"/>
  <c r="AM88" i="3"/>
  <c r="AM96" i="3"/>
  <c r="AO96" i="3" s="1"/>
  <c r="AM104" i="3"/>
  <c r="AO104" i="3" s="1"/>
  <c r="AM112" i="3"/>
  <c r="AM120" i="3"/>
  <c r="AL116" i="3"/>
  <c r="AN116" i="3" s="1"/>
  <c r="AL108" i="3"/>
  <c r="AN108" i="3" s="1"/>
  <c r="AL100" i="3"/>
  <c r="AN100" i="3" s="1"/>
  <c r="AL92" i="3"/>
  <c r="AN92" i="3" s="1"/>
  <c r="AL84" i="3"/>
  <c r="AL76" i="3"/>
  <c r="AN76" i="3" s="1"/>
  <c r="AL68" i="3"/>
  <c r="AN68" i="3" s="1"/>
  <c r="AL60" i="3"/>
  <c r="AN60" i="3" s="1"/>
  <c r="AL52" i="3"/>
  <c r="AN52" i="3" s="1"/>
  <c r="AL44" i="3"/>
  <c r="AN44" i="3" s="1"/>
  <c r="AL36" i="3"/>
  <c r="AN36" i="3" s="1"/>
  <c r="AL28" i="3"/>
  <c r="AN28" i="3" s="1"/>
  <c r="AL20" i="3"/>
  <c r="AN20" i="3" s="1"/>
  <c r="AL12" i="3"/>
  <c r="AN12" i="3" s="1"/>
  <c r="AL4" i="3"/>
  <c r="AN4" i="3" s="1"/>
  <c r="AF8" i="3"/>
  <c r="AH8" i="3" s="1"/>
  <c r="AF16" i="3"/>
  <c r="AF24" i="3"/>
  <c r="AF32" i="3"/>
  <c r="AF40" i="3"/>
  <c r="AF48" i="3"/>
  <c r="AF56" i="3"/>
  <c r="AF64" i="3"/>
  <c r="AH64" i="3" s="1"/>
  <c r="AF72" i="3"/>
  <c r="AH72" i="3" s="1"/>
  <c r="J72" i="3"/>
  <c r="M72" i="3" s="1"/>
  <c r="CC87" i="3"/>
  <c r="CE87" i="3" s="1"/>
  <c r="CB27" i="3"/>
  <c r="BV44" i="3"/>
  <c r="BV82" i="3"/>
  <c r="BV109" i="3"/>
  <c r="BU108" i="3"/>
  <c r="BW108" i="3" s="1"/>
  <c r="BU92" i="3"/>
  <c r="BW92" i="3" s="1"/>
  <c r="BU76" i="3"/>
  <c r="BU60" i="3"/>
  <c r="BW60" i="3" s="1"/>
  <c r="BU44" i="3"/>
  <c r="BW44" i="3" s="1"/>
  <c r="BU28" i="3"/>
  <c r="BW28" i="3" s="1"/>
  <c r="BU12" i="3"/>
  <c r="BW12" i="3" s="1"/>
  <c r="BO8" i="3"/>
  <c r="BO24" i="3"/>
  <c r="BO40" i="3"/>
  <c r="BO56" i="3"/>
  <c r="BQ56" i="3" s="1"/>
  <c r="BO72" i="3"/>
  <c r="BO88" i="3"/>
  <c r="BO104" i="3"/>
  <c r="BO120" i="3"/>
  <c r="BN116" i="3"/>
  <c r="BP116" i="3" s="1"/>
  <c r="BN100" i="3"/>
  <c r="BP100" i="3" s="1"/>
  <c r="BN84" i="3"/>
  <c r="BN68" i="3"/>
  <c r="BP68" i="3" s="1"/>
  <c r="BN52" i="3"/>
  <c r="BP52" i="3" s="1"/>
  <c r="BN36" i="3"/>
  <c r="BP36" i="3" s="1"/>
  <c r="BN20" i="3"/>
  <c r="BP20" i="3" s="1"/>
  <c r="BN4" i="3"/>
  <c r="BP4" i="3" s="1"/>
  <c r="BH16" i="3"/>
  <c r="BH32" i="3"/>
  <c r="BH48" i="3"/>
  <c r="BJ48" i="3" s="1"/>
  <c r="BH64" i="3"/>
  <c r="BH80" i="3"/>
  <c r="BH89" i="3"/>
  <c r="BH97" i="3"/>
  <c r="BH105" i="3"/>
  <c r="BH113" i="3"/>
  <c r="BH121" i="3"/>
  <c r="BG115" i="3"/>
  <c r="BJ115" i="3" s="1"/>
  <c r="BG107" i="3"/>
  <c r="BG99" i="3"/>
  <c r="BG91" i="3"/>
  <c r="BG83" i="3"/>
  <c r="BI83" i="3" s="1"/>
  <c r="BG75" i="3"/>
  <c r="BG67" i="3"/>
  <c r="BG59" i="3"/>
  <c r="BG51" i="3"/>
  <c r="BI51" i="3" s="1"/>
  <c r="BG43" i="3"/>
  <c r="BG35" i="3"/>
  <c r="BG27" i="3"/>
  <c r="BG19" i="3"/>
  <c r="BI19" i="3" s="1"/>
  <c r="BG11" i="3"/>
  <c r="BI11" i="3" s="1"/>
  <c r="BG3" i="3"/>
  <c r="BA9" i="3"/>
  <c r="BA17" i="3"/>
  <c r="BA25" i="3"/>
  <c r="BA33" i="3"/>
  <c r="BA41" i="3"/>
  <c r="BA49" i="3"/>
  <c r="BA57" i="3"/>
  <c r="BA65" i="3"/>
  <c r="BA73" i="3"/>
  <c r="BC73" i="3" s="1"/>
  <c r="BA81" i="3"/>
  <c r="BC81" i="3" s="1"/>
  <c r="BA89" i="3"/>
  <c r="BA97" i="3"/>
  <c r="BA105" i="3"/>
  <c r="BA113" i="3"/>
  <c r="BA121" i="3"/>
  <c r="AZ115" i="3"/>
  <c r="AZ107" i="3"/>
  <c r="AZ99" i="3"/>
  <c r="BC99" i="3" s="1"/>
  <c r="AZ91" i="3"/>
  <c r="BB91" i="3" s="1"/>
  <c r="AZ83" i="3"/>
  <c r="BB83" i="3" s="1"/>
  <c r="AZ75" i="3"/>
  <c r="AZ67" i="3"/>
  <c r="AZ59" i="3"/>
  <c r="AZ51" i="3"/>
  <c r="AZ43" i="3"/>
  <c r="AZ35" i="3"/>
  <c r="BC35" i="3" s="1"/>
  <c r="AZ27" i="3"/>
  <c r="BB27" i="3" s="1"/>
  <c r="AZ19" i="3"/>
  <c r="BB19" i="3" s="1"/>
  <c r="AZ11" i="3"/>
  <c r="AZ3" i="3"/>
  <c r="AT9" i="3"/>
  <c r="AT17" i="3"/>
  <c r="AT25" i="3"/>
  <c r="AT33" i="3"/>
  <c r="AT41" i="3"/>
  <c r="AT49" i="3"/>
  <c r="AT57" i="3"/>
  <c r="AT65" i="3"/>
  <c r="AT73" i="3"/>
  <c r="AT81" i="3"/>
  <c r="AV81" i="3" s="1"/>
  <c r="AT89" i="3"/>
  <c r="AT97" i="3"/>
  <c r="AT105" i="3"/>
  <c r="AT113" i="3"/>
  <c r="AT121" i="3"/>
  <c r="AS115" i="3"/>
  <c r="AS107" i="3"/>
  <c r="AS99" i="3"/>
  <c r="AU99" i="3" s="1"/>
  <c r="AS91" i="3"/>
  <c r="AS83" i="3"/>
  <c r="AU83" i="3" s="1"/>
  <c r="AS75" i="3"/>
  <c r="AS67" i="3"/>
  <c r="AS59" i="3"/>
  <c r="AS51" i="3"/>
  <c r="AS43" i="3"/>
  <c r="AU43" i="3" s="1"/>
  <c r="AS35" i="3"/>
  <c r="AU35" i="3" s="1"/>
  <c r="AS27" i="3"/>
  <c r="AS19" i="3"/>
  <c r="AU19" i="3" s="1"/>
  <c r="AS11" i="3"/>
  <c r="AS3" i="3"/>
  <c r="AM9" i="3"/>
  <c r="AM17" i="3"/>
  <c r="AM25" i="3"/>
  <c r="AO25" i="3" s="1"/>
  <c r="AM33" i="3"/>
  <c r="AM41" i="3"/>
  <c r="AM49" i="3"/>
  <c r="AO49" i="3" s="1"/>
  <c r="AM57" i="3"/>
  <c r="AM65" i="3"/>
  <c r="AM73" i="3"/>
  <c r="AM81" i="3"/>
  <c r="AM89" i="3"/>
  <c r="AO89" i="3" s="1"/>
  <c r="AM97" i="3"/>
  <c r="AM105" i="3"/>
  <c r="AM113" i="3"/>
  <c r="AO113" i="3" s="1"/>
  <c r="AM121" i="3"/>
  <c r="AL115" i="3"/>
  <c r="AL107" i="3"/>
  <c r="AL99" i="3"/>
  <c r="AL91" i="3"/>
  <c r="AL83" i="3"/>
  <c r="AL75" i="3"/>
  <c r="AL67" i="3"/>
  <c r="AN67" i="3" s="1"/>
  <c r="AL59" i="3"/>
  <c r="AL51" i="3"/>
  <c r="AL43" i="3"/>
  <c r="AL35" i="3"/>
  <c r="AL27" i="3"/>
  <c r="AL19" i="3"/>
  <c r="AL11" i="3"/>
  <c r="AL3" i="3"/>
  <c r="AN3" i="3" s="1"/>
  <c r="AF9" i="3"/>
  <c r="AF17" i="3"/>
  <c r="AF25" i="3"/>
  <c r="AF33" i="3"/>
  <c r="AF41" i="3"/>
  <c r="AF49" i="3"/>
  <c r="AF57" i="3"/>
  <c r="AH57" i="3" s="1"/>
  <c r="AF65" i="3"/>
  <c r="AF73" i="3"/>
  <c r="J77" i="3"/>
  <c r="L77" i="3" s="1"/>
  <c r="CI121" i="3"/>
  <c r="CC89" i="3"/>
  <c r="CB26" i="3"/>
  <c r="CD26" i="3" s="1"/>
  <c r="BV47" i="3"/>
  <c r="BV84" i="3"/>
  <c r="BV111" i="3"/>
  <c r="BX111" i="3" s="1"/>
  <c r="BU107" i="3"/>
  <c r="BW107" i="3" s="1"/>
  <c r="BU91" i="3"/>
  <c r="BU75" i="3"/>
  <c r="BU59" i="3"/>
  <c r="BU43" i="3"/>
  <c r="BU27" i="3"/>
  <c r="BU11" i="3"/>
  <c r="BO9" i="3"/>
  <c r="BQ9" i="3" s="1"/>
  <c r="BO25" i="3"/>
  <c r="BO41" i="3"/>
  <c r="BO57" i="3"/>
  <c r="BO73" i="3"/>
  <c r="BO89" i="3"/>
  <c r="BO105" i="3"/>
  <c r="BQ105" i="3" s="1"/>
  <c r="BO121" i="3"/>
  <c r="BN115" i="3"/>
  <c r="BP115" i="3" s="1"/>
  <c r="BN99" i="3"/>
  <c r="BN83" i="3"/>
  <c r="BN67" i="3"/>
  <c r="BN51" i="3"/>
  <c r="BN35" i="3"/>
  <c r="BN19" i="3"/>
  <c r="BN3" i="3"/>
  <c r="BP3" i="3" s="1"/>
  <c r="BH17" i="3"/>
  <c r="BJ17" i="3" s="1"/>
  <c r="BH33" i="3"/>
  <c r="BH49" i="3"/>
  <c r="BH65" i="3"/>
  <c r="BH81" i="3"/>
  <c r="BH90" i="3"/>
  <c r="BH98" i="3"/>
  <c r="BH106" i="3"/>
  <c r="BH114" i="3"/>
  <c r="BJ114" i="3" s="1"/>
  <c r="BG114" i="3"/>
  <c r="BI114" i="3" s="1"/>
  <c r="BG106" i="3"/>
  <c r="BI106" i="3" s="1"/>
  <c r="BG98" i="3"/>
  <c r="BI98" i="3" s="1"/>
  <c r="BG90" i="3"/>
  <c r="BG82" i="3"/>
  <c r="BI82" i="3" s="1"/>
  <c r="BG74" i="3"/>
  <c r="BI74" i="3" s="1"/>
  <c r="BG66" i="3"/>
  <c r="BI66" i="3" s="1"/>
  <c r="BG58" i="3"/>
  <c r="BI58" i="3" s="1"/>
  <c r="BG50" i="3"/>
  <c r="BI50" i="3" s="1"/>
  <c r="BG42" i="3"/>
  <c r="BI42" i="3" s="1"/>
  <c r="BG34" i="3"/>
  <c r="BI34" i="3" s="1"/>
  <c r="BG26" i="3"/>
  <c r="BI26" i="3" s="1"/>
  <c r="BG18" i="3"/>
  <c r="BI18" i="3" s="1"/>
  <c r="BG10" i="3"/>
  <c r="BI10" i="3" s="1"/>
  <c r="BG2" i="3"/>
  <c r="BI2" i="3" s="1"/>
  <c r="BA10" i="3"/>
  <c r="BA18" i="3"/>
  <c r="BA26" i="3"/>
  <c r="BA34" i="3"/>
  <c r="BA42" i="3"/>
  <c r="BA50" i="3"/>
  <c r="BA58" i="3"/>
  <c r="BA66" i="3"/>
  <c r="BC66" i="3" s="1"/>
  <c r="BA74" i="3"/>
  <c r="BA82" i="3"/>
  <c r="BA90" i="3"/>
  <c r="BA98" i="3"/>
  <c r="BA106" i="3"/>
  <c r="BA114" i="3"/>
  <c r="AZ114" i="3"/>
  <c r="BB114" i="3" s="1"/>
  <c r="AZ106" i="3"/>
  <c r="BB106" i="3" s="1"/>
  <c r="AZ98" i="3"/>
  <c r="BB98" i="3" s="1"/>
  <c r="AZ90" i="3"/>
  <c r="BB90" i="3" s="1"/>
  <c r="AZ82" i="3"/>
  <c r="BB82" i="3" s="1"/>
  <c r="AZ74" i="3"/>
  <c r="BB74" i="3" s="1"/>
  <c r="AZ66" i="3"/>
  <c r="BB66" i="3" s="1"/>
  <c r="AZ58" i="3"/>
  <c r="BB58" i="3" s="1"/>
  <c r="AZ50" i="3"/>
  <c r="BB50" i="3" s="1"/>
  <c r="AZ42" i="3"/>
  <c r="BB42" i="3" s="1"/>
  <c r="AZ34" i="3"/>
  <c r="BB34" i="3" s="1"/>
  <c r="AZ26" i="3"/>
  <c r="BB26" i="3" s="1"/>
  <c r="AZ18" i="3"/>
  <c r="BB18" i="3" s="1"/>
  <c r="AZ10" i="3"/>
  <c r="BB10" i="3" s="1"/>
  <c r="AZ2" i="3"/>
  <c r="BB2" i="3" s="1"/>
  <c r="AT10" i="3"/>
  <c r="AT18" i="3"/>
  <c r="AV18" i="3" s="1"/>
  <c r="AT26" i="3"/>
  <c r="AT34" i="3"/>
  <c r="AT42" i="3"/>
  <c r="AT50" i="3"/>
  <c r="AT58" i="3"/>
  <c r="AT66" i="3"/>
  <c r="AT74" i="3"/>
  <c r="AT82" i="3"/>
  <c r="AV82" i="3" s="1"/>
  <c r="AT90" i="3"/>
  <c r="AT98" i="3"/>
  <c r="AT106" i="3"/>
  <c r="AT114" i="3"/>
  <c r="AS114" i="3"/>
  <c r="AU114" i="3" s="1"/>
  <c r="AS106" i="3"/>
  <c r="AS98" i="3"/>
  <c r="AU98" i="3" s="1"/>
  <c r="AS90" i="3"/>
  <c r="AU90" i="3" s="1"/>
  <c r="AS82" i="3"/>
  <c r="AU82" i="3" s="1"/>
  <c r="AS74" i="3"/>
  <c r="AU74" i="3" s="1"/>
  <c r="AS66" i="3"/>
  <c r="AU66" i="3" s="1"/>
  <c r="AS58" i="3"/>
  <c r="AU58" i="3" s="1"/>
  <c r="AS50" i="3"/>
  <c r="AU50" i="3" s="1"/>
  <c r="AS42" i="3"/>
  <c r="AS34" i="3"/>
  <c r="AU34" i="3" s="1"/>
  <c r="AS26" i="3"/>
  <c r="AU26" i="3" s="1"/>
  <c r="AS18" i="3"/>
  <c r="AU18" i="3" s="1"/>
  <c r="AS10" i="3"/>
  <c r="AU10" i="3" s="1"/>
  <c r="AS2" i="3"/>
  <c r="AU2" i="3" s="1"/>
  <c r="AM10" i="3"/>
  <c r="AM18" i="3"/>
  <c r="AM26" i="3"/>
  <c r="AM34" i="3"/>
  <c r="AO34" i="3" s="1"/>
  <c r="AM42" i="3"/>
  <c r="AO42" i="3" s="1"/>
  <c r="AM50" i="3"/>
  <c r="AM58" i="3"/>
  <c r="AM66" i="3"/>
  <c r="AM74" i="3"/>
  <c r="AM82" i="3"/>
  <c r="AO82" i="3" s="1"/>
  <c r="AM90" i="3"/>
  <c r="AM98" i="3"/>
  <c r="AO98" i="3" s="1"/>
  <c r="AM106" i="3"/>
  <c r="AO106" i="3" s="1"/>
  <c r="AM114" i="3"/>
  <c r="AL114" i="3"/>
  <c r="AL106" i="3"/>
  <c r="AN106" i="3" s="1"/>
  <c r="AL98" i="3"/>
  <c r="AN98" i="3" s="1"/>
  <c r="AL90" i="3"/>
  <c r="AN90" i="3" s="1"/>
  <c r="AL82" i="3"/>
  <c r="AN82" i="3" s="1"/>
  <c r="AL74" i="3"/>
  <c r="AN74" i="3" s="1"/>
  <c r="AL66" i="3"/>
  <c r="AN66" i="3" s="1"/>
  <c r="AL58" i="3"/>
  <c r="AN58" i="3" s="1"/>
  <c r="AL50" i="3"/>
  <c r="AL42" i="3"/>
  <c r="AN42" i="3" s="1"/>
  <c r="AL34" i="3"/>
  <c r="AN34" i="3" s="1"/>
  <c r="AL26" i="3"/>
  <c r="AN26" i="3" s="1"/>
  <c r="AL18" i="3"/>
  <c r="AN18" i="3" s="1"/>
  <c r="AL10" i="3"/>
  <c r="AN10" i="3" s="1"/>
  <c r="AL2" i="3"/>
  <c r="AN2" i="3" s="1"/>
  <c r="AF10" i="3"/>
  <c r="AH10" i="3" s="1"/>
  <c r="AF18" i="3"/>
  <c r="AH18" i="3" s="1"/>
  <c r="AF26" i="3"/>
  <c r="AF34" i="3"/>
  <c r="AF42" i="3"/>
  <c r="AF50" i="3"/>
  <c r="AF58" i="3"/>
  <c r="AF66" i="3"/>
  <c r="AF74" i="3"/>
  <c r="AH74" i="3" s="1"/>
  <c r="Q115" i="3"/>
  <c r="S115" i="3" s="1"/>
  <c r="CI70" i="3"/>
  <c r="CK70" i="3" s="1"/>
  <c r="CB2" i="3"/>
  <c r="CD2" i="3" s="1"/>
  <c r="BV55" i="3"/>
  <c r="BV90" i="3"/>
  <c r="BV114" i="3"/>
  <c r="BX114" i="3" s="1"/>
  <c r="BU120" i="3"/>
  <c r="BW120" i="3" s="1"/>
  <c r="BU104" i="3"/>
  <c r="BW104" i="3" s="1"/>
  <c r="BU88" i="3"/>
  <c r="BW88" i="3" s="1"/>
  <c r="BU72" i="3"/>
  <c r="BW72" i="3" s="1"/>
  <c r="BU56" i="3"/>
  <c r="BW56" i="3" s="1"/>
  <c r="BU40" i="3"/>
  <c r="BW40" i="3" s="1"/>
  <c r="BU24" i="3"/>
  <c r="BW24" i="3" s="1"/>
  <c r="BU8" i="3"/>
  <c r="BO12" i="3"/>
  <c r="BO28" i="3"/>
  <c r="BO44" i="3"/>
  <c r="BQ44" i="3" s="1"/>
  <c r="BO60" i="3"/>
  <c r="BO76" i="3"/>
  <c r="BO92" i="3"/>
  <c r="BO108" i="3"/>
  <c r="BN112" i="3"/>
  <c r="BP112" i="3" s="1"/>
  <c r="BN96" i="3"/>
  <c r="BP96" i="3" s="1"/>
  <c r="BN80" i="3"/>
  <c r="BP80" i="3" s="1"/>
  <c r="BN64" i="3"/>
  <c r="BP64" i="3" s="1"/>
  <c r="BN48" i="3"/>
  <c r="BP48" i="3" s="1"/>
  <c r="BN32" i="3"/>
  <c r="BP32" i="3" s="1"/>
  <c r="BN16" i="3"/>
  <c r="BP16" i="3" s="1"/>
  <c r="BH4" i="3"/>
  <c r="BH20" i="3"/>
  <c r="BH36" i="3"/>
  <c r="BH52" i="3"/>
  <c r="BH68" i="3"/>
  <c r="BH83" i="3"/>
  <c r="BH91" i="3"/>
  <c r="BJ91" i="3" s="1"/>
  <c r="BH99" i="3"/>
  <c r="BJ99" i="3" s="1"/>
  <c r="BH107" i="3"/>
  <c r="BH115" i="3"/>
  <c r="BG121" i="3"/>
  <c r="BG113" i="3"/>
  <c r="BJ113" i="3" s="1"/>
  <c r="BG105" i="3"/>
  <c r="BG97" i="3"/>
  <c r="BG89" i="3"/>
  <c r="BG81" i="3"/>
  <c r="BG73" i="3"/>
  <c r="BG65" i="3"/>
  <c r="BG57" i="3"/>
  <c r="BG49" i="3"/>
  <c r="BG41" i="3"/>
  <c r="BI41" i="3" s="1"/>
  <c r="BG33" i="3"/>
  <c r="BG25" i="3"/>
  <c r="BG17" i="3"/>
  <c r="BG9" i="3"/>
  <c r="BA3" i="3"/>
  <c r="BA11" i="3"/>
  <c r="BA19" i="3"/>
  <c r="BA27" i="3"/>
  <c r="BA35" i="3"/>
  <c r="BA43" i="3"/>
  <c r="BA51" i="3"/>
  <c r="BA59" i="3"/>
  <c r="BA67" i="3"/>
  <c r="BC67" i="3" s="1"/>
  <c r="BA75" i="3"/>
  <c r="BA83" i="3"/>
  <c r="BA91" i="3"/>
  <c r="BA99" i="3"/>
  <c r="BA107" i="3"/>
  <c r="BA115" i="3"/>
  <c r="AZ121" i="3"/>
  <c r="BB121" i="3" s="1"/>
  <c r="AZ113" i="3"/>
  <c r="BB113" i="3" s="1"/>
  <c r="AZ105" i="3"/>
  <c r="AZ97" i="3"/>
  <c r="AZ89" i="3"/>
  <c r="BC89" i="3" s="1"/>
  <c r="AZ81" i="3"/>
  <c r="AZ73" i="3"/>
  <c r="AZ65" i="3"/>
  <c r="AZ57" i="3"/>
  <c r="AZ49" i="3"/>
  <c r="BB49" i="3" s="1"/>
  <c r="AZ41" i="3"/>
  <c r="AZ33" i="3"/>
  <c r="AZ25" i="3"/>
  <c r="BC25" i="3" s="1"/>
  <c r="AZ17" i="3"/>
  <c r="AZ9" i="3"/>
  <c r="AT3" i="3"/>
  <c r="AT11" i="3"/>
  <c r="AV11" i="3" s="1"/>
  <c r="AT19" i="3"/>
  <c r="AT27" i="3"/>
  <c r="AT35" i="3"/>
  <c r="AT43" i="3"/>
  <c r="AT51" i="3"/>
  <c r="AT59" i="3"/>
  <c r="AV59" i="3" s="1"/>
  <c r="AT67" i="3"/>
  <c r="AT75" i="3"/>
  <c r="AV75" i="3" s="1"/>
  <c r="AT83" i="3"/>
  <c r="AT91" i="3"/>
  <c r="AT99" i="3"/>
  <c r="AT107" i="3"/>
  <c r="AT115" i="3"/>
  <c r="AS121" i="3"/>
  <c r="AU121" i="3" s="1"/>
  <c r="AS113" i="3"/>
  <c r="AS105" i="3"/>
  <c r="AS97" i="3"/>
  <c r="AU97" i="3" s="1"/>
  <c r="AS89" i="3"/>
  <c r="AS81" i="3"/>
  <c r="AS73" i="3"/>
  <c r="AS65" i="3"/>
  <c r="AV65" i="3" s="1"/>
  <c r="AS57" i="3"/>
  <c r="AS49" i="3"/>
  <c r="AS41" i="3"/>
  <c r="AS33" i="3"/>
  <c r="AS25" i="3"/>
  <c r="AU25" i="3" s="1"/>
  <c r="AS17" i="3"/>
  <c r="AS9" i="3"/>
  <c r="AM3" i="3"/>
  <c r="AM11" i="3"/>
  <c r="AO11" i="3" s="1"/>
  <c r="AM19" i="3"/>
  <c r="AM27" i="3"/>
  <c r="AM35" i="3"/>
  <c r="AM43" i="3"/>
  <c r="AM51" i="3"/>
  <c r="AM59" i="3"/>
  <c r="AO59" i="3" s="1"/>
  <c r="AM67" i="3"/>
  <c r="AM75" i="3"/>
  <c r="AO75" i="3" s="1"/>
  <c r="AM83" i="3"/>
  <c r="AM91" i="3"/>
  <c r="AM99" i="3"/>
  <c r="AM107" i="3"/>
  <c r="AM115" i="3"/>
  <c r="AL121" i="3"/>
  <c r="AN121" i="3" s="1"/>
  <c r="AL113" i="3"/>
  <c r="AL105" i="3"/>
  <c r="AL97" i="3"/>
  <c r="AL89" i="3"/>
  <c r="AL81" i="3"/>
  <c r="AL73" i="3"/>
  <c r="AL65" i="3"/>
  <c r="AL57" i="3"/>
  <c r="AN57" i="3" s="1"/>
  <c r="AL49" i="3"/>
  <c r="AL41" i="3"/>
  <c r="AL33" i="3"/>
  <c r="AL25" i="3"/>
  <c r="AL17" i="3"/>
  <c r="AL9" i="3"/>
  <c r="AN9" i="3" s="1"/>
  <c r="AF3" i="3"/>
  <c r="AF11" i="3"/>
  <c r="AH11" i="3" s="1"/>
  <c r="AF19" i="3"/>
  <c r="AF27" i="3"/>
  <c r="AF35" i="3"/>
  <c r="AF43" i="3"/>
  <c r="AF51" i="3"/>
  <c r="AF59" i="3"/>
  <c r="AF67" i="3"/>
  <c r="AF75" i="3"/>
  <c r="AH75" i="3" s="1"/>
  <c r="R121" i="3"/>
  <c r="R113" i="3"/>
  <c r="R105" i="3"/>
  <c r="R97" i="3"/>
  <c r="R89" i="3"/>
  <c r="T89" i="3" s="1"/>
  <c r="R81" i="3"/>
  <c r="R73" i="3"/>
  <c r="R65" i="3"/>
  <c r="T65" i="3" s="1"/>
  <c r="R57" i="3"/>
  <c r="R49" i="3"/>
  <c r="R41" i="3"/>
  <c r="R33" i="3"/>
  <c r="R25" i="3"/>
  <c r="T25" i="3" s="1"/>
  <c r="R17" i="3"/>
  <c r="T17" i="3" s="1"/>
  <c r="R9" i="3"/>
  <c r="X3" i="3"/>
  <c r="Z3" i="3" s="1"/>
  <c r="X11" i="3"/>
  <c r="X19" i="3"/>
  <c r="X27" i="3"/>
  <c r="X35" i="3"/>
  <c r="X43" i="3"/>
  <c r="X51" i="3"/>
  <c r="Z51" i="3" s="1"/>
  <c r="X59" i="3"/>
  <c r="X67" i="3"/>
  <c r="X75" i="3"/>
  <c r="X83" i="3"/>
  <c r="X91" i="3"/>
  <c r="X99" i="3"/>
  <c r="X107" i="3"/>
  <c r="X115" i="3"/>
  <c r="Z115" i="3" s="1"/>
  <c r="Y120" i="3"/>
  <c r="Y112" i="3"/>
  <c r="AA112" i="3" s="1"/>
  <c r="Y104" i="3"/>
  <c r="Y96" i="3"/>
  <c r="Y88" i="3"/>
  <c r="Y80" i="3"/>
  <c r="Y72" i="3"/>
  <c r="Y64" i="3"/>
  <c r="AA64" i="3" s="1"/>
  <c r="Y56" i="3"/>
  <c r="Y48" i="3"/>
  <c r="AA48" i="3" s="1"/>
  <c r="Y40" i="3"/>
  <c r="Y32" i="3"/>
  <c r="Y24" i="3"/>
  <c r="Y16" i="3"/>
  <c r="Y8" i="3"/>
  <c r="AE3" i="3"/>
  <c r="AE11" i="3"/>
  <c r="AE19" i="3"/>
  <c r="AG19" i="3" s="1"/>
  <c r="AE27" i="3"/>
  <c r="AE35" i="3"/>
  <c r="AH35" i="3" s="1"/>
  <c r="AE43" i="3"/>
  <c r="AE51" i="3"/>
  <c r="AE59" i="3"/>
  <c r="AE67" i="3"/>
  <c r="AE75" i="3"/>
  <c r="AE83" i="3"/>
  <c r="AH83" i="3" s="1"/>
  <c r="AE91" i="3"/>
  <c r="AE99" i="3"/>
  <c r="AG99" i="3" s="1"/>
  <c r="AE107" i="3"/>
  <c r="AE115" i="3"/>
  <c r="AF121" i="3"/>
  <c r="AF113" i="3"/>
  <c r="AF105" i="3"/>
  <c r="AF97" i="3"/>
  <c r="AH97" i="3" s="1"/>
  <c r="AF89" i="3"/>
  <c r="AF81" i="3"/>
  <c r="AF52" i="3"/>
  <c r="AL16" i="3"/>
  <c r="AN16" i="3" s="1"/>
  <c r="AL80" i="3"/>
  <c r="AN80" i="3" s="1"/>
  <c r="AM60" i="3"/>
  <c r="AS8" i="3"/>
  <c r="AU8" i="3" s="1"/>
  <c r="AS72" i="3"/>
  <c r="AU72" i="3" s="1"/>
  <c r="AT68" i="3"/>
  <c r="AT4" i="3"/>
  <c r="AZ64" i="3"/>
  <c r="BB64" i="3" s="1"/>
  <c r="BA76" i="3"/>
  <c r="BA12" i="3"/>
  <c r="BG56" i="3"/>
  <c r="BI56" i="3" s="1"/>
  <c r="BG120" i="3"/>
  <c r="BI120" i="3" s="1"/>
  <c r="BH84" i="3"/>
  <c r="BJ84" i="3" s="1"/>
  <c r="BN47" i="3"/>
  <c r="BO93" i="3"/>
  <c r="BQ93" i="3" s="1"/>
  <c r="BU39" i="3"/>
  <c r="BV92" i="3"/>
  <c r="R120" i="3"/>
  <c r="R112" i="3"/>
  <c r="T112" i="3" s="1"/>
  <c r="R104" i="3"/>
  <c r="R96" i="3"/>
  <c r="R88" i="3"/>
  <c r="R80" i="3"/>
  <c r="R72" i="3"/>
  <c r="T72" i="3" s="1"/>
  <c r="R64" i="3"/>
  <c r="T64" i="3" s="1"/>
  <c r="R56" i="3"/>
  <c r="T56" i="3" s="1"/>
  <c r="R48" i="3"/>
  <c r="R40" i="3"/>
  <c r="R32" i="3"/>
  <c r="R24" i="3"/>
  <c r="R16" i="3"/>
  <c r="R8" i="3"/>
  <c r="T8" i="3" s="1"/>
  <c r="X4" i="3"/>
  <c r="X12" i="3"/>
  <c r="Z12" i="3" s="1"/>
  <c r="X20" i="3"/>
  <c r="Z20" i="3" s="1"/>
  <c r="X28" i="3"/>
  <c r="Z28" i="3" s="1"/>
  <c r="X36" i="3"/>
  <c r="Z36" i="3" s="1"/>
  <c r="X44" i="3"/>
  <c r="Z44" i="3" s="1"/>
  <c r="X52" i="3"/>
  <c r="Z52" i="3" s="1"/>
  <c r="X60" i="3"/>
  <c r="Z60" i="3" s="1"/>
  <c r="X68" i="3"/>
  <c r="Z68" i="3" s="1"/>
  <c r="X76" i="3"/>
  <c r="Z76" i="3" s="1"/>
  <c r="X84" i="3"/>
  <c r="Z84" i="3" s="1"/>
  <c r="X92" i="3"/>
  <c r="Z92" i="3" s="1"/>
  <c r="X100" i="3"/>
  <c r="Z100" i="3" s="1"/>
  <c r="X108" i="3"/>
  <c r="Z108" i="3" s="1"/>
  <c r="X116" i="3"/>
  <c r="Z116" i="3" s="1"/>
  <c r="Y119" i="3"/>
  <c r="Y111" i="3"/>
  <c r="Y103" i="3"/>
  <c r="Y95" i="3"/>
  <c r="Y87" i="3"/>
  <c r="Y79" i="3"/>
  <c r="AA79" i="3" s="1"/>
  <c r="Y71" i="3"/>
  <c r="Y63" i="3"/>
  <c r="Y55" i="3"/>
  <c r="Y47" i="3"/>
  <c r="Y39" i="3"/>
  <c r="Y31" i="3"/>
  <c r="AA31" i="3" s="1"/>
  <c r="Y23" i="3"/>
  <c r="Y15" i="3"/>
  <c r="Y7" i="3"/>
  <c r="AE4" i="3"/>
  <c r="AG4" i="3" s="1"/>
  <c r="AE12" i="3"/>
  <c r="AG12" i="3" s="1"/>
  <c r="AE20" i="3"/>
  <c r="AG20" i="3" s="1"/>
  <c r="AE28" i="3"/>
  <c r="AG28" i="3" s="1"/>
  <c r="AE36" i="3"/>
  <c r="AG36" i="3" s="1"/>
  <c r="AE44" i="3"/>
  <c r="AG44" i="3" s="1"/>
  <c r="AE52" i="3"/>
  <c r="AG52" i="3" s="1"/>
  <c r="AE60" i="3"/>
  <c r="AE68" i="3"/>
  <c r="AG68" i="3" s="1"/>
  <c r="AE76" i="3"/>
  <c r="AG76" i="3" s="1"/>
  <c r="AE84" i="3"/>
  <c r="AG84" i="3" s="1"/>
  <c r="AE92" i="3"/>
  <c r="AG92" i="3" s="1"/>
  <c r="AE100" i="3"/>
  <c r="AG100" i="3" s="1"/>
  <c r="AE108" i="3"/>
  <c r="AG108" i="3" s="1"/>
  <c r="AE116" i="3"/>
  <c r="AG116" i="3" s="1"/>
  <c r="AF120" i="3"/>
  <c r="AF112" i="3"/>
  <c r="AF104" i="3"/>
  <c r="AF96" i="3"/>
  <c r="AF88" i="3"/>
  <c r="AF80" i="3"/>
  <c r="AF44" i="3"/>
  <c r="AL24" i="3"/>
  <c r="AN24" i="3" s="1"/>
  <c r="AL88" i="3"/>
  <c r="AN88" i="3" s="1"/>
  <c r="AM116" i="3"/>
  <c r="AM52" i="3"/>
  <c r="AS16" i="3"/>
  <c r="AU16" i="3" s="1"/>
  <c r="AS80" i="3"/>
  <c r="AU80" i="3" s="1"/>
  <c r="AT60" i="3"/>
  <c r="AV60" i="3" s="1"/>
  <c r="AZ8" i="3"/>
  <c r="BB8" i="3" s="1"/>
  <c r="AZ72" i="3"/>
  <c r="BB72" i="3" s="1"/>
  <c r="BA68" i="3"/>
  <c r="BA4" i="3"/>
  <c r="BG64" i="3"/>
  <c r="BI64" i="3" s="1"/>
  <c r="BH69" i="3"/>
  <c r="BN63" i="3"/>
  <c r="BO77" i="3"/>
  <c r="BU55" i="3"/>
  <c r="BV58" i="3"/>
  <c r="BX58" i="3" s="1"/>
  <c r="R119" i="3"/>
  <c r="R95" i="3"/>
  <c r="R79" i="3"/>
  <c r="R71" i="3"/>
  <c r="R55" i="3"/>
  <c r="T55" i="3" s="1"/>
  <c r="R47" i="3"/>
  <c r="T47" i="3" s="1"/>
  <c r="R39" i="3"/>
  <c r="R31" i="3"/>
  <c r="T31" i="3" s="1"/>
  <c r="R23" i="3"/>
  <c r="R15" i="3"/>
  <c r="R7" i="3"/>
  <c r="T7" i="3" s="1"/>
  <c r="X5" i="3"/>
  <c r="X13" i="3"/>
  <c r="X21" i="3"/>
  <c r="X29" i="3"/>
  <c r="X37" i="3"/>
  <c r="X45" i="3"/>
  <c r="X53" i="3"/>
  <c r="X61" i="3"/>
  <c r="Z61" i="3" s="1"/>
  <c r="X69" i="3"/>
  <c r="X77" i="3"/>
  <c r="X85" i="3"/>
  <c r="X93" i="3"/>
  <c r="X101" i="3"/>
  <c r="Z101" i="3" s="1"/>
  <c r="X109" i="3"/>
  <c r="X117" i="3"/>
  <c r="Z117" i="3" s="1"/>
  <c r="Y118" i="3"/>
  <c r="Y110" i="3"/>
  <c r="Y102" i="3"/>
  <c r="Y94" i="3"/>
  <c r="AA94" i="3" s="1"/>
  <c r="Y86" i="3"/>
  <c r="Y78" i="3"/>
  <c r="Y70" i="3"/>
  <c r="Y62" i="3"/>
  <c r="Y54" i="3"/>
  <c r="Y46" i="3"/>
  <c r="Y38" i="3"/>
  <c r="Y30" i="3"/>
  <c r="AA30" i="3" s="1"/>
  <c r="Y22" i="3"/>
  <c r="Y14" i="3"/>
  <c r="Y6" i="3"/>
  <c r="AE5" i="3"/>
  <c r="AE13" i="3"/>
  <c r="AE21" i="3"/>
  <c r="AE29" i="3"/>
  <c r="AE37" i="3"/>
  <c r="AE45" i="3"/>
  <c r="AG45" i="3" s="1"/>
  <c r="AE53" i="3"/>
  <c r="AE61" i="3"/>
  <c r="AE69" i="3"/>
  <c r="AE77" i="3"/>
  <c r="AE85" i="3"/>
  <c r="AE93" i="3"/>
  <c r="AE101" i="3"/>
  <c r="AE109" i="3"/>
  <c r="AE117" i="3"/>
  <c r="AF119" i="3"/>
  <c r="AF111" i="3"/>
  <c r="AF103" i="3"/>
  <c r="AF95" i="3"/>
  <c r="AF87" i="3"/>
  <c r="AF79" i="3"/>
  <c r="AF36" i="3"/>
  <c r="AH36" i="3" s="1"/>
  <c r="AL32" i="3"/>
  <c r="AN32" i="3" s="1"/>
  <c r="AL96" i="3"/>
  <c r="AN96" i="3" s="1"/>
  <c r="AM108" i="3"/>
  <c r="AM44" i="3"/>
  <c r="AS24" i="3"/>
  <c r="AU24" i="3" s="1"/>
  <c r="AS88" i="3"/>
  <c r="AU88" i="3" s="1"/>
  <c r="AT116" i="3"/>
  <c r="AV116" i="3" s="1"/>
  <c r="AT52" i="3"/>
  <c r="AV52" i="3" s="1"/>
  <c r="AZ16" i="3"/>
  <c r="BB16" i="3" s="1"/>
  <c r="AZ80" i="3"/>
  <c r="BB80" i="3" s="1"/>
  <c r="BA60" i="3"/>
  <c r="BG8" i="3"/>
  <c r="BI8" i="3" s="1"/>
  <c r="BG72" i="3"/>
  <c r="BH53" i="3"/>
  <c r="BN79" i="3"/>
  <c r="BO61" i="3"/>
  <c r="BU71" i="3"/>
  <c r="BV3" i="3"/>
  <c r="J2" i="3"/>
  <c r="L2" i="3" s="1"/>
  <c r="R111" i="3"/>
  <c r="R103" i="3"/>
  <c r="R87" i="3"/>
  <c r="T87" i="3" s="1"/>
  <c r="R63" i="3"/>
  <c r="T63" i="3" s="1"/>
  <c r="K2" i="3"/>
  <c r="R118" i="3"/>
  <c r="T118" i="3" s="1"/>
  <c r="R110" i="3"/>
  <c r="T110" i="3" s="1"/>
  <c r="R102" i="3"/>
  <c r="R94" i="3"/>
  <c r="R86" i="3"/>
  <c r="R78" i="3"/>
  <c r="R70" i="3"/>
  <c r="T70" i="3" s="1"/>
  <c r="R62" i="3"/>
  <c r="R54" i="3"/>
  <c r="R46" i="3"/>
  <c r="R38" i="3"/>
  <c r="R30" i="3"/>
  <c r="R22" i="3"/>
  <c r="R14" i="3"/>
  <c r="T14" i="3" s="1"/>
  <c r="R6" i="3"/>
  <c r="T6" i="3" s="1"/>
  <c r="X6" i="3"/>
  <c r="Z6" i="3" s="1"/>
  <c r="X14" i="3"/>
  <c r="Z14" i="3" s="1"/>
  <c r="X22" i="3"/>
  <c r="Z22" i="3" s="1"/>
  <c r="X30" i="3"/>
  <c r="Z30" i="3" s="1"/>
  <c r="X38" i="3"/>
  <c r="Z38" i="3" s="1"/>
  <c r="X46" i="3"/>
  <c r="Z46" i="3" s="1"/>
  <c r="X54" i="3"/>
  <c r="Z54" i="3" s="1"/>
  <c r="X62" i="3"/>
  <c r="Z62" i="3" s="1"/>
  <c r="X70" i="3"/>
  <c r="Z70" i="3" s="1"/>
  <c r="X78" i="3"/>
  <c r="Z78" i="3" s="1"/>
  <c r="X86" i="3"/>
  <c r="Z86" i="3" s="1"/>
  <c r="X94" i="3"/>
  <c r="Z94" i="3" s="1"/>
  <c r="X102" i="3"/>
  <c r="Z102" i="3" s="1"/>
  <c r="X110" i="3"/>
  <c r="Z110" i="3" s="1"/>
  <c r="X118" i="3"/>
  <c r="Z118" i="3" s="1"/>
  <c r="Y2" i="3"/>
  <c r="AA2" i="3" s="1"/>
  <c r="Y117" i="3"/>
  <c r="Y109" i="3"/>
  <c r="AA109" i="3" s="1"/>
  <c r="Y101" i="3"/>
  <c r="Y93" i="3"/>
  <c r="Y85" i="3"/>
  <c r="Y77" i="3"/>
  <c r="Y69" i="3"/>
  <c r="Y61" i="3"/>
  <c r="Y53" i="3"/>
  <c r="Y45" i="3"/>
  <c r="AA45" i="3" s="1"/>
  <c r="Y37" i="3"/>
  <c r="Y29" i="3"/>
  <c r="Y21" i="3"/>
  <c r="Y13" i="3"/>
  <c r="Y5" i="3"/>
  <c r="AE6" i="3"/>
  <c r="AG6" i="3" s="1"/>
  <c r="AE14" i="3"/>
  <c r="AG14" i="3" s="1"/>
  <c r="AE22" i="3"/>
  <c r="AG22" i="3" s="1"/>
  <c r="AE30" i="3"/>
  <c r="AG30" i="3" s="1"/>
  <c r="AE38" i="3"/>
  <c r="AG38" i="3" s="1"/>
  <c r="AE46" i="3"/>
  <c r="AG46" i="3" s="1"/>
  <c r="AE54" i="3"/>
  <c r="AG54" i="3" s="1"/>
  <c r="AE62" i="3"/>
  <c r="AG62" i="3" s="1"/>
  <c r="AE70" i="3"/>
  <c r="AG70" i="3" s="1"/>
  <c r="AE78" i="3"/>
  <c r="AE86" i="3"/>
  <c r="AG86" i="3" s="1"/>
  <c r="AE94" i="3"/>
  <c r="AG94" i="3" s="1"/>
  <c r="AE102" i="3"/>
  <c r="AG102" i="3" s="1"/>
  <c r="AE110" i="3"/>
  <c r="AG110" i="3" s="1"/>
  <c r="AE118" i="3"/>
  <c r="AG118" i="3" s="1"/>
  <c r="AF2" i="3"/>
  <c r="AH2" i="3" s="1"/>
  <c r="AF118" i="3"/>
  <c r="AF110" i="3"/>
  <c r="AH110" i="3" s="1"/>
  <c r="AF102" i="3"/>
  <c r="AH102" i="3" s="1"/>
  <c r="AF94" i="3"/>
  <c r="AF86" i="3"/>
  <c r="AF78" i="3"/>
  <c r="AF28" i="3"/>
  <c r="AL40" i="3"/>
  <c r="AN40" i="3" s="1"/>
  <c r="AL104" i="3"/>
  <c r="AN104" i="3" s="1"/>
  <c r="AM100" i="3"/>
  <c r="AM36" i="3"/>
  <c r="AO36" i="3" s="1"/>
  <c r="AS32" i="3"/>
  <c r="AU32" i="3" s="1"/>
  <c r="AS96" i="3"/>
  <c r="AU96" i="3" s="1"/>
  <c r="AT108" i="3"/>
  <c r="AT44" i="3"/>
  <c r="AV44" i="3" s="1"/>
  <c r="AZ24" i="3"/>
  <c r="AZ88" i="3"/>
  <c r="BB88" i="3" s="1"/>
  <c r="BA116" i="3"/>
  <c r="BC116" i="3" s="1"/>
  <c r="BA52" i="3"/>
  <c r="BC52" i="3" s="1"/>
  <c r="BG16" i="3"/>
  <c r="BI16" i="3" s="1"/>
  <c r="BG80" i="3"/>
  <c r="BI80" i="3" s="1"/>
  <c r="BH37" i="3"/>
  <c r="BJ37" i="3" s="1"/>
  <c r="BN95" i="3"/>
  <c r="BO45" i="3"/>
  <c r="BU87" i="3"/>
  <c r="Q2" i="3"/>
  <c r="R117" i="3"/>
  <c r="R93" i="3"/>
  <c r="R69" i="3"/>
  <c r="T69" i="3" s="1"/>
  <c r="R45" i="3"/>
  <c r="T45" i="3" s="1"/>
  <c r="R21" i="3"/>
  <c r="X7" i="3"/>
  <c r="X31" i="3"/>
  <c r="X47" i="3"/>
  <c r="X71" i="3"/>
  <c r="Z71" i="3" s="1"/>
  <c r="X87" i="3"/>
  <c r="X95" i="3"/>
  <c r="X111" i="3"/>
  <c r="Z111" i="3" s="1"/>
  <c r="X119" i="3"/>
  <c r="Y116" i="3"/>
  <c r="Y108" i="3"/>
  <c r="AA108" i="3" s="1"/>
  <c r="Y100" i="3"/>
  <c r="Y92" i="3"/>
  <c r="AA92" i="3" s="1"/>
  <c r="Y76" i="3"/>
  <c r="Y68" i="3"/>
  <c r="Y60" i="3"/>
  <c r="Y52" i="3"/>
  <c r="Y44" i="3"/>
  <c r="Y36" i="3"/>
  <c r="Y28" i="3"/>
  <c r="AA28" i="3" s="1"/>
  <c r="Y20" i="3"/>
  <c r="AA20" i="3" s="1"/>
  <c r="Y12" i="3"/>
  <c r="Y4" i="3"/>
  <c r="AE7" i="3"/>
  <c r="AE15" i="3"/>
  <c r="AE23" i="3"/>
  <c r="AE31" i="3"/>
  <c r="AE39" i="3"/>
  <c r="AG39" i="3" s="1"/>
  <c r="AE47" i="3"/>
  <c r="AE55" i="3"/>
  <c r="AE63" i="3"/>
  <c r="AE71" i="3"/>
  <c r="AE79" i="3"/>
  <c r="AE87" i="3"/>
  <c r="AE95" i="3"/>
  <c r="AE103" i="3"/>
  <c r="AE111" i="3"/>
  <c r="AG111" i="3" s="1"/>
  <c r="AE119" i="3"/>
  <c r="AF117" i="3"/>
  <c r="AF109" i="3"/>
  <c r="AF101" i="3"/>
  <c r="AH101" i="3" s="1"/>
  <c r="AF93" i="3"/>
  <c r="AH93" i="3" s="1"/>
  <c r="AF85" i="3"/>
  <c r="AF77" i="3"/>
  <c r="AH77" i="3" s="1"/>
  <c r="AF20" i="3"/>
  <c r="AH20" i="3" s="1"/>
  <c r="AL48" i="3"/>
  <c r="AN48" i="3" s="1"/>
  <c r="AL112" i="3"/>
  <c r="AN112" i="3" s="1"/>
  <c r="AM92" i="3"/>
  <c r="AM28" i="3"/>
  <c r="AS40" i="3"/>
  <c r="AS104" i="3"/>
  <c r="AU104" i="3" s="1"/>
  <c r="AT100" i="3"/>
  <c r="AV100" i="3" s="1"/>
  <c r="AT36" i="3"/>
  <c r="AZ32" i="3"/>
  <c r="BB32" i="3" s="1"/>
  <c r="AZ96" i="3"/>
  <c r="BB96" i="3" s="1"/>
  <c r="BA108" i="3"/>
  <c r="BA44" i="3"/>
  <c r="BC44" i="3" s="1"/>
  <c r="BG24" i="3"/>
  <c r="BI24" i="3" s="1"/>
  <c r="BG88" i="3"/>
  <c r="BI88" i="3" s="1"/>
  <c r="BH116" i="3"/>
  <c r="BJ116" i="3" s="1"/>
  <c r="BH21" i="3"/>
  <c r="BJ21" i="3" s="1"/>
  <c r="BN111" i="3"/>
  <c r="BO29" i="3"/>
  <c r="BQ29" i="3" s="1"/>
  <c r="BU103" i="3"/>
  <c r="BX103" i="3" s="1"/>
  <c r="CI69" i="3"/>
  <c r="CK69" i="3" s="1"/>
  <c r="R2" i="3"/>
  <c r="T2" i="3" s="1"/>
  <c r="R109" i="3"/>
  <c r="T109" i="3" s="1"/>
  <c r="R101" i="3"/>
  <c r="R85" i="3"/>
  <c r="R77" i="3"/>
  <c r="R61" i="3"/>
  <c r="R53" i="3"/>
  <c r="T53" i="3" s="1"/>
  <c r="R37" i="3"/>
  <c r="T37" i="3" s="1"/>
  <c r="R29" i="3"/>
  <c r="R13" i="3"/>
  <c r="T13" i="3" s="1"/>
  <c r="R5" i="3"/>
  <c r="X15" i="3"/>
  <c r="Z15" i="3" s="1"/>
  <c r="X23" i="3"/>
  <c r="X39" i="3"/>
  <c r="X55" i="3"/>
  <c r="AA55" i="3" s="1"/>
  <c r="X63" i="3"/>
  <c r="Z63" i="3" s="1"/>
  <c r="X79" i="3"/>
  <c r="X103" i="3"/>
  <c r="Y84" i="3"/>
  <c r="R116" i="3"/>
  <c r="R108" i="3"/>
  <c r="R100" i="3"/>
  <c r="T100" i="3" s="1"/>
  <c r="R92" i="3"/>
  <c r="R84" i="3"/>
  <c r="R76" i="3"/>
  <c r="R68" i="3"/>
  <c r="T68" i="3" s="1"/>
  <c r="R60" i="3"/>
  <c r="R52" i="3"/>
  <c r="T52" i="3" s="1"/>
  <c r="R44" i="3"/>
  <c r="T44" i="3" s="1"/>
  <c r="R36" i="3"/>
  <c r="T36" i="3" s="1"/>
  <c r="R28" i="3"/>
  <c r="R20" i="3"/>
  <c r="R12" i="3"/>
  <c r="T12" i="3" s="1"/>
  <c r="R4" i="3"/>
  <c r="X8" i="3"/>
  <c r="Z8" i="3" s="1"/>
  <c r="X16" i="3"/>
  <c r="Z16" i="3" s="1"/>
  <c r="X24" i="3"/>
  <c r="Z24" i="3" s="1"/>
  <c r="X32" i="3"/>
  <c r="Z32" i="3" s="1"/>
  <c r="X40" i="3"/>
  <c r="Z40" i="3" s="1"/>
  <c r="X48" i="3"/>
  <c r="Z48" i="3" s="1"/>
  <c r="X56" i="3"/>
  <c r="Z56" i="3" s="1"/>
  <c r="X64" i="3"/>
  <c r="Z64" i="3" s="1"/>
  <c r="X72" i="3"/>
  <c r="Z72" i="3" s="1"/>
  <c r="X80" i="3"/>
  <c r="Z80" i="3" s="1"/>
  <c r="X88" i="3"/>
  <c r="Z88" i="3" s="1"/>
  <c r="X96" i="3"/>
  <c r="Z96" i="3" s="1"/>
  <c r="X104" i="3"/>
  <c r="Z104" i="3" s="1"/>
  <c r="X112" i="3"/>
  <c r="Z112" i="3" s="1"/>
  <c r="X120" i="3"/>
  <c r="Z120" i="3" s="1"/>
  <c r="Y115" i="3"/>
  <c r="Y107" i="3"/>
  <c r="Y99" i="3"/>
  <c r="AA99" i="3" s="1"/>
  <c r="Y91" i="3"/>
  <c r="Y83" i="3"/>
  <c r="Y75" i="3"/>
  <c r="Y67" i="3"/>
  <c r="Y59" i="3"/>
  <c r="AA59" i="3" s="1"/>
  <c r="Y51" i="3"/>
  <c r="Y43" i="3"/>
  <c r="Y35" i="3"/>
  <c r="AA35" i="3" s="1"/>
  <c r="Y27" i="3"/>
  <c r="Y19" i="3"/>
  <c r="Y11" i="3"/>
  <c r="Y3" i="3"/>
  <c r="AE8" i="3"/>
  <c r="AG8" i="3" s="1"/>
  <c r="AE16" i="3"/>
  <c r="AG16" i="3" s="1"/>
  <c r="AE24" i="3"/>
  <c r="AE32" i="3"/>
  <c r="AG32" i="3" s="1"/>
  <c r="AE40" i="3"/>
  <c r="AG40" i="3" s="1"/>
  <c r="AE48" i="3"/>
  <c r="AG48" i="3" s="1"/>
  <c r="AE56" i="3"/>
  <c r="AG56" i="3" s="1"/>
  <c r="AE64" i="3"/>
  <c r="AG64" i="3" s="1"/>
  <c r="AE72" i="3"/>
  <c r="AG72" i="3" s="1"/>
  <c r="AE80" i="3"/>
  <c r="AG80" i="3" s="1"/>
  <c r="AE88" i="3"/>
  <c r="AG88" i="3" s="1"/>
  <c r="AE96" i="3"/>
  <c r="AG96" i="3" s="1"/>
  <c r="AE104" i="3"/>
  <c r="AG104" i="3" s="1"/>
  <c r="AE112" i="3"/>
  <c r="AG112" i="3" s="1"/>
  <c r="AE120" i="3"/>
  <c r="AG120" i="3" s="1"/>
  <c r="AF116" i="3"/>
  <c r="AF108" i="3"/>
  <c r="AF100" i="3"/>
  <c r="AF92" i="3"/>
  <c r="AH92" i="3" s="1"/>
  <c r="AF84" i="3"/>
  <c r="AH84" i="3" s="1"/>
  <c r="AF76" i="3"/>
  <c r="AF12" i="3"/>
  <c r="AL56" i="3"/>
  <c r="AN56" i="3" s="1"/>
  <c r="AL120" i="3"/>
  <c r="AM84" i="3"/>
  <c r="AM20" i="3"/>
  <c r="AO20" i="3" s="1"/>
  <c r="AS48" i="3"/>
  <c r="AU48" i="3" s="1"/>
  <c r="AS112" i="3"/>
  <c r="AU112" i="3" s="1"/>
  <c r="AT92" i="3"/>
  <c r="AT28" i="3"/>
  <c r="AZ40" i="3"/>
  <c r="BB40" i="3" s="1"/>
  <c r="AZ104" i="3"/>
  <c r="BA100" i="3"/>
  <c r="BA36" i="3"/>
  <c r="BG32" i="3"/>
  <c r="BI32" i="3" s="1"/>
  <c r="BG96" i="3"/>
  <c r="BI96" i="3" s="1"/>
  <c r="BH108" i="3"/>
  <c r="BH5" i="3"/>
  <c r="BO13" i="3"/>
  <c r="BQ13" i="3" s="1"/>
  <c r="BU119" i="3"/>
  <c r="R115" i="3"/>
  <c r="R107" i="3"/>
  <c r="R99" i="3"/>
  <c r="R91" i="3"/>
  <c r="R83" i="3"/>
  <c r="T83" i="3" s="1"/>
  <c r="R75" i="3"/>
  <c r="R67" i="3"/>
  <c r="R59" i="3"/>
  <c r="R51" i="3"/>
  <c r="T51" i="3" s="1"/>
  <c r="R43" i="3"/>
  <c r="T43" i="3" s="1"/>
  <c r="R35" i="3"/>
  <c r="R27" i="3"/>
  <c r="T27" i="3" s="1"/>
  <c r="R19" i="3"/>
  <c r="R11" i="3"/>
  <c r="R3" i="3"/>
  <c r="X9" i="3"/>
  <c r="X17" i="3"/>
  <c r="X25" i="3"/>
  <c r="X33" i="3"/>
  <c r="AA33" i="3" s="1"/>
  <c r="X41" i="3"/>
  <c r="AA41" i="3" s="1"/>
  <c r="X49" i="3"/>
  <c r="Z49" i="3" s="1"/>
  <c r="X57" i="3"/>
  <c r="X65" i="3"/>
  <c r="X73" i="3"/>
  <c r="X81" i="3"/>
  <c r="X89" i="3"/>
  <c r="X97" i="3"/>
  <c r="X105" i="3"/>
  <c r="AA105" i="3" s="1"/>
  <c r="X113" i="3"/>
  <c r="Z113" i="3" s="1"/>
  <c r="X121" i="3"/>
  <c r="Y114" i="3"/>
  <c r="Y106" i="3"/>
  <c r="Y98" i="3"/>
  <c r="Y90" i="3"/>
  <c r="Y82" i="3"/>
  <c r="AA82" i="3" s="1"/>
  <c r="Y74" i="3"/>
  <c r="Y66" i="3"/>
  <c r="Y58" i="3"/>
  <c r="Y50" i="3"/>
  <c r="Y42" i="3"/>
  <c r="Y34" i="3"/>
  <c r="Y26" i="3"/>
  <c r="AA26" i="3" s="1"/>
  <c r="Y18" i="3"/>
  <c r="AA18" i="3" s="1"/>
  <c r="Y10" i="3"/>
  <c r="AA10" i="3" s="1"/>
  <c r="AE9" i="3"/>
  <c r="AE17" i="3"/>
  <c r="AE25" i="3"/>
  <c r="AE33" i="3"/>
  <c r="AE41" i="3"/>
  <c r="AG41" i="3" s="1"/>
  <c r="AE49" i="3"/>
  <c r="AE57" i="3"/>
  <c r="AE65" i="3"/>
  <c r="AG65" i="3" s="1"/>
  <c r="AE73" i="3"/>
  <c r="AE81" i="3"/>
  <c r="AE89" i="3"/>
  <c r="AH89" i="3" s="1"/>
  <c r="AE97" i="3"/>
  <c r="AE105" i="3"/>
  <c r="AG105" i="3" s="1"/>
  <c r="AE113" i="3"/>
  <c r="AH113" i="3" s="1"/>
  <c r="AE121" i="3"/>
  <c r="AF115" i="3"/>
  <c r="AH115" i="3" s="1"/>
  <c r="AF107" i="3"/>
  <c r="AF99" i="3"/>
  <c r="AF91" i="3"/>
  <c r="AH91" i="3" s="1"/>
  <c r="AF83" i="3"/>
  <c r="AF68" i="3"/>
  <c r="AF4" i="3"/>
  <c r="AL64" i="3"/>
  <c r="AN64" i="3" s="1"/>
  <c r="AM76" i="3"/>
  <c r="AO76" i="3" s="1"/>
  <c r="AM12" i="3"/>
  <c r="AO12" i="3" s="1"/>
  <c r="AS56" i="3"/>
  <c r="AU56" i="3" s="1"/>
  <c r="AS120" i="3"/>
  <c r="AU120" i="3" s="1"/>
  <c r="AT84" i="3"/>
  <c r="AT20" i="3"/>
  <c r="AZ48" i="3"/>
  <c r="BB48" i="3" s="1"/>
  <c r="AZ112" i="3"/>
  <c r="BB112" i="3" s="1"/>
  <c r="BA92" i="3"/>
  <c r="BA28" i="3"/>
  <c r="BG40" i="3"/>
  <c r="BG104" i="3"/>
  <c r="BI104" i="3" s="1"/>
  <c r="BH100" i="3"/>
  <c r="BN15" i="3"/>
  <c r="BU7" i="3"/>
  <c r="Q120" i="3"/>
  <c r="EW17" i="3"/>
  <c r="EW41" i="3"/>
  <c r="FJ6" i="3"/>
  <c r="FK26" i="3"/>
  <c r="FJ70" i="3"/>
  <c r="FK90" i="3"/>
  <c r="EW57" i="3"/>
  <c r="FD4" i="3"/>
  <c r="FJ20" i="3"/>
  <c r="FJ116" i="3"/>
  <c r="FR42" i="3"/>
  <c r="FR50" i="3"/>
  <c r="FR74" i="3"/>
  <c r="FR106" i="3"/>
  <c r="FR114" i="3"/>
  <c r="FD20" i="3"/>
  <c r="FK34" i="3"/>
  <c r="FJ78" i="3"/>
  <c r="FK98" i="3"/>
  <c r="FQ13" i="3"/>
  <c r="FR35" i="3"/>
  <c r="FQ45" i="3"/>
  <c r="FR51" i="3"/>
  <c r="FR59" i="3"/>
  <c r="FQ61" i="3"/>
  <c r="FQ77" i="3"/>
  <c r="FR107" i="3"/>
  <c r="FQ109" i="3"/>
  <c r="FR115" i="3"/>
  <c r="FQ117" i="3"/>
  <c r="FJ28" i="3"/>
  <c r="FJ60" i="3"/>
  <c r="FR8" i="3"/>
  <c r="FR24" i="3"/>
  <c r="FR56" i="3"/>
  <c r="EP93" i="3"/>
  <c r="FK10" i="3"/>
  <c r="EW60" i="3"/>
  <c r="EW73" i="3"/>
  <c r="FJ4" i="3"/>
  <c r="FJ36" i="3"/>
  <c r="FR38" i="3"/>
  <c r="FR70" i="3"/>
  <c r="FR94" i="3"/>
  <c r="FR102" i="3"/>
  <c r="FR110" i="3"/>
  <c r="FR118" i="3"/>
  <c r="FK18" i="3"/>
  <c r="FK82" i="3"/>
  <c r="FR15" i="3"/>
  <c r="FR23" i="3"/>
  <c r="FR55" i="3"/>
  <c r="FR79" i="3"/>
  <c r="FR87" i="3"/>
  <c r="FQ121" i="3"/>
  <c r="FK19" i="3"/>
  <c r="FK64" i="3"/>
  <c r="FK40" i="3"/>
  <c r="FK3" i="3"/>
  <c r="FK99" i="3"/>
  <c r="FK80" i="3"/>
  <c r="FK11" i="3"/>
  <c r="FK24" i="3"/>
  <c r="FK56" i="3"/>
  <c r="FK88" i="3"/>
  <c r="FK120" i="3"/>
  <c r="FD78" i="3"/>
  <c r="EW3" i="3"/>
  <c r="EW35" i="3"/>
  <c r="FD64" i="3"/>
  <c r="FD32" i="3"/>
  <c r="FJ10" i="3"/>
  <c r="FJ18" i="3"/>
  <c r="FJ26" i="3"/>
  <c r="FJ34" i="3"/>
  <c r="FJ50" i="3"/>
  <c r="FJ58" i="3"/>
  <c r="FJ82" i="3"/>
  <c r="FJ98" i="3"/>
  <c r="FJ106" i="3"/>
  <c r="FJ114" i="3"/>
  <c r="DU116" i="3"/>
  <c r="EW51" i="3"/>
  <c r="FD86" i="3"/>
  <c r="FJ24" i="3"/>
  <c r="FJ32" i="3"/>
  <c r="FJ40" i="3"/>
  <c r="FK51" i="3"/>
  <c r="FJ56" i="3"/>
  <c r="FJ64" i="3"/>
  <c r="FK67" i="3"/>
  <c r="FJ80" i="3"/>
  <c r="FJ88" i="3"/>
  <c r="FJ96" i="3"/>
  <c r="FJ120" i="3"/>
  <c r="DN49" i="3"/>
  <c r="DU33" i="3"/>
  <c r="DU49" i="3"/>
  <c r="DU97" i="3"/>
  <c r="FD68" i="3"/>
  <c r="DU113" i="3"/>
  <c r="FD14" i="3"/>
  <c r="FD62" i="3"/>
  <c r="FD110" i="3"/>
  <c r="FJ3" i="3"/>
  <c r="FJ7" i="3"/>
  <c r="FJ9" i="3"/>
  <c r="FJ11" i="3"/>
  <c r="FJ13" i="3"/>
  <c r="FJ17" i="3"/>
  <c r="FJ19" i="3"/>
  <c r="FJ21" i="3"/>
  <c r="FJ23" i="3"/>
  <c r="FJ25" i="3"/>
  <c r="FJ29" i="3"/>
  <c r="FJ33" i="3"/>
  <c r="FJ39" i="3"/>
  <c r="FJ45" i="3"/>
  <c r="FJ51" i="3"/>
  <c r="FJ55" i="3"/>
  <c r="FJ63" i="3"/>
  <c r="FJ65" i="3"/>
  <c r="FJ67" i="3"/>
  <c r="FJ69" i="3"/>
  <c r="FJ71" i="3"/>
  <c r="FJ73" i="3"/>
  <c r="FJ75" i="3"/>
  <c r="FJ77" i="3"/>
  <c r="FJ85" i="3"/>
  <c r="FJ91" i="3"/>
  <c r="FJ95" i="3"/>
  <c r="FJ97" i="3"/>
  <c r="FJ99" i="3"/>
  <c r="FJ101" i="3"/>
  <c r="FJ103" i="3"/>
  <c r="FJ111" i="3"/>
  <c r="FJ121" i="3"/>
  <c r="FD95" i="3"/>
  <c r="FD107" i="3"/>
  <c r="FD71" i="3"/>
  <c r="FD91" i="3"/>
  <c r="FD59" i="3"/>
  <c r="FD79" i="3"/>
  <c r="FD111" i="3"/>
  <c r="EW78" i="3"/>
  <c r="EW34" i="3"/>
  <c r="EW26" i="3"/>
  <c r="FD5" i="3"/>
  <c r="FD37" i="3"/>
  <c r="FD101" i="3"/>
  <c r="FD117" i="3"/>
  <c r="FD24" i="3"/>
  <c r="FD40" i="3"/>
  <c r="FD88" i="3"/>
  <c r="EP121" i="3"/>
  <c r="EW18" i="3"/>
  <c r="EW46" i="3"/>
  <c r="EW100" i="3"/>
  <c r="EW121" i="3"/>
  <c r="FD9" i="3"/>
  <c r="FD25" i="3"/>
  <c r="FD34" i="3"/>
  <c r="FD50" i="3"/>
  <c r="EW108" i="3"/>
  <c r="EW114" i="3"/>
  <c r="FD12" i="3"/>
  <c r="FD28" i="3"/>
  <c r="FD35" i="3"/>
  <c r="FD83" i="3"/>
  <c r="FD99" i="3"/>
  <c r="FD13" i="3"/>
  <c r="FD61" i="3"/>
  <c r="FD70" i="3"/>
  <c r="FD93" i="3"/>
  <c r="FD109" i="3"/>
  <c r="FD118" i="3"/>
  <c r="EW28" i="3"/>
  <c r="EW110" i="3"/>
  <c r="FD17" i="3"/>
  <c r="FD33" i="3"/>
  <c r="FD42" i="3"/>
  <c r="FD49" i="3"/>
  <c r="FD58" i="3"/>
  <c r="FD65" i="3"/>
  <c r="FD74" i="3"/>
  <c r="FD106" i="3"/>
  <c r="FC5" i="3"/>
  <c r="FC9" i="3"/>
  <c r="FC11" i="3"/>
  <c r="FC13" i="3"/>
  <c r="FC15" i="3"/>
  <c r="FC17" i="3"/>
  <c r="FC19" i="3"/>
  <c r="FC23" i="3"/>
  <c r="FC25" i="3"/>
  <c r="FC29" i="3"/>
  <c r="FC31" i="3"/>
  <c r="FC33" i="3"/>
  <c r="FC35" i="3"/>
  <c r="FC37" i="3"/>
  <c r="FC41" i="3"/>
  <c r="FC43" i="3"/>
  <c r="FC45" i="3"/>
  <c r="FC49" i="3"/>
  <c r="FC51" i="3"/>
  <c r="FC57" i="3"/>
  <c r="FC59" i="3"/>
  <c r="FC61" i="3"/>
  <c r="FC65" i="3"/>
  <c r="FC69" i="3"/>
  <c r="FC71" i="3"/>
  <c r="FC75" i="3"/>
  <c r="FC79" i="3"/>
  <c r="FC83" i="3"/>
  <c r="FC85" i="3"/>
  <c r="FC89" i="3"/>
  <c r="FC91" i="3"/>
  <c r="FC93" i="3"/>
  <c r="FC95" i="3"/>
  <c r="FC97" i="3"/>
  <c r="FC99" i="3"/>
  <c r="FC101" i="3"/>
  <c r="FC103" i="3"/>
  <c r="FC105" i="3"/>
  <c r="FC107" i="3"/>
  <c r="FC109" i="3"/>
  <c r="FC111" i="3"/>
  <c r="FC113" i="3"/>
  <c r="FC115" i="3"/>
  <c r="FC117" i="3"/>
  <c r="FC121" i="3"/>
  <c r="EW115" i="3"/>
  <c r="EW99" i="3"/>
  <c r="EI60" i="3"/>
  <c r="EP39" i="3"/>
  <c r="EW15" i="3"/>
  <c r="EW24" i="3"/>
  <c r="EW31" i="3"/>
  <c r="EW79" i="3"/>
  <c r="DU11" i="3"/>
  <c r="DU38" i="3"/>
  <c r="EO59" i="3"/>
  <c r="EW6" i="3"/>
  <c r="EW22" i="3"/>
  <c r="EW70" i="3"/>
  <c r="EW86" i="3"/>
  <c r="EI100" i="3"/>
  <c r="DU75" i="3"/>
  <c r="EW71" i="3"/>
  <c r="EW80" i="3"/>
  <c r="EW112" i="3"/>
  <c r="EW119" i="3"/>
  <c r="CZ45" i="3"/>
  <c r="CZ53" i="3"/>
  <c r="DG5" i="3"/>
  <c r="DN5" i="3"/>
  <c r="DN21" i="3"/>
  <c r="DN37" i="3"/>
  <c r="DN69" i="3"/>
  <c r="EP119" i="3"/>
  <c r="EW10" i="3"/>
  <c r="EW42" i="3"/>
  <c r="EW90" i="3"/>
  <c r="EO43" i="3"/>
  <c r="EO119" i="3"/>
  <c r="EW27" i="3"/>
  <c r="EW36" i="3"/>
  <c r="EW59" i="3"/>
  <c r="EW107" i="3"/>
  <c r="EV3" i="3"/>
  <c r="EV5" i="3"/>
  <c r="EV13" i="3"/>
  <c r="EV15" i="3"/>
  <c r="EV21" i="3"/>
  <c r="EV25" i="3"/>
  <c r="EV27" i="3"/>
  <c r="EV29" i="3"/>
  <c r="EV31" i="3"/>
  <c r="EV33" i="3"/>
  <c r="EV35" i="3"/>
  <c r="EV37" i="3"/>
  <c r="EV39" i="3"/>
  <c r="EV41" i="3"/>
  <c r="EV45" i="3"/>
  <c r="EV51" i="3"/>
  <c r="EV53" i="3"/>
  <c r="EV59" i="3"/>
  <c r="EV61" i="3"/>
  <c r="EV63" i="3"/>
  <c r="EV71" i="3"/>
  <c r="EV73" i="3"/>
  <c r="EV75" i="3"/>
  <c r="EV79" i="3"/>
  <c r="EV83" i="3"/>
  <c r="EV93" i="3"/>
  <c r="EV99" i="3"/>
  <c r="EV101" i="3"/>
  <c r="EV105" i="3"/>
  <c r="EV107" i="3"/>
  <c r="EV109" i="3"/>
  <c r="EV111" i="3"/>
  <c r="EV113" i="3"/>
  <c r="EV115" i="3"/>
  <c r="EV117" i="3"/>
  <c r="EV119" i="3"/>
  <c r="EV121" i="3"/>
  <c r="EP29" i="3"/>
  <c r="CL15" i="3"/>
  <c r="CL55" i="3"/>
  <c r="CL63" i="3"/>
  <c r="M117" i="3"/>
  <c r="M109" i="3"/>
  <c r="M93" i="3"/>
  <c r="M61" i="3"/>
  <c r="M53" i="3"/>
  <c r="M45" i="3"/>
  <c r="DU81" i="3"/>
  <c r="EI52" i="3"/>
  <c r="EP3" i="3"/>
  <c r="EP19" i="3"/>
  <c r="EP83" i="3"/>
  <c r="EP115" i="3"/>
  <c r="EO9" i="3"/>
  <c r="EO25" i="3"/>
  <c r="EO57" i="3"/>
  <c r="EO73" i="3"/>
  <c r="EO89" i="3"/>
  <c r="EO105" i="3"/>
  <c r="EO121" i="3"/>
  <c r="EI68" i="3"/>
  <c r="EO3" i="3"/>
  <c r="EO19" i="3"/>
  <c r="EO83" i="3"/>
  <c r="DG23" i="3"/>
  <c r="DG71" i="3"/>
  <c r="DG87" i="3"/>
  <c r="DN78" i="3"/>
  <c r="DU105" i="3"/>
  <c r="DU66" i="3"/>
  <c r="DU10" i="3"/>
  <c r="EI76" i="3"/>
  <c r="EO29" i="3"/>
  <c r="EP49" i="3"/>
  <c r="EO61" i="3"/>
  <c r="EP81" i="3"/>
  <c r="EO93" i="3"/>
  <c r="EP97" i="3"/>
  <c r="M121" i="3"/>
  <c r="M49" i="3"/>
  <c r="CZ9" i="3"/>
  <c r="CZ121" i="3"/>
  <c r="DN88" i="3"/>
  <c r="DU63" i="3"/>
  <c r="DU100" i="3"/>
  <c r="EI84" i="3"/>
  <c r="EP5" i="3"/>
  <c r="EP69" i="3"/>
  <c r="EO97" i="3"/>
  <c r="EP101" i="3"/>
  <c r="EO27" i="3"/>
  <c r="EP47" i="3"/>
  <c r="EO91" i="3"/>
  <c r="EP95" i="3"/>
  <c r="EP6" i="3"/>
  <c r="EP14" i="3"/>
  <c r="EP22" i="3"/>
  <c r="EP24" i="3"/>
  <c r="EP32" i="3"/>
  <c r="EP34" i="3"/>
  <c r="EP36" i="3"/>
  <c r="EP42" i="3"/>
  <c r="EP58" i="3"/>
  <c r="EP60" i="3"/>
  <c r="EP70" i="3"/>
  <c r="EP72" i="3"/>
  <c r="EP78" i="3"/>
  <c r="EP80" i="3"/>
  <c r="EP86" i="3"/>
  <c r="EP92" i="3"/>
  <c r="EP98" i="3"/>
  <c r="EP100" i="3"/>
  <c r="EP104" i="3"/>
  <c r="EP106" i="3"/>
  <c r="EI53" i="3"/>
  <c r="EI61" i="3"/>
  <c r="EI85" i="3"/>
  <c r="EI117" i="3"/>
  <c r="CS3" i="3"/>
  <c r="CS59" i="3"/>
  <c r="CZ107" i="3"/>
  <c r="DG3" i="3"/>
  <c r="DG35" i="3"/>
  <c r="DG67" i="3"/>
  <c r="EI2" i="3"/>
  <c r="EI50" i="3"/>
  <c r="EI74" i="3"/>
  <c r="EI90" i="3"/>
  <c r="EI106" i="3"/>
  <c r="EI114" i="3"/>
  <c r="CZ20" i="3"/>
  <c r="CZ28" i="3"/>
  <c r="CZ76" i="3"/>
  <c r="CZ84" i="3"/>
  <c r="CZ92" i="3"/>
  <c r="EI19" i="3"/>
  <c r="EH21" i="3"/>
  <c r="EI27" i="3"/>
  <c r="EH29" i="3"/>
  <c r="EH45" i="3"/>
  <c r="EH53" i="3"/>
  <c r="EH61" i="3"/>
  <c r="EI67" i="3"/>
  <c r="EI75" i="3"/>
  <c r="EH85" i="3"/>
  <c r="EI91" i="3"/>
  <c r="EH93" i="3"/>
  <c r="EH109" i="3"/>
  <c r="EH117" i="3"/>
  <c r="DU92" i="3"/>
  <c r="EI16" i="3"/>
  <c r="EI24" i="3"/>
  <c r="EI32" i="3"/>
  <c r="EI40" i="3"/>
  <c r="EI48" i="3"/>
  <c r="DT105" i="3"/>
  <c r="EH3" i="3"/>
  <c r="EH11" i="3"/>
  <c r="EH19" i="3"/>
  <c r="EH27" i="3"/>
  <c r="EI41" i="3"/>
  <c r="EH43" i="3"/>
  <c r="EH59" i="3"/>
  <c r="EH67" i="3"/>
  <c r="EH75" i="3"/>
  <c r="EI81" i="3"/>
  <c r="EI89" i="3"/>
  <c r="EH91" i="3"/>
  <c r="EI97" i="3"/>
  <c r="EI113" i="3"/>
  <c r="EI38" i="3"/>
  <c r="EI46" i="3"/>
  <c r="EI70" i="3"/>
  <c r="EI102" i="3"/>
  <c r="DT113" i="3"/>
  <c r="EH9" i="3"/>
  <c r="EI15" i="3"/>
  <c r="EH17" i="3"/>
  <c r="EH25" i="3"/>
  <c r="EI39" i="3"/>
  <c r="EH41" i="3"/>
  <c r="EI47" i="3"/>
  <c r="EH57" i="3"/>
  <c r="EH65" i="3"/>
  <c r="EI71" i="3"/>
  <c r="EH81" i="3"/>
  <c r="EH89" i="3"/>
  <c r="EH97" i="3"/>
  <c r="EI103" i="3"/>
  <c r="EI111" i="3"/>
  <c r="EB19" i="3"/>
  <c r="EB75" i="3"/>
  <c r="EB91" i="3"/>
  <c r="DG103" i="3"/>
  <c r="DN14" i="3"/>
  <c r="DN105" i="3"/>
  <c r="DU6" i="3"/>
  <c r="EB104" i="3"/>
  <c r="M115" i="3"/>
  <c r="M107" i="3"/>
  <c r="M67" i="3"/>
  <c r="M11" i="3"/>
  <c r="DN121" i="3"/>
  <c r="DN68" i="3"/>
  <c r="EB105" i="3"/>
  <c r="EB108" i="3"/>
  <c r="EB115" i="3"/>
  <c r="DG36" i="3"/>
  <c r="DU84" i="3"/>
  <c r="DU22" i="3"/>
  <c r="DN57" i="3"/>
  <c r="DN65" i="3"/>
  <c r="DN72" i="3"/>
  <c r="DU45" i="3"/>
  <c r="DT121" i="3"/>
  <c r="EB5" i="3"/>
  <c r="EB9" i="3"/>
  <c r="EB37" i="3"/>
  <c r="EB53" i="3"/>
  <c r="EB69" i="3"/>
  <c r="EB73" i="3"/>
  <c r="EB107" i="3"/>
  <c r="EB117" i="3"/>
  <c r="EB8" i="3"/>
  <c r="EB10" i="3"/>
  <c r="EB18" i="3"/>
  <c r="EB30" i="3"/>
  <c r="EB32" i="3"/>
  <c r="EB34" i="3"/>
  <c r="EB36" i="3"/>
  <c r="EB42" i="3"/>
  <c r="EB48" i="3"/>
  <c r="EB70" i="3"/>
  <c r="EB74" i="3"/>
  <c r="EB82" i="3"/>
  <c r="EB86" i="3"/>
  <c r="EB92" i="3"/>
  <c r="EB94" i="3"/>
  <c r="EA7" i="3"/>
  <c r="EA9" i="3"/>
  <c r="EA13" i="3"/>
  <c r="EA15" i="3"/>
  <c r="EA17" i="3"/>
  <c r="EA19" i="3"/>
  <c r="EA23" i="3"/>
  <c r="EA27" i="3"/>
  <c r="EA29" i="3"/>
  <c r="EA31" i="3"/>
  <c r="EA35" i="3"/>
  <c r="EA37" i="3"/>
  <c r="EA39" i="3"/>
  <c r="EA45" i="3"/>
  <c r="EA49" i="3"/>
  <c r="EA51" i="3"/>
  <c r="EA53" i="3"/>
  <c r="EA55" i="3"/>
  <c r="EA57" i="3"/>
  <c r="EA59" i="3"/>
  <c r="EA65" i="3"/>
  <c r="EA73" i="3"/>
  <c r="EA77" i="3"/>
  <c r="EA79" i="3"/>
  <c r="EA83" i="3"/>
  <c r="EA85" i="3"/>
  <c r="EA89" i="3"/>
  <c r="EA91" i="3"/>
  <c r="EA93" i="3"/>
  <c r="EA97" i="3"/>
  <c r="EA103" i="3"/>
  <c r="EA105" i="3"/>
  <c r="EA107" i="3"/>
  <c r="EA109" i="3"/>
  <c r="EA111" i="3"/>
  <c r="EA113" i="3"/>
  <c r="EA115" i="3"/>
  <c r="EA117" i="3"/>
  <c r="EA119" i="3"/>
  <c r="EA121" i="3"/>
  <c r="DU83" i="3"/>
  <c r="DU51" i="3"/>
  <c r="DU115" i="3"/>
  <c r="BC3" i="3"/>
  <c r="BC51" i="3"/>
  <c r="BC59" i="3"/>
  <c r="BC75" i="3"/>
  <c r="CY76" i="3"/>
  <c r="DG4" i="3"/>
  <c r="DN84" i="3"/>
  <c r="DU4" i="3"/>
  <c r="DU77" i="3"/>
  <c r="DU109" i="3"/>
  <c r="CY30" i="3"/>
  <c r="DN4" i="3"/>
  <c r="DN90" i="3"/>
  <c r="DN26" i="3"/>
  <c r="DU14" i="3"/>
  <c r="DU30" i="3"/>
  <c r="DT109" i="3"/>
  <c r="CY108" i="3"/>
  <c r="DU34" i="3"/>
  <c r="DU41" i="3"/>
  <c r="DU50" i="3"/>
  <c r="DU80" i="3"/>
  <c r="DU88" i="3"/>
  <c r="DU96" i="3"/>
  <c r="DU104" i="3"/>
  <c r="DU120" i="3"/>
  <c r="CZ96" i="3"/>
  <c r="DG60" i="3"/>
  <c r="DN20" i="3"/>
  <c r="DN40" i="3"/>
  <c r="DU3" i="3"/>
  <c r="DU12" i="3"/>
  <c r="DT83" i="3"/>
  <c r="DG62" i="3"/>
  <c r="DU78" i="3"/>
  <c r="DU86" i="3"/>
  <c r="DU94" i="3"/>
  <c r="DU102" i="3"/>
  <c r="CZ110" i="3"/>
  <c r="DG106" i="3"/>
  <c r="DG74" i="3"/>
  <c r="DG42" i="3"/>
  <c r="DG10" i="3"/>
  <c r="DN8" i="3"/>
  <c r="DU23" i="3"/>
  <c r="DU32" i="3"/>
  <c r="DU39" i="3"/>
  <c r="DU55" i="3"/>
  <c r="DU64" i="3"/>
  <c r="DU70" i="3"/>
  <c r="DU79" i="3"/>
  <c r="DT81" i="3"/>
  <c r="DU87" i="3"/>
  <c r="DT89" i="3"/>
  <c r="DT97" i="3"/>
  <c r="DU103" i="3"/>
  <c r="DU119" i="3"/>
  <c r="DT3" i="3"/>
  <c r="DT5" i="3"/>
  <c r="DT9" i="3"/>
  <c r="DT11" i="3"/>
  <c r="DT13" i="3"/>
  <c r="DT19" i="3"/>
  <c r="DT21" i="3"/>
  <c r="DT23" i="3"/>
  <c r="DT31" i="3"/>
  <c r="DT33" i="3"/>
  <c r="DT39" i="3"/>
  <c r="DT41" i="3"/>
  <c r="DT45" i="3"/>
  <c r="DT47" i="3"/>
  <c r="DT49" i="3"/>
  <c r="DT51" i="3"/>
  <c r="DT53" i="3"/>
  <c r="DT55" i="3"/>
  <c r="DT57" i="3"/>
  <c r="DT59" i="3"/>
  <c r="DT61" i="3"/>
  <c r="DT63" i="3"/>
  <c r="DT65" i="3"/>
  <c r="DT67" i="3"/>
  <c r="DT75" i="3"/>
  <c r="DN31" i="3"/>
  <c r="DN51" i="3"/>
  <c r="DN95" i="3"/>
  <c r="DN109" i="3"/>
  <c r="DN67" i="3"/>
  <c r="DN111" i="3"/>
  <c r="CZ31" i="3"/>
  <c r="BX7" i="3"/>
  <c r="M32" i="3"/>
  <c r="M16" i="3"/>
  <c r="M8" i="3"/>
  <c r="CZ46" i="3"/>
  <c r="CZ78" i="3"/>
  <c r="CZ86" i="3"/>
  <c r="DN2" i="3"/>
  <c r="DN18" i="3"/>
  <c r="DN66" i="3"/>
  <c r="DN82" i="3"/>
  <c r="DN98" i="3"/>
  <c r="CZ72" i="3"/>
  <c r="CZ13" i="3"/>
  <c r="CZ21" i="3"/>
  <c r="CY46" i="3"/>
  <c r="CZ87" i="3"/>
  <c r="DG64" i="3"/>
  <c r="DN12" i="3"/>
  <c r="DN28" i="3"/>
  <c r="DN35" i="3"/>
  <c r="DN115" i="3"/>
  <c r="DG76" i="3"/>
  <c r="L33" i="3"/>
  <c r="CS15" i="3"/>
  <c r="CS23" i="3"/>
  <c r="CS39" i="3"/>
  <c r="CS63" i="3"/>
  <c r="CS87" i="3"/>
  <c r="CZ14" i="3"/>
  <c r="CZ22" i="3"/>
  <c r="CY28" i="3"/>
  <c r="DG52" i="3"/>
  <c r="DG116" i="3"/>
  <c r="DN6" i="3"/>
  <c r="DN70" i="3"/>
  <c r="CY92" i="3"/>
  <c r="CZ7" i="3"/>
  <c r="CZ29" i="3"/>
  <c r="DN7" i="3"/>
  <c r="DN16" i="3"/>
  <c r="DN55" i="3"/>
  <c r="DN80" i="3"/>
  <c r="DN96" i="3"/>
  <c r="DN103" i="3"/>
  <c r="DN119" i="3"/>
  <c r="DG44" i="3"/>
  <c r="L17" i="3"/>
  <c r="L121" i="3"/>
  <c r="CS17" i="3"/>
  <c r="CS81" i="3"/>
  <c r="CS89" i="3"/>
  <c r="CZ103" i="3"/>
  <c r="DN97" i="3"/>
  <c r="DN113" i="3"/>
  <c r="CZ24" i="3"/>
  <c r="CY36" i="3"/>
  <c r="DG48" i="3"/>
  <c r="DG112" i="3"/>
  <c r="DN27" i="3"/>
  <c r="DN91" i="3"/>
  <c r="DM5" i="3"/>
  <c r="DM7" i="3"/>
  <c r="DM11" i="3"/>
  <c r="DM13" i="3"/>
  <c r="DM21" i="3"/>
  <c r="DM23" i="3"/>
  <c r="DM27" i="3"/>
  <c r="DM29" i="3"/>
  <c r="DM31" i="3"/>
  <c r="DM33" i="3"/>
  <c r="DM35" i="3"/>
  <c r="DM37" i="3"/>
  <c r="DM39" i="3"/>
  <c r="DM41" i="3"/>
  <c r="DM43" i="3"/>
  <c r="DM45" i="3"/>
  <c r="DM49" i="3"/>
  <c r="DM51" i="3"/>
  <c r="DM55" i="3"/>
  <c r="DM57" i="3"/>
  <c r="DM61" i="3"/>
  <c r="DM65" i="3"/>
  <c r="DM67" i="3"/>
  <c r="DM69" i="3"/>
  <c r="DM75" i="3"/>
  <c r="DM79" i="3"/>
  <c r="DM83" i="3"/>
  <c r="DM85" i="3"/>
  <c r="DM87" i="3"/>
  <c r="DM91" i="3"/>
  <c r="DM95" i="3"/>
  <c r="DM97" i="3"/>
  <c r="DM103" i="3"/>
  <c r="DM105" i="3"/>
  <c r="DM107" i="3"/>
  <c r="DM109" i="3"/>
  <c r="DM111" i="3"/>
  <c r="DM113" i="3"/>
  <c r="DM115" i="3"/>
  <c r="DM117" i="3"/>
  <c r="DM119" i="3"/>
  <c r="DM121" i="3"/>
  <c r="DG19" i="3"/>
  <c r="DG37" i="3"/>
  <c r="DG105" i="3"/>
  <c r="DG57" i="3"/>
  <c r="DG99" i="3"/>
  <c r="DG117" i="3"/>
  <c r="DG83" i="3"/>
  <c r="M103" i="3"/>
  <c r="M95" i="3"/>
  <c r="M71" i="3"/>
  <c r="M31" i="3"/>
  <c r="M7" i="3"/>
  <c r="CY22" i="3"/>
  <c r="CY44" i="3"/>
  <c r="CZ50" i="3"/>
  <c r="CZ61" i="3"/>
  <c r="DG15" i="3"/>
  <c r="DG40" i="3"/>
  <c r="DG56" i="3"/>
  <c r="DG63" i="3"/>
  <c r="DG104" i="3"/>
  <c r="DG111" i="3"/>
  <c r="DG120" i="3"/>
  <c r="CZ2" i="3"/>
  <c r="M54" i="3"/>
  <c r="M30" i="3"/>
  <c r="M6" i="3"/>
  <c r="CZ88" i="3"/>
  <c r="CZ64" i="3"/>
  <c r="CZ32" i="3"/>
  <c r="DG34" i="3"/>
  <c r="DG41" i="3"/>
  <c r="DG50" i="3"/>
  <c r="DG98" i="3"/>
  <c r="DG114" i="3"/>
  <c r="L32" i="3"/>
  <c r="CZ18" i="3"/>
  <c r="CZ85" i="3"/>
  <c r="CZ101" i="3"/>
  <c r="L104" i="3"/>
  <c r="CE115" i="3"/>
  <c r="CY85" i="3"/>
  <c r="CY101" i="3"/>
  <c r="DG13" i="3"/>
  <c r="DG22" i="3"/>
  <c r="DG29" i="3"/>
  <c r="DG54" i="3"/>
  <c r="DG77" i="3"/>
  <c r="DG86" i="3"/>
  <c r="DG118" i="3"/>
  <c r="BQ120" i="3"/>
  <c r="L16" i="3"/>
  <c r="BX77" i="3"/>
  <c r="BX85" i="3"/>
  <c r="CY14" i="3"/>
  <c r="CY20" i="3"/>
  <c r="CY86" i="3"/>
  <c r="DG17" i="3"/>
  <c r="DG49" i="3"/>
  <c r="DG81" i="3"/>
  <c r="DG97" i="3"/>
  <c r="CZ82" i="3"/>
  <c r="DG11" i="3"/>
  <c r="DG27" i="3"/>
  <c r="DG75" i="3"/>
  <c r="DG91" i="3"/>
  <c r="DF3" i="3"/>
  <c r="DF5" i="3"/>
  <c r="DF11" i="3"/>
  <c r="DF13" i="3"/>
  <c r="DF15" i="3"/>
  <c r="DF17" i="3"/>
  <c r="DF19" i="3"/>
  <c r="DF23" i="3"/>
  <c r="DF25" i="3"/>
  <c r="DF27" i="3"/>
  <c r="DF29" i="3"/>
  <c r="DF31" i="3"/>
  <c r="DF33" i="3"/>
  <c r="DF35" i="3"/>
  <c r="DF37" i="3"/>
  <c r="DF41" i="3"/>
  <c r="DF45" i="3"/>
  <c r="DF49" i="3"/>
  <c r="DF55" i="3"/>
  <c r="DF57" i="3"/>
  <c r="DF59" i="3"/>
  <c r="DF63" i="3"/>
  <c r="DF67" i="3"/>
  <c r="DF71" i="3"/>
  <c r="DF75" i="3"/>
  <c r="DF77" i="3"/>
  <c r="DF81" i="3"/>
  <c r="DF83" i="3"/>
  <c r="DF87" i="3"/>
  <c r="DF89" i="3"/>
  <c r="DF91" i="3"/>
  <c r="DF97" i="3"/>
  <c r="DF99" i="3"/>
  <c r="DF103" i="3"/>
  <c r="DF105" i="3"/>
  <c r="DF109" i="3"/>
  <c r="DF111" i="3"/>
  <c r="DF113" i="3"/>
  <c r="DF117" i="3"/>
  <c r="DF121" i="3"/>
  <c r="CZ58" i="3"/>
  <c r="CZ114" i="3"/>
  <c r="CE28" i="3"/>
  <c r="CZ12" i="3"/>
  <c r="CY84" i="3"/>
  <c r="CY100" i="3"/>
  <c r="M108" i="3"/>
  <c r="M84" i="3"/>
  <c r="M76" i="3"/>
  <c r="M68" i="3"/>
  <c r="M44" i="3"/>
  <c r="CY18" i="3"/>
  <c r="CY42" i="3"/>
  <c r="CY50" i="3"/>
  <c r="CY58" i="3"/>
  <c r="CY66" i="3"/>
  <c r="CY82" i="3"/>
  <c r="CY107" i="3"/>
  <c r="CY114" i="3"/>
  <c r="CY89" i="3"/>
  <c r="CY96" i="3"/>
  <c r="CZ117" i="3"/>
  <c r="CY121" i="3"/>
  <c r="CZ35" i="3"/>
  <c r="CZ43" i="3"/>
  <c r="CZ51" i="3"/>
  <c r="CY87" i="3"/>
  <c r="CZ99" i="3"/>
  <c r="CY103" i="3"/>
  <c r="CZ115" i="3"/>
  <c r="AA11" i="3"/>
  <c r="AA27" i="3"/>
  <c r="CZ5" i="3"/>
  <c r="CZ57" i="3"/>
  <c r="CZ65" i="3"/>
  <c r="CZ73" i="3"/>
  <c r="CZ95" i="3"/>
  <c r="CY99" i="3"/>
  <c r="CZ111" i="3"/>
  <c r="CY115" i="3"/>
  <c r="CZ8" i="3"/>
  <c r="CY3" i="3"/>
  <c r="CY5" i="3"/>
  <c r="CY7" i="3"/>
  <c r="CY9" i="3"/>
  <c r="CY13" i="3"/>
  <c r="CY15" i="3"/>
  <c r="CY17" i="3"/>
  <c r="CY21" i="3"/>
  <c r="CY23" i="3"/>
  <c r="CY25" i="3"/>
  <c r="CY29" i="3"/>
  <c r="CY31" i="3"/>
  <c r="CY35" i="3"/>
  <c r="CY43" i="3"/>
  <c r="CY45" i="3"/>
  <c r="CY51" i="3"/>
  <c r="CY53" i="3"/>
  <c r="CY55" i="3"/>
  <c r="CY57" i="3"/>
  <c r="CY59" i="3"/>
  <c r="CY61" i="3"/>
  <c r="CY65" i="3"/>
  <c r="CY67" i="3"/>
  <c r="CY69" i="3"/>
  <c r="CY73" i="3"/>
  <c r="CY81" i="3"/>
  <c r="CS21" i="3"/>
  <c r="CS53" i="3"/>
  <c r="CS85" i="3"/>
  <c r="CS93" i="3"/>
  <c r="CS101" i="3"/>
  <c r="CS117" i="3"/>
  <c r="CL11" i="3"/>
  <c r="M113" i="3"/>
  <c r="M89" i="3"/>
  <c r="M57" i="3"/>
  <c r="M25" i="3"/>
  <c r="BC107" i="3"/>
  <c r="BC115" i="3"/>
  <c r="BJ107" i="3"/>
  <c r="CL27" i="3"/>
  <c r="M112" i="3"/>
  <c r="M96" i="3"/>
  <c r="M80" i="3"/>
  <c r="L75" i="3"/>
  <c r="L115" i="3"/>
  <c r="L67" i="3"/>
  <c r="CE5" i="3"/>
  <c r="CE12" i="3"/>
  <c r="L107" i="3"/>
  <c r="CL88" i="3"/>
  <c r="M59" i="3"/>
  <c r="BQ41" i="3"/>
  <c r="CE77" i="3"/>
  <c r="CE92" i="3"/>
  <c r="M98" i="3"/>
  <c r="M82" i="3"/>
  <c r="M58" i="3"/>
  <c r="M34" i="3"/>
  <c r="M18" i="3"/>
  <c r="CS4" i="3"/>
  <c r="CS18" i="3"/>
  <c r="CS22" i="3"/>
  <c r="CS26" i="3"/>
  <c r="CS32" i="3"/>
  <c r="CS40" i="3"/>
  <c r="CS44" i="3"/>
  <c r="CS46" i="3"/>
  <c r="CS50" i="3"/>
  <c r="CS56" i="3"/>
  <c r="CS60" i="3"/>
  <c r="CS68" i="3"/>
  <c r="CS82" i="3"/>
  <c r="CS86" i="3"/>
  <c r="CS90" i="3"/>
  <c r="CS96" i="3"/>
  <c r="CS100" i="3"/>
  <c r="CS104" i="3"/>
  <c r="CS108" i="3"/>
  <c r="CS110" i="3"/>
  <c r="CS114" i="3"/>
  <c r="CS120" i="3"/>
  <c r="CR3" i="3"/>
  <c r="CR5" i="3"/>
  <c r="CR13" i="3"/>
  <c r="CR17" i="3"/>
  <c r="CR19" i="3"/>
  <c r="CR21" i="3"/>
  <c r="CR23" i="3"/>
  <c r="CR25" i="3"/>
  <c r="CR29" i="3"/>
  <c r="CR35" i="3"/>
  <c r="CR37" i="3"/>
  <c r="CR39" i="3"/>
  <c r="CR41" i="3"/>
  <c r="CR53" i="3"/>
  <c r="CR55" i="3"/>
  <c r="CR57" i="3"/>
  <c r="CR59" i="3"/>
  <c r="CR63" i="3"/>
  <c r="CR67" i="3"/>
  <c r="CR77" i="3"/>
  <c r="CR79" i="3"/>
  <c r="CR81" i="3"/>
  <c r="CR83" i="3"/>
  <c r="CR85" i="3"/>
  <c r="CR87" i="3"/>
  <c r="CR89" i="3"/>
  <c r="CR93" i="3"/>
  <c r="CR99" i="3"/>
  <c r="CR101" i="3"/>
  <c r="CR105" i="3"/>
  <c r="CR109" i="3"/>
  <c r="CR117" i="3"/>
  <c r="CR121" i="3"/>
  <c r="BQ39" i="3"/>
  <c r="BX120" i="3"/>
  <c r="BX56" i="3"/>
  <c r="CL80" i="3"/>
  <c r="BQ103" i="3"/>
  <c r="BQ119" i="3"/>
  <c r="BX78" i="3"/>
  <c r="AA75" i="3"/>
  <c r="AA91" i="3"/>
  <c r="BX33" i="3"/>
  <c r="BX49" i="3"/>
  <c r="BQ66" i="3"/>
  <c r="BX105" i="3"/>
  <c r="BX121" i="3"/>
  <c r="AH37" i="3"/>
  <c r="BJ69" i="3"/>
  <c r="BQ36" i="3"/>
  <c r="CL33" i="3"/>
  <c r="BX40" i="3"/>
  <c r="CE24" i="3"/>
  <c r="CL57" i="3"/>
  <c r="CL65" i="3"/>
  <c r="CL73" i="3"/>
  <c r="CL81" i="3"/>
  <c r="BX50" i="3"/>
  <c r="CE88" i="3"/>
  <c r="CK41" i="3"/>
  <c r="CK49" i="3"/>
  <c r="CK57" i="3"/>
  <c r="CL24" i="3"/>
  <c r="CE41" i="3"/>
  <c r="CE76" i="3"/>
  <c r="CL52" i="3"/>
  <c r="CL116" i="3"/>
  <c r="CL70" i="3"/>
  <c r="CL102" i="3"/>
  <c r="CE34" i="3"/>
  <c r="CL13" i="3"/>
  <c r="CK47" i="3"/>
  <c r="CL53" i="3"/>
  <c r="CK55" i="3"/>
  <c r="CL61" i="3"/>
  <c r="CK63" i="3"/>
  <c r="CL77" i="3"/>
  <c r="CK79" i="3"/>
  <c r="CK87" i="3"/>
  <c r="CK111" i="3"/>
  <c r="CK119" i="3"/>
  <c r="CE9" i="3"/>
  <c r="CE57" i="3"/>
  <c r="CL16" i="3"/>
  <c r="CL82" i="3"/>
  <c r="AV87" i="3"/>
  <c r="CK27" i="3"/>
  <c r="CL86" i="3"/>
  <c r="CE50" i="3"/>
  <c r="CE114" i="3"/>
  <c r="CK37" i="3"/>
  <c r="CK53" i="3"/>
  <c r="CL59" i="3"/>
  <c r="CK61" i="3"/>
  <c r="CL67" i="3"/>
  <c r="CK77" i="3"/>
  <c r="CK85" i="3"/>
  <c r="CK93" i="3"/>
  <c r="CK101" i="3"/>
  <c r="CL107" i="3"/>
  <c r="CK109" i="3"/>
  <c r="CL115" i="3"/>
  <c r="CK11" i="3"/>
  <c r="CK13" i="3"/>
  <c r="CK15" i="3"/>
  <c r="CK23" i="3"/>
  <c r="CK25" i="3"/>
  <c r="CK33" i="3"/>
  <c r="CE71" i="3"/>
  <c r="BX46" i="3"/>
  <c r="CE3" i="3"/>
  <c r="CE35" i="3"/>
  <c r="CE51" i="3"/>
  <c r="CE22" i="3"/>
  <c r="CE38" i="3"/>
  <c r="CE70" i="3"/>
  <c r="CE102" i="3"/>
  <c r="AV16" i="3"/>
  <c r="BQ20" i="3"/>
  <c r="CE7" i="3"/>
  <c r="CE48" i="3"/>
  <c r="CE64" i="3"/>
  <c r="CE26" i="3"/>
  <c r="CE74" i="3"/>
  <c r="CE106" i="3"/>
  <c r="CE11" i="3"/>
  <c r="CE20" i="3"/>
  <c r="CE52" i="3"/>
  <c r="CE59" i="3"/>
  <c r="CE84" i="3"/>
  <c r="CE116" i="3"/>
  <c r="BX82" i="3"/>
  <c r="BX66" i="3"/>
  <c r="CE30" i="3"/>
  <c r="CE46" i="3"/>
  <c r="CE62" i="3"/>
  <c r="CE110" i="3"/>
  <c r="BJ10" i="3"/>
  <c r="BQ68" i="3"/>
  <c r="BX87" i="3"/>
  <c r="CE63" i="3"/>
  <c r="CE79" i="3"/>
  <c r="CE95" i="3"/>
  <c r="CD3" i="3"/>
  <c r="CD5" i="3"/>
  <c r="CD7" i="3"/>
  <c r="CD9" i="3"/>
  <c r="CD11" i="3"/>
  <c r="CD15" i="3"/>
  <c r="CD17" i="3"/>
  <c r="CD19" i="3"/>
  <c r="CD23" i="3"/>
  <c r="CD25" i="3"/>
  <c r="CD29" i="3"/>
  <c r="CD31" i="3"/>
  <c r="CD35" i="3"/>
  <c r="CD41" i="3"/>
  <c r="CD43" i="3"/>
  <c r="CD51" i="3"/>
  <c r="CD57" i="3"/>
  <c r="CD59" i="3"/>
  <c r="CD63" i="3"/>
  <c r="CD67" i="3"/>
  <c r="CD71" i="3"/>
  <c r="CD73" i="3"/>
  <c r="CD77" i="3"/>
  <c r="CD79" i="3"/>
  <c r="CD83" i="3"/>
  <c r="CD87" i="3"/>
  <c r="CD91" i="3"/>
  <c r="CD95" i="3"/>
  <c r="CD97" i="3"/>
  <c r="CD99" i="3"/>
  <c r="CD101" i="3"/>
  <c r="CD105" i="3"/>
  <c r="CD107" i="3"/>
  <c r="CD113" i="3"/>
  <c r="CD115" i="3"/>
  <c r="CD121" i="3"/>
  <c r="AV2" i="3"/>
  <c r="BC47" i="3"/>
  <c r="BC55" i="3"/>
  <c r="BC63" i="3"/>
  <c r="BC79" i="3"/>
  <c r="BC111" i="3"/>
  <c r="BC119" i="3"/>
  <c r="BJ20" i="3"/>
  <c r="BQ57" i="3"/>
  <c r="BX19" i="3"/>
  <c r="BX44" i="3"/>
  <c r="BX67" i="3"/>
  <c r="BX83" i="3"/>
  <c r="BX108" i="3"/>
  <c r="BC33" i="3"/>
  <c r="BC41" i="3"/>
  <c r="BC65" i="3"/>
  <c r="BC97" i="3"/>
  <c r="BC105" i="3"/>
  <c r="BJ16" i="3"/>
  <c r="BQ72" i="3"/>
  <c r="BQ121" i="3"/>
  <c r="BX23" i="3"/>
  <c r="BX64" i="3"/>
  <c r="BQ4" i="3"/>
  <c r="BX10" i="3"/>
  <c r="BX74" i="3"/>
  <c r="BX97" i="3"/>
  <c r="BX113" i="3"/>
  <c r="BX118" i="3"/>
  <c r="BQ12" i="3"/>
  <c r="BQ60" i="3"/>
  <c r="BQ88" i="3"/>
  <c r="BX4" i="3"/>
  <c r="BX43" i="3"/>
  <c r="BX68" i="3"/>
  <c r="BX75" i="3"/>
  <c r="BX116" i="3"/>
  <c r="T57" i="3"/>
  <c r="BJ3" i="3"/>
  <c r="BJ25" i="3"/>
  <c r="BJ33" i="3"/>
  <c r="BJ73" i="3"/>
  <c r="BJ89" i="3"/>
  <c r="BJ97" i="3"/>
  <c r="BQ114" i="3"/>
  <c r="BQ50" i="3"/>
  <c r="BX5" i="3"/>
  <c r="BX37" i="3"/>
  <c r="BX69" i="3"/>
  <c r="BC5" i="3"/>
  <c r="BC21" i="3"/>
  <c r="BC29" i="3"/>
  <c r="BC69" i="3"/>
  <c r="BC85" i="3"/>
  <c r="BC93" i="3"/>
  <c r="BQ104" i="3"/>
  <c r="BX15" i="3"/>
  <c r="BX31" i="3"/>
  <c r="BX95" i="3"/>
  <c r="BW5" i="3"/>
  <c r="BW7" i="3"/>
  <c r="BW11" i="3"/>
  <c r="BW13" i="3"/>
  <c r="BW15" i="3"/>
  <c r="BW19" i="3"/>
  <c r="BW21" i="3"/>
  <c r="BW23" i="3"/>
  <c r="BW27" i="3"/>
  <c r="BW29" i="3"/>
  <c r="BW31" i="3"/>
  <c r="BW33" i="3"/>
  <c r="BW35" i="3"/>
  <c r="BW37" i="3"/>
  <c r="BW39" i="3"/>
  <c r="BW41" i="3"/>
  <c r="BW43" i="3"/>
  <c r="BW49" i="3"/>
  <c r="BW51" i="3"/>
  <c r="BW55" i="3"/>
  <c r="BW57" i="3"/>
  <c r="BW59" i="3"/>
  <c r="BW65" i="3"/>
  <c r="BW67" i="3"/>
  <c r="BW69" i="3"/>
  <c r="BW75" i="3"/>
  <c r="BW77" i="3"/>
  <c r="BW83" i="3"/>
  <c r="BW85" i="3"/>
  <c r="BW87" i="3"/>
  <c r="BW91" i="3"/>
  <c r="BW93" i="3"/>
  <c r="BW95" i="3"/>
  <c r="BW97" i="3"/>
  <c r="BW99" i="3"/>
  <c r="BW101" i="3"/>
  <c r="BW103" i="3"/>
  <c r="BW105" i="3"/>
  <c r="BW111" i="3"/>
  <c r="BW113" i="3"/>
  <c r="BW119" i="3"/>
  <c r="BW121" i="3"/>
  <c r="BQ77" i="3"/>
  <c r="BQ19" i="3"/>
  <c r="BQ35" i="3"/>
  <c r="BQ67" i="3"/>
  <c r="BQ76" i="3"/>
  <c r="BQ83" i="3"/>
  <c r="BQ99" i="3"/>
  <c r="BQ22" i="3"/>
  <c r="BQ38" i="3"/>
  <c r="BQ54" i="3"/>
  <c r="BQ86" i="3"/>
  <c r="BQ102" i="3"/>
  <c r="BQ118" i="3"/>
  <c r="BJ120" i="3"/>
  <c r="T73" i="3"/>
  <c r="AV68" i="3"/>
  <c r="BQ96" i="3"/>
  <c r="BQ112" i="3"/>
  <c r="AH9" i="3"/>
  <c r="AH73" i="3"/>
  <c r="AH104" i="3"/>
  <c r="BQ49" i="3"/>
  <c r="BQ58" i="3"/>
  <c r="BQ65" i="3"/>
  <c r="BQ97" i="3"/>
  <c r="BQ113" i="3"/>
  <c r="AH121" i="3"/>
  <c r="AV23" i="3"/>
  <c r="AV62" i="3"/>
  <c r="BJ82" i="3"/>
  <c r="BJ66" i="3"/>
  <c r="BJ18" i="3"/>
  <c r="BQ5" i="3"/>
  <c r="BQ37" i="3"/>
  <c r="BQ101" i="3"/>
  <c r="BQ8" i="3"/>
  <c r="BQ24" i="3"/>
  <c r="BQ31" i="3"/>
  <c r="BQ47" i="3"/>
  <c r="BQ63" i="3"/>
  <c r="BQ111" i="3"/>
  <c r="BP5" i="3"/>
  <c r="BP7" i="3"/>
  <c r="BP13" i="3"/>
  <c r="BP15" i="3"/>
  <c r="BP19" i="3"/>
  <c r="BP21" i="3"/>
  <c r="BP23" i="3"/>
  <c r="BP27" i="3"/>
  <c r="BP29" i="3"/>
  <c r="BP31" i="3"/>
  <c r="BP33" i="3"/>
  <c r="BP35" i="3"/>
  <c r="BP37" i="3"/>
  <c r="BP39" i="3"/>
  <c r="BP41" i="3"/>
  <c r="BP43" i="3"/>
  <c r="BP47" i="3"/>
  <c r="BP49" i="3"/>
  <c r="BP51" i="3"/>
  <c r="BP57" i="3"/>
  <c r="BP59" i="3"/>
  <c r="BP63" i="3"/>
  <c r="BP65" i="3"/>
  <c r="BP67" i="3"/>
  <c r="BP69" i="3"/>
  <c r="BP77" i="3"/>
  <c r="BP79" i="3"/>
  <c r="BP83" i="3"/>
  <c r="BP85" i="3"/>
  <c r="BP87" i="3"/>
  <c r="BP91" i="3"/>
  <c r="BP93" i="3"/>
  <c r="BP97" i="3"/>
  <c r="BP99" i="3"/>
  <c r="BP101" i="3"/>
  <c r="BP103" i="3"/>
  <c r="BP105" i="3"/>
  <c r="BP107" i="3"/>
  <c r="BP111" i="3"/>
  <c r="BP113" i="3"/>
  <c r="BP119" i="3"/>
  <c r="BP121" i="3"/>
  <c r="BJ39" i="3"/>
  <c r="BJ55" i="3"/>
  <c r="BJ27" i="3"/>
  <c r="BJ35" i="3"/>
  <c r="BJ12" i="3"/>
  <c r="BJ28" i="3"/>
  <c r="BJ67" i="3"/>
  <c r="BJ76" i="3"/>
  <c r="BJ92" i="3"/>
  <c r="BJ6" i="3"/>
  <c r="BJ13" i="3"/>
  <c r="BJ22" i="3"/>
  <c r="BJ70" i="3"/>
  <c r="BJ86" i="3"/>
  <c r="BJ103" i="3"/>
  <c r="BJ112" i="3"/>
  <c r="BJ119" i="3"/>
  <c r="AO108" i="3"/>
  <c r="BJ65" i="3"/>
  <c r="BJ74" i="3"/>
  <c r="BJ81" i="3"/>
  <c r="BJ36" i="3"/>
  <c r="BJ52" i="3"/>
  <c r="BJ100" i="3"/>
  <c r="BJ5" i="3"/>
  <c r="BJ14" i="3"/>
  <c r="BJ78" i="3"/>
  <c r="BJ85" i="3"/>
  <c r="BJ101" i="3"/>
  <c r="BC118" i="3"/>
  <c r="BJ31" i="3"/>
  <c r="BJ47" i="3"/>
  <c r="BJ56" i="3"/>
  <c r="BJ63" i="3"/>
  <c r="BJ79" i="3"/>
  <c r="BJ88" i="3"/>
  <c r="BJ104" i="3"/>
  <c r="BJ111" i="3"/>
  <c r="BI3" i="3"/>
  <c r="BI5" i="3"/>
  <c r="BI7" i="3"/>
  <c r="BI9" i="3"/>
  <c r="BI13" i="3"/>
  <c r="BI17" i="3"/>
  <c r="BI21" i="3"/>
  <c r="BI25" i="3"/>
  <c r="BI27" i="3"/>
  <c r="BI31" i="3"/>
  <c r="BI33" i="3"/>
  <c r="BI35" i="3"/>
  <c r="BI37" i="3"/>
  <c r="BI39" i="3"/>
  <c r="BI43" i="3"/>
  <c r="BI47" i="3"/>
  <c r="BI55" i="3"/>
  <c r="BI57" i="3"/>
  <c r="BI59" i="3"/>
  <c r="BI61" i="3"/>
  <c r="BI63" i="3"/>
  <c r="BI65" i="3"/>
  <c r="BI67" i="3"/>
  <c r="BI69" i="3"/>
  <c r="BI71" i="3"/>
  <c r="BI73" i="3"/>
  <c r="BI77" i="3"/>
  <c r="BI81" i="3"/>
  <c r="BI85" i="3"/>
  <c r="BI89" i="3"/>
  <c r="BI91" i="3"/>
  <c r="BI95" i="3"/>
  <c r="BI97" i="3"/>
  <c r="BI99" i="3"/>
  <c r="BI101" i="3"/>
  <c r="BI103" i="3"/>
  <c r="BI107" i="3"/>
  <c r="BI111" i="3"/>
  <c r="BI119" i="3"/>
  <c r="BI121" i="3"/>
  <c r="T67" i="3"/>
  <c r="AH46" i="3"/>
  <c r="AO68" i="3"/>
  <c r="AV29" i="3"/>
  <c r="AV66" i="3"/>
  <c r="AH30" i="3"/>
  <c r="AO46" i="3"/>
  <c r="AO4" i="3"/>
  <c r="AO116" i="3"/>
  <c r="AV48" i="3"/>
  <c r="AV93" i="3"/>
  <c r="BC120" i="3"/>
  <c r="AA29" i="3"/>
  <c r="AH56" i="3"/>
  <c r="AO27" i="3"/>
  <c r="BC114" i="3"/>
  <c r="AA93" i="3"/>
  <c r="AV4" i="3"/>
  <c r="BC2" i="3"/>
  <c r="BC18" i="3"/>
  <c r="BC20" i="3"/>
  <c r="BC22" i="3"/>
  <c r="BC26" i="3"/>
  <c r="BC32" i="3"/>
  <c r="BC36" i="3"/>
  <c r="BC48" i="3"/>
  <c r="BC50" i="3"/>
  <c r="BC54" i="3"/>
  <c r="BC56" i="3"/>
  <c r="BC58" i="3"/>
  <c r="BC60" i="3"/>
  <c r="BC62" i="3"/>
  <c r="BC82" i="3"/>
  <c r="BC84" i="3"/>
  <c r="BC86" i="3"/>
  <c r="BC90" i="3"/>
  <c r="BC96" i="3"/>
  <c r="BC100" i="3"/>
  <c r="BC108" i="3"/>
  <c r="BC112" i="3"/>
  <c r="BB3" i="3"/>
  <c r="BB5" i="3"/>
  <c r="BB9" i="3"/>
  <c r="BB11" i="3"/>
  <c r="BB15" i="3"/>
  <c r="BB17" i="3"/>
  <c r="BB21" i="3"/>
  <c r="BB29" i="3"/>
  <c r="BB33" i="3"/>
  <c r="BB37" i="3"/>
  <c r="BB39" i="3"/>
  <c r="BB41" i="3"/>
  <c r="BB43" i="3"/>
  <c r="BB45" i="3"/>
  <c r="BB47" i="3"/>
  <c r="BB51" i="3"/>
  <c r="BB55" i="3"/>
  <c r="BB59" i="3"/>
  <c r="BB63" i="3"/>
  <c r="BB65" i="3"/>
  <c r="BB67" i="3"/>
  <c r="BB69" i="3"/>
  <c r="BB73" i="3"/>
  <c r="BB75" i="3"/>
  <c r="BB79" i="3"/>
  <c r="BB81" i="3"/>
  <c r="BB85" i="3"/>
  <c r="BB93" i="3"/>
  <c r="BB97" i="3"/>
  <c r="BB101" i="3"/>
  <c r="BB103" i="3"/>
  <c r="BB105" i="3"/>
  <c r="BB107" i="3"/>
  <c r="BB109" i="3"/>
  <c r="BB111" i="3"/>
  <c r="BB115" i="3"/>
  <c r="BB119" i="3"/>
  <c r="T111" i="3"/>
  <c r="AH32" i="3"/>
  <c r="AV3" i="3"/>
  <c r="AV51" i="3"/>
  <c r="AV67" i="3"/>
  <c r="AV108" i="3"/>
  <c r="AV115" i="3"/>
  <c r="S111" i="3"/>
  <c r="T119" i="3"/>
  <c r="AO2" i="3"/>
  <c r="AV38" i="3"/>
  <c r="AO91" i="3"/>
  <c r="AO52" i="3"/>
  <c r="AO44" i="3"/>
  <c r="AV17" i="3"/>
  <c r="AV58" i="3"/>
  <c r="AO100" i="3"/>
  <c r="AO66" i="3"/>
  <c r="AV53" i="3"/>
  <c r="AV117" i="3"/>
  <c r="AH120" i="3"/>
  <c r="AV63" i="3"/>
  <c r="AU3" i="3"/>
  <c r="AU9" i="3"/>
  <c r="AU11" i="3"/>
  <c r="AU13" i="3"/>
  <c r="AU17" i="3"/>
  <c r="AU23" i="3"/>
  <c r="AU29" i="3"/>
  <c r="AU33" i="3"/>
  <c r="AU37" i="3"/>
  <c r="AU41" i="3"/>
  <c r="AU45" i="3"/>
  <c r="AU47" i="3"/>
  <c r="AU49" i="3"/>
  <c r="AU51" i="3"/>
  <c r="AU53" i="3"/>
  <c r="AU59" i="3"/>
  <c r="AU63" i="3"/>
  <c r="AU67" i="3"/>
  <c r="AU75" i="3"/>
  <c r="AU81" i="3"/>
  <c r="AU85" i="3"/>
  <c r="AU87" i="3"/>
  <c r="AU93" i="3"/>
  <c r="AU101" i="3"/>
  <c r="AU105" i="3"/>
  <c r="AU107" i="3"/>
  <c r="AU109" i="3"/>
  <c r="AU111" i="3"/>
  <c r="AU113" i="3"/>
  <c r="AU115" i="3"/>
  <c r="AU117" i="3"/>
  <c r="AO21" i="3"/>
  <c r="AO53" i="3"/>
  <c r="AO85" i="3"/>
  <c r="AA116" i="3"/>
  <c r="AA120" i="3"/>
  <c r="AH85" i="3"/>
  <c r="AH98" i="3"/>
  <c r="AO19" i="3"/>
  <c r="AO51" i="3"/>
  <c r="AO83" i="3"/>
  <c r="AO115" i="3"/>
  <c r="AO22" i="3"/>
  <c r="T71" i="3"/>
  <c r="AA56" i="3"/>
  <c r="AH4" i="3"/>
  <c r="AO16" i="3"/>
  <c r="AO23" i="3"/>
  <c r="AO64" i="3"/>
  <c r="AO80" i="3"/>
  <c r="AO87" i="3"/>
  <c r="AH94" i="3"/>
  <c r="AO10" i="3"/>
  <c r="AO17" i="3"/>
  <c r="AO74" i="3"/>
  <c r="AO81" i="3"/>
  <c r="AA89" i="3"/>
  <c r="AH61" i="3"/>
  <c r="AH82" i="3"/>
  <c r="AH66" i="3"/>
  <c r="AH50" i="3"/>
  <c r="AH34" i="3"/>
  <c r="T82" i="3"/>
  <c r="S73" i="3"/>
  <c r="AH7" i="3"/>
  <c r="AH68" i="3"/>
  <c r="AO110" i="3"/>
  <c r="AO38" i="3"/>
  <c r="AO102" i="3"/>
  <c r="AH62" i="3"/>
  <c r="AO8" i="3"/>
  <c r="AO15" i="3"/>
  <c r="AO31" i="3"/>
  <c r="AO72" i="3"/>
  <c r="AO79" i="3"/>
  <c r="AO88" i="3"/>
  <c r="AO95" i="3"/>
  <c r="AN5" i="3"/>
  <c r="AN7" i="3"/>
  <c r="AN11" i="3"/>
  <c r="AN15" i="3"/>
  <c r="AN17" i="3"/>
  <c r="AN19" i="3"/>
  <c r="AN21" i="3"/>
  <c r="AN23" i="3"/>
  <c r="AN25" i="3"/>
  <c r="AN27" i="3"/>
  <c r="AN29" i="3"/>
  <c r="AN31" i="3"/>
  <c r="AN33" i="3"/>
  <c r="AN37" i="3"/>
  <c r="AN41" i="3"/>
  <c r="AN49" i="3"/>
  <c r="AN51" i="3"/>
  <c r="AN53" i="3"/>
  <c r="AN55" i="3"/>
  <c r="AN59" i="3"/>
  <c r="AN61" i="3"/>
  <c r="AN63" i="3"/>
  <c r="AN71" i="3"/>
  <c r="AN75" i="3"/>
  <c r="AN79" i="3"/>
  <c r="AN81" i="3"/>
  <c r="AN83" i="3"/>
  <c r="AN85" i="3"/>
  <c r="AN87" i="3"/>
  <c r="AN89" i="3"/>
  <c r="AN91" i="3"/>
  <c r="AN93" i="3"/>
  <c r="AN95" i="3"/>
  <c r="AN97" i="3"/>
  <c r="AN101" i="3"/>
  <c r="AN105" i="3"/>
  <c r="AN113" i="3"/>
  <c r="AN115" i="3"/>
  <c r="AN117" i="3"/>
  <c r="AN119" i="3"/>
  <c r="AA84" i="3"/>
  <c r="AA104" i="3"/>
  <c r="AA119" i="3"/>
  <c r="AH12" i="3"/>
  <c r="AH44" i="3"/>
  <c r="AH51" i="3"/>
  <c r="AH76" i="3"/>
  <c r="AH108" i="3"/>
  <c r="T5" i="3"/>
  <c r="T21" i="3"/>
  <c r="T77" i="3"/>
  <c r="AA39" i="3"/>
  <c r="AH13" i="3"/>
  <c r="AH54" i="3"/>
  <c r="AH118" i="3"/>
  <c r="T22" i="3"/>
  <c r="S87" i="3"/>
  <c r="T49" i="3"/>
  <c r="AA8" i="3"/>
  <c r="AA46" i="3"/>
  <c r="AA52" i="3"/>
  <c r="AH71" i="3"/>
  <c r="AH112" i="3"/>
  <c r="AH119" i="3"/>
  <c r="S119" i="3"/>
  <c r="AA9" i="3"/>
  <c r="AA34" i="3"/>
  <c r="AA40" i="3"/>
  <c r="AA72" i="3"/>
  <c r="AA87" i="3"/>
  <c r="AH17" i="3"/>
  <c r="AH26" i="3"/>
  <c r="AH42" i="3"/>
  <c r="AH58" i="3"/>
  <c r="AH81" i="3"/>
  <c r="T101" i="3"/>
  <c r="AA23" i="3"/>
  <c r="AA73" i="3"/>
  <c r="AA114" i="3"/>
  <c r="AA50" i="3"/>
  <c r="AH27" i="3"/>
  <c r="AH100" i="3"/>
  <c r="AH5" i="3"/>
  <c r="AH69" i="3"/>
  <c r="S57" i="3"/>
  <c r="AA62" i="3"/>
  <c r="AA103" i="3"/>
  <c r="AH31" i="3"/>
  <c r="AH79" i="3"/>
  <c r="AG3" i="3"/>
  <c r="AG5" i="3"/>
  <c r="AG7" i="3"/>
  <c r="AG9" i="3"/>
  <c r="AG11" i="3"/>
  <c r="AG13" i="3"/>
  <c r="AG15" i="3"/>
  <c r="AG17" i="3"/>
  <c r="AG21" i="3"/>
  <c r="AG23" i="3"/>
  <c r="AG25" i="3"/>
  <c r="AG27" i="3"/>
  <c r="AG29" i="3"/>
  <c r="AG31" i="3"/>
  <c r="AG33" i="3"/>
  <c r="AG37" i="3"/>
  <c r="AG51" i="3"/>
  <c r="AG55" i="3"/>
  <c r="AG57" i="3"/>
  <c r="AG59" i="3"/>
  <c r="AG61" i="3"/>
  <c r="AG63" i="3"/>
  <c r="AG67" i="3"/>
  <c r="AG69" i="3"/>
  <c r="AG71" i="3"/>
  <c r="AG73" i="3"/>
  <c r="AG75" i="3"/>
  <c r="AG77" i="3"/>
  <c r="AG79" i="3"/>
  <c r="AG81" i="3"/>
  <c r="AG85" i="3"/>
  <c r="AG87" i="3"/>
  <c r="AG91" i="3"/>
  <c r="AG93" i="3"/>
  <c r="AG95" i="3"/>
  <c r="AG97" i="3"/>
  <c r="AG101" i="3"/>
  <c r="AG115" i="3"/>
  <c r="AG119" i="3"/>
  <c r="AG121" i="3"/>
  <c r="AA12" i="3"/>
  <c r="AA19" i="3"/>
  <c r="AA44" i="3"/>
  <c r="AA76" i="3"/>
  <c r="AA83" i="3"/>
  <c r="T32" i="3"/>
  <c r="S37" i="3"/>
  <c r="T121" i="3"/>
  <c r="AA6" i="3"/>
  <c r="AA13" i="3"/>
  <c r="AA38" i="3"/>
  <c r="AA54" i="3"/>
  <c r="AA70" i="3"/>
  <c r="AA102" i="3"/>
  <c r="AA118" i="3"/>
  <c r="T80" i="3"/>
  <c r="T117" i="3"/>
  <c r="AA42" i="3"/>
  <c r="AA58" i="3"/>
  <c r="AA65" i="3"/>
  <c r="AA81" i="3"/>
  <c r="AA97" i="3"/>
  <c r="L72" i="3"/>
  <c r="L8" i="3"/>
  <c r="L64" i="3"/>
  <c r="T97" i="3"/>
  <c r="T113" i="3"/>
  <c r="AA5" i="3"/>
  <c r="AA21" i="3"/>
  <c r="AA69" i="3"/>
  <c r="AA85" i="3"/>
  <c r="AA110" i="3"/>
  <c r="L120" i="3"/>
  <c r="T24" i="3"/>
  <c r="AA47" i="3"/>
  <c r="Z5" i="3"/>
  <c r="Z7" i="3"/>
  <c r="Z9" i="3"/>
  <c r="Z11" i="3"/>
  <c r="Z13" i="3"/>
  <c r="Z17" i="3"/>
  <c r="Z19" i="3"/>
  <c r="Z21" i="3"/>
  <c r="Z23" i="3"/>
  <c r="Z25" i="3"/>
  <c r="Z27" i="3"/>
  <c r="Z29" i="3"/>
  <c r="Z31" i="3"/>
  <c r="Z33" i="3"/>
  <c r="Z35" i="3"/>
  <c r="Z39" i="3"/>
  <c r="Z45" i="3"/>
  <c r="Z47" i="3"/>
  <c r="Z59" i="3"/>
  <c r="Z65" i="3"/>
  <c r="Z69" i="3"/>
  <c r="Z73" i="3"/>
  <c r="Z75" i="3"/>
  <c r="Z77" i="3"/>
  <c r="Z79" i="3"/>
  <c r="Z81" i="3"/>
  <c r="Z83" i="3"/>
  <c r="Z85" i="3"/>
  <c r="Z87" i="3"/>
  <c r="Z89" i="3"/>
  <c r="Z91" i="3"/>
  <c r="Z93" i="3"/>
  <c r="Z97" i="3"/>
  <c r="Z99" i="3"/>
  <c r="Z103" i="3"/>
  <c r="Z109" i="3"/>
  <c r="Z119" i="3"/>
  <c r="T84" i="3"/>
  <c r="T60" i="3"/>
  <c r="T3" i="3"/>
  <c r="L103" i="3"/>
  <c r="L95" i="3"/>
  <c r="L87" i="3"/>
  <c r="L79" i="3"/>
  <c r="L71" i="3"/>
  <c r="L39" i="3"/>
  <c r="L31" i="3"/>
  <c r="L23" i="3"/>
  <c r="L15" i="3"/>
  <c r="L7" i="3"/>
  <c r="T61" i="3"/>
  <c r="L110" i="3"/>
  <c r="L94" i="3"/>
  <c r="L54" i="3"/>
  <c r="L46" i="3"/>
  <c r="L38" i="3"/>
  <c r="L30" i="3"/>
  <c r="L22" i="3"/>
  <c r="L6" i="3"/>
  <c r="S77" i="3"/>
  <c r="S97" i="3"/>
  <c r="S105" i="3"/>
  <c r="S113" i="3"/>
  <c r="S121" i="3"/>
  <c r="L117" i="3"/>
  <c r="L109" i="3"/>
  <c r="L101" i="3"/>
  <c r="L93" i="3"/>
  <c r="L85" i="3"/>
  <c r="L61" i="3"/>
  <c r="L53" i="3"/>
  <c r="L45" i="3"/>
  <c r="L37" i="3"/>
  <c r="L21" i="3"/>
  <c r="L13" i="3"/>
  <c r="L5" i="3"/>
  <c r="S21" i="3"/>
  <c r="S51" i="3"/>
  <c r="S64" i="3"/>
  <c r="S67" i="3"/>
  <c r="L108" i="3"/>
  <c r="L92" i="3"/>
  <c r="L84" i="3"/>
  <c r="L76" i="3"/>
  <c r="L68" i="3"/>
  <c r="L44" i="3"/>
  <c r="L28" i="3"/>
  <c r="L20" i="3"/>
  <c r="L12" i="3"/>
  <c r="L4" i="3"/>
  <c r="S3" i="3"/>
  <c r="T9" i="3"/>
  <c r="S12" i="3"/>
  <c r="T16" i="3"/>
  <c r="T28" i="3"/>
  <c r="T40" i="3"/>
  <c r="T76" i="3"/>
  <c r="S89" i="3"/>
  <c r="S101" i="3"/>
  <c r="S109" i="3"/>
  <c r="S117" i="3"/>
  <c r="S7" i="3"/>
  <c r="T20" i="3"/>
  <c r="T38" i="3"/>
  <c r="T50" i="3"/>
  <c r="S60" i="3"/>
  <c r="S76" i="3"/>
  <c r="T92" i="3"/>
  <c r="S8" i="3"/>
  <c r="S24" i="3"/>
  <c r="S31" i="3"/>
  <c r="S40" i="3"/>
  <c r="S56" i="3"/>
  <c r="S72" i="3"/>
  <c r="S6" i="3"/>
  <c r="S13" i="3"/>
  <c r="S22" i="3"/>
  <c r="S38" i="3"/>
  <c r="S45" i="3"/>
  <c r="T114" i="3"/>
  <c r="S114" i="3"/>
  <c r="S100" i="3"/>
  <c r="S20" i="3"/>
  <c r="S27" i="3"/>
  <c r="S36" i="3"/>
  <c r="S43" i="3"/>
  <c r="S52" i="3"/>
  <c r="S68" i="3"/>
  <c r="S84" i="3"/>
  <c r="S2" i="3"/>
  <c r="S34" i="3"/>
  <c r="S50" i="3"/>
  <c r="S66" i="3"/>
  <c r="T78" i="3"/>
  <c r="S82" i="3"/>
  <c r="T94" i="3"/>
  <c r="T104" i="3"/>
  <c r="S104" i="3"/>
  <c r="S112" i="3"/>
  <c r="T42" i="3"/>
  <c r="T74" i="3"/>
  <c r="T102" i="3"/>
  <c r="S102" i="3"/>
  <c r="S110" i="3"/>
  <c r="S118" i="3"/>
  <c r="M2" i="3"/>
  <c r="T75" i="8" l="1"/>
  <c r="T58" i="8"/>
  <c r="FR54" i="3"/>
  <c r="FR119" i="3"/>
  <c r="FR10" i="3"/>
  <c r="FQ53" i="3"/>
  <c r="FR98" i="3"/>
  <c r="FR111" i="3"/>
  <c r="FR86" i="3"/>
  <c r="FR21" i="3"/>
  <c r="EB23" i="3"/>
  <c r="CS69" i="3"/>
  <c r="CS13" i="3"/>
  <c r="CL9" i="3"/>
  <c r="CL7" i="3"/>
  <c r="AV9" i="3"/>
  <c r="AV73" i="3"/>
  <c r="AA37" i="3"/>
  <c r="AA67" i="3"/>
  <c r="AA95" i="3"/>
  <c r="EW97" i="3"/>
  <c r="EW85" i="3"/>
  <c r="EW21" i="3"/>
  <c r="EW43" i="3"/>
  <c r="EP57" i="3"/>
  <c r="EB21" i="3"/>
  <c r="EB85" i="3"/>
  <c r="EB7" i="3"/>
  <c r="DU47" i="3"/>
  <c r="DN85" i="3"/>
  <c r="CE109" i="3"/>
  <c r="CE45" i="3"/>
  <c r="BJ45" i="3"/>
  <c r="BC31" i="3"/>
  <c r="BC95" i="3"/>
  <c r="BC9" i="3"/>
  <c r="AV89" i="3"/>
  <c r="AV119" i="3"/>
  <c r="AV39" i="3"/>
  <c r="AO43" i="3"/>
  <c r="AO107" i="3"/>
  <c r="T98" i="3"/>
  <c r="T105" i="3"/>
  <c r="T86" i="3"/>
  <c r="M36" i="3"/>
  <c r="FK2" i="3"/>
  <c r="FK74" i="3"/>
  <c r="EP23" i="3"/>
  <c r="EP61" i="3"/>
  <c r="EI73" i="3"/>
  <c r="EI120" i="3"/>
  <c r="EI78" i="3"/>
  <c r="EI9" i="3"/>
  <c r="EI109" i="3"/>
  <c r="EI45" i="3"/>
  <c r="EB112" i="3"/>
  <c r="EB110" i="3"/>
  <c r="DU29" i="3"/>
  <c r="DN74" i="3"/>
  <c r="DN46" i="3"/>
  <c r="DN53" i="3"/>
  <c r="DN79" i="3"/>
  <c r="DF95" i="3"/>
  <c r="CS74" i="3"/>
  <c r="CS10" i="3"/>
  <c r="CR75" i="3"/>
  <c r="CS54" i="3"/>
  <c r="CR69" i="3"/>
  <c r="CS118" i="3"/>
  <c r="CS52" i="3"/>
  <c r="CS121" i="3"/>
  <c r="CS57" i="3"/>
  <c r="CS97" i="3"/>
  <c r="CS91" i="3"/>
  <c r="CS27" i="3"/>
  <c r="CL30" i="3"/>
  <c r="CL50" i="3"/>
  <c r="CL109" i="3"/>
  <c r="CL108" i="3"/>
  <c r="CL44" i="3"/>
  <c r="BX42" i="3"/>
  <c r="BX38" i="3"/>
  <c r="BX54" i="3"/>
  <c r="BX55" i="3"/>
  <c r="BX2" i="3"/>
  <c r="BX29" i="3"/>
  <c r="BQ80" i="3"/>
  <c r="BQ43" i="3"/>
  <c r="BQ90" i="3"/>
  <c r="BQ26" i="3"/>
  <c r="BQ7" i="3"/>
  <c r="BQ46" i="3"/>
  <c r="BQ116" i="3"/>
  <c r="BQ59" i="3"/>
  <c r="BJ110" i="3"/>
  <c r="BC74" i="3"/>
  <c r="BC10" i="3"/>
  <c r="BC17" i="3"/>
  <c r="BC88" i="3"/>
  <c r="BC78" i="3"/>
  <c r="BC14" i="3"/>
  <c r="BC109" i="3"/>
  <c r="BC45" i="3"/>
  <c r="AU89" i="3"/>
  <c r="AV21" i="3"/>
  <c r="AV36" i="3"/>
  <c r="AV43" i="3"/>
  <c r="AV98" i="3"/>
  <c r="AV34" i="3"/>
  <c r="AV97" i="3"/>
  <c r="AV33" i="3"/>
  <c r="AV104" i="3"/>
  <c r="AV22" i="3"/>
  <c r="AV77" i="3"/>
  <c r="AV79" i="3"/>
  <c r="AV15" i="3"/>
  <c r="AV28" i="3"/>
  <c r="AV71" i="3"/>
  <c r="AV7" i="3"/>
  <c r="AO18" i="3"/>
  <c r="AO101" i="3"/>
  <c r="AO37" i="3"/>
  <c r="AH86" i="3"/>
  <c r="T30" i="3"/>
  <c r="T99" i="3"/>
  <c r="BJ54" i="3"/>
  <c r="DT44" i="3"/>
  <c r="DU44" i="3"/>
  <c r="EV96" i="3"/>
  <c r="EW96" i="3"/>
  <c r="EO114" i="3"/>
  <c r="EP114" i="3"/>
  <c r="EV104" i="3"/>
  <c r="EW104" i="3"/>
  <c r="FK16" i="3"/>
  <c r="FJ16" i="3"/>
  <c r="EW19" i="3"/>
  <c r="FQ83" i="3"/>
  <c r="FR83" i="3"/>
  <c r="BB77" i="3"/>
  <c r="BB13" i="3"/>
  <c r="BJ93" i="3"/>
  <c r="BW79" i="3"/>
  <c r="CD109" i="3"/>
  <c r="CE53" i="3"/>
  <c r="CE55" i="3"/>
  <c r="CK9" i="3"/>
  <c r="CL60" i="3"/>
  <c r="BJ29" i="3"/>
  <c r="CR11" i="3"/>
  <c r="CY113" i="3"/>
  <c r="CS119" i="3"/>
  <c r="DU69" i="3"/>
  <c r="CZ91" i="3"/>
  <c r="CL71" i="3"/>
  <c r="AA15" i="3"/>
  <c r="DN73" i="3"/>
  <c r="DM73" i="3"/>
  <c r="DU68" i="3"/>
  <c r="EA72" i="3"/>
  <c r="EB72" i="3"/>
  <c r="EH54" i="3"/>
  <c r="EI54" i="3"/>
  <c r="EV65" i="3"/>
  <c r="EW65" i="3"/>
  <c r="EP45" i="3"/>
  <c r="EO45" i="3"/>
  <c r="FC80" i="3"/>
  <c r="FD80" i="3"/>
  <c r="EV14" i="3"/>
  <c r="EW14" i="3"/>
  <c r="FD55" i="3"/>
  <c r="FC55" i="3"/>
  <c r="EV118" i="3"/>
  <c r="EW118" i="3"/>
  <c r="FK83" i="3"/>
  <c r="FJ83" i="3"/>
  <c r="FQ95" i="3"/>
  <c r="FR95" i="3"/>
  <c r="T90" i="3"/>
  <c r="Z41" i="3"/>
  <c r="T91" i="3"/>
  <c r="L111" i="3"/>
  <c r="Z105" i="3"/>
  <c r="AA101" i="3"/>
  <c r="AA3" i="3"/>
  <c r="AO32" i="3"/>
  <c r="AA16" i="3"/>
  <c r="BB99" i="3"/>
  <c r="BB35" i="3"/>
  <c r="BX52" i="3"/>
  <c r="BX86" i="3"/>
  <c r="BQ73" i="3"/>
  <c r="BC7" i="3"/>
  <c r="CK7" i="3"/>
  <c r="CL3" i="3"/>
  <c r="BX89" i="3"/>
  <c r="CR47" i="3"/>
  <c r="CZ49" i="3"/>
  <c r="BX61" i="3"/>
  <c r="M14" i="3"/>
  <c r="DM99" i="3"/>
  <c r="CZ63" i="3"/>
  <c r="EB100" i="3"/>
  <c r="M99" i="3"/>
  <c r="DU73" i="3"/>
  <c r="DU91" i="3"/>
  <c r="EV2" i="3"/>
  <c r="EW2" i="3"/>
  <c r="AH22" i="3"/>
  <c r="AA98" i="3"/>
  <c r="AO24" i="3"/>
  <c r="AU61" i="3"/>
  <c r="AV74" i="3"/>
  <c r="AO30" i="3"/>
  <c r="BC92" i="3"/>
  <c r="AV55" i="3"/>
  <c r="BJ108" i="3"/>
  <c r="BQ64" i="3"/>
  <c r="AV112" i="3"/>
  <c r="CK5" i="3"/>
  <c r="CL106" i="3"/>
  <c r="CL117" i="3"/>
  <c r="CE14" i="3"/>
  <c r="CZ119" i="3"/>
  <c r="BQ75" i="3"/>
  <c r="EH51" i="3"/>
  <c r="EV97" i="3"/>
  <c r="EV67" i="3"/>
  <c r="CE119" i="3"/>
  <c r="DN15" i="3"/>
  <c r="DM15" i="3"/>
  <c r="EV4" i="3"/>
  <c r="EW4" i="3"/>
  <c r="EV47" i="3"/>
  <c r="EW47" i="3"/>
  <c r="FK68" i="3"/>
  <c r="FJ68" i="3"/>
  <c r="FK31" i="3"/>
  <c r="FJ31" i="3"/>
  <c r="FQ103" i="3"/>
  <c r="FR103" i="3"/>
  <c r="Z37" i="3"/>
  <c r="L36" i="3"/>
  <c r="L29" i="3"/>
  <c r="L47" i="3"/>
  <c r="Z67" i="3"/>
  <c r="AA80" i="3"/>
  <c r="AA36" i="3"/>
  <c r="AH96" i="3"/>
  <c r="AN109" i="3"/>
  <c r="AN45" i="3"/>
  <c r="AO94" i="3"/>
  <c r="AU119" i="3"/>
  <c r="BB71" i="3"/>
  <c r="BC16" i="3"/>
  <c r="BI115" i="3"/>
  <c r="BX106" i="3"/>
  <c r="CE42" i="3"/>
  <c r="CE6" i="3"/>
  <c r="CE56" i="3"/>
  <c r="BQ82" i="3"/>
  <c r="CR61" i="3"/>
  <c r="CS64" i="3"/>
  <c r="CY68" i="3"/>
  <c r="CZ16" i="3"/>
  <c r="CZ54" i="3"/>
  <c r="DG53" i="3"/>
  <c r="DF53" i="3"/>
  <c r="EV64" i="3"/>
  <c r="EW64" i="3"/>
  <c r="EV68" i="3"/>
  <c r="EW68" i="3"/>
  <c r="T10" i="3"/>
  <c r="AH19" i="3"/>
  <c r="BB89" i="3"/>
  <c r="BB25" i="3"/>
  <c r="AV72" i="3"/>
  <c r="BJ96" i="3"/>
  <c r="AO121" i="3"/>
  <c r="BQ28" i="3"/>
  <c r="BX22" i="3"/>
  <c r="BX88" i="3"/>
  <c r="M106" i="3"/>
  <c r="DU27" i="3"/>
  <c r="BW71" i="3"/>
  <c r="BX71" i="3"/>
  <c r="DM24" i="3"/>
  <c r="DN24" i="3"/>
  <c r="DM22" i="3"/>
  <c r="DN22" i="3"/>
  <c r="DT42" i="3"/>
  <c r="DU42" i="3"/>
  <c r="EH82" i="3"/>
  <c r="EI82" i="3"/>
  <c r="EH88" i="3"/>
  <c r="EI88" i="3"/>
  <c r="EH58" i="3"/>
  <c r="EI58" i="3"/>
  <c r="EH118" i="3"/>
  <c r="EI118" i="3"/>
  <c r="EO50" i="3"/>
  <c r="EP50" i="3"/>
  <c r="EP109" i="3"/>
  <c r="EO109" i="3"/>
  <c r="EV84" i="3"/>
  <c r="EW84" i="3"/>
  <c r="FQ82" i="3"/>
  <c r="FR82" i="3"/>
  <c r="FC114" i="3"/>
  <c r="FD114" i="3"/>
  <c r="FQ43" i="3"/>
  <c r="FR43" i="3"/>
  <c r="FQ34" i="3"/>
  <c r="FR34" i="3"/>
  <c r="S86" i="3"/>
  <c r="T35" i="3"/>
  <c r="AG83" i="3"/>
  <c r="AH65" i="3"/>
  <c r="AV102" i="3"/>
  <c r="BJ118" i="3"/>
  <c r="AO57" i="3"/>
  <c r="BX48" i="3"/>
  <c r="CD119" i="3"/>
  <c r="CD21" i="3"/>
  <c r="BQ18" i="3"/>
  <c r="CS116" i="3"/>
  <c r="CY27" i="3"/>
  <c r="CZ4" i="3"/>
  <c r="DN10" i="3"/>
  <c r="EA21" i="3"/>
  <c r="EB60" i="3"/>
  <c r="EB43" i="3"/>
  <c r="EI98" i="3"/>
  <c r="EI116" i="3"/>
  <c r="FD21" i="3"/>
  <c r="EA50" i="3"/>
  <c r="EB50" i="3"/>
  <c r="DM86" i="3"/>
  <c r="DN86" i="3"/>
  <c r="EP11" i="3"/>
  <c r="EO11" i="3"/>
  <c r="EA6" i="3"/>
  <c r="EB6" i="3"/>
  <c r="FC92" i="3"/>
  <c r="FD92" i="3"/>
  <c r="EO20" i="3"/>
  <c r="EP20" i="3"/>
  <c r="FC82" i="3"/>
  <c r="FD82" i="3"/>
  <c r="AA66" i="3"/>
  <c r="AH106" i="3"/>
  <c r="AU73" i="3"/>
  <c r="AV10" i="3"/>
  <c r="BJ58" i="3"/>
  <c r="BJ44" i="3"/>
  <c r="BP45" i="3"/>
  <c r="CL14" i="3"/>
  <c r="CE120" i="3"/>
  <c r="CR33" i="3"/>
  <c r="CY47" i="3"/>
  <c r="CZ80" i="3"/>
  <c r="DU111" i="3"/>
  <c r="EI23" i="3"/>
  <c r="FD6" i="3"/>
  <c r="FK35" i="3"/>
  <c r="T120" i="3"/>
  <c r="AH103" i="3"/>
  <c r="AA100" i="3"/>
  <c r="AH109" i="3"/>
  <c r="AH67" i="3"/>
  <c r="AH3" i="3"/>
  <c r="BJ49" i="3"/>
  <c r="AV90" i="3"/>
  <c r="AV26" i="3"/>
  <c r="BJ106" i="3"/>
  <c r="AO105" i="3"/>
  <c r="AO41" i="3"/>
  <c r="BC43" i="3"/>
  <c r="BJ121" i="3"/>
  <c r="BJ32" i="3"/>
  <c r="AO112" i="3"/>
  <c r="AO48" i="3"/>
  <c r="AO63" i="3"/>
  <c r="AO86" i="3"/>
  <c r="AH21" i="3"/>
  <c r="AO47" i="3"/>
  <c r="AO111" i="3"/>
  <c r="BJ51" i="3"/>
  <c r="BQ81" i="3"/>
  <c r="BQ117" i="3"/>
  <c r="CE86" i="3"/>
  <c r="M38" i="3"/>
  <c r="CE2" i="3"/>
  <c r="CE31" i="3"/>
  <c r="DG109" i="3"/>
  <c r="BX41" i="3"/>
  <c r="CE61" i="3"/>
  <c r="CE90" i="3"/>
  <c r="CL112" i="3"/>
  <c r="CL48" i="3"/>
  <c r="DG79" i="3"/>
  <c r="CS109" i="3"/>
  <c r="CS70" i="3"/>
  <c r="CS6" i="3"/>
  <c r="EB98" i="3"/>
  <c r="EI66" i="3"/>
  <c r="EI25" i="3"/>
  <c r="EW9" i="3"/>
  <c r="EP2" i="3"/>
  <c r="EP56" i="3"/>
  <c r="FD22" i="3"/>
  <c r="FK4" i="3"/>
  <c r="FD97" i="3"/>
  <c r="EP76" i="3"/>
  <c r="FK23" i="3"/>
  <c r="FK111" i="3"/>
  <c r="FR40" i="3"/>
  <c r="T66" i="3"/>
  <c r="AO60" i="3"/>
  <c r="AH59" i="3"/>
  <c r="AO73" i="3"/>
  <c r="BC11" i="3"/>
  <c r="AO97" i="3"/>
  <c r="AO33" i="3"/>
  <c r="BC72" i="3"/>
  <c r="BC8" i="3"/>
  <c r="AO78" i="3"/>
  <c r="AO14" i="3"/>
  <c r="AV109" i="3"/>
  <c r="AV45" i="3"/>
  <c r="BQ48" i="3"/>
  <c r="BJ43" i="3"/>
  <c r="BQ89" i="3"/>
  <c r="BX112" i="3"/>
  <c r="CL6" i="3"/>
  <c r="BJ71" i="3"/>
  <c r="BJ7" i="3"/>
  <c r="BX65" i="3"/>
  <c r="CE121" i="3"/>
  <c r="CE18" i="3"/>
  <c r="T88" i="3"/>
  <c r="CL25" i="3"/>
  <c r="M74" i="3"/>
  <c r="M10" i="3"/>
  <c r="DN60" i="3"/>
  <c r="CS106" i="3"/>
  <c r="CS42" i="3"/>
  <c r="DG121" i="3"/>
  <c r="EB27" i="3"/>
  <c r="EP102" i="3"/>
  <c r="EP38" i="3"/>
  <c r="FD120" i="3"/>
  <c r="FD56" i="3"/>
  <c r="AH87" i="3"/>
  <c r="AV83" i="3"/>
  <c r="AV19" i="3"/>
  <c r="AV107" i="3"/>
  <c r="AH48" i="3"/>
  <c r="BC64" i="3"/>
  <c r="AH63" i="3"/>
  <c r="BJ53" i="3"/>
  <c r="BJ9" i="3"/>
  <c r="AV101" i="3"/>
  <c r="AV37" i="3"/>
  <c r="CL110" i="3"/>
  <c r="BX101" i="3"/>
  <c r="BX80" i="3"/>
  <c r="BX99" i="3"/>
  <c r="BX25" i="3"/>
  <c r="BX102" i="3"/>
  <c r="BX28" i="3"/>
  <c r="M13" i="3"/>
  <c r="CE101" i="3"/>
  <c r="CE37" i="3"/>
  <c r="M66" i="3"/>
  <c r="CZ102" i="3"/>
  <c r="CZ38" i="3"/>
  <c r="DN63" i="3"/>
  <c r="DN83" i="3"/>
  <c r="DU24" i="3"/>
  <c r="DU65" i="3"/>
  <c r="EB3" i="3"/>
  <c r="EW92" i="3"/>
  <c r="EW93" i="3"/>
  <c r="EW87" i="3"/>
  <c r="EW23" i="3"/>
  <c r="EW102" i="3"/>
  <c r="FK75" i="3"/>
  <c r="FK81" i="3"/>
  <c r="FK113" i="3"/>
  <c r="AH28" i="3"/>
  <c r="AA77" i="3"/>
  <c r="AH95" i="3"/>
  <c r="AO90" i="3"/>
  <c r="AO26" i="3"/>
  <c r="AH33" i="3"/>
  <c r="AO99" i="3"/>
  <c r="AH40" i="3"/>
  <c r="AH55" i="3"/>
  <c r="AO13" i="3"/>
  <c r="CL58" i="3"/>
  <c r="BX91" i="3"/>
  <c r="BX14" i="3"/>
  <c r="CL41" i="3"/>
  <c r="M100" i="3"/>
  <c r="CE67" i="3"/>
  <c r="CL74" i="3"/>
  <c r="BX94" i="3"/>
  <c r="BX18" i="3"/>
  <c r="M51" i="3"/>
  <c r="CE104" i="3"/>
  <c r="CE40" i="3"/>
  <c r="CL76" i="3"/>
  <c r="CL12" i="3"/>
  <c r="CZ37" i="3"/>
  <c r="M87" i="3"/>
  <c r="M23" i="3"/>
  <c r="CS20" i="3"/>
  <c r="CZ74" i="3"/>
  <c r="CZ10" i="3"/>
  <c r="DG78" i="3"/>
  <c r="DG14" i="3"/>
  <c r="DG90" i="3"/>
  <c r="DG26" i="3"/>
  <c r="EB114" i="3"/>
  <c r="EB121" i="3"/>
  <c r="EP67" i="3"/>
  <c r="EB46" i="3"/>
  <c r="EB77" i="3"/>
  <c r="EB13" i="3"/>
  <c r="FD57" i="3"/>
  <c r="EW29" i="3"/>
  <c r="FD85" i="3"/>
  <c r="EW101" i="3"/>
  <c r="FD7" i="3"/>
  <c r="BQ109" i="3"/>
  <c r="T79" i="3"/>
  <c r="AH25" i="3"/>
  <c r="BX104" i="3"/>
  <c r="AV95" i="3"/>
  <c r="M86" i="3"/>
  <c r="BX20" i="3"/>
  <c r="CL62" i="3"/>
  <c r="M78" i="3"/>
  <c r="T15" i="3"/>
  <c r="DN87" i="3"/>
  <c r="DG96" i="3"/>
  <c r="DG32" i="3"/>
  <c r="FK115" i="3"/>
  <c r="FD26" i="3"/>
  <c r="AA121" i="3"/>
  <c r="AV113" i="3"/>
  <c r="AV49" i="3"/>
  <c r="AV120" i="3"/>
  <c r="BC94" i="3"/>
  <c r="BC30" i="3"/>
  <c r="AO93" i="3"/>
  <c r="AO29" i="3"/>
  <c r="BQ87" i="3"/>
  <c r="BQ23" i="3"/>
  <c r="BX109" i="3"/>
  <c r="BQ2" i="3"/>
  <c r="BQ62" i="3"/>
  <c r="M35" i="3"/>
  <c r="CE118" i="3"/>
  <c r="DN9" i="3"/>
  <c r="CE39" i="3"/>
  <c r="DN58" i="3"/>
  <c r="EB76" i="3"/>
  <c r="EB97" i="3"/>
  <c r="EB33" i="3"/>
  <c r="FR29" i="3"/>
  <c r="BC28" i="3"/>
  <c r="AA7" i="3"/>
  <c r="AA71" i="3"/>
  <c r="AO67" i="3"/>
  <c r="AO3" i="3"/>
  <c r="AV105" i="3"/>
  <c r="AV41" i="3"/>
  <c r="BJ77" i="3"/>
  <c r="AV94" i="3"/>
  <c r="AV30" i="3"/>
  <c r="BQ51" i="3"/>
  <c r="BX17" i="3"/>
  <c r="BX81" i="3"/>
  <c r="BQ79" i="3"/>
  <c r="BQ15" i="3"/>
  <c r="BX117" i="3"/>
  <c r="BJ62" i="3"/>
  <c r="CL90" i="3"/>
  <c r="CE105" i="3"/>
  <c r="CL47" i="3"/>
  <c r="CE68" i="3"/>
  <c r="CE4" i="3"/>
  <c r="M105" i="3"/>
  <c r="DN45" i="3"/>
  <c r="T116" i="3"/>
  <c r="CZ108" i="3"/>
  <c r="CZ44" i="3"/>
  <c r="CZ105" i="3"/>
  <c r="DU74" i="3"/>
  <c r="DN64" i="3"/>
  <c r="EI12" i="3"/>
  <c r="FD77" i="3"/>
  <c r="M5" i="3"/>
  <c r="CK43" i="3"/>
  <c r="CL43" i="3"/>
  <c r="CD81" i="3"/>
  <c r="CE81" i="3"/>
  <c r="M88" i="3"/>
  <c r="L88" i="3"/>
  <c r="L62" i="3"/>
  <c r="M62" i="3"/>
  <c r="CD49" i="3"/>
  <c r="CE49" i="3"/>
  <c r="L114" i="3"/>
  <c r="M114" i="3"/>
  <c r="CL95" i="3"/>
  <c r="CK95" i="3"/>
  <c r="S93" i="3"/>
  <c r="T93" i="3"/>
  <c r="DG101" i="3"/>
  <c r="DF101" i="3"/>
  <c r="DG7" i="3"/>
  <c r="DF7" i="3"/>
  <c r="CR94" i="3"/>
  <c r="CS94" i="3"/>
  <c r="CY62" i="3"/>
  <c r="CZ62" i="3"/>
  <c r="S4" i="3"/>
  <c r="T4" i="3"/>
  <c r="CR16" i="3"/>
  <c r="CS16" i="3"/>
  <c r="CY112" i="3"/>
  <c r="CZ112" i="3"/>
  <c r="DT82" i="3"/>
  <c r="DU82" i="3"/>
  <c r="DN47" i="3"/>
  <c r="DM47" i="3"/>
  <c r="EA4" i="3"/>
  <c r="EB4" i="3"/>
  <c r="EH35" i="3"/>
  <c r="EI35" i="3"/>
  <c r="S15" i="3"/>
  <c r="AV76" i="3"/>
  <c r="BC4" i="3"/>
  <c r="T115" i="3"/>
  <c r="CL10" i="3"/>
  <c r="Z57" i="3"/>
  <c r="AA57" i="3"/>
  <c r="BB104" i="3"/>
  <c r="BC104" i="3"/>
  <c r="BQ95" i="3"/>
  <c r="BP95" i="3"/>
  <c r="BI72" i="3"/>
  <c r="BJ72" i="3"/>
  <c r="AG117" i="3"/>
  <c r="AH117" i="3"/>
  <c r="AG107" i="3"/>
  <c r="AH107" i="3"/>
  <c r="AN65" i="3"/>
  <c r="AO65" i="3"/>
  <c r="AU106" i="3"/>
  <c r="AV106" i="3"/>
  <c r="BW76" i="3"/>
  <c r="BX76" i="3"/>
  <c r="BI60" i="3"/>
  <c r="BJ60" i="3"/>
  <c r="BB117" i="3"/>
  <c r="BC117" i="3"/>
  <c r="BW16" i="3"/>
  <c r="BX16" i="3"/>
  <c r="AU110" i="3"/>
  <c r="AV110" i="3"/>
  <c r="BB38" i="3"/>
  <c r="BC38" i="3"/>
  <c r="BI30" i="3"/>
  <c r="BJ30" i="3"/>
  <c r="BC23" i="3"/>
  <c r="BB23" i="3"/>
  <c r="BW84" i="3"/>
  <c r="BX84" i="3"/>
  <c r="BX73" i="3"/>
  <c r="BW73" i="3"/>
  <c r="CD13" i="3"/>
  <c r="CE13" i="3"/>
  <c r="BW26" i="3"/>
  <c r="BX26" i="3"/>
  <c r="BX45" i="3"/>
  <c r="BW45" i="3"/>
  <c r="CE33" i="3"/>
  <c r="CD33" i="3"/>
  <c r="CE85" i="3"/>
  <c r="CD85" i="3"/>
  <c r="CD36" i="3"/>
  <c r="CE36" i="3"/>
  <c r="CK28" i="3"/>
  <c r="CL28" i="3"/>
  <c r="S23" i="3"/>
  <c r="T23" i="3"/>
  <c r="DG119" i="3"/>
  <c r="DF119" i="3"/>
  <c r="CD103" i="3"/>
  <c r="CE103" i="3"/>
  <c r="CD8" i="3"/>
  <c r="CE8" i="3"/>
  <c r="CK64" i="3"/>
  <c r="CL64" i="3"/>
  <c r="CR7" i="3"/>
  <c r="CS7" i="3"/>
  <c r="L50" i="3"/>
  <c r="M50" i="3"/>
  <c r="CY39" i="3"/>
  <c r="CZ39" i="3"/>
  <c r="DF30" i="3"/>
  <c r="DG30" i="3"/>
  <c r="DM104" i="3"/>
  <c r="DN104" i="3"/>
  <c r="EA40" i="3"/>
  <c r="EB40" i="3"/>
  <c r="CS43" i="3"/>
  <c r="CR43" i="3"/>
  <c r="DN3" i="3"/>
  <c r="DM3" i="3"/>
  <c r="CZ116" i="3"/>
  <c r="CY116" i="3"/>
  <c r="DF20" i="3"/>
  <c r="DG20" i="3"/>
  <c r="DM54" i="3"/>
  <c r="DN54" i="3"/>
  <c r="DM106" i="3"/>
  <c r="DN106" i="3"/>
  <c r="DT99" i="3"/>
  <c r="DU99" i="3"/>
  <c r="EH20" i="3"/>
  <c r="EI20" i="3"/>
  <c r="FC72" i="3"/>
  <c r="FD72" i="3"/>
  <c r="DT7" i="3"/>
  <c r="DU7" i="3"/>
  <c r="EH105" i="3"/>
  <c r="EI105" i="3"/>
  <c r="EH99" i="3"/>
  <c r="EI99" i="3"/>
  <c r="EB101" i="3"/>
  <c r="EA101" i="3"/>
  <c r="EI5" i="3"/>
  <c r="EH5" i="3"/>
  <c r="EO99" i="3"/>
  <c r="EP99" i="3"/>
  <c r="EA118" i="3"/>
  <c r="EB118" i="3"/>
  <c r="EH22" i="3"/>
  <c r="EI22" i="3"/>
  <c r="EO82" i="3"/>
  <c r="EP82" i="3"/>
  <c r="EO44" i="3"/>
  <c r="EP44" i="3"/>
  <c r="EO77" i="3"/>
  <c r="EP77" i="3"/>
  <c r="EV52" i="3"/>
  <c r="EW52" i="3"/>
  <c r="EV116" i="3"/>
  <c r="EW116" i="3"/>
  <c r="EV72" i="3"/>
  <c r="EW72" i="3"/>
  <c r="EV55" i="3"/>
  <c r="EW55" i="3"/>
  <c r="FC44" i="3"/>
  <c r="FD44" i="3"/>
  <c r="EV95" i="3"/>
  <c r="EW95" i="3"/>
  <c r="FC76" i="3"/>
  <c r="FD76" i="3"/>
  <c r="FQ66" i="3"/>
  <c r="FR66" i="3"/>
  <c r="FD47" i="3"/>
  <c r="FC47" i="3"/>
  <c r="FK52" i="3"/>
  <c r="FJ52" i="3"/>
  <c r="FK104" i="3"/>
  <c r="FJ104" i="3"/>
  <c r="FJ72" i="3"/>
  <c r="FK72" i="3"/>
  <c r="AG90" i="3"/>
  <c r="AH90" i="3"/>
  <c r="L78" i="3"/>
  <c r="Z121" i="3"/>
  <c r="AA111" i="3"/>
  <c r="AA68" i="3"/>
  <c r="AU95" i="3"/>
  <c r="BB53" i="3"/>
  <c r="T107" i="3"/>
  <c r="CZ75" i="3"/>
  <c r="DG47" i="3"/>
  <c r="EP51" i="3"/>
  <c r="EW7" i="3"/>
  <c r="AG24" i="3"/>
  <c r="AH24" i="3"/>
  <c r="AN114" i="3"/>
  <c r="AO114" i="3"/>
  <c r="BI90" i="3"/>
  <c r="BJ90" i="3"/>
  <c r="AO35" i="3"/>
  <c r="AN35" i="3"/>
  <c r="AU91" i="3"/>
  <c r="AV91" i="3"/>
  <c r="AN54" i="3"/>
  <c r="AO54" i="3"/>
  <c r="BB102" i="3"/>
  <c r="BC102" i="3"/>
  <c r="CS45" i="3"/>
  <c r="CR45" i="3"/>
  <c r="T96" i="3"/>
  <c r="S96" i="3"/>
  <c r="CE75" i="3"/>
  <c r="CD75" i="3"/>
  <c r="CD100" i="3"/>
  <c r="CE100" i="3"/>
  <c r="CL31" i="3"/>
  <c r="CK31" i="3"/>
  <c r="CD72" i="3"/>
  <c r="CE72" i="3"/>
  <c r="L73" i="3"/>
  <c r="M73" i="3"/>
  <c r="CR30" i="3"/>
  <c r="CS30" i="3"/>
  <c r="CY48" i="3"/>
  <c r="CZ48" i="3"/>
  <c r="DF16" i="3"/>
  <c r="DG16" i="3"/>
  <c r="CS65" i="3"/>
  <c r="CR65" i="3"/>
  <c r="DT25" i="3"/>
  <c r="DU25" i="3"/>
  <c r="EA2" i="3"/>
  <c r="EB2" i="3"/>
  <c r="DT36" i="3"/>
  <c r="DU36" i="3"/>
  <c r="DU17" i="3"/>
  <c r="DT17" i="3"/>
  <c r="EH33" i="3"/>
  <c r="EI33" i="3"/>
  <c r="EA88" i="3"/>
  <c r="EB88" i="3"/>
  <c r="EH44" i="3"/>
  <c r="EI44" i="3"/>
  <c r="EO16" i="3"/>
  <c r="EP16" i="3"/>
  <c r="EH86" i="3"/>
  <c r="EI86" i="3"/>
  <c r="EO18" i="3"/>
  <c r="EP18" i="3"/>
  <c r="EO108" i="3"/>
  <c r="EP108" i="3"/>
  <c r="FK41" i="3"/>
  <c r="FJ41" i="3"/>
  <c r="FQ7" i="3"/>
  <c r="FR7" i="3"/>
  <c r="FQ46" i="3"/>
  <c r="FR46" i="3"/>
  <c r="AA63" i="3"/>
  <c r="AG113" i="3"/>
  <c r="AN99" i="3"/>
  <c r="BI45" i="3"/>
  <c r="AV8" i="3"/>
  <c r="AV88" i="3"/>
  <c r="CD39" i="3"/>
  <c r="CS111" i="3"/>
  <c r="AU40" i="3"/>
  <c r="AV40" i="3"/>
  <c r="AV57" i="3"/>
  <c r="AU57" i="3"/>
  <c r="BI105" i="3"/>
  <c r="BJ105" i="3"/>
  <c r="AN50" i="3"/>
  <c r="AO50" i="3"/>
  <c r="AU42" i="3"/>
  <c r="AV42" i="3"/>
  <c r="CK121" i="3"/>
  <c r="CL121" i="3"/>
  <c r="AU12" i="3"/>
  <c r="AV12" i="3"/>
  <c r="AU46" i="3"/>
  <c r="AV46" i="3"/>
  <c r="AN103" i="3"/>
  <c r="AO103" i="3"/>
  <c r="BP6" i="3"/>
  <c r="BQ6" i="3"/>
  <c r="CK83" i="3"/>
  <c r="CL83" i="3"/>
  <c r="DG21" i="3"/>
  <c r="DF21" i="3"/>
  <c r="CK26" i="3"/>
  <c r="CL26" i="3"/>
  <c r="CK118" i="3"/>
  <c r="CL118" i="3"/>
  <c r="CK92" i="3"/>
  <c r="CL92" i="3"/>
  <c r="M91" i="3"/>
  <c r="L91" i="3"/>
  <c r="DM59" i="3"/>
  <c r="DN59" i="3"/>
  <c r="DF94" i="3"/>
  <c r="DG94" i="3"/>
  <c r="EH112" i="3"/>
  <c r="EI112" i="3"/>
  <c r="CR80" i="3"/>
  <c r="CS80" i="3"/>
  <c r="DF80" i="3"/>
  <c r="DG80" i="3"/>
  <c r="S26" i="3"/>
  <c r="T26" i="3"/>
  <c r="CR58" i="3"/>
  <c r="CS58" i="3"/>
  <c r="CZ26" i="3"/>
  <c r="CY26" i="3"/>
  <c r="S41" i="3"/>
  <c r="T41" i="3"/>
  <c r="CR107" i="3"/>
  <c r="CS107" i="3"/>
  <c r="CZ52" i="3"/>
  <c r="DT98" i="3"/>
  <c r="DU98" i="3"/>
  <c r="EV48" i="3"/>
  <c r="EW48" i="3"/>
  <c r="EH80" i="3"/>
  <c r="EI80" i="3"/>
  <c r="EA64" i="3"/>
  <c r="EB64" i="3"/>
  <c r="EO12" i="3"/>
  <c r="EP12" i="3"/>
  <c r="EB61" i="3"/>
  <c r="EA61" i="3"/>
  <c r="DT71" i="3"/>
  <c r="DU71" i="3"/>
  <c r="FD27" i="3"/>
  <c r="FC27" i="3"/>
  <c r="EH119" i="3"/>
  <c r="EI119" i="3"/>
  <c r="EV12" i="3"/>
  <c r="EW12" i="3"/>
  <c r="FK61" i="3"/>
  <c r="FJ61" i="3"/>
  <c r="FD81" i="3"/>
  <c r="FC81" i="3"/>
  <c r="EW77" i="3"/>
  <c r="EV77" i="3"/>
  <c r="FC104" i="3"/>
  <c r="FD104" i="3"/>
  <c r="FC30" i="3"/>
  <c r="FD30" i="3"/>
  <c r="FQ16" i="3"/>
  <c r="FR16" i="3"/>
  <c r="FK112" i="3"/>
  <c r="FJ112" i="3"/>
  <c r="FQ62" i="3"/>
  <c r="FR62" i="3"/>
  <c r="Z74" i="3"/>
  <c r="AA74" i="3"/>
  <c r="AV31" i="3"/>
  <c r="BP117" i="3"/>
  <c r="BP81" i="3"/>
  <c r="BX107" i="3"/>
  <c r="CL113" i="3"/>
  <c r="BX47" i="3"/>
  <c r="BW47" i="3"/>
  <c r="BI94" i="3"/>
  <c r="BJ94" i="3"/>
  <c r="AO39" i="3"/>
  <c r="AN39" i="3"/>
  <c r="BC87" i="3"/>
  <c r="BP92" i="3"/>
  <c r="BQ92" i="3"/>
  <c r="CE117" i="3"/>
  <c r="CD117" i="3"/>
  <c r="BW62" i="3"/>
  <c r="BX62" i="3"/>
  <c r="S39" i="3"/>
  <c r="T39" i="3"/>
  <c r="CK75" i="3"/>
  <c r="CL75" i="3"/>
  <c r="S81" i="3"/>
  <c r="T81" i="3"/>
  <c r="CY93" i="3"/>
  <c r="CZ93" i="3"/>
  <c r="L9" i="3"/>
  <c r="M9" i="3"/>
  <c r="CR71" i="3"/>
  <c r="CS71" i="3"/>
  <c r="CY33" i="3"/>
  <c r="CZ33" i="3"/>
  <c r="CY90" i="3"/>
  <c r="CZ90" i="3"/>
  <c r="DM32" i="3"/>
  <c r="DN32" i="3"/>
  <c r="DM118" i="3"/>
  <c r="DN118" i="3"/>
  <c r="DT90" i="3"/>
  <c r="DU90" i="3"/>
  <c r="DM42" i="3"/>
  <c r="DN42" i="3"/>
  <c r="DM36" i="3"/>
  <c r="DN36" i="3"/>
  <c r="EA67" i="3"/>
  <c r="EB67" i="3"/>
  <c r="DT93" i="3"/>
  <c r="DU93" i="3"/>
  <c r="EH56" i="3"/>
  <c r="EI56" i="3"/>
  <c r="EH10" i="3"/>
  <c r="EI10" i="3"/>
  <c r="FC16" i="3"/>
  <c r="FD16" i="3"/>
  <c r="EO103" i="3"/>
  <c r="EP103" i="3"/>
  <c r="AG114" i="3"/>
  <c r="AH114" i="3"/>
  <c r="S116" i="3"/>
  <c r="S106" i="3"/>
  <c r="AH111" i="3"/>
  <c r="AO69" i="3"/>
  <c r="BC68" i="3"/>
  <c r="BJ15" i="3"/>
  <c r="AV121" i="3"/>
  <c r="BQ53" i="3"/>
  <c r="BJ41" i="3"/>
  <c r="DG58" i="3"/>
  <c r="AH14" i="3"/>
  <c r="BJ11" i="3"/>
  <c r="BQ16" i="3"/>
  <c r="BW109" i="3"/>
  <c r="BQ55" i="3"/>
  <c r="M60" i="3"/>
  <c r="EP31" i="3"/>
  <c r="CZ97" i="3"/>
  <c r="BI40" i="3"/>
  <c r="BJ40" i="3"/>
  <c r="AG49" i="3"/>
  <c r="AH49" i="3"/>
  <c r="AN120" i="3"/>
  <c r="AO120" i="3"/>
  <c r="AG47" i="3"/>
  <c r="AH47" i="3"/>
  <c r="BB24" i="3"/>
  <c r="BC24" i="3"/>
  <c r="AG78" i="3"/>
  <c r="AH78" i="3"/>
  <c r="AH53" i="3"/>
  <c r="AG53" i="3"/>
  <c r="AG60" i="3"/>
  <c r="AH60" i="3"/>
  <c r="Z4" i="3"/>
  <c r="AA4" i="3"/>
  <c r="AH43" i="3"/>
  <c r="AG43" i="3"/>
  <c r="BW8" i="3"/>
  <c r="BX8" i="3"/>
  <c r="AU27" i="3"/>
  <c r="AV27" i="3"/>
  <c r="BJ75" i="3"/>
  <c r="BI75" i="3"/>
  <c r="BP84" i="3"/>
  <c r="BQ84" i="3"/>
  <c r="CD27" i="3"/>
  <c r="CE27" i="3"/>
  <c r="AN84" i="3"/>
  <c r="AO84" i="3"/>
  <c r="BJ109" i="3"/>
  <c r="BI109" i="3"/>
  <c r="AN118" i="3"/>
  <c r="AO118" i="3"/>
  <c r="BX115" i="3"/>
  <c r="BW115" i="3"/>
  <c r="BP17" i="3"/>
  <c r="BP123" i="3" s="1"/>
  <c r="BQ17" i="3"/>
  <c r="BW90" i="3"/>
  <c r="BX90" i="3"/>
  <c r="BP70" i="3"/>
  <c r="BQ70" i="3"/>
  <c r="CL21" i="3"/>
  <c r="CK21" i="3"/>
  <c r="L70" i="3"/>
  <c r="M70" i="3"/>
  <c r="CE69" i="3"/>
  <c r="CD69" i="3"/>
  <c r="CK91" i="3"/>
  <c r="CL91" i="3"/>
  <c r="CL17" i="3"/>
  <c r="CK17" i="3"/>
  <c r="CZ79" i="3"/>
  <c r="CY79" i="3"/>
  <c r="S103" i="3"/>
  <c r="T103" i="3"/>
  <c r="DG61" i="3"/>
  <c r="DF61" i="3"/>
  <c r="T48" i="3"/>
  <c r="S48" i="3"/>
  <c r="DN77" i="3"/>
  <c r="DM77" i="3"/>
  <c r="CZ11" i="3"/>
  <c r="CY11" i="3"/>
  <c r="CR84" i="3"/>
  <c r="CS84" i="3"/>
  <c r="DN81" i="3"/>
  <c r="DM81" i="3"/>
  <c r="EA58" i="3"/>
  <c r="EB58" i="3"/>
  <c r="EH96" i="3"/>
  <c r="EI96" i="3"/>
  <c r="DM100" i="3"/>
  <c r="DN100" i="3"/>
  <c r="DU35" i="3"/>
  <c r="DT35" i="3"/>
  <c r="EA14" i="3"/>
  <c r="EB14" i="3"/>
  <c r="EP55" i="3"/>
  <c r="EO55" i="3"/>
  <c r="EI69" i="3"/>
  <c r="EH69" i="3"/>
  <c r="EH55" i="3"/>
  <c r="EI55" i="3"/>
  <c r="EW49" i="3"/>
  <c r="EV49" i="3"/>
  <c r="FD119" i="3"/>
  <c r="FC119" i="3"/>
  <c r="EV82" i="3"/>
  <c r="EW82" i="3"/>
  <c r="EP13" i="3"/>
  <c r="EO13" i="3"/>
  <c r="FD3" i="3"/>
  <c r="FC3" i="3"/>
  <c r="EO62" i="3"/>
  <c r="EP62" i="3"/>
  <c r="EV30" i="3"/>
  <c r="EW30" i="3"/>
  <c r="FC39" i="3"/>
  <c r="FD39" i="3"/>
  <c r="EO88" i="3"/>
  <c r="EP88" i="3"/>
  <c r="FC10" i="3"/>
  <c r="FD10" i="3"/>
  <c r="FC90" i="3"/>
  <c r="FD90" i="3"/>
  <c r="EW81" i="3"/>
  <c r="EV81" i="3"/>
  <c r="FC108" i="3"/>
  <c r="FD108" i="3"/>
  <c r="FQ5" i="3"/>
  <c r="FR5" i="3"/>
  <c r="FQ71" i="3"/>
  <c r="FR71" i="3"/>
  <c r="FJ107" i="3"/>
  <c r="FK107" i="3"/>
  <c r="FK8" i="3"/>
  <c r="FJ8" i="3"/>
  <c r="FQ91" i="3"/>
  <c r="FR91" i="3"/>
  <c r="L63" i="3"/>
  <c r="AO40" i="3"/>
  <c r="DF85" i="3"/>
  <c r="DF65" i="3"/>
  <c r="CY52" i="3"/>
  <c r="EA3" i="3"/>
  <c r="AA90" i="3"/>
  <c r="T19" i="3"/>
  <c r="AA51" i="3"/>
  <c r="AA115" i="3"/>
  <c r="AA61" i="3"/>
  <c r="T54" i="3"/>
  <c r="AA22" i="3"/>
  <c r="AA86" i="3"/>
  <c r="AA53" i="3"/>
  <c r="AH88" i="3"/>
  <c r="AA32" i="3"/>
  <c r="AA96" i="3"/>
  <c r="AA107" i="3"/>
  <c r="AA43" i="3"/>
  <c r="BC57" i="3"/>
  <c r="BC83" i="3"/>
  <c r="BC19" i="3"/>
  <c r="BC98" i="3"/>
  <c r="BC34" i="3"/>
  <c r="BC113" i="3"/>
  <c r="BC49" i="3"/>
  <c r="AV56" i="3"/>
  <c r="BX3" i="3"/>
  <c r="BJ24" i="3"/>
  <c r="BQ25" i="3"/>
  <c r="BQ115" i="3"/>
  <c r="BJ26" i="3"/>
  <c r="BQ98" i="3"/>
  <c r="BQ34" i="3"/>
  <c r="M94" i="3"/>
  <c r="M27" i="3"/>
  <c r="BX11" i="3"/>
  <c r="BX9" i="3"/>
  <c r="CE78" i="3"/>
  <c r="AA106" i="3"/>
  <c r="AV92" i="3"/>
  <c r="AV25" i="3"/>
  <c r="CS77" i="3"/>
  <c r="CZ109" i="3"/>
  <c r="BX21" i="3"/>
  <c r="CE47" i="3"/>
  <c r="CE29" i="3"/>
  <c r="CL39" i="3"/>
  <c r="CL103" i="3"/>
  <c r="CL101" i="3"/>
  <c r="CL37" i="3"/>
  <c r="CE60" i="3"/>
  <c r="CL68" i="3"/>
  <c r="CL4" i="3"/>
  <c r="CS5" i="3"/>
  <c r="M120" i="3"/>
  <c r="T85" i="3"/>
  <c r="CS95" i="3"/>
  <c r="M79" i="3"/>
  <c r="M15" i="3"/>
  <c r="CS103" i="3"/>
  <c r="CS62" i="3"/>
  <c r="CZ94" i="3"/>
  <c r="CS12" i="3"/>
  <c r="T11" i="3"/>
  <c r="DG9" i="3"/>
  <c r="DG73" i="3"/>
  <c r="DG69" i="3"/>
  <c r="T18" i="3"/>
  <c r="CS98" i="3"/>
  <c r="CS34" i="3"/>
  <c r="CZ66" i="3"/>
  <c r="DG84" i="3"/>
  <c r="DN116" i="3"/>
  <c r="T33" i="3"/>
  <c r="CS115" i="3"/>
  <c r="CS113" i="3"/>
  <c r="CS49" i="3"/>
  <c r="CZ81" i="3"/>
  <c r="CZ17" i="3"/>
  <c r="DG51" i="3"/>
  <c r="DG115" i="3"/>
  <c r="DG113" i="3"/>
  <c r="DN17" i="3"/>
  <c r="CS72" i="3"/>
  <c r="CS8" i="3"/>
  <c r="CZ60" i="3"/>
  <c r="CZ104" i="3"/>
  <c r="DN102" i="3"/>
  <c r="DU8" i="3"/>
  <c r="EB83" i="3"/>
  <c r="EI49" i="3"/>
  <c r="EI115" i="3"/>
  <c r="FD41" i="3"/>
  <c r="DU110" i="3"/>
  <c r="DU46" i="3"/>
  <c r="EB47" i="3"/>
  <c r="FD87" i="3"/>
  <c r="EP74" i="3"/>
  <c r="FD69" i="3"/>
  <c r="FD15" i="3"/>
  <c r="FK43" i="3"/>
  <c r="EB63" i="3"/>
  <c r="EP59" i="3"/>
  <c r="EB111" i="3"/>
  <c r="EW5" i="3"/>
  <c r="EW53" i="3"/>
  <c r="FK69" i="3"/>
  <c r="FK63" i="3"/>
  <c r="FK36" i="3"/>
  <c r="DU13" i="3"/>
  <c r="EP71" i="3"/>
  <c r="FD11" i="3"/>
  <c r="EW117" i="3"/>
  <c r="EW69" i="3"/>
  <c r="S18" i="3"/>
  <c r="AG89" i="3"/>
  <c r="BW53" i="3"/>
  <c r="CE111" i="3"/>
  <c r="CL29" i="3"/>
  <c r="CZ19" i="3"/>
  <c r="DF9" i="3"/>
  <c r="AG109" i="3"/>
  <c r="CD47" i="3"/>
  <c r="CR103" i="3"/>
  <c r="CS102" i="3"/>
  <c r="CZ83" i="3"/>
  <c r="M102" i="3"/>
  <c r="CS38" i="3"/>
  <c r="DF73" i="3"/>
  <c r="DU56" i="3"/>
  <c r="AA49" i="3"/>
  <c r="BP25" i="3"/>
  <c r="BW117" i="3"/>
  <c r="BJ80" i="3"/>
  <c r="BJ19" i="3"/>
  <c r="AH41" i="3"/>
  <c r="CE108" i="3"/>
  <c r="AH45" i="3"/>
  <c r="AU65" i="3"/>
  <c r="BP89" i="3"/>
  <c r="CE89" i="3"/>
  <c r="DM71" i="3"/>
  <c r="CY60" i="3"/>
  <c r="BJ87" i="3"/>
  <c r="BI87" i="3"/>
  <c r="AA117" i="3"/>
  <c r="AH6" i="3"/>
  <c r="CZ77" i="3"/>
  <c r="BC27" i="3"/>
  <c r="CZ118" i="3"/>
  <c r="AA113" i="3"/>
  <c r="BI23" i="3"/>
  <c r="AH105" i="3"/>
  <c r="CZ41" i="3"/>
  <c r="BQ61" i="3"/>
  <c r="DU114" i="3"/>
  <c r="BC91" i="3"/>
  <c r="DN93" i="3"/>
  <c r="CZ40" i="3"/>
  <c r="DG31" i="3"/>
  <c r="DN101" i="3"/>
  <c r="DG70" i="3"/>
  <c r="DG6" i="3"/>
  <c r="DN38" i="3"/>
  <c r="EB66" i="3"/>
  <c r="DG107" i="3"/>
  <c r="DG43" i="3"/>
  <c r="DN75" i="3"/>
  <c r="DN11" i="3"/>
  <c r="DG82" i="3"/>
  <c r="DG18" i="3"/>
  <c r="DU57" i="3"/>
  <c r="EI92" i="3"/>
  <c r="DU85" i="3"/>
  <c r="DU21" i="3"/>
  <c r="EI3" i="3"/>
  <c r="EI104" i="3"/>
  <c r="EB89" i="3"/>
  <c r="EB25" i="3"/>
  <c r="EI43" i="3"/>
  <c r="EI107" i="3"/>
  <c r="EI57" i="3"/>
  <c r="EB109" i="3"/>
  <c r="EB119" i="3"/>
  <c r="EI13" i="3"/>
  <c r="EI77" i="3"/>
  <c r="EI87" i="3"/>
  <c r="EI21" i="3"/>
  <c r="EB102" i="3"/>
  <c r="EB38" i="3"/>
  <c r="EW25" i="3"/>
  <c r="EI101" i="3"/>
  <c r="EI37" i="3"/>
  <c r="EP75" i="3"/>
  <c r="EP10" i="3"/>
  <c r="EW120" i="3"/>
  <c r="EP112" i="3"/>
  <c r="EP48" i="3"/>
  <c r="EW66" i="3"/>
  <c r="FD103" i="3"/>
  <c r="EW113" i="3"/>
  <c r="EP94" i="3"/>
  <c r="EP30" i="3"/>
  <c r="EP117" i="3"/>
  <c r="EP53" i="3"/>
  <c r="EW76" i="3"/>
  <c r="EP68" i="3"/>
  <c r="EP4" i="3"/>
  <c r="EW63" i="3"/>
  <c r="EW106" i="3"/>
  <c r="FD51" i="3"/>
  <c r="EW94" i="3"/>
  <c r="FD67" i="3"/>
  <c r="EW103" i="3"/>
  <c r="FD2" i="3"/>
  <c r="FD18" i="3"/>
  <c r="EW89" i="3"/>
  <c r="EW75" i="3"/>
  <c r="EW11" i="3"/>
  <c r="FD48" i="3"/>
  <c r="FK47" i="3"/>
  <c r="FK119" i="3"/>
  <c r="FK106" i="3"/>
  <c r="FK42" i="3"/>
  <c r="FR67" i="3"/>
  <c r="FK48" i="3"/>
  <c r="FR2" i="3"/>
  <c r="FK79" i="3"/>
  <c r="FR32" i="3"/>
  <c r="FK37" i="3"/>
  <c r="FK109" i="3"/>
  <c r="FR101" i="3"/>
  <c r="EW45" i="3"/>
  <c r="FK25" i="3"/>
  <c r="EW109" i="3"/>
  <c r="FK97" i="3"/>
  <c r="FD75" i="3"/>
  <c r="FK89" i="3"/>
  <c r="FR77" i="3"/>
  <c r="EB31" i="3"/>
  <c r="EW37" i="3"/>
  <c r="FK105" i="3"/>
  <c r="FK33" i="3"/>
  <c r="FR121" i="3"/>
  <c r="FK93" i="3"/>
  <c r="FK15" i="3"/>
  <c r="EB39" i="3"/>
  <c r="EB87" i="3"/>
  <c r="FK38" i="3"/>
  <c r="FK100" i="3"/>
  <c r="FK102" i="3"/>
  <c r="FR97" i="3"/>
  <c r="FQ97" i="3"/>
  <c r="FQ120" i="3"/>
  <c r="FR120" i="3"/>
  <c r="FK12" i="3"/>
  <c r="FJ12" i="3"/>
  <c r="FC84" i="3"/>
  <c r="FD84" i="3"/>
  <c r="FQ88" i="3"/>
  <c r="FR88" i="3"/>
  <c r="FK54" i="3"/>
  <c r="FJ54" i="3"/>
  <c r="FQ6" i="3"/>
  <c r="FR6" i="3"/>
  <c r="FK53" i="3"/>
  <c r="FK118" i="3"/>
  <c r="FJ118" i="3"/>
  <c r="FQ76" i="3"/>
  <c r="FR76" i="3"/>
  <c r="FR73" i="3"/>
  <c r="FQ73" i="3"/>
  <c r="FK49" i="3"/>
  <c r="FK108" i="3"/>
  <c r="FJ108" i="3"/>
  <c r="FK22" i="3"/>
  <c r="FJ22" i="3"/>
  <c r="S120" i="3"/>
  <c r="Z55" i="3"/>
  <c r="AV69" i="3"/>
  <c r="AO92" i="3"/>
  <c r="AV99" i="3"/>
  <c r="AV35" i="3"/>
  <c r="BB95" i="3"/>
  <c r="BB31" i="3"/>
  <c r="BC110" i="3"/>
  <c r="BC46" i="3"/>
  <c r="AH99" i="3"/>
  <c r="AV50" i="3"/>
  <c r="BI117" i="3"/>
  <c r="BI53" i="3"/>
  <c r="BJ8" i="3"/>
  <c r="BJ68" i="3"/>
  <c r="BJ83" i="3"/>
  <c r="BP71" i="3"/>
  <c r="BQ32" i="3"/>
  <c r="T95" i="3"/>
  <c r="BW3" i="3"/>
  <c r="BX6" i="3"/>
  <c r="CD93" i="3"/>
  <c r="CD61" i="3"/>
  <c r="CD45" i="3"/>
  <c r="CL45" i="3"/>
  <c r="CE98" i="3"/>
  <c r="CL94" i="3"/>
  <c r="CL38" i="3"/>
  <c r="CL105" i="3"/>
  <c r="DF39" i="3"/>
  <c r="DM101" i="3"/>
  <c r="CZ71" i="3"/>
  <c r="DG28" i="3"/>
  <c r="DN19" i="3"/>
  <c r="DU112" i="3"/>
  <c r="DU40" i="3"/>
  <c r="DU106" i="3"/>
  <c r="EB90" i="3"/>
  <c r="EI63" i="3"/>
  <c r="EH107" i="3"/>
  <c r="EI64" i="3"/>
  <c r="CS51" i="3"/>
  <c r="EP116" i="3"/>
  <c r="EP52" i="3"/>
  <c r="EP111" i="3"/>
  <c r="EP15" i="3"/>
  <c r="EP21" i="3"/>
  <c r="DU15" i="3"/>
  <c r="EP65" i="3"/>
  <c r="FJ119" i="3"/>
  <c r="FJ48" i="3"/>
  <c r="FD96" i="3"/>
  <c r="EB55" i="3"/>
  <c r="EP27" i="3"/>
  <c r="EP43" i="3"/>
  <c r="EB103" i="3"/>
  <c r="EP107" i="3"/>
  <c r="FR81" i="3"/>
  <c r="FQ81" i="3"/>
  <c r="FD105" i="3"/>
  <c r="FK110" i="3"/>
  <c r="FJ110" i="3"/>
  <c r="FQ72" i="3"/>
  <c r="FR72" i="3"/>
  <c r="FK60" i="3"/>
  <c r="FK62" i="3"/>
  <c r="FJ62" i="3"/>
  <c r="FR109" i="3"/>
  <c r="FK55" i="3"/>
  <c r="FQ68" i="3"/>
  <c r="FR68" i="3"/>
  <c r="FK29" i="3"/>
  <c r="FK94" i="3"/>
  <c r="FJ94" i="3"/>
  <c r="FQ4" i="3"/>
  <c r="FR4" i="3"/>
  <c r="FQ64" i="3"/>
  <c r="FR64" i="3"/>
  <c r="FK116" i="3"/>
  <c r="FC38" i="3"/>
  <c r="FD38" i="3"/>
  <c r="T29" i="3"/>
  <c r="S33" i="3"/>
  <c r="S85" i="3"/>
  <c r="Z53" i="3"/>
  <c r="T59" i="3"/>
  <c r="AA24" i="3"/>
  <c r="AH70" i="3"/>
  <c r="AN111" i="3"/>
  <c r="AN47" i="3"/>
  <c r="AO56" i="3"/>
  <c r="AV118" i="3"/>
  <c r="BB61" i="3"/>
  <c r="BC76" i="3"/>
  <c r="BC12" i="3"/>
  <c r="BC121" i="3"/>
  <c r="AO77" i="3"/>
  <c r="BQ108" i="3"/>
  <c r="BW81" i="3"/>
  <c r="BW17" i="3"/>
  <c r="BX92" i="3"/>
  <c r="CK103" i="3"/>
  <c r="CK39" i="3"/>
  <c r="CL100" i="3"/>
  <c r="CL36" i="3"/>
  <c r="CL2" i="3"/>
  <c r="CE82" i="3"/>
  <c r="CL34" i="3"/>
  <c r="CR115" i="3"/>
  <c r="CS66" i="3"/>
  <c r="CS2" i="3"/>
  <c r="M19" i="3"/>
  <c r="CY105" i="3"/>
  <c r="CZ6" i="3"/>
  <c r="DG2" i="3"/>
  <c r="CZ120" i="3"/>
  <c r="M118" i="3"/>
  <c r="CZ70" i="3"/>
  <c r="CS73" i="3"/>
  <c r="CS9" i="3"/>
  <c r="DN48" i="3"/>
  <c r="DT37" i="3"/>
  <c r="DU54" i="3"/>
  <c r="DG92" i="3"/>
  <c r="DU101" i="3"/>
  <c r="EA41" i="3"/>
  <c r="DU52" i="3"/>
  <c r="M69" i="3"/>
  <c r="EV91" i="3"/>
  <c r="EV43" i="3"/>
  <c r="EW20" i="3"/>
  <c r="FC63" i="3"/>
  <c r="FD54" i="3"/>
  <c r="EW88" i="3"/>
  <c r="FJ53" i="3"/>
  <c r="FJ37" i="3"/>
  <c r="FR63" i="3"/>
  <c r="FQ101" i="3"/>
  <c r="FC52" i="3"/>
  <c r="FD52" i="3"/>
  <c r="FR17" i="3"/>
  <c r="FQ17" i="3"/>
  <c r="FD23" i="3"/>
  <c r="FR113" i="3"/>
  <c r="FQ113" i="3"/>
  <c r="FQ92" i="3"/>
  <c r="FR92" i="3"/>
  <c r="FR89" i="3"/>
  <c r="FQ89" i="3"/>
  <c r="FK7" i="3"/>
  <c r="FK121" i="3"/>
  <c r="FR19" i="3"/>
  <c r="FQ19" i="3"/>
  <c r="FK101" i="3"/>
  <c r="FR9" i="3"/>
  <c r="FQ9" i="3"/>
  <c r="FQ48" i="3"/>
  <c r="FR48" i="3"/>
  <c r="FR117" i="3"/>
  <c r="BC106" i="3"/>
  <c r="BC42" i="3"/>
  <c r="BI113" i="3"/>
  <c r="BI49" i="3"/>
  <c r="BJ38" i="3"/>
  <c r="BQ14" i="3"/>
  <c r="BQ3" i="3"/>
  <c r="BX70" i="3"/>
  <c r="CE65" i="3"/>
  <c r="CL69" i="3"/>
  <c r="AV103" i="3"/>
  <c r="CL89" i="3"/>
  <c r="CE44" i="3"/>
  <c r="M40" i="3"/>
  <c r="M52" i="3"/>
  <c r="M116" i="3"/>
  <c r="CZ98" i="3"/>
  <c r="DF115" i="3"/>
  <c r="DF51" i="3"/>
  <c r="DG102" i="3"/>
  <c r="DG38" i="3"/>
  <c r="CZ56" i="3"/>
  <c r="CZ34" i="3"/>
  <c r="M55" i="3"/>
  <c r="M119" i="3"/>
  <c r="DN108" i="3"/>
  <c r="DN114" i="3"/>
  <c r="EB22" i="3"/>
  <c r="DU20" i="3"/>
  <c r="EP96" i="3"/>
  <c r="EP113" i="3"/>
  <c r="M77" i="3"/>
  <c r="EV89" i="3"/>
  <c r="EO75" i="3"/>
  <c r="FC77" i="3"/>
  <c r="FD53" i="3"/>
  <c r="EW98" i="3"/>
  <c r="FJ66" i="3"/>
  <c r="FD112" i="3"/>
  <c r="FR99" i="3"/>
  <c r="FR58" i="3"/>
  <c r="CZ30" i="3"/>
  <c r="DU121" i="3"/>
  <c r="EP91" i="3"/>
  <c r="EV44" i="3"/>
  <c r="EW44" i="3"/>
  <c r="EW61" i="3"/>
  <c r="EW39" i="3"/>
  <c r="FD121" i="3"/>
  <c r="FD31" i="3"/>
  <c r="FK45" i="3"/>
  <c r="FR37" i="3"/>
  <c r="FK5" i="3"/>
  <c r="FK84" i="3"/>
  <c r="FR61" i="3"/>
  <c r="FK13" i="3"/>
  <c r="FK77" i="3"/>
  <c r="FK14" i="3"/>
  <c r="FJ14" i="3"/>
  <c r="FK71" i="3"/>
  <c r="FQ84" i="3"/>
  <c r="FR84" i="3"/>
  <c r="FK44" i="3"/>
  <c r="FJ44" i="3"/>
  <c r="FQ14" i="3"/>
  <c r="FR14" i="3"/>
  <c r="FQ80" i="3"/>
  <c r="FR80" i="3"/>
  <c r="FK65" i="3"/>
  <c r="AN13" i="3"/>
  <c r="AO28" i="3"/>
  <c r="AO62" i="3"/>
  <c r="BQ78" i="3"/>
  <c r="BW63" i="3"/>
  <c r="BJ98" i="3"/>
  <c r="T108" i="3"/>
  <c r="S11" i="3"/>
  <c r="S98" i="3"/>
  <c r="AH52" i="3"/>
  <c r="AN107" i="3"/>
  <c r="AN43" i="3"/>
  <c r="AO58" i="3"/>
  <c r="AH39" i="3"/>
  <c r="BB57" i="3"/>
  <c r="BC40" i="3"/>
  <c r="AV84" i="3"/>
  <c r="BJ4" i="3"/>
  <c r="AO9" i="3"/>
  <c r="BQ106" i="3"/>
  <c r="BQ42" i="3"/>
  <c r="BJ34" i="3"/>
  <c r="CE16" i="3"/>
  <c r="BQ100" i="3"/>
  <c r="CK19" i="3"/>
  <c r="BX34" i="3"/>
  <c r="CL8" i="3"/>
  <c r="CR31" i="3"/>
  <c r="DG93" i="3"/>
  <c r="DG66" i="3"/>
  <c r="DG88" i="3"/>
  <c r="DG24" i="3"/>
  <c r="DM63" i="3"/>
  <c r="DN62" i="3"/>
  <c r="DU118" i="3"/>
  <c r="DU43" i="3"/>
  <c r="EB20" i="3"/>
  <c r="EH49" i="3"/>
  <c r="EV103" i="3"/>
  <c r="FJ113" i="3"/>
  <c r="FJ81" i="3"/>
  <c r="FJ49" i="3"/>
  <c r="EB15" i="3"/>
  <c r="EP73" i="3"/>
  <c r="EP9" i="3"/>
  <c r="FD73" i="3"/>
  <c r="FC46" i="3"/>
  <c r="FD46" i="3"/>
  <c r="FR49" i="3"/>
  <c r="FQ49" i="3"/>
  <c r="FQ108" i="3"/>
  <c r="FR108" i="3"/>
  <c r="FK91" i="3"/>
  <c r="FK20" i="3"/>
  <c r="FK85" i="3"/>
  <c r="FR45" i="3"/>
  <c r="FR105" i="3"/>
  <c r="FQ105" i="3"/>
  <c r="FK21" i="3"/>
  <c r="FK78" i="3"/>
  <c r="FR25" i="3"/>
  <c r="FQ25" i="3"/>
  <c r="FK73" i="3"/>
  <c r="FR69" i="3"/>
  <c r="T75" i="3"/>
  <c r="AG103" i="3"/>
  <c r="Z95" i="3"/>
  <c r="L56" i="3"/>
  <c r="AA78" i="3"/>
  <c r="AA60" i="3"/>
  <c r="AG35" i="3"/>
  <c r="AH116" i="3"/>
  <c r="AA14" i="3"/>
  <c r="AN73" i="3"/>
  <c r="AU39" i="3"/>
  <c r="AV5" i="3"/>
  <c r="BX32" i="3"/>
  <c r="BJ64" i="3"/>
  <c r="CE80" i="3"/>
  <c r="BX98" i="3"/>
  <c r="CL22" i="3"/>
  <c r="CS92" i="3"/>
  <c r="CS28" i="3"/>
  <c r="DF79" i="3"/>
  <c r="M48" i="3"/>
  <c r="DN120" i="3"/>
  <c r="BQ11" i="3"/>
  <c r="DU107" i="3"/>
  <c r="EB81" i="3"/>
  <c r="DN25" i="3"/>
  <c r="EI94" i="3"/>
  <c r="EI30" i="3"/>
  <c r="EH77" i="3"/>
  <c r="EH13" i="3"/>
  <c r="EP28" i="3"/>
  <c r="EP85" i="3"/>
  <c r="EV85" i="3"/>
  <c r="FJ79" i="3"/>
  <c r="FJ47" i="3"/>
  <c r="FR39" i="3"/>
  <c r="FD116" i="3"/>
  <c r="EP105" i="3"/>
  <c r="EB71" i="3"/>
  <c r="FC102" i="3"/>
  <c r="FD102" i="3"/>
  <c r="FD89" i="3"/>
  <c r="FQ104" i="3"/>
  <c r="FR104" i="3"/>
  <c r="FR65" i="3"/>
  <c r="FQ65" i="3"/>
  <c r="FK76" i="3"/>
  <c r="FJ76" i="3"/>
  <c r="FQ22" i="3"/>
  <c r="FR22" i="3"/>
  <c r="FK27" i="3"/>
  <c r="FK92" i="3"/>
  <c r="FK28" i="3"/>
  <c r="FK86" i="3"/>
  <c r="FJ86" i="3"/>
  <c r="FQ100" i="3"/>
  <c r="FR100" i="3"/>
  <c r="FK57" i="3"/>
  <c r="FQ30" i="3"/>
  <c r="FR30" i="3"/>
  <c r="FQ96" i="3"/>
  <c r="FR96" i="3"/>
  <c r="FK9" i="3"/>
  <c r="FQ36" i="3"/>
  <c r="FR36" i="3"/>
  <c r="T62" i="3"/>
  <c r="AH16" i="3"/>
  <c r="AH80" i="3"/>
  <c r="AV80" i="3"/>
  <c r="BJ102" i="3"/>
  <c r="BX100" i="3"/>
  <c r="BQ40" i="3"/>
  <c r="M65" i="3"/>
  <c r="EB96" i="3"/>
  <c r="EB80" i="3"/>
  <c r="M83" i="3"/>
  <c r="DN89" i="3"/>
  <c r="EP90" i="3"/>
  <c r="EP26" i="3"/>
  <c r="DU26" i="3"/>
  <c r="EI36" i="3"/>
  <c r="FC87" i="3"/>
  <c r="FC7" i="3"/>
  <c r="FJ109" i="3"/>
  <c r="FK59" i="3"/>
  <c r="FQ21" i="3"/>
  <c r="EP41" i="3"/>
  <c r="EB79" i="3"/>
  <c r="FQ44" i="3"/>
  <c r="FR44" i="3"/>
  <c r="FR11" i="3"/>
  <c r="FQ11" i="3"/>
  <c r="FQ60" i="3"/>
  <c r="FR60" i="3"/>
  <c r="FQ12" i="3"/>
  <c r="FR12" i="3"/>
  <c r="FR3" i="3"/>
  <c r="FQ3" i="3"/>
  <c r="FR57" i="3"/>
  <c r="FQ57" i="3"/>
  <c r="FR41" i="3"/>
  <c r="FQ41" i="3"/>
  <c r="FK87" i="3"/>
  <c r="FR85" i="3"/>
  <c r="T46" i="3"/>
  <c r="S88" i="3"/>
  <c r="Z107" i="3"/>
  <c r="Z43" i="3"/>
  <c r="AV24" i="3"/>
  <c r="AV54" i="3"/>
  <c r="AV20" i="3"/>
  <c r="AA88" i="3"/>
  <c r="AV114" i="3"/>
  <c r="CL72" i="3"/>
  <c r="BX24" i="3"/>
  <c r="CS88" i="3"/>
  <c r="CS24" i="3"/>
  <c r="M42" i="3"/>
  <c r="DN44" i="3"/>
  <c r="DN50" i="3"/>
  <c r="EA47" i="3"/>
  <c r="EI121" i="3"/>
  <c r="EI26" i="3"/>
  <c r="EP40" i="3"/>
  <c r="EP8" i="3"/>
  <c r="EP17" i="3"/>
  <c r="EW38" i="3"/>
  <c r="FD98" i="3"/>
  <c r="FR26" i="3"/>
  <c r="FR33" i="3"/>
  <c r="FQ33" i="3"/>
  <c r="FK117" i="3"/>
  <c r="FK46" i="3"/>
  <c r="FJ46" i="3"/>
  <c r="FQ28" i="3"/>
  <c r="FR28" i="3"/>
  <c r="FR93" i="3"/>
  <c r="FQ116" i="3"/>
  <c r="FR116" i="3"/>
  <c r="FQ52" i="3"/>
  <c r="FR52" i="3"/>
  <c r="FQ112" i="3"/>
  <c r="FR112" i="3"/>
  <c r="FK30" i="3"/>
  <c r="FJ30" i="3"/>
  <c r="FQ20" i="3"/>
  <c r="FR20" i="3"/>
  <c r="M123" i="3" l="1"/>
  <c r="L124" i="3" s="1"/>
  <c r="CK123" i="3"/>
  <c r="S123" i="3"/>
  <c r="CY123" i="3"/>
  <c r="EO123" i="3"/>
  <c r="BQ123" i="3"/>
  <c r="BP124" i="3" s="1"/>
  <c r="N128" i="2" s="1"/>
  <c r="AG123" i="3"/>
  <c r="CD123" i="3"/>
  <c r="BB123" i="3"/>
  <c r="EH123" i="3"/>
  <c r="AO123" i="3"/>
  <c r="AU123" i="3"/>
  <c r="CR123" i="3"/>
  <c r="FD123" i="3"/>
  <c r="FC124" i="3" s="1"/>
  <c r="AA128" i="2" s="1"/>
  <c r="EV123" i="3"/>
  <c r="DT123" i="3"/>
  <c r="T123" i="3"/>
  <c r="DN123" i="3"/>
  <c r="BI123" i="3"/>
  <c r="EW123" i="3"/>
  <c r="BC123" i="3"/>
  <c r="BB124" i="3" s="1"/>
  <c r="L128" i="2" s="1"/>
  <c r="BJ123" i="3"/>
  <c r="AA123" i="3"/>
  <c r="Z124" i="3" s="1"/>
  <c r="H128" i="2" s="1"/>
  <c r="EA123" i="3"/>
  <c r="Z123" i="3"/>
  <c r="BW123" i="3"/>
  <c r="CZ123" i="3"/>
  <c r="CY124" i="3" s="1"/>
  <c r="S128" i="2" s="1"/>
  <c r="EB123" i="3"/>
  <c r="EA124" i="3" s="1"/>
  <c r="W128" i="2" s="1"/>
  <c r="BX123" i="3"/>
  <c r="CE123" i="3"/>
  <c r="CD124" i="3" s="1"/>
  <c r="P128" i="2" s="1"/>
  <c r="CS123" i="3"/>
  <c r="CR124" i="3" s="1"/>
  <c r="R128" i="2" s="1"/>
  <c r="F9" i="4" s="1"/>
  <c r="FC123" i="3"/>
  <c r="EP123" i="3"/>
  <c r="EO124" i="3" s="1"/>
  <c r="Y128" i="2" s="1"/>
  <c r="AV123" i="3"/>
  <c r="AU124" i="3" s="1"/>
  <c r="K128" i="2" s="1"/>
  <c r="FJ123" i="3"/>
  <c r="AH123" i="3"/>
  <c r="FK123" i="3"/>
  <c r="CL123" i="3"/>
  <c r="CK124" i="3" s="1"/>
  <c r="Q128" i="2" s="1"/>
  <c r="DG123" i="3"/>
  <c r="EI123" i="3"/>
  <c r="DM123" i="3"/>
  <c r="DF123" i="3"/>
  <c r="DU123" i="3"/>
  <c r="AN123" i="3"/>
  <c r="AN124" i="3" l="1"/>
  <c r="J128" i="2" s="1"/>
  <c r="DM124" i="3"/>
  <c r="U128" i="2" s="1"/>
  <c r="EV124" i="3"/>
  <c r="Z128" i="2" s="1"/>
  <c r="EH124" i="3"/>
  <c r="X128" i="2" s="1"/>
  <c r="DT124" i="3"/>
  <c r="V128" i="2" s="1"/>
  <c r="DF124" i="3"/>
  <c r="T128" i="2" s="1"/>
  <c r="BW124" i="3"/>
  <c r="O128" i="2" s="1"/>
  <c r="AG124" i="3"/>
  <c r="I128" i="2" s="1"/>
  <c r="BI124" i="3"/>
  <c r="M128" i="2" s="1"/>
  <c r="FJ124" i="3"/>
  <c r="AB128" i="2" s="1"/>
  <c r="AC128" i="2"/>
  <c r="S124" i="3"/>
  <c r="G128" i="2" s="1"/>
</calcChain>
</file>

<file path=xl/sharedStrings.xml><?xml version="1.0" encoding="utf-8"?>
<sst xmlns="http://schemas.openxmlformats.org/spreadsheetml/2006/main" count="638" uniqueCount="205">
  <si>
    <t>Dataset</t>
  </si>
  <si>
    <t>Bulan</t>
  </si>
  <si>
    <t>rata2</t>
  </si>
  <si>
    <t>Januari</t>
  </si>
  <si>
    <t>Februari</t>
  </si>
  <si>
    <t>Maret</t>
  </si>
  <si>
    <t xml:space="preserve">April 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</si>
  <si>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</si>
  <si>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</si>
  <si>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</si>
  <si>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</si>
  <si>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</si>
  <si>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</si>
  <si>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</si>
  <si>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</si>
  <si>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Rata2</t>
  </si>
  <si>
    <t>*nb</t>
  </si>
  <si>
    <t>dataset time series</t>
  </si>
  <si>
    <t>dataset testing</t>
  </si>
  <si>
    <t>dataset</t>
  </si>
  <si>
    <t>Yt</t>
  </si>
  <si>
    <t>Yt-1</t>
  </si>
  <si>
    <t>Yt-2</t>
  </si>
  <si>
    <t>Yt-3</t>
  </si>
  <si>
    <t>Yt-4</t>
  </si>
  <si>
    <t>Yt-5</t>
  </si>
  <si>
    <t>Yt-6</t>
  </si>
  <si>
    <t>Yt-7</t>
  </si>
  <si>
    <t>Yt-8</t>
  </si>
  <si>
    <t>Yt-9</t>
  </si>
  <si>
    <t>Yt-10</t>
  </si>
  <si>
    <t>Yt-11</t>
  </si>
  <si>
    <t>Yt-12</t>
  </si>
  <si>
    <t>Yt-13</t>
  </si>
  <si>
    <t>Yt-14</t>
  </si>
  <si>
    <t>Yt-15</t>
  </si>
  <si>
    <t>Yt-16</t>
  </si>
  <si>
    <t>Yt-17</t>
  </si>
  <si>
    <t>Yt-18</t>
  </si>
  <si>
    <t>Yt-19</t>
  </si>
  <si>
    <t>Yt-20</t>
  </si>
  <si>
    <t>Yt-21</t>
  </si>
  <si>
    <t>Yt-22</t>
  </si>
  <si>
    <t>Yt-23</t>
  </si>
  <si>
    <t>Yt-24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</si>
  <si>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</si>
  <si>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</si>
  <si>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</si>
  <si>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</si>
  <si>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</si>
  <si>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</si>
  <si>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</si>
  <si>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</si>
  <si>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</si>
  <si>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</si>
  <si>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</si>
  <si>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</si>
  <si>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lag13</t>
  </si>
  <si>
    <t>lag14</t>
  </si>
  <si>
    <t>lag15</t>
  </si>
  <si>
    <t>lag16</t>
  </si>
  <si>
    <t>lag17</t>
  </si>
  <si>
    <t>lag18</t>
  </si>
  <si>
    <t>lag19</t>
  </si>
  <si>
    <t>lag20</t>
  </si>
  <si>
    <t>lag21</t>
  </si>
  <si>
    <t>lag22</t>
  </si>
  <si>
    <t>lag23</t>
  </si>
  <si>
    <t>lag24</t>
  </si>
  <si>
    <t>fungsi correl</t>
  </si>
  <si>
    <t>autokorelasi</t>
  </si>
  <si>
    <t>(Yt - Y')</t>
  </si>
  <si>
    <t>(Yt-1 - Y')</t>
  </si>
  <si>
    <t>(Yt - Y')2</t>
  </si>
  <si>
    <t>(Yt - Y') * (Yt-1 - Y')</t>
  </si>
  <si>
    <t>count</t>
  </si>
  <si>
    <t>total</t>
  </si>
  <si>
    <t>Autokorelasi</t>
  </si>
  <si>
    <t>Lag  Terbesar</t>
  </si>
  <si>
    <t>nb</t>
  </si>
  <si>
    <t xml:space="preserve">Dari nilai perhitungan fungsi autokorelasi(lag) akan diambil lag terbesar berdasarkan tabel koefisien korelasi. </t>
  </si>
  <si>
    <t>lag tersebut di ambil dari nilai korefisien &gt; 0,5 (hubungan kuat)</t>
  </si>
  <si>
    <t>no</t>
  </si>
  <si>
    <t>xt-1</t>
  </si>
  <si>
    <t>xt-12</t>
  </si>
  <si>
    <t>xt-13</t>
  </si>
  <si>
    <t>xt-24</t>
  </si>
  <si>
    <t>y</t>
  </si>
  <si>
    <t>data</t>
  </si>
  <si>
    <t>data time series</t>
  </si>
  <si>
    <t>data inputan dan target jst backpro (testing)</t>
  </si>
  <si>
    <t>data inputan dan target jst backpro (training)</t>
  </si>
  <si>
    <t>sistem yang akan dibuat</t>
  </si>
  <si>
    <t>contoh perhitungan</t>
  </si>
  <si>
    <t>data training</t>
  </si>
  <si>
    <t>data testing</t>
  </si>
  <si>
    <t>contoh KFOLD akan menggunakan 5 fold pada data training. Dengan 2 baris data pada setiap fold</t>
  </si>
  <si>
    <t>pembagian fold</t>
  </si>
  <si>
    <t>fold 1</t>
  </si>
  <si>
    <t>fold 2</t>
  </si>
  <si>
    <t>fold 3</t>
  </si>
  <si>
    <t>fold 4</t>
  </si>
  <si>
    <t>fold 5</t>
  </si>
  <si>
    <t xml:space="preserve">keterangan </t>
  </si>
  <si>
    <t>warna hijau = training</t>
  </si>
  <si>
    <t>warna kuning = testing</t>
  </si>
  <si>
    <t xml:space="preserve">nb </t>
  </si>
  <si>
    <t xml:space="preserve">dilakukan perhitungan training dan testing JST dan Backpropagation pada setiap kfold. </t>
  </si>
  <si>
    <t>dari testing di setiap kfold akan menghasilkan error terkecil atau prediksi semirip mungkin dengan data asli</t>
  </si>
  <si>
    <t>dari kfold yang errornya terkecil akan disimpan modelnya(bobot) yang nantinya akan digunakan untuk testing data baru</t>
  </si>
  <si>
    <t xml:space="preserve">neuron input layer </t>
  </si>
  <si>
    <t>neruron hidden layer</t>
  </si>
  <si>
    <t>neuron ouput layer</t>
  </si>
  <si>
    <t>: 1</t>
  </si>
  <si>
    <t>learning rate</t>
  </si>
  <si>
    <t>: 0,2</t>
  </si>
  <si>
    <t>epoch</t>
  </si>
  <si>
    <t>batas error</t>
  </si>
  <si>
    <t>parameter</t>
  </si>
  <si>
    <t>: 0,01</t>
  </si>
  <si>
    <t>min</t>
  </si>
  <si>
    <t>max</t>
  </si>
  <si>
    <t>nilai min max data</t>
  </si>
  <si>
    <t>v11</t>
  </si>
  <si>
    <t>v12</t>
  </si>
  <si>
    <t>v13</t>
  </si>
  <si>
    <t>v14</t>
  </si>
  <si>
    <t>v21</t>
  </si>
  <si>
    <t>v22</t>
  </si>
  <si>
    <t>v23</t>
  </si>
  <si>
    <t>v24</t>
  </si>
  <si>
    <t>v31</t>
  </si>
  <si>
    <t>v32</t>
  </si>
  <si>
    <t>v33</t>
  </si>
  <si>
    <t>v34</t>
  </si>
  <si>
    <t>bobot awal hidden layer</t>
  </si>
  <si>
    <t>bobot awal output layer</t>
  </si>
  <si>
    <t>w1</t>
  </si>
  <si>
    <t>w2</t>
  </si>
  <si>
    <t>w3</t>
  </si>
  <si>
    <t>w4</t>
  </si>
  <si>
    <t>v01</t>
  </si>
  <si>
    <t>v02</t>
  </si>
  <si>
    <t>v03</t>
  </si>
  <si>
    <t>v04</t>
  </si>
  <si>
    <t>w0</t>
  </si>
  <si>
    <t>bobot bias hidden layer</t>
  </si>
  <si>
    <t>bobot bias output</t>
  </si>
  <si>
    <t>pembangkitan bobot awal random</t>
  </si>
  <si>
    <t>Proses training</t>
  </si>
  <si>
    <t xml:space="preserve">forward </t>
  </si>
  <si>
    <t>input layer - hidden layer</t>
  </si>
  <si>
    <t xml:space="preserve">aktivasi </t>
  </si>
  <si>
    <t>hidden layer - output layer</t>
  </si>
  <si>
    <t>HiddenLayer</t>
  </si>
  <si>
    <t>Aktivasi</t>
  </si>
  <si>
    <t>Output</t>
  </si>
  <si>
    <t>z_in1</t>
  </si>
  <si>
    <t>z_in2</t>
  </si>
  <si>
    <t>z_in3</t>
  </si>
  <si>
    <t>z_in4</t>
  </si>
  <si>
    <t>z1</t>
  </si>
  <si>
    <t>z2</t>
  </si>
  <si>
    <t>z3</t>
  </si>
  <si>
    <t>z4</t>
  </si>
  <si>
    <t>y_ink</t>
  </si>
  <si>
    <t>yk</t>
  </si>
  <si>
    <t>v41</t>
  </si>
  <si>
    <t>v42</t>
  </si>
  <si>
    <t>v43</t>
  </si>
  <si>
    <t>v44</t>
  </si>
  <si>
    <t xml:space="preserve">backward </t>
  </si>
  <si>
    <t>menghitung nilai error unit output</t>
  </si>
  <si>
    <t>Koreksi bobot &amp; bias</t>
  </si>
  <si>
    <t>mentransfer nilai dari kanan hidden layer</t>
  </si>
  <si>
    <t>menghitung nilai error unit hidden</t>
  </si>
  <si>
    <t>koreksi bobot &amp; bias</t>
  </si>
  <si>
    <t>update bobot &amp; bias hidden</t>
  </si>
  <si>
    <t>update bobot &amp; bias output</t>
  </si>
  <si>
    <t>output Layer</t>
  </si>
  <si>
    <t>h1</t>
  </si>
  <si>
    <t>h2</t>
  </si>
  <si>
    <t>h3</t>
  </si>
  <si>
    <t>h4</t>
  </si>
  <si>
    <t>Hidden Layer</t>
  </si>
  <si>
    <t>bobot &amp; bias baru V (Input - Hidden)</t>
  </si>
  <si>
    <t>Proses testing</t>
  </si>
  <si>
    <t>: 4</t>
  </si>
  <si>
    <t>Proses testing data baru</t>
  </si>
  <si>
    <t>xt-11</t>
  </si>
  <si>
    <t xml:space="preserve"> - data training curah hujan bulanan dari tahun 2007-2019 dengan data target yang digunakan sebanyak 120 data</t>
  </si>
  <si>
    <t xml:space="preserve"> - data testing yang akan digunakan adalah data curah tahun 2020(januari - agustus)</t>
  </si>
  <si>
    <t>dari ke lag terbesar tersebut maka inputan jst akan di ambil dari data time series dengan mundur 1, 11, 12, 13, dan 24 bulan</t>
  </si>
  <si>
    <t>: 5</t>
  </si>
  <si>
    <t>v51</t>
  </si>
  <si>
    <t>v52</t>
  </si>
  <si>
    <t>v53</t>
  </si>
  <si>
    <t>v54</t>
  </si>
  <si>
    <t>min max</t>
  </si>
  <si>
    <t>data normalisasi</t>
  </si>
  <si>
    <t>Err</t>
  </si>
  <si>
    <t>jumlah</t>
  </si>
  <si>
    <t>abs</t>
  </si>
  <si>
    <t>Err^2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</si>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</sst>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 vertical="center"/>
    </xf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3" borderId="1" xfId="0" applyFill="1" applyBorder="1"/>
    <xf numFmtId="0" fontId="2" fillId="2" borderId="7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2" fillId="14" borderId="7" xfId="0" applyFont="1" applyFill="1" applyBorder="1" applyAlignment="1">
      <alignment horizontal="right" vertical="center"/>
    </xf>
    <xf numFmtId="0" fontId="2" fillId="14" borderId="1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9" xfId="0" applyFont="1" applyFill="1" applyBorder="1" applyAlignment="1">
      <alignment horizontal="right" vertical="center"/>
    </xf>
    <xf numFmtId="0" fontId="2" fillId="14" borderId="10" xfId="0" applyFont="1" applyFill="1" applyBorder="1" applyAlignment="1">
      <alignment horizontal="right" vertical="center"/>
    </xf>
    <xf numFmtId="0" fontId="2" fillId="14" borderId="11" xfId="0" applyFont="1" applyFill="1" applyBorder="1" applyAlignment="1">
      <alignment horizontal="right" vertical="center"/>
    </xf>
    <xf numFmtId="0" fontId="0" fillId="5" borderId="1" xfId="0" applyFill="1" applyBorder="1"/>
    <xf numFmtId="0" fontId="0" fillId="14" borderId="1" xfId="0" applyFill="1" applyBorder="1"/>
    <xf numFmtId="0" fontId="0" fillId="0" borderId="5" xfId="0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6" xfId="0" applyBorder="1"/>
    <xf numFmtId="0" fontId="0" fillId="10" borderId="14" xfId="0" applyFill="1" applyBorder="1"/>
    <xf numFmtId="0" fontId="0" fillId="3" borderId="0" xfId="0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28" xfId="0" applyBorder="1" applyAlignment="1">
      <alignment horizontal="center"/>
    </xf>
    <xf numFmtId="0" fontId="0" fillId="8" borderId="0" xfId="0" applyFill="1" applyAlignment="1">
      <alignment horizontal="left"/>
    </xf>
    <xf numFmtId="0" fontId="0" fillId="3" borderId="5" xfId="0" applyFill="1" applyBorder="1"/>
    <xf numFmtId="0" fontId="0" fillId="0" borderId="0" xfId="0" applyFill="1" applyBorder="1" applyAlignment="1"/>
    <xf numFmtId="0" fontId="0" fillId="0" borderId="0" xfId="0" applyBorder="1"/>
    <xf numFmtId="0" fontId="2" fillId="19" borderId="1" xfId="0" applyFont="1" applyFill="1" applyBorder="1" applyAlignment="1">
      <alignment horizontal="right" vertical="center"/>
    </xf>
    <xf numFmtId="0" fontId="0" fillId="3" borderId="7" xfId="0" applyFill="1" applyBorder="1"/>
    <xf numFmtId="0" fontId="0" fillId="3" borderId="8" xfId="0" applyFill="1" applyBorder="1"/>
    <xf numFmtId="0" fontId="2" fillId="19" borderId="7" xfId="0" applyFont="1" applyFill="1" applyBorder="1" applyAlignment="1">
      <alignment horizontal="right" vertical="center"/>
    </xf>
    <xf numFmtId="0" fontId="2" fillId="19" borderId="8" xfId="0" applyFont="1" applyFill="1" applyBorder="1" applyAlignment="1">
      <alignment horizontal="right" vertical="center"/>
    </xf>
    <xf numFmtId="0" fontId="2" fillId="19" borderId="9" xfId="0" applyFont="1" applyFill="1" applyBorder="1" applyAlignment="1">
      <alignment horizontal="right" vertical="center"/>
    </xf>
    <xf numFmtId="0" fontId="2" fillId="19" borderId="10" xfId="0" applyFont="1" applyFill="1" applyBorder="1" applyAlignment="1">
      <alignment horizontal="right" vertical="center"/>
    </xf>
    <xf numFmtId="0" fontId="2" fillId="19" borderId="11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10" borderId="12" xfId="0" applyFill="1" applyBorder="1"/>
    <xf numFmtId="0" fontId="0" fillId="0" borderId="13" xfId="0" applyBorder="1"/>
    <xf numFmtId="0" fontId="0" fillId="10" borderId="9" xfId="0" applyFill="1" applyBorder="1"/>
    <xf numFmtId="0" fontId="0" fillId="0" borderId="35" xfId="0" applyBorder="1"/>
    <xf numFmtId="0" fontId="0" fillId="0" borderId="3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8" xfId="0" applyFill="1" applyBorder="1"/>
    <xf numFmtId="0" fontId="0" fillId="5" borderId="11" xfId="0" applyFill="1" applyBorder="1"/>
    <xf numFmtId="0" fontId="0" fillId="3" borderId="18" xfId="0" applyFont="1" applyFill="1" applyBorder="1"/>
    <xf numFmtId="0" fontId="0" fillId="3" borderId="31" xfId="0" applyFont="1" applyFill="1" applyBorder="1"/>
    <xf numFmtId="0" fontId="0" fillId="3" borderId="25" xfId="0" applyFont="1" applyFill="1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2" borderId="23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14" borderId="17" xfId="0" applyFill="1" applyBorder="1" applyAlignment="1"/>
    <xf numFmtId="0" fontId="0" fillId="14" borderId="18" xfId="0" applyFill="1" applyBorder="1" applyAlignment="1"/>
    <xf numFmtId="0" fontId="0" fillId="14" borderId="19" xfId="0" applyFill="1" applyBorder="1" applyAlignment="1"/>
    <xf numFmtId="0" fontId="0" fillId="3" borderId="31" xfId="0" applyFill="1" applyBorder="1" applyAlignment="1"/>
    <xf numFmtId="0" fontId="0" fillId="0" borderId="26" xfId="0" applyBorder="1"/>
    <xf numFmtId="0" fontId="0" fillId="0" borderId="40" xfId="0" applyBorder="1"/>
    <xf numFmtId="0" fontId="0" fillId="0" borderId="29" xfId="0" applyBorder="1"/>
    <xf numFmtId="0" fontId="0" fillId="0" borderId="30" xfId="0" applyBorder="1"/>
    <xf numFmtId="0" fontId="0" fillId="0" borderId="41" xfId="0" applyBorder="1"/>
    <xf numFmtId="0" fontId="0" fillId="15" borderId="0" xfId="0" applyFill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9" borderId="7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6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'Correl Excel'!$C$127:$E$127</c:f>
              <c:strCache>
                <c:ptCount val="3"/>
                <c:pt idx="0">
                  <c:v>fungsi correl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'Correl Excel'!$F$126:$AC$126</c:f>
              <c:strCache>
                <c:ptCount val="24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  <c:pt idx="5">
                  <c:v>lag6</c:v>
                </c:pt>
                <c:pt idx="6">
                  <c:v>lag7</c:v>
                </c:pt>
                <c:pt idx="7">
                  <c:v>lag8</c:v>
                </c:pt>
                <c:pt idx="8">
                  <c:v>lag9</c:v>
                </c:pt>
                <c:pt idx="9">
                  <c:v>lag10</c:v>
                </c:pt>
                <c:pt idx="10">
                  <c:v>lag11</c:v>
                </c:pt>
                <c:pt idx="11">
                  <c:v>lag12</c:v>
                </c:pt>
                <c:pt idx="12">
                  <c:v>lag13</c:v>
                </c:pt>
                <c:pt idx="13">
                  <c:v>lag14</c:v>
                </c:pt>
                <c:pt idx="14">
                  <c:v>lag15</c:v>
                </c:pt>
                <c:pt idx="15">
                  <c:v>lag16</c:v>
                </c:pt>
                <c:pt idx="16">
                  <c:v>lag17</c:v>
                </c:pt>
                <c:pt idx="17">
                  <c:v>lag18</c:v>
                </c:pt>
                <c:pt idx="18">
                  <c:v>lag19</c:v>
                </c:pt>
                <c:pt idx="19">
                  <c:v>lag20</c:v>
                </c:pt>
                <c:pt idx="20">
                  <c:v>lag21</c:v>
                </c:pt>
                <c:pt idx="21">
                  <c:v>lag22</c:v>
                </c:pt>
                <c:pt idx="22">
                  <c:v>lag23</c:v>
                </c:pt>
                <c:pt idx="23">
                  <c:v>lag24</c:v>
                </c:pt>
              </c:strCache>
            </c:strRef>
          </c:cat>
          <c:val>
            <c:numRef>
              <c:f>'Correl Excel'!$F$127:$AC$127</c:f>
              <c:numCache>
                <c:formatCode>General</c:formatCode>
                <c:ptCount val="24"/>
                <c:pt idx="0">
                  <c:v>0.61000684166248331</c:v>
                </c:pt>
                <c:pt idx="1">
                  <c:v>0.32275926571492575</c:v>
                </c:pt>
                <c:pt idx="2">
                  <c:v>2.6872707767897661E-2</c:v>
                </c:pt>
                <c:pt idx="3">
                  <c:v>-0.34208796275170794</c:v>
                </c:pt>
                <c:pt idx="4">
                  <c:v>-0.51416230316835654</c:v>
                </c:pt>
                <c:pt idx="5">
                  <c:v>-0.61745644821741197</c:v>
                </c:pt>
                <c:pt idx="6">
                  <c:v>-0.59324775232725269</c:v>
                </c:pt>
                <c:pt idx="7">
                  <c:v>-0.29854201180761852</c:v>
                </c:pt>
                <c:pt idx="8">
                  <c:v>-7.663762790133738E-2</c:v>
                </c:pt>
                <c:pt idx="9">
                  <c:v>0.2478576401932143</c:v>
                </c:pt>
                <c:pt idx="10">
                  <c:v>0.52158887339025251</c:v>
                </c:pt>
                <c:pt idx="11">
                  <c:v>0.68494709356807459</c:v>
                </c:pt>
                <c:pt idx="12">
                  <c:v>0.62330409783031515</c:v>
                </c:pt>
                <c:pt idx="13">
                  <c:v>0.36053867466882716</c:v>
                </c:pt>
                <c:pt idx="14">
                  <c:v>-4.3557672930870138E-3</c:v>
                </c:pt>
                <c:pt idx="15">
                  <c:v>-0.33687322014711851</c:v>
                </c:pt>
                <c:pt idx="16">
                  <c:v>-0.49942034020808862</c:v>
                </c:pt>
                <c:pt idx="17">
                  <c:v>-0.58606098609058654</c:v>
                </c:pt>
                <c:pt idx="18">
                  <c:v>-0.54561423503505713</c:v>
                </c:pt>
                <c:pt idx="19">
                  <c:v>-0.35570712586087233</c:v>
                </c:pt>
                <c:pt idx="20">
                  <c:v>-3.6055536205247637E-2</c:v>
                </c:pt>
                <c:pt idx="21">
                  <c:v>0.32288903425945936</c:v>
                </c:pt>
                <c:pt idx="22">
                  <c:v>0.49905150939123433</c:v>
                </c:pt>
                <c:pt idx="23">
                  <c:v>0.62998342720225753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0-4DD1-AF28-510A17695C70}"/>
            </c:ext>
          </c:extLst>
        </c:ser>
        <c:ser>
          <c:idx val="1"/>
          <c:order val="1"/>
          <c:tx>
            <c:strRef>
              <c:f>'Correl Excel'!$C$128:$E$128</c:f>
              <c:strCache>
                <c:ptCount val="3"/>
                <c:pt idx="0">
                  <c:v>autokorelasi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'Correl Excel'!$F$126:$AC$126</c:f>
              <c:strCache>
                <c:ptCount val="24"/>
                <c:pt idx="0">
                  <c:v>lag1</c:v>
                </c:pt>
                <c:pt idx="1">
                  <c:v>lag2</c:v>
                </c:pt>
                <c:pt idx="2">
                  <c:v>lag3</c:v>
                </c:pt>
                <c:pt idx="3">
                  <c:v>lag4</c:v>
                </c:pt>
                <c:pt idx="4">
                  <c:v>lag5</c:v>
                </c:pt>
                <c:pt idx="5">
                  <c:v>lag6</c:v>
                </c:pt>
                <c:pt idx="6">
                  <c:v>lag7</c:v>
                </c:pt>
                <c:pt idx="7">
                  <c:v>lag8</c:v>
                </c:pt>
                <c:pt idx="8">
                  <c:v>lag9</c:v>
                </c:pt>
                <c:pt idx="9">
                  <c:v>lag10</c:v>
                </c:pt>
                <c:pt idx="10">
                  <c:v>lag11</c:v>
                </c:pt>
                <c:pt idx="11">
                  <c:v>lag12</c:v>
                </c:pt>
                <c:pt idx="12">
                  <c:v>lag13</c:v>
                </c:pt>
                <c:pt idx="13">
                  <c:v>lag14</c:v>
                </c:pt>
                <c:pt idx="14">
                  <c:v>lag15</c:v>
                </c:pt>
                <c:pt idx="15">
                  <c:v>lag16</c:v>
                </c:pt>
                <c:pt idx="16">
                  <c:v>lag17</c:v>
                </c:pt>
                <c:pt idx="17">
                  <c:v>lag18</c:v>
                </c:pt>
                <c:pt idx="18">
                  <c:v>lag19</c:v>
                </c:pt>
                <c:pt idx="19">
                  <c:v>lag20</c:v>
                </c:pt>
                <c:pt idx="20">
                  <c:v>lag21</c:v>
                </c:pt>
                <c:pt idx="21">
                  <c:v>lag22</c:v>
                </c:pt>
                <c:pt idx="22">
                  <c:v>lag23</c:v>
                </c:pt>
                <c:pt idx="23">
                  <c:v>lag24</c:v>
                </c:pt>
              </c:strCache>
            </c:strRef>
          </c:cat>
          <c:val>
            <c:numRef>
              <c:f>'Correl Excel'!$F$128:$AC$128</c:f>
              <c:numCache>
                <c:formatCode>General</c:formatCode>
                <c:ptCount val="24"/>
                <c:pt idx="0">
                  <c:v>0.58379046226151832</c:v>
                </c:pt>
                <c:pt idx="1">
                  <c:v>0.26309922257522184</c:v>
                </c:pt>
                <c:pt idx="2">
                  <c:v>-1.9445993145155226E-2</c:v>
                </c:pt>
                <c:pt idx="3">
                  <c:v>-0.37212563104968299</c:v>
                </c:pt>
                <c:pt idx="4">
                  <c:v>-0.5407652115563506</c:v>
                </c:pt>
                <c:pt idx="5">
                  <c:v>-0.61797736336240827</c:v>
                </c:pt>
                <c:pt idx="6">
                  <c:v>-0.58310757090942922</c:v>
                </c:pt>
                <c:pt idx="7">
                  <c:v>-0.28076303924228463</c:v>
                </c:pt>
                <c:pt idx="8">
                  <c:v>-6.3188967114452335E-2</c:v>
                </c:pt>
                <c:pt idx="9">
                  <c:v>0.20892176120629</c:v>
                </c:pt>
                <c:pt idx="10">
                  <c:v>0.45067731103183978</c:v>
                </c:pt>
                <c:pt idx="11">
                  <c:v>0.57354665453156695</c:v>
                </c:pt>
                <c:pt idx="12">
                  <c:v>0.48609500301666342</c:v>
                </c:pt>
                <c:pt idx="13">
                  <c:v>0.23776839260812521</c:v>
                </c:pt>
                <c:pt idx="14">
                  <c:v>-0.10300438859525989</c:v>
                </c:pt>
                <c:pt idx="15">
                  <c:v>-0.39690827166109666</c:v>
                </c:pt>
                <c:pt idx="16">
                  <c:v>-0.51689060666305442</c:v>
                </c:pt>
                <c:pt idx="17">
                  <c:v>-0.5501396716594863</c:v>
                </c:pt>
                <c:pt idx="18">
                  <c:v>-0.50275581805325398</c:v>
                </c:pt>
                <c:pt idx="19">
                  <c:v>-0.3232768282651966</c:v>
                </c:pt>
                <c:pt idx="20">
                  <c:v>-3.021428707184326E-2</c:v>
                </c:pt>
                <c:pt idx="21">
                  <c:v>0.27465941153390894</c:v>
                </c:pt>
                <c:pt idx="22">
                  <c:v>0.40353724900914573</c:v>
                </c:pt>
                <c:pt idx="23">
                  <c:v>0.4284748884038499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0-4DD1-AF28-510A176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89792"/>
        <c:axId val="620881920"/>
      </c:lineChart>
      <c:catAx>
        <c:axId val="6208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1920"/>
        <c:crosses val="autoZero"/>
        <c:auto val="1"/>
        <c:lblAlgn val="ctr"/>
        <c:lblOffset val="100"/>
        <c:noMultiLvlLbl val="0"/>
      </c:catAx>
      <c:valAx>
        <c:axId val="6208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jp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593912</xdr:colOff>
      <xdr:row>4</xdr:row>
      <xdr:rowOff>22412</xdr:rowOff>
    </xdr:from>
    <xdr:to>
      <xdr:col>6</xdr:col>
      <xdr:colOff>92133</xdr:colOff>
      <xdr:row>9</xdr:row>
      <xdr:rowOff>146102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A3BA7E-6229-4F4D-A596-A7E9C9028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7765" y="784412"/>
          <a:ext cx="2523809" cy="1076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129</xdr:row>
      <xdr:rowOff>0</xdr:rowOff>
    </xdr:from>
    <xdr:to>
      <xdr:col>19</xdr:col>
      <xdr:colOff>199467</xdr:colOff>
      <xdr:row>144</xdr:row>
      <xdr:rowOff>161549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0F3022-2D69-484C-924E-4598D8E87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24955500"/>
          <a:ext cx="4466667" cy="3019048"/>
        </a:xfrm>
        <a:prstGeom prst="rect">
          <a:avLst/>
        </a:prstGeom>
      </xdr:spPr>
    </xdr:pic>
    <xdr:clientData/>
  </xdr:twoCellAnchor>
  <xdr:twoCellAnchor>
    <xdr:from>
      <xdr:col>3</xdr:col>
      <xdr:colOff>349988</xdr:colOff>
      <xdr:row>129</xdr:row>
      <xdr:rowOff>46074</xdr:rowOff>
    </xdr:from>
    <xdr:to>
      <xdr:col>11</xdr:col>
      <xdr:colOff>48732</xdr:colOff>
      <xdr:row>143</xdr:row>
      <xdr:rowOff>153285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FDC74-2955-46E2-9935-879B0C643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18</xdr:row>
      <xdr:rowOff>11206</xdr:rowOff>
    </xdr:from>
    <xdr:to>
      <xdr:col>4</xdr:col>
      <xdr:colOff>515470</xdr:colOff>
      <xdr:row>19</xdr:row>
      <xdr:rowOff>78441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0BF70A1-89CC-44BC-A9D1-4622C2FF5165}"/>
            </a:ext>
          </a:extLst>
        </xdr:cNvPr>
        <xdr:cNvSpPr/>
      </xdr:nvSpPr>
      <xdr:spPr>
        <a:xfrm>
          <a:off x="2689412" y="3507441"/>
          <a:ext cx="246529" cy="25773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 editAs="oneCell">
    <xdr:from>
      <xdr:col>0</xdr:col>
      <xdr:colOff>324971</xdr:colOff>
      <xdr:row>10</xdr:row>
      <xdr:rowOff>103042</xdr:rowOff>
    </xdr:from>
    <xdr:to>
      <xdr:col>7</xdr:col>
      <xdr:colOff>347382</xdr:colOff>
      <xdr:row>42</xdr:row>
      <xdr:rowOff>103175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BEFBC1-2B47-4E85-AB56-41D14147F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2064071"/>
          <a:ext cx="4258235" cy="614816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15</xdr:col>
      <xdr:colOff>76200</xdr:colOff>
      <xdr:row>25</xdr:row>
      <xdr:rowOff>142875</xdr:rowOff>
    </xdr:from>
    <xdr:to>
      <xdr:col>17</xdr:col>
      <xdr:colOff>180810</xdr:colOff>
      <xdr:row>27</xdr:row>
      <xdr:rowOff>114256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5F2CCC-B0F5-48C3-ADF0-43DC92F52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0200" y="5524500"/>
          <a:ext cx="1323810" cy="35238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18</xdr:col>
      <xdr:colOff>27216</xdr:colOff>
      <xdr:row>25</xdr:row>
      <xdr:rowOff>108858</xdr:rowOff>
    </xdr:from>
    <xdr:to>
      <xdr:col>20</xdr:col>
      <xdr:colOff>503464</xdr:colOff>
      <xdr:row>28</xdr:row>
      <xdr:rowOff>56577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85EE0D-58F2-4D06-B266-FEE30757E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00016" y="5490483"/>
          <a:ext cx="1695448" cy="51921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26</xdr:col>
      <xdr:colOff>27215</xdr:colOff>
      <xdr:row>25</xdr:row>
      <xdr:rowOff>149679</xdr:rowOff>
    </xdr:from>
    <xdr:to>
      <xdr:col>28</xdr:col>
      <xdr:colOff>163286</xdr:colOff>
      <xdr:row>27</xdr:row>
      <xdr:rowOff>45862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8D8768-1761-4245-BE0A-0637BAAF6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76815" y="5531304"/>
          <a:ext cx="1355271" cy="2771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15</xdr:col>
      <xdr:colOff>81643</xdr:colOff>
      <xdr:row>28</xdr:row>
      <xdr:rowOff>68037</xdr:rowOff>
    </xdr:from>
    <xdr:to>
      <xdr:col>17</xdr:col>
      <xdr:colOff>190333</xdr:colOff>
      <xdr:row>31</xdr:row>
      <xdr:rowOff>39394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00EFC9A-677C-4004-9A2C-A43058037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25643" y="6021162"/>
          <a:ext cx="1327890" cy="5428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26</xdr:col>
      <xdr:colOff>40821</xdr:colOff>
      <xdr:row>28</xdr:row>
      <xdr:rowOff>13607</xdr:rowOff>
    </xdr:from>
    <xdr:to>
      <xdr:col>28</xdr:col>
      <xdr:colOff>197130</xdr:colOff>
      <xdr:row>30</xdr:row>
      <xdr:rowOff>108797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0ACBD9-4090-4E7F-84C3-BC59FDCC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890421" y="5966732"/>
          <a:ext cx="1375509" cy="4761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68036</xdr:colOff>
      <xdr:row>25</xdr:row>
      <xdr:rowOff>108857</xdr:rowOff>
    </xdr:from>
    <xdr:to>
      <xdr:col>11</xdr:col>
      <xdr:colOff>443393</xdr:colOff>
      <xdr:row>28</xdr:row>
      <xdr:rowOff>156405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1E9994-DDD5-4C5F-A91B-D34F293AB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54436" y="5490482"/>
          <a:ext cx="1594557" cy="6190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40822</xdr:colOff>
      <xdr:row>30</xdr:row>
      <xdr:rowOff>0</xdr:rowOff>
    </xdr:from>
    <xdr:to>
      <xdr:col>14</xdr:col>
      <xdr:colOff>381000</xdr:colOff>
      <xdr:row>31</xdr:row>
      <xdr:rowOff>14891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6DCD66-DF53-4CF0-B8CC-D5C090EEB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7222" y="6334125"/>
          <a:ext cx="3388178" cy="20539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25</xdr:col>
      <xdr:colOff>312965</xdr:colOff>
      <xdr:row>30</xdr:row>
      <xdr:rowOff>36541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1AA4E86-4420-441E-B81A-3D31CA47A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972800" y="6143625"/>
          <a:ext cx="4580165" cy="22704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32</xdr:col>
      <xdr:colOff>81643</xdr:colOff>
      <xdr:row>25</xdr:row>
      <xdr:rowOff>136073</xdr:rowOff>
    </xdr:from>
    <xdr:to>
      <xdr:col>35</xdr:col>
      <xdr:colOff>363311</xdr:colOff>
      <xdr:row>27</xdr:row>
      <xdr:rowOff>63723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652EEB-ED84-471B-95B0-119350E62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88843" y="5517698"/>
          <a:ext cx="2110468" cy="3086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36</xdr:col>
      <xdr:colOff>95250</xdr:colOff>
      <xdr:row>25</xdr:row>
      <xdr:rowOff>136072</xdr:rowOff>
    </xdr:from>
    <xdr:to>
      <xdr:col>38</xdr:col>
      <xdr:colOff>308703</xdr:colOff>
      <xdr:row>27</xdr:row>
      <xdr:rowOff>78882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D1B7386-5D2C-4B3D-916B-009DBECD0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040850" y="5517697"/>
          <a:ext cx="1432653" cy="3238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36</xdr:col>
      <xdr:colOff>108858</xdr:colOff>
      <xdr:row>28</xdr:row>
      <xdr:rowOff>40822</xdr:rowOff>
    </xdr:from>
    <xdr:to>
      <xdr:col>38</xdr:col>
      <xdr:colOff>265168</xdr:colOff>
      <xdr:row>29</xdr:row>
      <xdr:rowOff>174132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3AD757D-3181-4180-820D-CA38DC617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054458" y="5993947"/>
          <a:ext cx="1375510" cy="3238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59</xdr:col>
      <xdr:colOff>54430</xdr:colOff>
      <xdr:row>25</xdr:row>
      <xdr:rowOff>176893</xdr:rowOff>
    </xdr:from>
    <xdr:to>
      <xdr:col>63</xdr:col>
      <xdr:colOff>283029</xdr:colOff>
      <xdr:row>27</xdr:row>
      <xdr:rowOff>46637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4A08E28-1A2C-4143-9D37-8D13693B7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020830" y="5558518"/>
          <a:ext cx="2666999" cy="25074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59</xdr:col>
      <xdr:colOff>68035</xdr:colOff>
      <xdr:row>28</xdr:row>
      <xdr:rowOff>13607</xdr:rowOff>
    </xdr:from>
    <xdr:to>
      <xdr:col>63</xdr:col>
      <xdr:colOff>286778</xdr:colOff>
      <xdr:row>29</xdr:row>
      <xdr:rowOff>118345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86FB85-1EA6-4A28-B80E-FA0AE41F1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34435" y="5966732"/>
          <a:ext cx="2657143" cy="29523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42</xdr:col>
      <xdr:colOff>81643</xdr:colOff>
      <xdr:row>25</xdr:row>
      <xdr:rowOff>95251</xdr:rowOff>
    </xdr:from>
    <xdr:to>
      <xdr:col>44</xdr:col>
      <xdr:colOff>312964</xdr:colOff>
      <xdr:row>28</xdr:row>
      <xdr:rowOff>95251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D631219-5F77-43F8-9B47-DBAE20D4A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684843" y="5476876"/>
          <a:ext cx="1450521" cy="5715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47</xdr:col>
      <xdr:colOff>81643</xdr:colOff>
      <xdr:row>25</xdr:row>
      <xdr:rowOff>81643</xdr:rowOff>
    </xdr:from>
    <xdr:to>
      <xdr:col>50</xdr:col>
      <xdr:colOff>168488</xdr:colOff>
      <xdr:row>27</xdr:row>
      <xdr:rowOff>62548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D219F2C-9663-43F6-A491-6DD1ADBEB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732843" y="5463268"/>
          <a:ext cx="1915645" cy="36190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47</xdr:col>
      <xdr:colOff>68035</xdr:colOff>
      <xdr:row>28</xdr:row>
      <xdr:rowOff>0</xdr:rowOff>
    </xdr:from>
    <xdr:to>
      <xdr:col>50</xdr:col>
      <xdr:colOff>326566</xdr:colOff>
      <xdr:row>30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1768D6E-99DB-43A2-9E1E-F8E263D9B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719235" y="5953125"/>
          <a:ext cx="2087331" cy="381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51</xdr:col>
      <xdr:colOff>95250</xdr:colOff>
      <xdr:row>25</xdr:row>
      <xdr:rowOff>95250</xdr:rowOff>
    </xdr:from>
    <xdr:to>
      <xdr:col>53</xdr:col>
      <xdr:colOff>395778</xdr:colOff>
      <xdr:row>27</xdr:row>
      <xdr:rowOff>47583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4A52DDC-A6DD-4009-8B7F-D683BA2E5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184850" y="5476875"/>
          <a:ext cx="1519728" cy="33333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51</xdr:col>
      <xdr:colOff>108857</xdr:colOff>
      <xdr:row>28</xdr:row>
      <xdr:rowOff>40821</xdr:rowOff>
    </xdr:from>
    <xdr:to>
      <xdr:col>53</xdr:col>
      <xdr:colOff>142718</xdr:colOff>
      <xdr:row>29</xdr:row>
      <xdr:rowOff>164607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89F393-1ECD-4289-8114-6AA1FD2E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1198457" y="5993946"/>
          <a:ext cx="1253061" cy="3142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55</xdr:col>
      <xdr:colOff>1</xdr:colOff>
      <xdr:row>25</xdr:row>
      <xdr:rowOff>95251</xdr:rowOff>
    </xdr:from>
    <xdr:to>
      <xdr:col>57</xdr:col>
      <xdr:colOff>685800</xdr:colOff>
      <xdr:row>27</xdr:row>
      <xdr:rowOff>24191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57DADC3-49D6-4F47-86D0-8A798598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528001" y="5476876"/>
          <a:ext cx="2797628" cy="3099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55</xdr:col>
      <xdr:colOff>27215</xdr:colOff>
      <xdr:row>28</xdr:row>
      <xdr:rowOff>27214</xdr:rowOff>
    </xdr:from>
    <xdr:to>
      <xdr:col>57</xdr:col>
      <xdr:colOff>824344</xdr:colOff>
      <xdr:row>30</xdr:row>
      <xdr:rowOff>122464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E95D66E-BC51-49B0-9892-5E05E0AEA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555215" y="5980339"/>
          <a:ext cx="2908958" cy="4762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32</xdr:col>
      <xdr:colOff>40822</xdr:colOff>
      <xdr:row>28</xdr:row>
      <xdr:rowOff>122465</xdr:rowOff>
    </xdr:from>
    <xdr:to>
      <xdr:col>35</xdr:col>
      <xdr:colOff>553518</xdr:colOff>
      <xdr:row>30</xdr:row>
      <xdr:rowOff>103370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647650D-B3BC-45A6-930D-CFC758B8F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548022" y="6075590"/>
          <a:ext cx="2341496" cy="36190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32</xdr:col>
      <xdr:colOff>238125</xdr:colOff>
      <xdr:row>35</xdr:row>
      <xdr:rowOff>28575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5D3B6F-FD5D-4A71-B645-52F079B1D60E}"/>
                </a:ext>
              </a:extLst>
            </xdr:cNvPr>
            <xdr:cNvSpPr txBox="1"/>
          </xdr:nvSpPr>
          <xdr:spPr>
            <a:xfrm>
              <a:off x="19135725" y="73056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D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5D3B6F-FD5D-4A71-B645-52F079B1D60E}"/>
                </a:ext>
              </a:extLst>
            </xdr:cNvPr>
            <xdr:cNvSpPr txBox="1"/>
          </xdr:nvSpPr>
          <xdr:spPr>
            <a:xfrm>
              <a:off x="19135725" y="73056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32</xdr:col>
      <xdr:colOff>238125</xdr:colOff>
      <xdr:row>38</xdr:row>
      <xdr:rowOff>28575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FB881D-4A4A-4A69-BAAA-D7809CB1BA32}"/>
            </a:ext>
          </a:extLst>
        </xdr:cNvPr>
        <xdr:cNvSpPr txBox="1"/>
      </xdr:nvSpPr>
      <xdr:spPr>
        <a:xfrm>
          <a:off x="19135725" y="787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38</xdr:row>
      <xdr:rowOff>28575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009BC4B-03E0-4CD9-A660-C8DC060B51B9}"/>
            </a:ext>
          </a:extLst>
        </xdr:cNvPr>
        <xdr:cNvSpPr txBox="1"/>
      </xdr:nvSpPr>
      <xdr:spPr>
        <a:xfrm>
          <a:off x="19135725" y="787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39</xdr:row>
      <xdr:rowOff>28575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15B070B-C1C6-4976-A98B-052ABD7B0A57}"/>
            </a:ext>
          </a:extLst>
        </xdr:cNvPr>
        <xdr:cNvSpPr txBox="1"/>
      </xdr:nvSpPr>
      <xdr:spPr>
        <a:xfrm>
          <a:off x="19135725" y="8067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39</xdr:row>
      <xdr:rowOff>28575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FFA461F-30B7-4B97-9F49-CA39F8292657}"/>
            </a:ext>
          </a:extLst>
        </xdr:cNvPr>
        <xdr:cNvSpPr txBox="1"/>
      </xdr:nvSpPr>
      <xdr:spPr>
        <a:xfrm>
          <a:off x="19135725" y="8067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40</xdr:row>
      <xdr:rowOff>28575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C693237-E015-42F8-9308-E864583EC06C}"/>
            </a:ext>
          </a:extLst>
        </xdr:cNvPr>
        <xdr:cNvSpPr txBox="1"/>
      </xdr:nvSpPr>
      <xdr:spPr>
        <a:xfrm>
          <a:off x="19135725" y="825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40</xdr:row>
      <xdr:rowOff>28575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C64C3A6-EF9D-4DEB-9DD6-85CE6C6747AF}"/>
            </a:ext>
          </a:extLst>
        </xdr:cNvPr>
        <xdr:cNvSpPr txBox="1"/>
      </xdr:nvSpPr>
      <xdr:spPr>
        <a:xfrm>
          <a:off x="19135725" y="825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41</xdr:row>
      <xdr:rowOff>28575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2332EEF-38B8-44BE-BD65-C974B4F3D7C9}"/>
            </a:ext>
          </a:extLst>
        </xdr:cNvPr>
        <xdr:cNvSpPr txBox="1"/>
      </xdr:nvSpPr>
      <xdr:spPr>
        <a:xfrm>
          <a:off x="19135725" y="8448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41</xdr:row>
      <xdr:rowOff>28575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0F3D66F-378F-47D5-A16E-E4C92D0DA32D}"/>
            </a:ext>
          </a:extLst>
        </xdr:cNvPr>
        <xdr:cNvSpPr txBox="1"/>
      </xdr:nvSpPr>
      <xdr:spPr>
        <a:xfrm>
          <a:off x="19135725" y="8448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42</xdr:row>
      <xdr:rowOff>28575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366C72A-4971-4021-B00E-8CB8DDE431F6}"/>
            </a:ext>
          </a:extLst>
        </xdr:cNvPr>
        <xdr:cNvSpPr txBox="1"/>
      </xdr:nvSpPr>
      <xdr:spPr>
        <a:xfrm>
          <a:off x="19135725" y="8639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42</xdr:row>
      <xdr:rowOff>28575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4E5354E-E781-4D77-89CF-2A1AE8EBE978}"/>
            </a:ext>
          </a:extLst>
        </xdr:cNvPr>
        <xdr:cNvSpPr txBox="1"/>
      </xdr:nvSpPr>
      <xdr:spPr>
        <a:xfrm>
          <a:off x="19135725" y="8639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43</xdr:row>
      <xdr:rowOff>28575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9F8A9F4-532D-406F-982D-FD0A5E6E5851}"/>
            </a:ext>
          </a:extLst>
        </xdr:cNvPr>
        <xdr:cNvSpPr txBox="1"/>
      </xdr:nvSpPr>
      <xdr:spPr>
        <a:xfrm>
          <a:off x="19135725" y="8829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39</xdr:row>
      <xdr:rowOff>28575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738790D-1FD5-49F2-ABAC-420B84CF5166}"/>
            </a:ext>
          </a:extLst>
        </xdr:cNvPr>
        <xdr:cNvSpPr txBox="1"/>
      </xdr:nvSpPr>
      <xdr:spPr>
        <a:xfrm>
          <a:off x="19135725" y="8067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39</xdr:row>
      <xdr:rowOff>28575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CA6CA3-902B-44F9-976D-FCAF254F6EF9}"/>
            </a:ext>
          </a:extLst>
        </xdr:cNvPr>
        <xdr:cNvSpPr txBox="1"/>
      </xdr:nvSpPr>
      <xdr:spPr>
        <a:xfrm>
          <a:off x="19832411" y="75941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39</xdr:row>
      <xdr:rowOff>28575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DB151A2-931D-4EAA-BFAE-A9C66BDCE0BF}"/>
            </a:ext>
          </a:extLst>
        </xdr:cNvPr>
        <xdr:cNvSpPr txBox="1"/>
      </xdr:nvSpPr>
      <xdr:spPr>
        <a:xfrm>
          <a:off x="19832411" y="75941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40</xdr:row>
      <xdr:rowOff>28575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C6620912-5CF8-4374-A845-A38988486AC4}"/>
            </a:ext>
          </a:extLst>
        </xdr:cNvPr>
        <xdr:cNvSpPr txBox="1"/>
      </xdr:nvSpPr>
      <xdr:spPr>
        <a:xfrm>
          <a:off x="19832411" y="7784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40</xdr:row>
      <xdr:rowOff>28575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D788B97-3038-443A-97E4-7DECFE21731B}"/>
            </a:ext>
          </a:extLst>
        </xdr:cNvPr>
        <xdr:cNvSpPr txBox="1"/>
      </xdr:nvSpPr>
      <xdr:spPr>
        <a:xfrm>
          <a:off x="19832411" y="7784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41</xdr:row>
      <xdr:rowOff>28575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C5C36B6C-7E85-469A-B135-51E807FBC39C}"/>
            </a:ext>
          </a:extLst>
        </xdr:cNvPr>
        <xdr:cNvSpPr txBox="1"/>
      </xdr:nvSpPr>
      <xdr:spPr>
        <a:xfrm>
          <a:off x="19832411" y="79751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41</xdr:row>
      <xdr:rowOff>28575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8CDDE437-E489-4C29-B119-6F8A7E3DE4DD}"/>
            </a:ext>
          </a:extLst>
        </xdr:cNvPr>
        <xdr:cNvSpPr txBox="1"/>
      </xdr:nvSpPr>
      <xdr:spPr>
        <a:xfrm>
          <a:off x="19832411" y="79751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42</xdr:row>
      <xdr:rowOff>28575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EEAD54D-7941-4E58-BD5A-1DEAA8336F52}"/>
            </a:ext>
          </a:extLst>
        </xdr:cNvPr>
        <xdr:cNvSpPr txBox="1"/>
      </xdr:nvSpPr>
      <xdr:spPr>
        <a:xfrm>
          <a:off x="19832411" y="8165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42</xdr:row>
      <xdr:rowOff>28575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EA33676D-7784-4516-9ECE-A1DBEDF44068}"/>
            </a:ext>
          </a:extLst>
        </xdr:cNvPr>
        <xdr:cNvSpPr txBox="1"/>
      </xdr:nvSpPr>
      <xdr:spPr>
        <a:xfrm>
          <a:off x="19832411" y="8165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32</xdr:col>
      <xdr:colOff>238125</xdr:colOff>
      <xdr:row>43</xdr:row>
      <xdr:rowOff>28575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E0EB956-B351-4804-BC0D-785AAC3A8010}"/>
            </a:ext>
          </a:extLst>
        </xdr:cNvPr>
        <xdr:cNvSpPr txBox="1"/>
      </xdr:nvSpPr>
      <xdr:spPr>
        <a:xfrm>
          <a:off x="19832411" y="83561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39</xdr:col>
      <xdr:colOff>238125</xdr:colOff>
      <xdr:row>34</xdr:row>
      <xdr:rowOff>28575</xdr:rowOff>
    </xdr:from>
    <xdr:ext cx="3442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FF9EECD-7D49-4AFA-A3C9-3721602DC8FC}"/>
                </a:ext>
              </a:extLst>
            </xdr:cNvPr>
            <xdr:cNvSpPr txBox="1"/>
          </xdr:nvSpPr>
          <xdr:spPr>
            <a:xfrm>
              <a:off x="24622125" y="7115175"/>
              <a:ext cx="344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D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ID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en-ID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𝑖𝑛𝑗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2FF9EECD-7D49-4AFA-A3C9-3721602DC8FC}"/>
                </a:ext>
              </a:extLst>
            </xdr:cNvPr>
            <xdr:cNvSpPr txBox="1"/>
          </xdr:nvSpPr>
          <xdr:spPr>
            <a:xfrm>
              <a:off x="24622125" y="7115175"/>
              <a:ext cx="3442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_𝑖𝑛𝑗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43</xdr:col>
      <xdr:colOff>145676</xdr:colOff>
      <xdr:row>34</xdr:row>
      <xdr:rowOff>22412</xdr:rowOff>
    </xdr:from>
    <xdr:ext cx="115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C470270-AC56-4BD8-BEE2-BB6DE676A6C2}"/>
                </a:ext>
              </a:extLst>
            </xdr:cNvPr>
            <xdr:cNvSpPr txBox="1"/>
          </xdr:nvSpPr>
          <xdr:spPr>
            <a:xfrm>
              <a:off x="28187276" y="7109012"/>
              <a:ext cx="115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14:m>
                <m:oMath xmlns:m="http://schemas.openxmlformats.org/officeDocument/2006/math">
                  <m:r>
                    <a:rPr lang="en-ID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</m:oMath>
              </a14:m>
              <a:r>
                <a:rPr lang="en-ID" sz="1100"/>
                <a:t>j</a:t>
              </a:r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8C470270-AC56-4BD8-BEE2-BB6DE676A6C2}"/>
                </a:ext>
              </a:extLst>
            </xdr:cNvPr>
            <xdr:cNvSpPr txBox="1"/>
          </xdr:nvSpPr>
          <xdr:spPr>
            <a:xfrm>
              <a:off x="28187276" y="7109012"/>
              <a:ext cx="115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ID" sz="1100"/>
                <a:t>j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ademik/SKRIPSI/forecasting/backup/backup%201/autokorelasi%20dan%20JS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"/>
      <sheetName val="Fungsi_Autokorelasi"/>
      <sheetName val="Fungsi_CORREL"/>
      <sheetName val="Input for JST"/>
      <sheetName val="JST"/>
      <sheetName val="autokorelasi dan JST_"/>
    </sheetNames>
    <definedNames>
      <definedName name="bobot1" refersTo="='JST'!$AY$9"/>
      <definedName name="bobot11" refersTo="='JST'!$AB$9"/>
      <definedName name="bobot12" refersTo="='JST'!$AC$9"/>
      <definedName name="bobot13" refersTo="='JST'!$AD$9"/>
      <definedName name="bobot14" refersTo="='JST'!$AE$9"/>
      <definedName name="bobot2" refersTo="='JST'!$AZ$9"/>
      <definedName name="bobot21" refersTo="='JST'!$AH$9"/>
      <definedName name="bobot22" refersTo="='JST'!$AI$9"/>
      <definedName name="bobot23" refersTo="='JST'!$AJ$9"/>
      <definedName name="bobot24" refersTo="='JST'!$AK$9"/>
      <definedName name="bobot3" refersTo="='JST'!$BA$9"/>
      <definedName name="bobot31" refersTo="='JST'!$AN$9"/>
      <definedName name="bobot32" refersTo="='JST'!$AO$9"/>
      <definedName name="bobot33" refersTo="='JST'!$AP$9"/>
      <definedName name="bobot34" refersTo="='JST'!$AQ$9"/>
      <definedName name="bobot35" refersTo="='JST'!$AR$9"/>
      <definedName name="bobot4" refersTo="='JST'!$BB$9"/>
    </definedNames>
    <sheetDataSet>
      <sheetData sheetId="0"/>
      <sheetData sheetId="1">
        <row r="131">
          <cell r="B131">
            <v>0.5880567526335585</v>
          </cell>
        </row>
      </sheetData>
      <sheetData sheetId="2">
        <row r="129">
          <cell r="C129" t="str">
            <v>fungsi correl</v>
          </cell>
        </row>
      </sheetData>
      <sheetData sheetId="3"/>
      <sheetData sheetId="4">
        <row r="9">
          <cell r="AB9">
            <v>0.6</v>
          </cell>
          <cell r="AC9">
            <v>0.7</v>
          </cell>
          <cell r="AD9">
            <v>0.3</v>
          </cell>
          <cell r="AE9">
            <v>0.6</v>
          </cell>
          <cell r="AH9">
            <v>0.1</v>
          </cell>
          <cell r="AI9">
            <v>0.5</v>
          </cell>
          <cell r="AJ9">
            <v>0.1</v>
          </cell>
          <cell r="AK9">
            <v>0.2</v>
          </cell>
          <cell r="AN9">
            <v>0.4</v>
          </cell>
          <cell r="AO9">
            <v>0.6</v>
          </cell>
          <cell r="AP9">
            <v>0.4</v>
          </cell>
          <cell r="AQ9">
            <v>0.4</v>
          </cell>
          <cell r="AR9">
            <v>0.9</v>
          </cell>
          <cell r="AY9">
            <v>0.5</v>
          </cell>
          <cell r="AZ9">
            <v>0.8</v>
          </cell>
          <cell r="BA9">
            <v>0.1</v>
          </cell>
          <cell r="BB9">
            <v>0.4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6349-2169-40AB-A881-C5A34066BC53}">
  <dimension ref="A1:T121"/>
  <sheetViews>
    <sheetView topLeftCell="I1" zoomScale="85" zoomScaleNormal="85" workbookViewId="0">
      <selection activeCell="O3" sqref="O3:O14"/>
    </sheetView>
  </sheetViews>
  <sheetFormatPr defaultRowHeight="15" x14ac:dyDescent="0.25"/>
  <cols>
    <col min="1" max="1" width="11.5703125" customWidth="1"/>
    <col min="17" max="17" width="7.7109375" customWidth="1"/>
    <col min="18" max="18" width="20.140625" customWidth="1"/>
    <col min="19" max="19" width="8.42578125" customWidth="1"/>
    <col min="20" max="20" width="14.28515625" customWidth="1"/>
  </cols>
  <sheetData>
    <row r="1" spans="1:20" x14ac:dyDescent="0.2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R1" s="13" t="s">
        <v>17</v>
      </c>
      <c r="T1" s="13" t="s">
        <v>18</v>
      </c>
    </row>
    <row r="2" spans="1:20" x14ac:dyDescent="0.25">
      <c r="A2" s="9" t="s">
        <v>1</v>
      </c>
      <c r="B2" s="6">
        <v>2008</v>
      </c>
      <c r="C2" s="7">
        <v>2009</v>
      </c>
      <c r="D2" s="8">
        <v>2010</v>
      </c>
      <c r="E2" s="8">
        <v>2011</v>
      </c>
      <c r="F2" s="8">
        <v>2012</v>
      </c>
      <c r="G2" s="8">
        <v>2013</v>
      </c>
      <c r="H2" s="8">
        <v>2014</v>
      </c>
      <c r="I2" s="8">
        <v>2015</v>
      </c>
      <c r="J2" s="8">
        <v>2016</v>
      </c>
      <c r="K2" s="8">
        <v>2017</v>
      </c>
      <c r="L2" s="8">
        <v>2018</v>
      </c>
      <c r="M2" s="8">
        <v>2019</v>
      </c>
      <c r="N2" s="15">
        <v>2020</v>
      </c>
      <c r="O2" s="6" t="s">
        <v>15</v>
      </c>
      <c r="R2" s="4">
        <v>133.19999999999999</v>
      </c>
      <c r="T2">
        <v>209.1</v>
      </c>
    </row>
    <row r="3" spans="1:20" x14ac:dyDescent="0.25">
      <c r="A3" s="3" t="s">
        <v>3</v>
      </c>
      <c r="B3" s="3">
        <v>157.4</v>
      </c>
      <c r="C3" s="4">
        <v>334.3</v>
      </c>
      <c r="D3" s="4">
        <v>302.2</v>
      </c>
      <c r="E3" s="4">
        <v>174.1</v>
      </c>
      <c r="F3" s="4">
        <v>312.10000000000002</v>
      </c>
      <c r="G3" s="4">
        <v>477.7</v>
      </c>
      <c r="H3" s="4">
        <v>273.5</v>
      </c>
      <c r="I3" s="4">
        <v>353.9</v>
      </c>
      <c r="J3" s="4">
        <v>284.10000000000002</v>
      </c>
      <c r="K3" s="4">
        <v>463.7</v>
      </c>
      <c r="L3" s="4">
        <v>243.2</v>
      </c>
      <c r="M3" s="4">
        <v>380.4</v>
      </c>
      <c r="N3" s="3">
        <v>209.1</v>
      </c>
      <c r="O3" s="5">
        <f>AVERAGE(C3:M3)</f>
        <v>327.2</v>
      </c>
      <c r="R3" s="4">
        <v>25.1</v>
      </c>
      <c r="T3">
        <v>475.8</v>
      </c>
    </row>
    <row r="4" spans="1:20" x14ac:dyDescent="0.25">
      <c r="A4" s="3" t="s">
        <v>4</v>
      </c>
      <c r="B4" s="3">
        <v>193.9</v>
      </c>
      <c r="C4" s="4">
        <v>458.5</v>
      </c>
      <c r="D4" s="4">
        <v>402.6</v>
      </c>
      <c r="E4" s="4">
        <v>172.4</v>
      </c>
      <c r="F4" s="4">
        <v>212.5</v>
      </c>
      <c r="G4" s="4">
        <v>276.60000000000002</v>
      </c>
      <c r="H4" s="4">
        <v>316.2</v>
      </c>
      <c r="I4" s="4">
        <v>300.39999999999998</v>
      </c>
      <c r="J4" s="4">
        <v>410.5</v>
      </c>
      <c r="K4" s="4">
        <v>249.3</v>
      </c>
      <c r="L4" s="4">
        <v>245.8</v>
      </c>
      <c r="M4" s="4">
        <v>339</v>
      </c>
      <c r="N4" s="3">
        <v>475.8</v>
      </c>
      <c r="O4" s="5">
        <f t="shared" ref="O4:O14" si="0">AVERAGE(C4:M4)</f>
        <v>307.61818181818182</v>
      </c>
      <c r="R4" s="4">
        <v>0</v>
      </c>
      <c r="T4">
        <v>348.5</v>
      </c>
    </row>
    <row r="5" spans="1:20" x14ac:dyDescent="0.25">
      <c r="A5" s="3" t="s">
        <v>5</v>
      </c>
      <c r="B5" s="3">
        <v>276</v>
      </c>
      <c r="C5" s="4">
        <v>160.80000000000001</v>
      </c>
      <c r="D5" s="4">
        <v>216.2</v>
      </c>
      <c r="E5" s="4">
        <v>374.5</v>
      </c>
      <c r="F5" s="4">
        <v>311.39999999999998</v>
      </c>
      <c r="G5" s="4">
        <v>322.39999999999998</v>
      </c>
      <c r="H5" s="4">
        <v>197.7</v>
      </c>
      <c r="I5" s="4">
        <v>246.1</v>
      </c>
      <c r="J5" s="4">
        <v>144.6</v>
      </c>
      <c r="K5" s="4">
        <v>243</v>
      </c>
      <c r="L5" s="4">
        <v>279.60000000000002</v>
      </c>
      <c r="M5" s="4">
        <v>227.3</v>
      </c>
      <c r="N5" s="3">
        <v>348.5</v>
      </c>
      <c r="O5" s="5">
        <f t="shared" si="0"/>
        <v>247.6</v>
      </c>
      <c r="R5" s="4">
        <v>0</v>
      </c>
      <c r="T5">
        <v>327.2</v>
      </c>
    </row>
    <row r="6" spans="1:20" x14ac:dyDescent="0.25">
      <c r="A6" s="3" t="s">
        <v>6</v>
      </c>
      <c r="B6" s="3">
        <v>78.599999999999994</v>
      </c>
      <c r="C6" s="4">
        <v>98</v>
      </c>
      <c r="D6" s="4">
        <v>320.5</v>
      </c>
      <c r="E6" s="4">
        <v>252.3</v>
      </c>
      <c r="F6" s="4">
        <v>43.7</v>
      </c>
      <c r="G6" s="4">
        <v>189.4</v>
      </c>
      <c r="H6" s="4">
        <v>245.9</v>
      </c>
      <c r="I6" s="4">
        <v>128.19999999999999</v>
      </c>
      <c r="J6" s="4">
        <v>129.69999999999999</v>
      </c>
      <c r="K6" s="4">
        <v>75.099999999999994</v>
      </c>
      <c r="L6" s="4">
        <v>62.8</v>
      </c>
      <c r="M6" s="4">
        <v>288.2</v>
      </c>
      <c r="N6" s="3">
        <v>327.2</v>
      </c>
      <c r="O6" s="5">
        <f t="shared" si="0"/>
        <v>166.70909090909092</v>
      </c>
      <c r="R6" s="4">
        <v>0</v>
      </c>
      <c r="T6">
        <v>91.1</v>
      </c>
    </row>
    <row r="7" spans="1:20" x14ac:dyDescent="0.25">
      <c r="A7" s="3" t="s">
        <v>7</v>
      </c>
      <c r="B7" s="3">
        <v>35</v>
      </c>
      <c r="C7" s="4">
        <v>86.6</v>
      </c>
      <c r="D7" s="4">
        <v>129.30000000000001</v>
      </c>
      <c r="E7" s="4">
        <v>78.7</v>
      </c>
      <c r="F7" s="4">
        <v>75</v>
      </c>
      <c r="G7" s="4">
        <v>159.4</v>
      </c>
      <c r="H7" s="4">
        <v>51</v>
      </c>
      <c r="I7" s="4">
        <v>75.2</v>
      </c>
      <c r="J7" s="4">
        <v>351.5</v>
      </c>
      <c r="K7" s="4">
        <v>122.4</v>
      </c>
      <c r="L7" s="4">
        <v>3.7</v>
      </c>
      <c r="M7" s="4">
        <v>5.6</v>
      </c>
      <c r="N7" s="3">
        <v>91.1</v>
      </c>
      <c r="O7" s="5">
        <f t="shared" si="0"/>
        <v>103.4909090909091</v>
      </c>
      <c r="R7" s="4">
        <v>0</v>
      </c>
      <c r="T7">
        <v>31.5</v>
      </c>
    </row>
    <row r="8" spans="1:20" x14ac:dyDescent="0.25">
      <c r="A8" s="3" t="s">
        <v>8</v>
      </c>
      <c r="B8" s="3">
        <v>23.6</v>
      </c>
      <c r="C8" s="4">
        <v>96</v>
      </c>
      <c r="D8" s="4">
        <v>52.8</v>
      </c>
      <c r="E8" s="4">
        <v>21.3</v>
      </c>
      <c r="F8" s="4">
        <v>4.3</v>
      </c>
      <c r="G8" s="4">
        <v>240.4</v>
      </c>
      <c r="H8" s="4">
        <v>47.5</v>
      </c>
      <c r="I8" s="4">
        <v>0.7</v>
      </c>
      <c r="J8" s="4">
        <v>126.8</v>
      </c>
      <c r="K8" s="4">
        <v>91.1</v>
      </c>
      <c r="L8" s="4">
        <v>14.9</v>
      </c>
      <c r="M8" s="4">
        <v>0</v>
      </c>
      <c r="N8" s="3">
        <v>31.5</v>
      </c>
      <c r="O8" s="5">
        <f t="shared" si="0"/>
        <v>63.254545454545458</v>
      </c>
      <c r="R8" s="4">
        <v>0</v>
      </c>
      <c r="T8">
        <v>21.7</v>
      </c>
    </row>
    <row r="9" spans="1:20" x14ac:dyDescent="0.25">
      <c r="A9" s="3" t="s">
        <v>9</v>
      </c>
      <c r="B9" s="3">
        <v>1.4</v>
      </c>
      <c r="C9" s="4">
        <v>0</v>
      </c>
      <c r="D9" s="4">
        <v>39.4</v>
      </c>
      <c r="E9" s="4">
        <v>1.6</v>
      </c>
      <c r="F9" s="4">
        <v>0</v>
      </c>
      <c r="G9" s="4">
        <v>78.2</v>
      </c>
      <c r="H9" s="4">
        <v>3</v>
      </c>
      <c r="I9" s="4">
        <v>0</v>
      </c>
      <c r="J9" s="4">
        <v>90.1</v>
      </c>
      <c r="K9" s="4">
        <v>22.2</v>
      </c>
      <c r="L9" s="4">
        <v>0</v>
      </c>
      <c r="M9" s="4">
        <v>0</v>
      </c>
      <c r="N9" s="3">
        <v>21.7</v>
      </c>
      <c r="O9" s="5">
        <f t="shared" si="0"/>
        <v>21.318181818181817</v>
      </c>
      <c r="R9" s="4">
        <v>5.6</v>
      </c>
      <c r="T9">
        <v>14</v>
      </c>
    </row>
    <row r="10" spans="1:20" x14ac:dyDescent="0.25">
      <c r="A10" s="3" t="s">
        <v>10</v>
      </c>
      <c r="B10" s="3">
        <v>0</v>
      </c>
      <c r="C10" s="4">
        <v>3.2</v>
      </c>
      <c r="D10" s="4">
        <v>48.5</v>
      </c>
      <c r="E10" s="4">
        <v>0</v>
      </c>
      <c r="F10" s="4">
        <v>0</v>
      </c>
      <c r="G10" s="4">
        <v>0</v>
      </c>
      <c r="H10" s="4">
        <v>6</v>
      </c>
      <c r="I10" s="4">
        <v>0</v>
      </c>
      <c r="J10" s="4">
        <v>36.6</v>
      </c>
      <c r="K10" s="4">
        <v>0</v>
      </c>
      <c r="L10" s="4">
        <v>28.5</v>
      </c>
      <c r="M10" s="4">
        <v>0</v>
      </c>
      <c r="N10" s="3">
        <v>14</v>
      </c>
      <c r="O10" s="5">
        <f t="shared" si="0"/>
        <v>11.163636363636364</v>
      </c>
      <c r="R10" s="4">
        <v>288.2</v>
      </c>
    </row>
    <row r="11" spans="1:20" x14ac:dyDescent="0.25">
      <c r="A11" s="3" t="s">
        <v>11</v>
      </c>
      <c r="B11" s="3">
        <v>0</v>
      </c>
      <c r="C11" s="4">
        <v>0</v>
      </c>
      <c r="D11" s="4">
        <v>88.4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102.2</v>
      </c>
      <c r="K11" s="4">
        <v>11.3</v>
      </c>
      <c r="L11" s="4">
        <v>0</v>
      </c>
      <c r="M11" s="4">
        <v>0</v>
      </c>
      <c r="N11" s="3"/>
      <c r="O11" s="5">
        <f t="shared" si="0"/>
        <v>18.354545454545459</v>
      </c>
      <c r="R11" s="4">
        <v>227.3</v>
      </c>
    </row>
    <row r="12" spans="1:20" x14ac:dyDescent="0.25">
      <c r="A12" s="3" t="s">
        <v>12</v>
      </c>
      <c r="B12" s="3">
        <v>80.8</v>
      </c>
      <c r="C12" s="4">
        <v>0</v>
      </c>
      <c r="D12" s="4">
        <v>237.8</v>
      </c>
      <c r="E12" s="4">
        <v>28</v>
      </c>
      <c r="F12" s="4">
        <v>49.8</v>
      </c>
      <c r="G12" s="4">
        <v>4.5999999999999996</v>
      </c>
      <c r="H12" s="4">
        <v>0.4</v>
      </c>
      <c r="I12" s="4">
        <v>0</v>
      </c>
      <c r="J12" s="4">
        <v>161.5</v>
      </c>
      <c r="K12" s="4">
        <v>26.6</v>
      </c>
      <c r="L12" s="4">
        <v>1.2</v>
      </c>
      <c r="M12" s="4">
        <v>0</v>
      </c>
      <c r="N12" s="3"/>
      <c r="O12" s="5">
        <f t="shared" si="0"/>
        <v>46.354545454545459</v>
      </c>
      <c r="R12" s="4">
        <v>339</v>
      </c>
    </row>
    <row r="13" spans="1:20" x14ac:dyDescent="0.25">
      <c r="A13" s="3" t="s">
        <v>13</v>
      </c>
      <c r="B13" s="3">
        <v>121.4</v>
      </c>
      <c r="C13" s="4">
        <v>78.2</v>
      </c>
      <c r="D13" s="4">
        <v>72.5</v>
      </c>
      <c r="E13" s="4">
        <v>181</v>
      </c>
      <c r="F13" s="4">
        <v>82.9</v>
      </c>
      <c r="G13" s="4">
        <v>79.099999999999994</v>
      </c>
      <c r="H13" s="4">
        <v>68.599999999999994</v>
      </c>
      <c r="I13" s="4">
        <v>130.19999999999999</v>
      </c>
      <c r="J13" s="4">
        <v>117.9</v>
      </c>
      <c r="K13" s="4">
        <v>264.7</v>
      </c>
      <c r="L13" s="4">
        <v>146.30000000000001</v>
      </c>
      <c r="M13" s="4">
        <v>25.1</v>
      </c>
      <c r="N13" s="3"/>
      <c r="O13" s="5">
        <f t="shared" si="0"/>
        <v>113.3181818181818</v>
      </c>
      <c r="R13" s="4">
        <v>380.4</v>
      </c>
    </row>
    <row r="14" spans="1:20" x14ac:dyDescent="0.25">
      <c r="A14" s="3" t="s">
        <v>14</v>
      </c>
      <c r="B14" s="3">
        <v>343.2</v>
      </c>
      <c r="C14" s="4">
        <v>152</v>
      </c>
      <c r="D14" s="4">
        <v>275.5</v>
      </c>
      <c r="E14" s="4">
        <v>509.3</v>
      </c>
      <c r="F14" s="4">
        <v>317.89999999999998</v>
      </c>
      <c r="G14" s="4">
        <v>229.3</v>
      </c>
      <c r="H14" s="4">
        <v>283.89999999999998</v>
      </c>
      <c r="I14" s="4">
        <v>183</v>
      </c>
      <c r="J14" s="4">
        <v>144.6</v>
      </c>
      <c r="K14" s="4">
        <v>260.5</v>
      </c>
      <c r="L14" s="4">
        <v>146.30000000000001</v>
      </c>
      <c r="M14" s="4">
        <v>133.19999999999999</v>
      </c>
      <c r="N14" s="3"/>
      <c r="O14" s="5">
        <f t="shared" si="0"/>
        <v>239.59090909090904</v>
      </c>
      <c r="R14" s="4">
        <v>146.30000000000001</v>
      </c>
    </row>
    <row r="15" spans="1:20" x14ac:dyDescent="0.25">
      <c r="R15" s="4">
        <v>146.30000000000001</v>
      </c>
    </row>
    <row r="16" spans="1:20" x14ac:dyDescent="0.25">
      <c r="A16" s="1" t="s">
        <v>16</v>
      </c>
      <c r="R16" s="4">
        <v>1.2</v>
      </c>
    </row>
    <row r="17" spans="1:18" x14ac:dyDescent="0.25">
      <c r="A17" s="81" t="s">
        <v>190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R17" s="4">
        <v>0</v>
      </c>
    </row>
    <row r="18" spans="1:18" x14ac:dyDescent="0.25">
      <c r="A18" s="81" t="s">
        <v>191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R18" s="4">
        <v>28.5</v>
      </c>
    </row>
    <row r="19" spans="1:18" x14ac:dyDescent="0.25">
      <c r="R19" s="4">
        <v>0</v>
      </c>
    </row>
    <row r="20" spans="1:18" x14ac:dyDescent="0.25">
      <c r="R20" s="4">
        <v>14.9</v>
      </c>
    </row>
    <row r="21" spans="1:18" x14ac:dyDescent="0.25">
      <c r="R21" s="4">
        <v>3.7</v>
      </c>
    </row>
    <row r="22" spans="1:18" x14ac:dyDescent="0.25">
      <c r="R22" s="4">
        <v>62.8</v>
      </c>
    </row>
    <row r="23" spans="1:18" x14ac:dyDescent="0.25">
      <c r="R23" s="4">
        <v>279.60000000000002</v>
      </c>
    </row>
    <row r="24" spans="1:18" x14ac:dyDescent="0.25">
      <c r="R24" s="4">
        <v>245.8</v>
      </c>
    </row>
    <row r="25" spans="1:18" x14ac:dyDescent="0.25">
      <c r="R25" s="4">
        <v>243.2</v>
      </c>
    </row>
    <row r="26" spans="1:18" x14ac:dyDescent="0.25">
      <c r="R26" s="4">
        <v>260.5</v>
      </c>
    </row>
    <row r="27" spans="1:18" x14ac:dyDescent="0.25">
      <c r="R27" s="4">
        <v>264.7</v>
      </c>
    </row>
    <row r="28" spans="1:18" x14ac:dyDescent="0.25">
      <c r="R28" s="4">
        <v>26.6</v>
      </c>
    </row>
    <row r="29" spans="1:18" x14ac:dyDescent="0.25">
      <c r="R29" s="4">
        <v>11.3</v>
      </c>
    </row>
    <row r="30" spans="1:18" x14ac:dyDescent="0.25">
      <c r="R30" s="4">
        <v>0</v>
      </c>
    </row>
    <row r="31" spans="1:18" x14ac:dyDescent="0.25">
      <c r="R31" s="4">
        <v>22.2</v>
      </c>
    </row>
    <row r="32" spans="1:18" x14ac:dyDescent="0.25">
      <c r="R32" s="4">
        <v>91.1</v>
      </c>
    </row>
    <row r="33" spans="18:18" x14ac:dyDescent="0.25">
      <c r="R33" s="4">
        <v>122.4</v>
      </c>
    </row>
    <row r="34" spans="18:18" x14ac:dyDescent="0.25">
      <c r="R34" s="4">
        <v>75.099999999999994</v>
      </c>
    </row>
    <row r="35" spans="18:18" x14ac:dyDescent="0.25">
      <c r="R35" s="4">
        <v>243</v>
      </c>
    </row>
    <row r="36" spans="18:18" x14ac:dyDescent="0.25">
      <c r="R36" s="4">
        <v>249.3</v>
      </c>
    </row>
    <row r="37" spans="18:18" x14ac:dyDescent="0.25">
      <c r="R37" s="4">
        <v>463.7</v>
      </c>
    </row>
    <row r="38" spans="18:18" x14ac:dyDescent="0.25">
      <c r="R38" s="4">
        <v>144.6</v>
      </c>
    </row>
    <row r="39" spans="18:18" x14ac:dyDescent="0.25">
      <c r="R39" s="4">
        <v>117.9</v>
      </c>
    </row>
    <row r="40" spans="18:18" x14ac:dyDescent="0.25">
      <c r="R40" s="4">
        <v>161.5</v>
      </c>
    </row>
    <row r="41" spans="18:18" x14ac:dyDescent="0.25">
      <c r="R41" s="4">
        <v>102.2</v>
      </c>
    </row>
    <row r="42" spans="18:18" x14ac:dyDescent="0.25">
      <c r="R42" s="4">
        <v>36.6</v>
      </c>
    </row>
    <row r="43" spans="18:18" x14ac:dyDescent="0.25">
      <c r="R43" s="4">
        <v>90.1</v>
      </c>
    </row>
    <row r="44" spans="18:18" x14ac:dyDescent="0.25">
      <c r="R44" s="4">
        <v>126.8</v>
      </c>
    </row>
    <row r="45" spans="18:18" x14ac:dyDescent="0.25">
      <c r="R45" s="4">
        <v>351.5</v>
      </c>
    </row>
    <row r="46" spans="18:18" x14ac:dyDescent="0.25">
      <c r="R46" s="4">
        <v>129.69999999999999</v>
      </c>
    </row>
    <row r="47" spans="18:18" x14ac:dyDescent="0.25">
      <c r="R47" s="4">
        <v>144.6</v>
      </c>
    </row>
    <row r="48" spans="18:18" x14ac:dyDescent="0.25">
      <c r="R48" s="4">
        <v>410.5</v>
      </c>
    </row>
    <row r="49" spans="18:18" x14ac:dyDescent="0.25">
      <c r="R49" s="4">
        <v>284.10000000000002</v>
      </c>
    </row>
    <row r="50" spans="18:18" x14ac:dyDescent="0.25">
      <c r="R50" s="4">
        <v>183</v>
      </c>
    </row>
    <row r="51" spans="18:18" x14ac:dyDescent="0.25">
      <c r="R51" s="4">
        <v>130.19999999999999</v>
      </c>
    </row>
    <row r="52" spans="18:18" x14ac:dyDescent="0.25">
      <c r="R52" s="4">
        <v>0</v>
      </c>
    </row>
    <row r="53" spans="18:18" x14ac:dyDescent="0.25">
      <c r="R53" s="4">
        <v>0</v>
      </c>
    </row>
    <row r="54" spans="18:18" x14ac:dyDescent="0.25">
      <c r="R54" s="4">
        <v>0</v>
      </c>
    </row>
    <row r="55" spans="18:18" x14ac:dyDescent="0.25">
      <c r="R55" s="4">
        <v>0</v>
      </c>
    </row>
    <row r="56" spans="18:18" x14ac:dyDescent="0.25">
      <c r="R56" s="4">
        <v>0.7</v>
      </c>
    </row>
    <row r="57" spans="18:18" x14ac:dyDescent="0.25">
      <c r="R57" s="4">
        <v>75.2</v>
      </c>
    </row>
    <row r="58" spans="18:18" x14ac:dyDescent="0.25">
      <c r="R58" s="4">
        <v>128.19999999999999</v>
      </c>
    </row>
    <row r="59" spans="18:18" x14ac:dyDescent="0.25">
      <c r="R59" s="4">
        <v>246.1</v>
      </c>
    </row>
    <row r="60" spans="18:18" x14ac:dyDescent="0.25">
      <c r="R60" s="4">
        <v>300.39999999999998</v>
      </c>
    </row>
    <row r="61" spans="18:18" x14ac:dyDescent="0.25">
      <c r="R61" s="4">
        <v>353.9</v>
      </c>
    </row>
    <row r="62" spans="18:18" x14ac:dyDescent="0.25">
      <c r="R62" s="4">
        <v>283.89999999999998</v>
      </c>
    </row>
    <row r="63" spans="18:18" x14ac:dyDescent="0.25">
      <c r="R63" s="4">
        <v>68.599999999999994</v>
      </c>
    </row>
    <row r="64" spans="18:18" x14ac:dyDescent="0.25">
      <c r="R64" s="4">
        <v>0.4</v>
      </c>
    </row>
    <row r="65" spans="18:18" x14ac:dyDescent="0.25">
      <c r="R65" s="4">
        <v>0</v>
      </c>
    </row>
    <row r="66" spans="18:18" x14ac:dyDescent="0.25">
      <c r="R66" s="4">
        <v>6</v>
      </c>
    </row>
    <row r="67" spans="18:18" x14ac:dyDescent="0.25">
      <c r="R67" s="4">
        <v>3</v>
      </c>
    </row>
    <row r="68" spans="18:18" x14ac:dyDescent="0.25">
      <c r="R68" s="4">
        <v>47.5</v>
      </c>
    </row>
    <row r="69" spans="18:18" x14ac:dyDescent="0.25">
      <c r="R69" s="4">
        <v>51</v>
      </c>
    </row>
    <row r="70" spans="18:18" x14ac:dyDescent="0.25">
      <c r="R70" s="4">
        <v>245.9</v>
      </c>
    </row>
    <row r="71" spans="18:18" x14ac:dyDescent="0.25">
      <c r="R71" s="4">
        <v>197.7</v>
      </c>
    </row>
    <row r="72" spans="18:18" x14ac:dyDescent="0.25">
      <c r="R72" s="4">
        <v>316.2</v>
      </c>
    </row>
    <row r="73" spans="18:18" x14ac:dyDescent="0.25">
      <c r="R73" s="4">
        <v>273.5</v>
      </c>
    </row>
    <row r="74" spans="18:18" x14ac:dyDescent="0.25">
      <c r="R74" s="4">
        <v>229.3</v>
      </c>
    </row>
    <row r="75" spans="18:18" x14ac:dyDescent="0.25">
      <c r="R75" s="4">
        <v>79.099999999999994</v>
      </c>
    </row>
    <row r="76" spans="18:18" x14ac:dyDescent="0.25">
      <c r="R76" s="4">
        <v>4.5999999999999996</v>
      </c>
    </row>
    <row r="77" spans="18:18" x14ac:dyDescent="0.25">
      <c r="R77" s="4">
        <v>0</v>
      </c>
    </row>
    <row r="78" spans="18:18" x14ac:dyDescent="0.25">
      <c r="R78" s="4">
        <v>0</v>
      </c>
    </row>
    <row r="79" spans="18:18" x14ac:dyDescent="0.25">
      <c r="R79" s="4">
        <v>78.2</v>
      </c>
    </row>
    <row r="80" spans="18:18" x14ac:dyDescent="0.25">
      <c r="R80" s="4">
        <v>240.4</v>
      </c>
    </row>
    <row r="81" spans="18:18" x14ac:dyDescent="0.25">
      <c r="R81" s="4">
        <v>159.4</v>
      </c>
    </row>
    <row r="82" spans="18:18" x14ac:dyDescent="0.25">
      <c r="R82" s="4">
        <v>189.4</v>
      </c>
    </row>
    <row r="83" spans="18:18" x14ac:dyDescent="0.25">
      <c r="R83" s="4">
        <v>322.39999999999998</v>
      </c>
    </row>
    <row r="84" spans="18:18" x14ac:dyDescent="0.25">
      <c r="R84" s="4">
        <v>276.60000000000002</v>
      </c>
    </row>
    <row r="85" spans="18:18" x14ac:dyDescent="0.25">
      <c r="R85" s="4">
        <v>477.7</v>
      </c>
    </row>
    <row r="86" spans="18:18" x14ac:dyDescent="0.25">
      <c r="R86" s="4">
        <v>317.89999999999998</v>
      </c>
    </row>
    <row r="87" spans="18:18" x14ac:dyDescent="0.25">
      <c r="R87" s="4">
        <v>82.9</v>
      </c>
    </row>
    <row r="88" spans="18:18" x14ac:dyDescent="0.25">
      <c r="R88" s="4">
        <v>49.8</v>
      </c>
    </row>
    <row r="89" spans="18:18" x14ac:dyDescent="0.25">
      <c r="R89" s="4">
        <v>0</v>
      </c>
    </row>
    <row r="90" spans="18:18" x14ac:dyDescent="0.25">
      <c r="R90" s="4">
        <v>0</v>
      </c>
    </row>
    <row r="91" spans="18:18" x14ac:dyDescent="0.25">
      <c r="R91" s="4">
        <v>0</v>
      </c>
    </row>
    <row r="92" spans="18:18" x14ac:dyDescent="0.25">
      <c r="R92" s="4">
        <v>4.3</v>
      </c>
    </row>
    <row r="93" spans="18:18" x14ac:dyDescent="0.25">
      <c r="R93" s="4">
        <v>75</v>
      </c>
    </row>
    <row r="94" spans="18:18" x14ac:dyDescent="0.25">
      <c r="R94" s="4">
        <v>43.7</v>
      </c>
    </row>
    <row r="95" spans="18:18" x14ac:dyDescent="0.25">
      <c r="R95" s="4">
        <v>311.39999999999998</v>
      </c>
    </row>
    <row r="96" spans="18:18" x14ac:dyDescent="0.25">
      <c r="R96" s="4">
        <v>212.5</v>
      </c>
    </row>
    <row r="97" spans="18:18" x14ac:dyDescent="0.25">
      <c r="R97" s="4">
        <v>312.10000000000002</v>
      </c>
    </row>
    <row r="98" spans="18:18" x14ac:dyDescent="0.25">
      <c r="R98" s="4">
        <v>509.3</v>
      </c>
    </row>
    <row r="99" spans="18:18" x14ac:dyDescent="0.25">
      <c r="R99" s="4">
        <v>181</v>
      </c>
    </row>
    <row r="100" spans="18:18" x14ac:dyDescent="0.25">
      <c r="R100" s="4">
        <v>28</v>
      </c>
    </row>
    <row r="101" spans="18:18" x14ac:dyDescent="0.25">
      <c r="R101" s="4">
        <v>0</v>
      </c>
    </row>
    <row r="102" spans="18:18" x14ac:dyDescent="0.25">
      <c r="R102" s="4">
        <v>0</v>
      </c>
    </row>
    <row r="103" spans="18:18" x14ac:dyDescent="0.25">
      <c r="R103" s="4">
        <v>1.6</v>
      </c>
    </row>
    <row r="104" spans="18:18" x14ac:dyDescent="0.25">
      <c r="R104" s="4">
        <v>21.3</v>
      </c>
    </row>
    <row r="105" spans="18:18" x14ac:dyDescent="0.25">
      <c r="R105" s="4">
        <v>78.7</v>
      </c>
    </row>
    <row r="106" spans="18:18" x14ac:dyDescent="0.25">
      <c r="R106" s="4">
        <v>252.3</v>
      </c>
    </row>
    <row r="107" spans="18:18" x14ac:dyDescent="0.25">
      <c r="R107" s="4">
        <v>374.5</v>
      </c>
    </row>
    <row r="108" spans="18:18" x14ac:dyDescent="0.25">
      <c r="R108" s="4">
        <v>172.4</v>
      </c>
    </row>
    <row r="109" spans="18:18" x14ac:dyDescent="0.25">
      <c r="R109" s="4">
        <v>174.1</v>
      </c>
    </row>
    <row r="110" spans="18:18" x14ac:dyDescent="0.25">
      <c r="R110" s="4">
        <v>275.5</v>
      </c>
    </row>
    <row r="111" spans="18:18" x14ac:dyDescent="0.25">
      <c r="R111" s="4">
        <v>72.5</v>
      </c>
    </row>
    <row r="112" spans="18:18" x14ac:dyDescent="0.25">
      <c r="R112" s="4">
        <v>237.8</v>
      </c>
    </row>
    <row r="113" spans="18:18" x14ac:dyDescent="0.25">
      <c r="R113" s="4">
        <v>88.4</v>
      </c>
    </row>
    <row r="114" spans="18:18" x14ac:dyDescent="0.25">
      <c r="R114" s="4">
        <v>48.5</v>
      </c>
    </row>
    <row r="115" spans="18:18" x14ac:dyDescent="0.25">
      <c r="R115" s="4">
        <v>39.4</v>
      </c>
    </row>
    <row r="116" spans="18:18" x14ac:dyDescent="0.25">
      <c r="R116" s="4">
        <v>52.8</v>
      </c>
    </row>
    <row r="117" spans="18:18" x14ac:dyDescent="0.25">
      <c r="R117" s="4">
        <v>129.30000000000001</v>
      </c>
    </row>
    <row r="118" spans="18:18" x14ac:dyDescent="0.25">
      <c r="R118" s="4">
        <v>320.5</v>
      </c>
    </row>
    <row r="119" spans="18:18" x14ac:dyDescent="0.25">
      <c r="R119" s="4">
        <v>216.2</v>
      </c>
    </row>
    <row r="120" spans="18:18" x14ac:dyDescent="0.25">
      <c r="R120" s="4">
        <v>402.6</v>
      </c>
    </row>
    <row r="121" spans="18:18" x14ac:dyDescent="0.25">
      <c r="R121" s="4">
        <v>302.2</v>
      </c>
    </row>
  </sheetData>
  <sortState xmlns:xlrd2="http://schemas.microsoft.com/office/spreadsheetml/2017/richdata2" ref="S121:S132">
    <sortCondition descending="1" ref="S121"/>
  </sortState>
  <mergeCells count="3">
    <mergeCell ref="A1:O1"/>
    <mergeCell ref="A17:L17"/>
    <mergeCell ref="A18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0759-0883-40E5-86DD-98CDA30696E4}">
  <dimension ref="A1:FR124"/>
  <sheetViews>
    <sheetView topLeftCell="A112" zoomScale="80" zoomScaleNormal="80" workbookViewId="0">
      <selection activeCell="M123" sqref="M123"/>
    </sheetView>
  </sheetViews>
  <sheetFormatPr defaultRowHeight="15" x14ac:dyDescent="0.25"/>
  <cols>
    <col min="1" max="1" width="20.5703125" customWidth="1"/>
    <col min="12" max="12" width="9.140625" customWidth="1"/>
  </cols>
  <sheetData>
    <row r="1" spans="1:174" x14ac:dyDescent="0.25">
      <c r="A1" s="13" t="s">
        <v>17</v>
      </c>
      <c r="B1" s="12"/>
      <c r="D1" s="10" t="s">
        <v>2</v>
      </c>
      <c r="E1" s="3">
        <f>AVERAGE(A14:A121)</f>
        <v>143.14166666666662</v>
      </c>
      <c r="H1" s="11" t="s">
        <v>20</v>
      </c>
      <c r="I1" s="10" t="s">
        <v>21</v>
      </c>
      <c r="J1" s="10" t="s">
        <v>71</v>
      </c>
      <c r="K1" s="10" t="s">
        <v>72</v>
      </c>
      <c r="L1" s="10" t="s">
        <v>73</v>
      </c>
      <c r="M1" s="11" t="s">
        <v>74</v>
      </c>
      <c r="O1" s="11" t="s">
        <v>20</v>
      </c>
      <c r="P1" s="10" t="s">
        <v>22</v>
      </c>
      <c r="Q1" s="10" t="s">
        <v>71</v>
      </c>
      <c r="R1" s="10" t="s">
        <v>72</v>
      </c>
      <c r="S1" s="10" t="s">
        <v>73</v>
      </c>
      <c r="T1" s="11" t="s">
        <v>74</v>
      </c>
      <c r="V1" s="11" t="s">
        <v>20</v>
      </c>
      <c r="W1" s="10" t="s">
        <v>23</v>
      </c>
      <c r="X1" s="10" t="s">
        <v>71</v>
      </c>
      <c r="Y1" s="10" t="s">
        <v>72</v>
      </c>
      <c r="Z1" s="10" t="s">
        <v>73</v>
      </c>
      <c r="AA1" s="11" t="s">
        <v>74</v>
      </c>
      <c r="AC1" s="11" t="s">
        <v>20</v>
      </c>
      <c r="AD1" s="10" t="s">
        <v>24</v>
      </c>
      <c r="AE1" s="10" t="s">
        <v>71</v>
      </c>
      <c r="AF1" s="10" t="s">
        <v>72</v>
      </c>
      <c r="AG1" s="10" t="s">
        <v>73</v>
      </c>
      <c r="AH1" s="11" t="s">
        <v>74</v>
      </c>
      <c r="AJ1" s="11" t="s">
        <v>20</v>
      </c>
      <c r="AK1" s="10" t="s">
        <v>25</v>
      </c>
      <c r="AL1" s="10" t="s">
        <v>71</v>
      </c>
      <c r="AM1" s="10" t="s">
        <v>72</v>
      </c>
      <c r="AN1" s="10" t="s">
        <v>73</v>
      </c>
      <c r="AO1" s="11" t="s">
        <v>74</v>
      </c>
      <c r="AQ1" s="11" t="s">
        <v>20</v>
      </c>
      <c r="AR1" s="10" t="s">
        <v>26</v>
      </c>
      <c r="AS1" s="10" t="s">
        <v>71</v>
      </c>
      <c r="AT1" s="10" t="s">
        <v>72</v>
      </c>
      <c r="AU1" s="10" t="s">
        <v>73</v>
      </c>
      <c r="AV1" s="11" t="s">
        <v>74</v>
      </c>
      <c r="AX1" s="11" t="s">
        <v>20</v>
      </c>
      <c r="AY1" s="10" t="s">
        <v>27</v>
      </c>
      <c r="AZ1" s="10" t="s">
        <v>71</v>
      </c>
      <c r="BA1" s="10" t="s">
        <v>72</v>
      </c>
      <c r="BB1" s="10" t="s">
        <v>73</v>
      </c>
      <c r="BC1" s="11" t="s">
        <v>74</v>
      </c>
      <c r="BE1" s="11" t="s">
        <v>20</v>
      </c>
      <c r="BF1" s="10" t="s">
        <v>28</v>
      </c>
      <c r="BG1" s="10" t="s">
        <v>71</v>
      </c>
      <c r="BH1" s="10" t="s">
        <v>72</v>
      </c>
      <c r="BI1" s="10" t="s">
        <v>73</v>
      </c>
      <c r="BJ1" s="11" t="s">
        <v>74</v>
      </c>
      <c r="BL1" s="11" t="s">
        <v>20</v>
      </c>
      <c r="BM1" s="10" t="s">
        <v>29</v>
      </c>
      <c r="BN1" s="10" t="s">
        <v>71</v>
      </c>
      <c r="BO1" s="10" t="s">
        <v>72</v>
      </c>
      <c r="BP1" s="10" t="s">
        <v>73</v>
      </c>
      <c r="BQ1" s="11" t="s">
        <v>74</v>
      </c>
      <c r="BS1" s="11" t="s">
        <v>20</v>
      </c>
      <c r="BT1" s="10" t="s">
        <v>30</v>
      </c>
      <c r="BU1" s="10" t="s">
        <v>71</v>
      </c>
      <c r="BV1" s="10" t="s">
        <v>72</v>
      </c>
      <c r="BW1" s="10" t="s">
        <v>73</v>
      </c>
      <c r="BX1" s="11" t="s">
        <v>74</v>
      </c>
      <c r="BZ1" s="11" t="s">
        <v>20</v>
      </c>
      <c r="CA1" s="10" t="s">
        <v>31</v>
      </c>
      <c r="CB1" s="10" t="s">
        <v>71</v>
      </c>
      <c r="CC1" s="10" t="s">
        <v>72</v>
      </c>
      <c r="CD1" s="10" t="s">
        <v>73</v>
      </c>
      <c r="CE1" s="11" t="s">
        <v>74</v>
      </c>
      <c r="CG1" s="11" t="s">
        <v>20</v>
      </c>
      <c r="CH1" s="10" t="s">
        <v>32</v>
      </c>
      <c r="CI1" s="10" t="s">
        <v>71</v>
      </c>
      <c r="CJ1" s="10" t="s">
        <v>72</v>
      </c>
      <c r="CK1" s="10" t="s">
        <v>73</v>
      </c>
      <c r="CL1" s="11" t="s">
        <v>74</v>
      </c>
      <c r="CN1" s="11" t="s">
        <v>20</v>
      </c>
      <c r="CO1" s="10" t="s">
        <v>33</v>
      </c>
      <c r="CP1" s="10" t="s">
        <v>71</v>
      </c>
      <c r="CQ1" s="10" t="s">
        <v>72</v>
      </c>
      <c r="CR1" s="10" t="s">
        <v>73</v>
      </c>
      <c r="CS1" s="11" t="s">
        <v>74</v>
      </c>
      <c r="CU1" s="11" t="s">
        <v>20</v>
      </c>
      <c r="CV1" s="10" t="s">
        <v>34</v>
      </c>
      <c r="CW1" s="10" t="s">
        <v>71</v>
      </c>
      <c r="CX1" s="10" t="s">
        <v>72</v>
      </c>
      <c r="CY1" s="10" t="s">
        <v>73</v>
      </c>
      <c r="CZ1" s="11" t="s">
        <v>74</v>
      </c>
      <c r="DB1" s="11" t="s">
        <v>20</v>
      </c>
      <c r="DC1" s="10" t="s">
        <v>35</v>
      </c>
      <c r="DD1" s="10" t="s">
        <v>71</v>
      </c>
      <c r="DE1" s="10" t="s">
        <v>72</v>
      </c>
      <c r="DF1" s="10" t="s">
        <v>73</v>
      </c>
      <c r="DG1" s="11" t="s">
        <v>74</v>
      </c>
      <c r="DI1" s="11" t="s">
        <v>20</v>
      </c>
      <c r="DJ1" s="10" t="s">
        <v>36</v>
      </c>
      <c r="DK1" s="10" t="s">
        <v>71</v>
      </c>
      <c r="DL1" s="10" t="s">
        <v>72</v>
      </c>
      <c r="DM1" s="10" t="s">
        <v>73</v>
      </c>
      <c r="DN1" s="11" t="s">
        <v>74</v>
      </c>
      <c r="DP1" s="11" t="s">
        <v>20</v>
      </c>
      <c r="DQ1" s="10" t="s">
        <v>37</v>
      </c>
      <c r="DR1" s="10" t="s">
        <v>71</v>
      </c>
      <c r="DS1" s="10" t="s">
        <v>72</v>
      </c>
      <c r="DT1" s="10" t="s">
        <v>73</v>
      </c>
      <c r="DU1" s="11" t="s">
        <v>74</v>
      </c>
      <c r="DW1" s="11" t="s">
        <v>20</v>
      </c>
      <c r="DX1" s="10" t="s">
        <v>38</v>
      </c>
      <c r="DY1" s="10" t="s">
        <v>71</v>
      </c>
      <c r="DZ1" s="10" t="s">
        <v>72</v>
      </c>
      <c r="EA1" s="10" t="s">
        <v>73</v>
      </c>
      <c r="EB1" s="11" t="s">
        <v>74</v>
      </c>
      <c r="ED1" s="11" t="s">
        <v>20</v>
      </c>
      <c r="EE1" s="10" t="s">
        <v>39</v>
      </c>
      <c r="EF1" s="10" t="s">
        <v>71</v>
      </c>
      <c r="EG1" s="10" t="s">
        <v>72</v>
      </c>
      <c r="EH1" s="10" t="s">
        <v>73</v>
      </c>
      <c r="EI1" s="11" t="s">
        <v>74</v>
      </c>
      <c r="EK1" s="11" t="s">
        <v>20</v>
      </c>
      <c r="EL1" s="10" t="s">
        <v>40</v>
      </c>
      <c r="EM1" s="10" t="s">
        <v>71</v>
      </c>
      <c r="EN1" s="10" t="s">
        <v>72</v>
      </c>
      <c r="EO1" s="10" t="s">
        <v>73</v>
      </c>
      <c r="EP1" s="11" t="s">
        <v>74</v>
      </c>
      <c r="ER1" s="11" t="s">
        <v>20</v>
      </c>
      <c r="ES1" s="10" t="s">
        <v>41</v>
      </c>
      <c r="ET1" s="10" t="s">
        <v>71</v>
      </c>
      <c r="EU1" s="10" t="s">
        <v>72</v>
      </c>
      <c r="EV1" s="10" t="s">
        <v>73</v>
      </c>
      <c r="EW1" s="11" t="s">
        <v>74</v>
      </c>
      <c r="EY1" s="11" t="s">
        <v>20</v>
      </c>
      <c r="EZ1" s="10" t="s">
        <v>42</v>
      </c>
      <c r="FA1" s="10" t="s">
        <v>71</v>
      </c>
      <c r="FB1" s="10" t="s">
        <v>72</v>
      </c>
      <c r="FC1" s="10" t="s">
        <v>73</v>
      </c>
      <c r="FD1" s="11" t="s">
        <v>74</v>
      </c>
      <c r="FF1" s="11" t="s">
        <v>20</v>
      </c>
      <c r="FG1" s="10" t="s">
        <v>43</v>
      </c>
      <c r="FH1" s="10" t="s">
        <v>71</v>
      </c>
      <c r="FI1" s="10" t="s">
        <v>72</v>
      </c>
      <c r="FJ1" s="10" t="s">
        <v>73</v>
      </c>
      <c r="FK1" s="11" t="s">
        <v>74</v>
      </c>
      <c r="FM1" s="11" t="s">
        <v>20</v>
      </c>
      <c r="FN1" s="10" t="s">
        <v>44</v>
      </c>
      <c r="FO1" s="10" t="s">
        <v>71</v>
      </c>
      <c r="FP1" s="10" t="s">
        <v>72</v>
      </c>
      <c r="FQ1" s="10" t="s">
        <v>73</v>
      </c>
      <c r="FR1" s="11" t="s">
        <v>74</v>
      </c>
    </row>
    <row r="2" spans="1:174" x14ac:dyDescent="0.25">
      <c r="A2" s="4">
        <v>133.19999999999999</v>
      </c>
      <c r="D2" s="10" t="s">
        <v>75</v>
      </c>
      <c r="E2" s="3">
        <f>COUNT(A14:A121)</f>
        <v>108</v>
      </c>
      <c r="H2" s="4">
        <v>133.19999999999999</v>
      </c>
      <c r="I2" s="4">
        <v>25.1</v>
      </c>
      <c r="J2" s="3">
        <f t="shared" ref="J2:J33" si="0">H2-RataRata</f>
        <v>-9.9416666666666345</v>
      </c>
      <c r="K2" s="3">
        <f t="shared" ref="K2:K33" si="1">I2-RataRata</f>
        <v>-118.04166666666663</v>
      </c>
      <c r="L2" s="3">
        <f>J2^2</f>
        <v>98.836736111110469</v>
      </c>
      <c r="M2" s="3">
        <f>J2*K2</f>
        <v>1173.5309027777737</v>
      </c>
      <c r="O2" s="4">
        <v>133.19999999999999</v>
      </c>
      <c r="P2" s="4">
        <v>0</v>
      </c>
      <c r="Q2" s="3">
        <f t="shared" ref="Q2:Q33" si="2">O2-RataRata</f>
        <v>-9.9416666666666345</v>
      </c>
      <c r="R2" s="3">
        <f t="shared" ref="R2:R33" si="3">P2-RataRata</f>
        <v>-143.14166666666662</v>
      </c>
      <c r="S2" s="3">
        <f>Q2^2</f>
        <v>98.836736111110469</v>
      </c>
      <c r="T2" s="3">
        <f>Q2*R2</f>
        <v>1423.0667361111061</v>
      </c>
      <c r="V2" s="4">
        <v>133.19999999999999</v>
      </c>
      <c r="W2" s="4">
        <v>0</v>
      </c>
      <c r="X2" s="3">
        <f t="shared" ref="X2:X33" si="4">V2-RataRata</f>
        <v>-9.9416666666666345</v>
      </c>
      <c r="Y2" s="3">
        <f t="shared" ref="Y2:Y33" si="5">W2-RataRata</f>
        <v>-143.14166666666662</v>
      </c>
      <c r="Z2" s="3">
        <f>X2^2</f>
        <v>98.836736111110469</v>
      </c>
      <c r="AA2" s="3">
        <f>X2*Y2</f>
        <v>1423.0667361111061</v>
      </c>
      <c r="AC2" s="4">
        <v>133.19999999999999</v>
      </c>
      <c r="AD2" s="4">
        <v>0</v>
      </c>
      <c r="AE2" s="3">
        <f t="shared" ref="AE2:AE33" si="6">AC2-RataRata</f>
        <v>-9.9416666666666345</v>
      </c>
      <c r="AF2" s="3">
        <f t="shared" ref="AF2:AF33" si="7">AD2-RataRata</f>
        <v>-143.14166666666662</v>
      </c>
      <c r="AG2" s="3">
        <f>AE2^2</f>
        <v>98.836736111110469</v>
      </c>
      <c r="AH2" s="3">
        <f>AE2*AF2</f>
        <v>1423.0667361111061</v>
      </c>
      <c r="AJ2" s="4">
        <v>133.19999999999999</v>
      </c>
      <c r="AK2" s="4">
        <v>0</v>
      </c>
      <c r="AL2" s="3">
        <f t="shared" ref="AL2:AL33" si="8">AJ2-RataRata</f>
        <v>-9.9416666666666345</v>
      </c>
      <c r="AM2" s="3">
        <f t="shared" ref="AM2:AM33" si="9">AK2-RataRata</f>
        <v>-143.14166666666662</v>
      </c>
      <c r="AN2" s="3">
        <f>AL2^2</f>
        <v>98.836736111110469</v>
      </c>
      <c r="AO2" s="3">
        <f>AL2*AM2</f>
        <v>1423.0667361111061</v>
      </c>
      <c r="AQ2" s="4">
        <v>133.19999999999999</v>
      </c>
      <c r="AR2" s="4">
        <v>0</v>
      </c>
      <c r="AS2" s="3">
        <f t="shared" ref="AS2:AS33" si="10">AQ2-RataRata</f>
        <v>-9.9416666666666345</v>
      </c>
      <c r="AT2" s="3">
        <f t="shared" ref="AT2:AT33" si="11">AR2-RataRata</f>
        <v>-143.14166666666662</v>
      </c>
      <c r="AU2" s="3">
        <f>AS2^2</f>
        <v>98.836736111110469</v>
      </c>
      <c r="AV2" s="3">
        <f>AS2*AT2</f>
        <v>1423.0667361111061</v>
      </c>
      <c r="AX2" s="4">
        <v>133.19999999999999</v>
      </c>
      <c r="AY2" s="4">
        <v>5.6</v>
      </c>
      <c r="AZ2" s="3">
        <f t="shared" ref="AZ2:AZ33" si="12">AX2-RataRata</f>
        <v>-9.9416666666666345</v>
      </c>
      <c r="BA2" s="3">
        <f t="shared" ref="BA2:BA33" si="13">AY2-RataRata</f>
        <v>-137.54166666666663</v>
      </c>
      <c r="BB2" s="3">
        <f>AZ2^2</f>
        <v>98.836736111110469</v>
      </c>
      <c r="BC2" s="3">
        <f>AZ2*BA2</f>
        <v>1367.393402777773</v>
      </c>
      <c r="BE2" s="4">
        <v>133.19999999999999</v>
      </c>
      <c r="BF2" s="4">
        <v>288.2</v>
      </c>
      <c r="BG2" s="3">
        <f t="shared" ref="BG2:BG33" si="14">BE2-RataRata</f>
        <v>-9.9416666666666345</v>
      </c>
      <c r="BH2" s="3">
        <f t="shared" ref="BH2:BH33" si="15">BF2-RataRata</f>
        <v>145.05833333333337</v>
      </c>
      <c r="BI2" s="3">
        <f>BG2^2</f>
        <v>98.836736111110469</v>
      </c>
      <c r="BJ2" s="3">
        <f>BG2*BH2</f>
        <v>-1442.1215972222178</v>
      </c>
      <c r="BL2" s="4">
        <v>133.19999999999999</v>
      </c>
      <c r="BM2" s="4">
        <v>227.3</v>
      </c>
      <c r="BN2" s="3">
        <f t="shared" ref="BN2:BN33" si="16">BL2-RataRata</f>
        <v>-9.9416666666666345</v>
      </c>
      <c r="BO2" s="3">
        <f t="shared" ref="BO2:BO33" si="17">BM2-RataRata</f>
        <v>84.158333333333388</v>
      </c>
      <c r="BP2" s="3">
        <f>BN2^2</f>
        <v>98.836736111110469</v>
      </c>
      <c r="BQ2" s="3">
        <f>BN2*BO2</f>
        <v>-836.6740972222201</v>
      </c>
      <c r="BS2" s="4">
        <v>133.19999999999999</v>
      </c>
      <c r="BT2" s="4">
        <v>339</v>
      </c>
      <c r="BU2" s="3">
        <f t="shared" ref="BU2:BU33" si="18">BS2-RataRata</f>
        <v>-9.9416666666666345</v>
      </c>
      <c r="BV2" s="3">
        <f t="shared" ref="BV2:BV33" si="19">BT2-RataRata</f>
        <v>195.85833333333338</v>
      </c>
      <c r="BW2" s="3">
        <f>BU2^2</f>
        <v>98.836736111110469</v>
      </c>
      <c r="BX2" s="3">
        <f>BU2*BV2</f>
        <v>-1947.1582638888831</v>
      </c>
      <c r="BZ2" s="4">
        <v>133.19999999999999</v>
      </c>
      <c r="CA2" s="4">
        <v>380.4</v>
      </c>
      <c r="CB2" s="3">
        <f t="shared" ref="CB2:CB33" si="20">BZ2-RataRata</f>
        <v>-9.9416666666666345</v>
      </c>
      <c r="CC2" s="3">
        <f t="shared" ref="CC2:CC33" si="21">CA2-RataRata</f>
        <v>237.25833333333335</v>
      </c>
      <c r="CD2" s="3">
        <f>CB2^2</f>
        <v>98.836736111110469</v>
      </c>
      <c r="CE2" s="3">
        <f>CB2*CC2</f>
        <v>-2358.7432638888813</v>
      </c>
      <c r="CG2" s="4">
        <v>133.19999999999999</v>
      </c>
      <c r="CH2" s="4">
        <v>146.30000000000001</v>
      </c>
      <c r="CI2" s="3">
        <f t="shared" ref="CI2:CI33" si="22">CG2-RataRata</f>
        <v>-9.9416666666666345</v>
      </c>
      <c r="CJ2" s="3">
        <f t="shared" ref="CJ2:CJ33" si="23">CH2-RataRata</f>
        <v>3.1583333333333883</v>
      </c>
      <c r="CK2" s="3">
        <f>CI2^2</f>
        <v>98.836736111110469</v>
      </c>
      <c r="CL2" s="3">
        <f>CI2*CJ2</f>
        <v>-31.399097222222668</v>
      </c>
      <c r="CN2" s="4">
        <v>133.19999999999999</v>
      </c>
      <c r="CO2" s="4">
        <v>146.30000000000001</v>
      </c>
      <c r="CP2" s="3">
        <f t="shared" ref="CP2:CP33" si="24">CN2-RataRata</f>
        <v>-9.9416666666666345</v>
      </c>
      <c r="CQ2" s="3">
        <f t="shared" ref="CQ2:CQ33" si="25">CO2-RataRata</f>
        <v>3.1583333333333883</v>
      </c>
      <c r="CR2" s="3">
        <f>CP2^2</f>
        <v>98.836736111110469</v>
      </c>
      <c r="CS2" s="3">
        <f>CP2*CQ2</f>
        <v>-31.399097222222668</v>
      </c>
      <c r="CU2" s="4">
        <v>133.19999999999999</v>
      </c>
      <c r="CV2" s="4">
        <v>1.2</v>
      </c>
      <c r="CW2" s="3">
        <f t="shared" ref="CW2:CW33" si="26">CU2-RataRata</f>
        <v>-9.9416666666666345</v>
      </c>
      <c r="CX2" s="3">
        <f t="shared" ref="CX2:CX33" si="27">CV2-RataRata</f>
        <v>-141.94166666666663</v>
      </c>
      <c r="CY2" s="3">
        <f>CW2^2</f>
        <v>98.836736111110469</v>
      </c>
      <c r="CZ2" s="3">
        <f>CW2*CX2</f>
        <v>1411.1367361111063</v>
      </c>
      <c r="DB2" s="4">
        <v>133.19999999999999</v>
      </c>
      <c r="DC2" s="4">
        <v>0</v>
      </c>
      <c r="DD2" s="3">
        <f t="shared" ref="DD2:DD33" si="28">DB2-RataRata</f>
        <v>-9.9416666666666345</v>
      </c>
      <c r="DE2" s="3">
        <f t="shared" ref="DE2:DE33" si="29">DC2-RataRata</f>
        <v>-143.14166666666662</v>
      </c>
      <c r="DF2" s="3">
        <f>DD2^2</f>
        <v>98.836736111110469</v>
      </c>
      <c r="DG2" s="3">
        <f>DD2*DE2</f>
        <v>1423.0667361111061</v>
      </c>
      <c r="DI2" s="4">
        <v>133.19999999999999</v>
      </c>
      <c r="DJ2" s="4">
        <v>28.5</v>
      </c>
      <c r="DK2" s="3">
        <f t="shared" ref="DK2:DK33" si="30">DI2-RataRata</f>
        <v>-9.9416666666666345</v>
      </c>
      <c r="DL2" s="3">
        <f t="shared" ref="DL2:DL33" si="31">DJ2-RataRata</f>
        <v>-114.64166666666662</v>
      </c>
      <c r="DM2" s="3">
        <f>DK2^2</f>
        <v>98.836736111110469</v>
      </c>
      <c r="DN2" s="3">
        <f>DK2*DL2</f>
        <v>1139.729236111107</v>
      </c>
      <c r="DP2" s="4">
        <v>133.19999999999999</v>
      </c>
      <c r="DQ2" s="4">
        <v>0</v>
      </c>
      <c r="DR2" s="3">
        <f t="shared" ref="DR2:DR33" si="32">DP2-RataRata</f>
        <v>-9.9416666666666345</v>
      </c>
      <c r="DS2" s="3">
        <f t="shared" ref="DS2:DS33" si="33">DQ2-RataRata</f>
        <v>-143.14166666666662</v>
      </c>
      <c r="DT2" s="3">
        <f>DR2^2</f>
        <v>98.836736111110469</v>
      </c>
      <c r="DU2" s="3">
        <f>DR2*DS2</f>
        <v>1423.0667361111061</v>
      </c>
      <c r="DW2" s="4">
        <v>133.19999999999999</v>
      </c>
      <c r="DX2" s="4">
        <v>14.9</v>
      </c>
      <c r="DY2" s="3">
        <f t="shared" ref="DY2:DY33" si="34">DW2-RataRata</f>
        <v>-9.9416666666666345</v>
      </c>
      <c r="DZ2" s="3">
        <f t="shared" ref="DZ2:DZ33" si="35">DX2-RataRata</f>
        <v>-128.24166666666662</v>
      </c>
      <c r="EA2" s="3">
        <f>DY2^2</f>
        <v>98.836736111110469</v>
      </c>
      <c r="EB2" s="3">
        <f>DY2*DZ2</f>
        <v>1274.9359027777732</v>
      </c>
      <c r="ED2" s="4">
        <v>133.19999999999999</v>
      </c>
      <c r="EE2" s="4">
        <v>3.7</v>
      </c>
      <c r="EF2" s="3">
        <f t="shared" ref="EF2:EF33" si="36">ED2-RataRata</f>
        <v>-9.9416666666666345</v>
      </c>
      <c r="EG2" s="3">
        <f t="shared" ref="EG2:EG33" si="37">EE2-RataRata</f>
        <v>-139.44166666666663</v>
      </c>
      <c r="EH2" s="3">
        <f>EF2^2</f>
        <v>98.836736111110469</v>
      </c>
      <c r="EI2" s="3">
        <f>EF2*EG2</f>
        <v>1386.2825694444396</v>
      </c>
      <c r="EK2" s="4">
        <v>133.19999999999999</v>
      </c>
      <c r="EL2" s="4">
        <v>62.8</v>
      </c>
      <c r="EM2" s="3">
        <f t="shared" ref="EM2:EM33" si="38">EK2-RataRata</f>
        <v>-9.9416666666666345</v>
      </c>
      <c r="EN2" s="3">
        <f t="shared" ref="EN2:EN33" si="39">EL2-RataRata</f>
        <v>-80.341666666666626</v>
      </c>
      <c r="EO2" s="3">
        <f>EM2^2</f>
        <v>98.836736111110469</v>
      </c>
      <c r="EP2" s="3">
        <f>EM2*EN2</f>
        <v>798.73006944444148</v>
      </c>
      <c r="ER2" s="4">
        <v>133.19999999999999</v>
      </c>
      <c r="ES2" s="4">
        <v>279.60000000000002</v>
      </c>
      <c r="ET2" s="3">
        <f t="shared" ref="ET2:ET33" si="40">ER2-RataRata</f>
        <v>-9.9416666666666345</v>
      </c>
      <c r="EU2" s="3">
        <f t="shared" ref="EU2:EU33" si="41">ES2-RataRata</f>
        <v>136.4583333333334</v>
      </c>
      <c r="EV2" s="3">
        <f>ET2^2</f>
        <v>98.836736111110469</v>
      </c>
      <c r="EW2" s="3">
        <f>ET2*EU2</f>
        <v>-1356.623263888885</v>
      </c>
      <c r="EY2" s="4">
        <v>133.19999999999999</v>
      </c>
      <c r="EZ2" s="4">
        <v>245.8</v>
      </c>
      <c r="FA2" s="3">
        <f t="shared" ref="FA2:FA33" si="42">EY2-RataRata</f>
        <v>-9.9416666666666345</v>
      </c>
      <c r="FB2" s="3">
        <f t="shared" ref="FB2:FB33" si="43">EZ2-RataRata</f>
        <v>102.65833333333339</v>
      </c>
      <c r="FC2" s="3">
        <f>FA2^2</f>
        <v>98.836736111110469</v>
      </c>
      <c r="FD2" s="3">
        <f>FA2*FB2</f>
        <v>-1020.5949305555528</v>
      </c>
      <c r="FF2" s="4">
        <v>133.19999999999999</v>
      </c>
      <c r="FG2" s="4">
        <v>243.2</v>
      </c>
      <c r="FH2" s="3">
        <f t="shared" ref="FH2:FH33" si="44">FF2-RataRata</f>
        <v>-9.9416666666666345</v>
      </c>
      <c r="FI2" s="3">
        <f t="shared" ref="FI2:FI33" si="45">FG2-RataRata</f>
        <v>100.05833333333337</v>
      </c>
      <c r="FJ2" s="3">
        <f>FH2^2</f>
        <v>98.836736111110469</v>
      </c>
      <c r="FK2" s="3">
        <f>FH2*FI2</f>
        <v>-994.74659722221929</v>
      </c>
      <c r="FM2" s="4">
        <v>133.19999999999999</v>
      </c>
      <c r="FN2" s="4">
        <v>260.5</v>
      </c>
      <c r="FO2" s="3">
        <f t="shared" ref="FO2:FO33" si="46">FM2-RataRata</f>
        <v>-9.9416666666666345</v>
      </c>
      <c r="FP2" s="3">
        <f t="shared" ref="FP2:FP33" si="47">FN2-RataRata</f>
        <v>117.35833333333338</v>
      </c>
      <c r="FQ2" s="3">
        <f>FO2^2</f>
        <v>98.836736111110469</v>
      </c>
      <c r="FR2" s="3">
        <f>FO2*FP2</f>
        <v>-1166.7374305555522</v>
      </c>
    </row>
    <row r="3" spans="1:174" x14ac:dyDescent="0.25">
      <c r="A3" s="4">
        <v>25.1</v>
      </c>
      <c r="H3" s="4">
        <v>25.1</v>
      </c>
      <c r="I3" s="4">
        <v>0</v>
      </c>
      <c r="J3" s="3">
        <f t="shared" si="0"/>
        <v>-118.04166666666663</v>
      </c>
      <c r="K3" s="3">
        <f t="shared" si="1"/>
        <v>-143.14166666666662</v>
      </c>
      <c r="L3" s="3">
        <f t="shared" ref="L3:L66" si="48">J3^2</f>
        <v>13933.835069444436</v>
      </c>
      <c r="M3" s="3">
        <f t="shared" ref="M3:M66" si="49">J3*K3</f>
        <v>16896.680902777767</v>
      </c>
      <c r="O3" s="4">
        <v>25.1</v>
      </c>
      <c r="P3" s="4">
        <v>0</v>
      </c>
      <c r="Q3" s="3">
        <f t="shared" si="2"/>
        <v>-118.04166666666663</v>
      </c>
      <c r="R3" s="3">
        <f t="shared" si="3"/>
        <v>-143.14166666666662</v>
      </c>
      <c r="S3" s="3">
        <f t="shared" ref="S3:S66" si="50">Q3^2</f>
        <v>13933.835069444436</v>
      </c>
      <c r="T3" s="3">
        <f t="shared" ref="T3:T66" si="51">Q3*R3</f>
        <v>16896.680902777767</v>
      </c>
      <c r="V3" s="4">
        <v>25.1</v>
      </c>
      <c r="W3" s="4">
        <v>0</v>
      </c>
      <c r="X3" s="3">
        <f t="shared" si="4"/>
        <v>-118.04166666666663</v>
      </c>
      <c r="Y3" s="3">
        <f t="shared" si="5"/>
        <v>-143.14166666666662</v>
      </c>
      <c r="Z3" s="3">
        <f t="shared" ref="Z3:Z66" si="52">X3^2</f>
        <v>13933.835069444436</v>
      </c>
      <c r="AA3" s="3">
        <f t="shared" ref="AA3:AA66" si="53">X3*Y3</f>
        <v>16896.680902777767</v>
      </c>
      <c r="AC3" s="4">
        <v>25.1</v>
      </c>
      <c r="AD3" s="4">
        <v>0</v>
      </c>
      <c r="AE3" s="3">
        <f t="shared" si="6"/>
        <v>-118.04166666666663</v>
      </c>
      <c r="AF3" s="3">
        <f t="shared" si="7"/>
        <v>-143.14166666666662</v>
      </c>
      <c r="AG3" s="3">
        <f t="shared" ref="AG3:AG66" si="54">AE3^2</f>
        <v>13933.835069444436</v>
      </c>
      <c r="AH3" s="3">
        <f t="shared" ref="AH3:AH66" si="55">AE3*AF3</f>
        <v>16896.680902777767</v>
      </c>
      <c r="AJ3" s="4">
        <v>25.1</v>
      </c>
      <c r="AK3" s="4">
        <v>0</v>
      </c>
      <c r="AL3" s="3">
        <f t="shared" si="8"/>
        <v>-118.04166666666663</v>
      </c>
      <c r="AM3" s="3">
        <f t="shared" si="9"/>
        <v>-143.14166666666662</v>
      </c>
      <c r="AN3" s="3">
        <f t="shared" ref="AN3:AN66" si="56">AL3^2</f>
        <v>13933.835069444436</v>
      </c>
      <c r="AO3" s="3">
        <f t="shared" ref="AO3:AO66" si="57">AL3*AM3</f>
        <v>16896.680902777767</v>
      </c>
      <c r="AQ3" s="4">
        <v>25.1</v>
      </c>
      <c r="AR3" s="4">
        <v>5.6</v>
      </c>
      <c r="AS3" s="3">
        <f t="shared" si="10"/>
        <v>-118.04166666666663</v>
      </c>
      <c r="AT3" s="3">
        <f t="shared" si="11"/>
        <v>-137.54166666666663</v>
      </c>
      <c r="AU3" s="3">
        <f t="shared" ref="AU3:AU66" si="58">AS3^2</f>
        <v>13933.835069444436</v>
      </c>
      <c r="AV3" s="3">
        <f t="shared" ref="AV3:AV66" si="59">AS3*AT3</f>
        <v>16235.647569444434</v>
      </c>
      <c r="AX3" s="4">
        <v>25.1</v>
      </c>
      <c r="AY3" s="4">
        <v>288.2</v>
      </c>
      <c r="AZ3" s="3">
        <f t="shared" si="12"/>
        <v>-118.04166666666663</v>
      </c>
      <c r="BA3" s="3">
        <f t="shared" si="13"/>
        <v>145.05833333333337</v>
      </c>
      <c r="BB3" s="3">
        <f t="shared" ref="BB3:BB66" si="60">AZ3^2</f>
        <v>13933.835069444436</v>
      </c>
      <c r="BC3" s="3">
        <f t="shared" ref="BC3:BC66" si="61">AZ3*BA3</f>
        <v>-17122.927430555555</v>
      </c>
      <c r="BE3" s="4">
        <v>25.1</v>
      </c>
      <c r="BF3" s="4">
        <v>227.3</v>
      </c>
      <c r="BG3" s="3">
        <f t="shared" si="14"/>
        <v>-118.04166666666663</v>
      </c>
      <c r="BH3" s="3">
        <f t="shared" si="15"/>
        <v>84.158333333333388</v>
      </c>
      <c r="BI3" s="3">
        <f t="shared" ref="BI3:BI66" si="62">BG3^2</f>
        <v>13933.835069444436</v>
      </c>
      <c r="BJ3" s="3">
        <f t="shared" ref="BJ3:BJ66" si="63">BG3*BH3</f>
        <v>-9934.189930555558</v>
      </c>
      <c r="BL3" s="4">
        <v>25.1</v>
      </c>
      <c r="BM3" s="4">
        <v>339</v>
      </c>
      <c r="BN3" s="3">
        <f t="shared" si="16"/>
        <v>-118.04166666666663</v>
      </c>
      <c r="BO3" s="3">
        <f t="shared" si="17"/>
        <v>195.85833333333338</v>
      </c>
      <c r="BP3" s="3">
        <f t="shared" ref="BP3:BP66" si="64">BN3^2</f>
        <v>13933.835069444436</v>
      </c>
      <c r="BQ3" s="3">
        <f t="shared" ref="BQ3:BQ66" si="65">BN3*BO3</f>
        <v>-23119.444097222218</v>
      </c>
      <c r="BS3" s="4">
        <v>25.1</v>
      </c>
      <c r="BT3" s="4">
        <v>380.4</v>
      </c>
      <c r="BU3" s="3">
        <f t="shared" si="18"/>
        <v>-118.04166666666663</v>
      </c>
      <c r="BV3" s="3">
        <f t="shared" si="19"/>
        <v>237.25833333333335</v>
      </c>
      <c r="BW3" s="3">
        <f t="shared" ref="BW3:BW66" si="66">BU3^2</f>
        <v>13933.835069444436</v>
      </c>
      <c r="BX3" s="3">
        <f t="shared" ref="BX3:BX66" si="67">BU3*BV3</f>
        <v>-28006.369097222214</v>
      </c>
      <c r="BZ3" s="4">
        <v>25.1</v>
      </c>
      <c r="CA3" s="4">
        <v>146.30000000000001</v>
      </c>
      <c r="CB3" s="3">
        <f t="shared" si="20"/>
        <v>-118.04166666666663</v>
      </c>
      <c r="CC3" s="3">
        <f t="shared" si="21"/>
        <v>3.1583333333333883</v>
      </c>
      <c r="CD3" s="3">
        <f t="shared" ref="CD3:CD66" si="68">CB3^2</f>
        <v>13933.835069444436</v>
      </c>
      <c r="CE3" s="3">
        <f t="shared" ref="CE3:CE66" si="69">CB3*CC3</f>
        <v>-372.81493055556194</v>
      </c>
      <c r="CG3" s="4">
        <v>25.1</v>
      </c>
      <c r="CH3" s="4">
        <v>146.30000000000001</v>
      </c>
      <c r="CI3" s="3">
        <f t="shared" si="22"/>
        <v>-118.04166666666663</v>
      </c>
      <c r="CJ3" s="3">
        <f t="shared" si="23"/>
        <v>3.1583333333333883</v>
      </c>
      <c r="CK3" s="3">
        <f t="shared" ref="CK3:CK66" si="70">CI3^2</f>
        <v>13933.835069444436</v>
      </c>
      <c r="CL3" s="3">
        <f t="shared" ref="CL3:CL66" si="71">CI3*CJ3</f>
        <v>-372.81493055556194</v>
      </c>
      <c r="CN3" s="4">
        <v>25.1</v>
      </c>
      <c r="CO3" s="4">
        <v>1.2</v>
      </c>
      <c r="CP3" s="3">
        <f t="shared" si="24"/>
        <v>-118.04166666666663</v>
      </c>
      <c r="CQ3" s="3">
        <f t="shared" si="25"/>
        <v>-141.94166666666663</v>
      </c>
      <c r="CR3" s="3">
        <f t="shared" ref="CR3:CR66" si="72">CP3^2</f>
        <v>13933.835069444436</v>
      </c>
      <c r="CS3" s="3">
        <f t="shared" ref="CS3:CS66" si="73">CP3*CQ3</f>
        <v>16755.030902777769</v>
      </c>
      <c r="CU3" s="4">
        <v>25.1</v>
      </c>
      <c r="CV3" s="4">
        <v>0</v>
      </c>
      <c r="CW3" s="3">
        <f t="shared" si="26"/>
        <v>-118.04166666666663</v>
      </c>
      <c r="CX3" s="3">
        <f t="shared" si="27"/>
        <v>-143.14166666666662</v>
      </c>
      <c r="CY3" s="3">
        <f t="shared" ref="CY3:CY66" si="74">CW3^2</f>
        <v>13933.835069444436</v>
      </c>
      <c r="CZ3" s="3">
        <f t="shared" ref="CZ3:CZ66" si="75">CW3*CX3</f>
        <v>16896.680902777767</v>
      </c>
      <c r="DB3" s="4">
        <v>25.1</v>
      </c>
      <c r="DC3" s="4">
        <v>28.5</v>
      </c>
      <c r="DD3" s="3">
        <f t="shared" si="28"/>
        <v>-118.04166666666663</v>
      </c>
      <c r="DE3" s="3">
        <f t="shared" si="29"/>
        <v>-114.64166666666662</v>
      </c>
      <c r="DF3" s="3">
        <f t="shared" ref="DF3:DF66" si="76">DD3^2</f>
        <v>13933.835069444436</v>
      </c>
      <c r="DG3" s="3">
        <f t="shared" ref="DG3:DG66" si="77">DD3*DE3</f>
        <v>13532.493402777769</v>
      </c>
      <c r="DI3" s="4">
        <v>25.1</v>
      </c>
      <c r="DJ3" s="4">
        <v>0</v>
      </c>
      <c r="DK3" s="3">
        <f t="shared" si="30"/>
        <v>-118.04166666666663</v>
      </c>
      <c r="DL3" s="3">
        <f t="shared" si="31"/>
        <v>-143.14166666666662</v>
      </c>
      <c r="DM3" s="3">
        <f t="shared" ref="DM3:DM66" si="78">DK3^2</f>
        <v>13933.835069444436</v>
      </c>
      <c r="DN3" s="3">
        <f t="shared" ref="DN3:DN66" si="79">DK3*DL3</f>
        <v>16896.680902777767</v>
      </c>
      <c r="DP3" s="4">
        <v>25.1</v>
      </c>
      <c r="DQ3" s="4">
        <v>14.9</v>
      </c>
      <c r="DR3" s="3">
        <f t="shared" si="32"/>
        <v>-118.04166666666663</v>
      </c>
      <c r="DS3" s="3">
        <f t="shared" si="33"/>
        <v>-128.24166666666662</v>
      </c>
      <c r="DT3" s="3">
        <f t="shared" ref="DT3:DT66" si="80">DR3^2</f>
        <v>13933.835069444436</v>
      </c>
      <c r="DU3" s="3">
        <f t="shared" ref="DU3:DU66" si="81">DR3*DS3</f>
        <v>15137.860069444434</v>
      </c>
      <c r="DW3" s="4">
        <v>25.1</v>
      </c>
      <c r="DX3" s="4">
        <v>3.7</v>
      </c>
      <c r="DY3" s="3">
        <f t="shared" si="34"/>
        <v>-118.04166666666663</v>
      </c>
      <c r="DZ3" s="3">
        <f t="shared" si="35"/>
        <v>-139.44166666666663</v>
      </c>
      <c r="EA3" s="3">
        <f t="shared" ref="EA3:EA66" si="82">DY3^2</f>
        <v>13933.835069444436</v>
      </c>
      <c r="EB3" s="3">
        <f t="shared" ref="EB3:EB66" si="83">DY3*DZ3</f>
        <v>16459.926736111101</v>
      </c>
      <c r="ED3" s="4">
        <v>25.1</v>
      </c>
      <c r="EE3" s="4">
        <v>62.8</v>
      </c>
      <c r="EF3" s="3">
        <f t="shared" si="36"/>
        <v>-118.04166666666663</v>
      </c>
      <c r="EG3" s="3">
        <f t="shared" si="37"/>
        <v>-80.341666666666626</v>
      </c>
      <c r="EH3" s="3">
        <f t="shared" ref="EH3:EH66" si="84">EF3^2</f>
        <v>13933.835069444436</v>
      </c>
      <c r="EI3" s="3">
        <f t="shared" ref="EI3:EI66" si="85">EF3*EG3</f>
        <v>9483.6642361111026</v>
      </c>
      <c r="EK3" s="4">
        <v>25.1</v>
      </c>
      <c r="EL3" s="4">
        <v>279.60000000000002</v>
      </c>
      <c r="EM3" s="3">
        <f t="shared" si="38"/>
        <v>-118.04166666666663</v>
      </c>
      <c r="EN3" s="3">
        <f t="shared" si="39"/>
        <v>136.4583333333334</v>
      </c>
      <c r="EO3" s="3">
        <f t="shared" ref="EO3:EO66" si="86">EM3^2</f>
        <v>13933.835069444436</v>
      </c>
      <c r="EP3" s="3">
        <f t="shared" ref="EP3:EP66" si="87">EM3*EN3</f>
        <v>-16107.769097222224</v>
      </c>
      <c r="ER3" s="4">
        <v>25.1</v>
      </c>
      <c r="ES3" s="4">
        <v>245.8</v>
      </c>
      <c r="ET3" s="3">
        <f t="shared" si="40"/>
        <v>-118.04166666666663</v>
      </c>
      <c r="EU3" s="3">
        <f t="shared" si="41"/>
        <v>102.65833333333339</v>
      </c>
      <c r="EV3" s="3">
        <f t="shared" ref="EV3:EV66" si="88">ET3^2</f>
        <v>13933.835069444436</v>
      </c>
      <c r="EW3" s="3">
        <f t="shared" ref="EW3:EW66" si="89">ET3*EU3</f>
        <v>-12117.960763888892</v>
      </c>
      <c r="EY3" s="4">
        <v>25.1</v>
      </c>
      <c r="EZ3" s="4">
        <v>243.2</v>
      </c>
      <c r="FA3" s="3">
        <f t="shared" si="42"/>
        <v>-118.04166666666663</v>
      </c>
      <c r="FB3" s="3">
        <f t="shared" si="43"/>
        <v>100.05833333333337</v>
      </c>
      <c r="FC3" s="3">
        <f t="shared" ref="FC3:FC66" si="90">FA3^2</f>
        <v>13933.835069444436</v>
      </c>
      <c r="FD3" s="3">
        <f t="shared" ref="FD3:FD66" si="91">FA3*FB3</f>
        <v>-11811.052430555555</v>
      </c>
      <c r="FF3" s="4">
        <v>25.1</v>
      </c>
      <c r="FG3" s="4">
        <v>260.5</v>
      </c>
      <c r="FH3" s="3">
        <f t="shared" si="44"/>
        <v>-118.04166666666663</v>
      </c>
      <c r="FI3" s="3">
        <f t="shared" si="45"/>
        <v>117.35833333333338</v>
      </c>
      <c r="FJ3" s="3">
        <f t="shared" ref="FJ3:FJ66" si="92">FH3^2</f>
        <v>13933.835069444436</v>
      </c>
      <c r="FK3" s="3">
        <f t="shared" ref="FK3:FK66" si="93">FH3*FI3</f>
        <v>-13853.17326388889</v>
      </c>
      <c r="FM3" s="4">
        <v>25.1</v>
      </c>
      <c r="FN3" s="4">
        <v>264.7</v>
      </c>
      <c r="FO3" s="3">
        <f t="shared" si="46"/>
        <v>-118.04166666666663</v>
      </c>
      <c r="FP3" s="3">
        <f t="shared" si="47"/>
        <v>121.55833333333337</v>
      </c>
      <c r="FQ3" s="3">
        <f t="shared" ref="FQ3:FQ66" si="94">FO3^2</f>
        <v>13933.835069444436</v>
      </c>
      <c r="FR3" s="3">
        <f t="shared" ref="FR3:FR66" si="95">FO3*FP3</f>
        <v>-14348.948263888888</v>
      </c>
    </row>
    <row r="4" spans="1:174" x14ac:dyDescent="0.25">
      <c r="A4" s="4">
        <v>0</v>
      </c>
      <c r="H4" s="4">
        <v>0</v>
      </c>
      <c r="I4" s="4">
        <v>0</v>
      </c>
      <c r="J4" s="3">
        <f t="shared" si="0"/>
        <v>-143.14166666666662</v>
      </c>
      <c r="K4" s="3">
        <f t="shared" si="1"/>
        <v>-143.14166666666662</v>
      </c>
      <c r="L4" s="3">
        <f t="shared" si="48"/>
        <v>20489.536736111098</v>
      </c>
      <c r="M4" s="3">
        <f t="shared" si="49"/>
        <v>20489.536736111098</v>
      </c>
      <c r="O4" s="4">
        <v>0</v>
      </c>
      <c r="P4" s="4">
        <v>0</v>
      </c>
      <c r="Q4" s="3">
        <f t="shared" si="2"/>
        <v>-143.14166666666662</v>
      </c>
      <c r="R4" s="3">
        <f t="shared" si="3"/>
        <v>-143.14166666666662</v>
      </c>
      <c r="S4" s="3">
        <f t="shared" si="50"/>
        <v>20489.536736111098</v>
      </c>
      <c r="T4" s="3">
        <f t="shared" si="51"/>
        <v>20489.536736111098</v>
      </c>
      <c r="V4" s="4">
        <v>0</v>
      </c>
      <c r="W4" s="4">
        <v>0</v>
      </c>
      <c r="X4" s="3">
        <f t="shared" si="4"/>
        <v>-143.14166666666662</v>
      </c>
      <c r="Y4" s="3">
        <f t="shared" si="5"/>
        <v>-143.14166666666662</v>
      </c>
      <c r="Z4" s="3">
        <f t="shared" si="52"/>
        <v>20489.536736111098</v>
      </c>
      <c r="AA4" s="3">
        <f t="shared" si="53"/>
        <v>20489.536736111098</v>
      </c>
      <c r="AC4" s="4">
        <v>0</v>
      </c>
      <c r="AD4" s="4">
        <v>0</v>
      </c>
      <c r="AE4" s="3">
        <f t="shared" si="6"/>
        <v>-143.14166666666662</v>
      </c>
      <c r="AF4" s="3">
        <f t="shared" si="7"/>
        <v>-143.14166666666662</v>
      </c>
      <c r="AG4" s="3">
        <f t="shared" si="54"/>
        <v>20489.536736111098</v>
      </c>
      <c r="AH4" s="3">
        <f t="shared" si="55"/>
        <v>20489.536736111098</v>
      </c>
      <c r="AJ4" s="4">
        <v>0</v>
      </c>
      <c r="AK4" s="4">
        <v>5.6</v>
      </c>
      <c r="AL4" s="3">
        <f t="shared" si="8"/>
        <v>-143.14166666666662</v>
      </c>
      <c r="AM4" s="3">
        <f t="shared" si="9"/>
        <v>-137.54166666666663</v>
      </c>
      <c r="AN4" s="3">
        <f t="shared" si="56"/>
        <v>20489.536736111098</v>
      </c>
      <c r="AO4" s="3">
        <f t="shared" si="57"/>
        <v>19687.943402777768</v>
      </c>
      <c r="AQ4" s="4">
        <v>0</v>
      </c>
      <c r="AR4" s="4">
        <v>288.2</v>
      </c>
      <c r="AS4" s="3">
        <f t="shared" si="10"/>
        <v>-143.14166666666662</v>
      </c>
      <c r="AT4" s="3">
        <f t="shared" si="11"/>
        <v>145.05833333333337</v>
      </c>
      <c r="AU4" s="3">
        <f t="shared" si="58"/>
        <v>20489.536736111098</v>
      </c>
      <c r="AV4" s="3">
        <f t="shared" si="59"/>
        <v>-20763.89159722222</v>
      </c>
      <c r="AX4" s="4">
        <v>0</v>
      </c>
      <c r="AY4" s="4">
        <v>227.3</v>
      </c>
      <c r="AZ4" s="3">
        <f t="shared" si="12"/>
        <v>-143.14166666666662</v>
      </c>
      <c r="BA4" s="3">
        <f t="shared" si="13"/>
        <v>84.158333333333388</v>
      </c>
      <c r="BB4" s="3">
        <f t="shared" si="60"/>
        <v>20489.536736111098</v>
      </c>
      <c r="BC4" s="3">
        <f t="shared" si="61"/>
        <v>-12046.564097222226</v>
      </c>
      <c r="BE4" s="4">
        <v>0</v>
      </c>
      <c r="BF4" s="4">
        <v>339</v>
      </c>
      <c r="BG4" s="3">
        <f t="shared" si="14"/>
        <v>-143.14166666666662</v>
      </c>
      <c r="BH4" s="3">
        <f t="shared" si="15"/>
        <v>195.85833333333338</v>
      </c>
      <c r="BI4" s="3">
        <f t="shared" si="62"/>
        <v>20489.536736111098</v>
      </c>
      <c r="BJ4" s="3">
        <f t="shared" si="63"/>
        <v>-28035.488263888885</v>
      </c>
      <c r="BL4" s="4">
        <v>0</v>
      </c>
      <c r="BM4" s="4">
        <v>380.4</v>
      </c>
      <c r="BN4" s="3">
        <f t="shared" si="16"/>
        <v>-143.14166666666662</v>
      </c>
      <c r="BO4" s="3">
        <f t="shared" si="17"/>
        <v>237.25833333333335</v>
      </c>
      <c r="BP4" s="3">
        <f t="shared" si="64"/>
        <v>20489.536736111098</v>
      </c>
      <c r="BQ4" s="3">
        <f t="shared" si="65"/>
        <v>-33961.553263888884</v>
      </c>
      <c r="BS4" s="4">
        <v>0</v>
      </c>
      <c r="BT4" s="4">
        <v>146.30000000000001</v>
      </c>
      <c r="BU4" s="3">
        <f t="shared" si="18"/>
        <v>-143.14166666666662</v>
      </c>
      <c r="BV4" s="3">
        <f t="shared" si="19"/>
        <v>3.1583333333333883</v>
      </c>
      <c r="BW4" s="3">
        <f t="shared" si="66"/>
        <v>20489.536736111098</v>
      </c>
      <c r="BX4" s="3">
        <f t="shared" si="67"/>
        <v>-452.08909722222995</v>
      </c>
      <c r="BZ4" s="4">
        <v>0</v>
      </c>
      <c r="CA4" s="4">
        <v>146.30000000000001</v>
      </c>
      <c r="CB4" s="3">
        <f t="shared" si="20"/>
        <v>-143.14166666666662</v>
      </c>
      <c r="CC4" s="3">
        <f t="shared" si="21"/>
        <v>3.1583333333333883</v>
      </c>
      <c r="CD4" s="3">
        <f t="shared" si="68"/>
        <v>20489.536736111098</v>
      </c>
      <c r="CE4" s="3">
        <f t="shared" si="69"/>
        <v>-452.08909722222995</v>
      </c>
      <c r="CG4" s="4">
        <v>0</v>
      </c>
      <c r="CH4" s="4">
        <v>1.2</v>
      </c>
      <c r="CI4" s="3">
        <f t="shared" si="22"/>
        <v>-143.14166666666662</v>
      </c>
      <c r="CJ4" s="3">
        <f t="shared" si="23"/>
        <v>-141.94166666666663</v>
      </c>
      <c r="CK4" s="3">
        <f t="shared" si="70"/>
        <v>20489.536736111098</v>
      </c>
      <c r="CL4" s="3">
        <f t="shared" si="71"/>
        <v>20317.766736111102</v>
      </c>
      <c r="CN4" s="4">
        <v>0</v>
      </c>
      <c r="CO4" s="4">
        <v>0</v>
      </c>
      <c r="CP4" s="3">
        <f t="shared" si="24"/>
        <v>-143.14166666666662</v>
      </c>
      <c r="CQ4" s="3">
        <f t="shared" si="25"/>
        <v>-143.14166666666662</v>
      </c>
      <c r="CR4" s="3">
        <f t="shared" si="72"/>
        <v>20489.536736111098</v>
      </c>
      <c r="CS4" s="3">
        <f t="shared" si="73"/>
        <v>20489.536736111098</v>
      </c>
      <c r="CU4" s="4">
        <v>0</v>
      </c>
      <c r="CV4" s="4">
        <v>28.5</v>
      </c>
      <c r="CW4" s="3">
        <f t="shared" si="26"/>
        <v>-143.14166666666662</v>
      </c>
      <c r="CX4" s="3">
        <f t="shared" si="27"/>
        <v>-114.64166666666662</v>
      </c>
      <c r="CY4" s="3">
        <f t="shared" si="74"/>
        <v>20489.536736111098</v>
      </c>
      <c r="CZ4" s="3">
        <f t="shared" si="75"/>
        <v>16409.9992361111</v>
      </c>
      <c r="DB4" s="4">
        <v>0</v>
      </c>
      <c r="DC4" s="4">
        <v>0</v>
      </c>
      <c r="DD4" s="3">
        <f t="shared" si="28"/>
        <v>-143.14166666666662</v>
      </c>
      <c r="DE4" s="3">
        <f t="shared" si="29"/>
        <v>-143.14166666666662</v>
      </c>
      <c r="DF4" s="3">
        <f t="shared" si="76"/>
        <v>20489.536736111098</v>
      </c>
      <c r="DG4" s="3">
        <f t="shared" si="77"/>
        <v>20489.536736111098</v>
      </c>
      <c r="DI4" s="4">
        <v>0</v>
      </c>
      <c r="DJ4" s="4">
        <v>14.9</v>
      </c>
      <c r="DK4" s="3">
        <f t="shared" si="30"/>
        <v>-143.14166666666662</v>
      </c>
      <c r="DL4" s="3">
        <f t="shared" si="31"/>
        <v>-128.24166666666662</v>
      </c>
      <c r="DM4" s="3">
        <f t="shared" si="78"/>
        <v>20489.536736111098</v>
      </c>
      <c r="DN4" s="3">
        <f t="shared" si="79"/>
        <v>18356.725902777765</v>
      </c>
      <c r="DP4" s="4">
        <v>0</v>
      </c>
      <c r="DQ4" s="4">
        <v>3.7</v>
      </c>
      <c r="DR4" s="3">
        <f t="shared" si="32"/>
        <v>-143.14166666666662</v>
      </c>
      <c r="DS4" s="3">
        <f t="shared" si="33"/>
        <v>-139.44166666666663</v>
      </c>
      <c r="DT4" s="3">
        <f t="shared" si="80"/>
        <v>20489.536736111098</v>
      </c>
      <c r="DU4" s="3">
        <f t="shared" si="81"/>
        <v>19959.912569444434</v>
      </c>
      <c r="DW4" s="4">
        <v>0</v>
      </c>
      <c r="DX4" s="4">
        <v>62.8</v>
      </c>
      <c r="DY4" s="3">
        <f t="shared" si="34"/>
        <v>-143.14166666666662</v>
      </c>
      <c r="DZ4" s="3">
        <f t="shared" si="35"/>
        <v>-80.341666666666626</v>
      </c>
      <c r="EA4" s="3">
        <f t="shared" si="82"/>
        <v>20489.536736111098</v>
      </c>
      <c r="EB4" s="3">
        <f t="shared" si="83"/>
        <v>11500.240069444435</v>
      </c>
      <c r="ED4" s="4">
        <v>0</v>
      </c>
      <c r="EE4" s="4">
        <v>279.60000000000002</v>
      </c>
      <c r="EF4" s="3">
        <f t="shared" si="36"/>
        <v>-143.14166666666662</v>
      </c>
      <c r="EG4" s="3">
        <f t="shared" si="37"/>
        <v>136.4583333333334</v>
      </c>
      <c r="EH4" s="3">
        <f t="shared" si="84"/>
        <v>20489.536736111098</v>
      </c>
      <c r="EI4" s="3">
        <f t="shared" si="85"/>
        <v>-19532.873263888894</v>
      </c>
      <c r="EK4" s="4">
        <v>0</v>
      </c>
      <c r="EL4" s="4">
        <v>245.8</v>
      </c>
      <c r="EM4" s="3">
        <f t="shared" si="38"/>
        <v>-143.14166666666662</v>
      </c>
      <c r="EN4" s="3">
        <f t="shared" si="39"/>
        <v>102.65833333333339</v>
      </c>
      <c r="EO4" s="3">
        <f t="shared" si="86"/>
        <v>20489.536736111098</v>
      </c>
      <c r="EP4" s="3">
        <f t="shared" si="87"/>
        <v>-14694.684930555559</v>
      </c>
      <c r="ER4" s="4">
        <v>0</v>
      </c>
      <c r="ES4" s="4">
        <v>243.2</v>
      </c>
      <c r="ET4" s="3">
        <f t="shared" si="40"/>
        <v>-143.14166666666662</v>
      </c>
      <c r="EU4" s="3">
        <f t="shared" si="41"/>
        <v>100.05833333333337</v>
      </c>
      <c r="EV4" s="3">
        <f t="shared" si="88"/>
        <v>20489.536736111098</v>
      </c>
      <c r="EW4" s="3">
        <f t="shared" si="89"/>
        <v>-14322.516597222222</v>
      </c>
      <c r="EY4" s="4">
        <v>0</v>
      </c>
      <c r="EZ4" s="4">
        <v>260.5</v>
      </c>
      <c r="FA4" s="3">
        <f t="shared" si="42"/>
        <v>-143.14166666666662</v>
      </c>
      <c r="FB4" s="3">
        <f t="shared" si="43"/>
        <v>117.35833333333338</v>
      </c>
      <c r="FC4" s="3">
        <f t="shared" si="90"/>
        <v>20489.536736111098</v>
      </c>
      <c r="FD4" s="3">
        <f t="shared" si="91"/>
        <v>-16798.867430555558</v>
      </c>
      <c r="FF4" s="4">
        <v>0</v>
      </c>
      <c r="FG4" s="4">
        <v>264.7</v>
      </c>
      <c r="FH4" s="3">
        <f t="shared" si="44"/>
        <v>-143.14166666666662</v>
      </c>
      <c r="FI4" s="3">
        <f t="shared" si="45"/>
        <v>121.55833333333337</v>
      </c>
      <c r="FJ4" s="3">
        <f t="shared" si="92"/>
        <v>20489.536736111098</v>
      </c>
      <c r="FK4" s="3">
        <f t="shared" si="93"/>
        <v>-17400.062430555554</v>
      </c>
      <c r="FM4" s="4">
        <v>0</v>
      </c>
      <c r="FN4" s="4">
        <v>26.6</v>
      </c>
      <c r="FO4" s="3">
        <f t="shared" si="46"/>
        <v>-143.14166666666662</v>
      </c>
      <c r="FP4" s="3">
        <f t="shared" si="47"/>
        <v>-116.54166666666663</v>
      </c>
      <c r="FQ4" s="3">
        <f t="shared" si="94"/>
        <v>20489.536736111098</v>
      </c>
      <c r="FR4" s="3">
        <f t="shared" si="95"/>
        <v>16681.968402777766</v>
      </c>
    </row>
    <row r="5" spans="1:174" x14ac:dyDescent="0.25">
      <c r="A5" s="4">
        <v>0</v>
      </c>
      <c r="H5" s="4">
        <v>0</v>
      </c>
      <c r="I5" s="4">
        <v>0</v>
      </c>
      <c r="J5" s="3">
        <f t="shared" si="0"/>
        <v>-143.14166666666662</v>
      </c>
      <c r="K5" s="3">
        <f t="shared" si="1"/>
        <v>-143.14166666666662</v>
      </c>
      <c r="L5" s="3">
        <f t="shared" si="48"/>
        <v>20489.536736111098</v>
      </c>
      <c r="M5" s="3">
        <f t="shared" si="49"/>
        <v>20489.536736111098</v>
      </c>
      <c r="O5" s="4">
        <v>0</v>
      </c>
      <c r="P5" s="4">
        <v>0</v>
      </c>
      <c r="Q5" s="3">
        <f t="shared" si="2"/>
        <v>-143.14166666666662</v>
      </c>
      <c r="R5" s="3">
        <f t="shared" si="3"/>
        <v>-143.14166666666662</v>
      </c>
      <c r="S5" s="3">
        <f t="shared" si="50"/>
        <v>20489.536736111098</v>
      </c>
      <c r="T5" s="3">
        <f t="shared" si="51"/>
        <v>20489.536736111098</v>
      </c>
      <c r="V5" s="4">
        <v>0</v>
      </c>
      <c r="W5" s="4">
        <v>0</v>
      </c>
      <c r="X5" s="3">
        <f t="shared" si="4"/>
        <v>-143.14166666666662</v>
      </c>
      <c r="Y5" s="3">
        <f t="shared" si="5"/>
        <v>-143.14166666666662</v>
      </c>
      <c r="Z5" s="3">
        <f t="shared" si="52"/>
        <v>20489.536736111098</v>
      </c>
      <c r="AA5" s="3">
        <f t="shared" si="53"/>
        <v>20489.536736111098</v>
      </c>
      <c r="AC5" s="4">
        <v>0</v>
      </c>
      <c r="AD5" s="4">
        <v>5.6</v>
      </c>
      <c r="AE5" s="3">
        <f t="shared" si="6"/>
        <v>-143.14166666666662</v>
      </c>
      <c r="AF5" s="3">
        <f t="shared" si="7"/>
        <v>-137.54166666666663</v>
      </c>
      <c r="AG5" s="3">
        <f t="shared" si="54"/>
        <v>20489.536736111098</v>
      </c>
      <c r="AH5" s="3">
        <f t="shared" si="55"/>
        <v>19687.943402777768</v>
      </c>
      <c r="AJ5" s="4">
        <v>0</v>
      </c>
      <c r="AK5" s="4">
        <v>288.2</v>
      </c>
      <c r="AL5" s="3">
        <f t="shared" si="8"/>
        <v>-143.14166666666662</v>
      </c>
      <c r="AM5" s="3">
        <f t="shared" si="9"/>
        <v>145.05833333333337</v>
      </c>
      <c r="AN5" s="3">
        <f t="shared" si="56"/>
        <v>20489.536736111098</v>
      </c>
      <c r="AO5" s="3">
        <f t="shared" si="57"/>
        <v>-20763.89159722222</v>
      </c>
      <c r="AQ5" s="4">
        <v>0</v>
      </c>
      <c r="AR5" s="4">
        <v>227.3</v>
      </c>
      <c r="AS5" s="3">
        <f t="shared" si="10"/>
        <v>-143.14166666666662</v>
      </c>
      <c r="AT5" s="3">
        <f t="shared" si="11"/>
        <v>84.158333333333388</v>
      </c>
      <c r="AU5" s="3">
        <f t="shared" si="58"/>
        <v>20489.536736111098</v>
      </c>
      <c r="AV5" s="3">
        <f t="shared" si="59"/>
        <v>-12046.564097222226</v>
      </c>
      <c r="AX5" s="4">
        <v>0</v>
      </c>
      <c r="AY5" s="4">
        <v>339</v>
      </c>
      <c r="AZ5" s="3">
        <f t="shared" si="12"/>
        <v>-143.14166666666662</v>
      </c>
      <c r="BA5" s="3">
        <f t="shared" si="13"/>
        <v>195.85833333333338</v>
      </c>
      <c r="BB5" s="3">
        <f t="shared" si="60"/>
        <v>20489.536736111098</v>
      </c>
      <c r="BC5" s="3">
        <f t="shared" si="61"/>
        <v>-28035.488263888885</v>
      </c>
      <c r="BE5" s="4">
        <v>0</v>
      </c>
      <c r="BF5" s="4">
        <v>380.4</v>
      </c>
      <c r="BG5" s="3">
        <f t="shared" si="14"/>
        <v>-143.14166666666662</v>
      </c>
      <c r="BH5" s="3">
        <f t="shared" si="15"/>
        <v>237.25833333333335</v>
      </c>
      <c r="BI5" s="3">
        <f t="shared" si="62"/>
        <v>20489.536736111098</v>
      </c>
      <c r="BJ5" s="3">
        <f t="shared" si="63"/>
        <v>-33961.553263888884</v>
      </c>
      <c r="BL5" s="4">
        <v>0</v>
      </c>
      <c r="BM5" s="4">
        <v>146.30000000000001</v>
      </c>
      <c r="BN5" s="3">
        <f t="shared" si="16"/>
        <v>-143.14166666666662</v>
      </c>
      <c r="BO5" s="3">
        <f t="shared" si="17"/>
        <v>3.1583333333333883</v>
      </c>
      <c r="BP5" s="3">
        <f t="shared" si="64"/>
        <v>20489.536736111098</v>
      </c>
      <c r="BQ5" s="3">
        <f t="shared" si="65"/>
        <v>-452.08909722222995</v>
      </c>
      <c r="BS5" s="4">
        <v>0</v>
      </c>
      <c r="BT5" s="4">
        <v>146.30000000000001</v>
      </c>
      <c r="BU5" s="3">
        <f t="shared" si="18"/>
        <v>-143.14166666666662</v>
      </c>
      <c r="BV5" s="3">
        <f t="shared" si="19"/>
        <v>3.1583333333333883</v>
      </c>
      <c r="BW5" s="3">
        <f t="shared" si="66"/>
        <v>20489.536736111098</v>
      </c>
      <c r="BX5" s="3">
        <f t="shared" si="67"/>
        <v>-452.08909722222995</v>
      </c>
      <c r="BZ5" s="4">
        <v>0</v>
      </c>
      <c r="CA5" s="4">
        <v>1.2</v>
      </c>
      <c r="CB5" s="3">
        <f t="shared" si="20"/>
        <v>-143.14166666666662</v>
      </c>
      <c r="CC5" s="3">
        <f t="shared" si="21"/>
        <v>-141.94166666666663</v>
      </c>
      <c r="CD5" s="3">
        <f t="shared" si="68"/>
        <v>20489.536736111098</v>
      </c>
      <c r="CE5" s="3">
        <f t="shared" si="69"/>
        <v>20317.766736111102</v>
      </c>
      <c r="CG5" s="4">
        <v>0</v>
      </c>
      <c r="CH5" s="4">
        <v>0</v>
      </c>
      <c r="CI5" s="3">
        <f t="shared" si="22"/>
        <v>-143.14166666666662</v>
      </c>
      <c r="CJ5" s="3">
        <f t="shared" si="23"/>
        <v>-143.14166666666662</v>
      </c>
      <c r="CK5" s="3">
        <f t="shared" si="70"/>
        <v>20489.536736111098</v>
      </c>
      <c r="CL5" s="3">
        <f t="shared" si="71"/>
        <v>20489.536736111098</v>
      </c>
      <c r="CN5" s="4">
        <v>0</v>
      </c>
      <c r="CO5" s="4">
        <v>28.5</v>
      </c>
      <c r="CP5" s="3">
        <f t="shared" si="24"/>
        <v>-143.14166666666662</v>
      </c>
      <c r="CQ5" s="3">
        <f t="shared" si="25"/>
        <v>-114.64166666666662</v>
      </c>
      <c r="CR5" s="3">
        <f t="shared" si="72"/>
        <v>20489.536736111098</v>
      </c>
      <c r="CS5" s="3">
        <f t="shared" si="73"/>
        <v>16409.9992361111</v>
      </c>
      <c r="CU5" s="4">
        <v>0</v>
      </c>
      <c r="CV5" s="4">
        <v>0</v>
      </c>
      <c r="CW5" s="3">
        <f t="shared" si="26"/>
        <v>-143.14166666666662</v>
      </c>
      <c r="CX5" s="3">
        <f t="shared" si="27"/>
        <v>-143.14166666666662</v>
      </c>
      <c r="CY5" s="3">
        <f t="shared" si="74"/>
        <v>20489.536736111098</v>
      </c>
      <c r="CZ5" s="3">
        <f t="shared" si="75"/>
        <v>20489.536736111098</v>
      </c>
      <c r="DB5" s="4">
        <v>0</v>
      </c>
      <c r="DC5" s="4">
        <v>14.9</v>
      </c>
      <c r="DD5" s="3">
        <f t="shared" si="28"/>
        <v>-143.14166666666662</v>
      </c>
      <c r="DE5" s="3">
        <f t="shared" si="29"/>
        <v>-128.24166666666662</v>
      </c>
      <c r="DF5" s="3">
        <f t="shared" si="76"/>
        <v>20489.536736111098</v>
      </c>
      <c r="DG5" s="3">
        <f t="shared" si="77"/>
        <v>18356.725902777765</v>
      </c>
      <c r="DI5" s="4">
        <v>0</v>
      </c>
      <c r="DJ5" s="4">
        <v>3.7</v>
      </c>
      <c r="DK5" s="3">
        <f t="shared" si="30"/>
        <v>-143.14166666666662</v>
      </c>
      <c r="DL5" s="3">
        <f t="shared" si="31"/>
        <v>-139.44166666666663</v>
      </c>
      <c r="DM5" s="3">
        <f t="shared" si="78"/>
        <v>20489.536736111098</v>
      </c>
      <c r="DN5" s="3">
        <f t="shared" si="79"/>
        <v>19959.912569444434</v>
      </c>
      <c r="DP5" s="4">
        <v>0</v>
      </c>
      <c r="DQ5" s="4">
        <v>62.8</v>
      </c>
      <c r="DR5" s="3">
        <f t="shared" si="32"/>
        <v>-143.14166666666662</v>
      </c>
      <c r="DS5" s="3">
        <f t="shared" si="33"/>
        <v>-80.341666666666626</v>
      </c>
      <c r="DT5" s="3">
        <f t="shared" si="80"/>
        <v>20489.536736111098</v>
      </c>
      <c r="DU5" s="3">
        <f t="shared" si="81"/>
        <v>11500.240069444435</v>
      </c>
      <c r="DW5" s="4">
        <v>0</v>
      </c>
      <c r="DX5" s="4">
        <v>279.60000000000002</v>
      </c>
      <c r="DY5" s="3">
        <f t="shared" si="34"/>
        <v>-143.14166666666662</v>
      </c>
      <c r="DZ5" s="3">
        <f t="shared" si="35"/>
        <v>136.4583333333334</v>
      </c>
      <c r="EA5" s="3">
        <f t="shared" si="82"/>
        <v>20489.536736111098</v>
      </c>
      <c r="EB5" s="3">
        <f t="shared" si="83"/>
        <v>-19532.873263888894</v>
      </c>
      <c r="ED5" s="4">
        <v>0</v>
      </c>
      <c r="EE5" s="4">
        <v>245.8</v>
      </c>
      <c r="EF5" s="3">
        <f t="shared" si="36"/>
        <v>-143.14166666666662</v>
      </c>
      <c r="EG5" s="3">
        <f t="shared" si="37"/>
        <v>102.65833333333339</v>
      </c>
      <c r="EH5" s="3">
        <f t="shared" si="84"/>
        <v>20489.536736111098</v>
      </c>
      <c r="EI5" s="3">
        <f t="shared" si="85"/>
        <v>-14694.684930555559</v>
      </c>
      <c r="EK5" s="4">
        <v>0</v>
      </c>
      <c r="EL5" s="4">
        <v>243.2</v>
      </c>
      <c r="EM5" s="3">
        <f t="shared" si="38"/>
        <v>-143.14166666666662</v>
      </c>
      <c r="EN5" s="3">
        <f t="shared" si="39"/>
        <v>100.05833333333337</v>
      </c>
      <c r="EO5" s="3">
        <f t="shared" si="86"/>
        <v>20489.536736111098</v>
      </c>
      <c r="EP5" s="3">
        <f t="shared" si="87"/>
        <v>-14322.516597222222</v>
      </c>
      <c r="ER5" s="4">
        <v>0</v>
      </c>
      <c r="ES5" s="4">
        <v>260.5</v>
      </c>
      <c r="ET5" s="3">
        <f t="shared" si="40"/>
        <v>-143.14166666666662</v>
      </c>
      <c r="EU5" s="3">
        <f t="shared" si="41"/>
        <v>117.35833333333338</v>
      </c>
      <c r="EV5" s="3">
        <f t="shared" si="88"/>
        <v>20489.536736111098</v>
      </c>
      <c r="EW5" s="3">
        <f t="shared" si="89"/>
        <v>-16798.867430555558</v>
      </c>
      <c r="EY5" s="4">
        <v>0</v>
      </c>
      <c r="EZ5" s="4">
        <v>264.7</v>
      </c>
      <c r="FA5" s="3">
        <f t="shared" si="42"/>
        <v>-143.14166666666662</v>
      </c>
      <c r="FB5" s="3">
        <f t="shared" si="43"/>
        <v>121.55833333333337</v>
      </c>
      <c r="FC5" s="3">
        <f t="shared" si="90"/>
        <v>20489.536736111098</v>
      </c>
      <c r="FD5" s="3">
        <f t="shared" si="91"/>
        <v>-17400.062430555554</v>
      </c>
      <c r="FF5" s="4">
        <v>0</v>
      </c>
      <c r="FG5" s="4">
        <v>26.6</v>
      </c>
      <c r="FH5" s="3">
        <f t="shared" si="44"/>
        <v>-143.14166666666662</v>
      </c>
      <c r="FI5" s="3">
        <f t="shared" si="45"/>
        <v>-116.54166666666663</v>
      </c>
      <c r="FJ5" s="3">
        <f t="shared" si="92"/>
        <v>20489.536736111098</v>
      </c>
      <c r="FK5" s="3">
        <f t="shared" si="93"/>
        <v>16681.968402777766</v>
      </c>
      <c r="FM5" s="4">
        <v>0</v>
      </c>
      <c r="FN5" s="4">
        <v>11.3</v>
      </c>
      <c r="FO5" s="3">
        <f t="shared" si="46"/>
        <v>-143.14166666666662</v>
      </c>
      <c r="FP5" s="3">
        <f t="shared" si="47"/>
        <v>-131.84166666666661</v>
      </c>
      <c r="FQ5" s="3">
        <f t="shared" si="94"/>
        <v>20489.536736111098</v>
      </c>
      <c r="FR5" s="3">
        <f t="shared" si="95"/>
        <v>18872.035902777763</v>
      </c>
    </row>
    <row r="6" spans="1:174" x14ac:dyDescent="0.25">
      <c r="A6" s="4">
        <v>0</v>
      </c>
      <c r="H6" s="4">
        <v>0</v>
      </c>
      <c r="I6" s="4">
        <v>0</v>
      </c>
      <c r="J6" s="3">
        <f t="shared" si="0"/>
        <v>-143.14166666666662</v>
      </c>
      <c r="K6" s="3">
        <f t="shared" si="1"/>
        <v>-143.14166666666662</v>
      </c>
      <c r="L6" s="3">
        <f t="shared" si="48"/>
        <v>20489.536736111098</v>
      </c>
      <c r="M6" s="3">
        <f t="shared" si="49"/>
        <v>20489.536736111098</v>
      </c>
      <c r="O6" s="4">
        <v>0</v>
      </c>
      <c r="P6" s="4">
        <v>0</v>
      </c>
      <c r="Q6" s="3">
        <f t="shared" si="2"/>
        <v>-143.14166666666662</v>
      </c>
      <c r="R6" s="3">
        <f t="shared" si="3"/>
        <v>-143.14166666666662</v>
      </c>
      <c r="S6" s="3">
        <f t="shared" si="50"/>
        <v>20489.536736111098</v>
      </c>
      <c r="T6" s="3">
        <f t="shared" si="51"/>
        <v>20489.536736111098</v>
      </c>
      <c r="V6" s="4">
        <v>0</v>
      </c>
      <c r="W6" s="4">
        <v>5.6</v>
      </c>
      <c r="X6" s="3">
        <f t="shared" si="4"/>
        <v>-143.14166666666662</v>
      </c>
      <c r="Y6" s="3">
        <f t="shared" si="5"/>
        <v>-137.54166666666663</v>
      </c>
      <c r="Z6" s="3">
        <f t="shared" si="52"/>
        <v>20489.536736111098</v>
      </c>
      <c r="AA6" s="3">
        <f t="shared" si="53"/>
        <v>19687.943402777768</v>
      </c>
      <c r="AC6" s="4">
        <v>0</v>
      </c>
      <c r="AD6" s="4">
        <v>288.2</v>
      </c>
      <c r="AE6" s="3">
        <f t="shared" si="6"/>
        <v>-143.14166666666662</v>
      </c>
      <c r="AF6" s="3">
        <f t="shared" si="7"/>
        <v>145.05833333333337</v>
      </c>
      <c r="AG6" s="3">
        <f t="shared" si="54"/>
        <v>20489.536736111098</v>
      </c>
      <c r="AH6" s="3">
        <f t="shared" si="55"/>
        <v>-20763.89159722222</v>
      </c>
      <c r="AJ6" s="4">
        <v>0</v>
      </c>
      <c r="AK6" s="4">
        <v>227.3</v>
      </c>
      <c r="AL6" s="3">
        <f t="shared" si="8"/>
        <v>-143.14166666666662</v>
      </c>
      <c r="AM6" s="3">
        <f t="shared" si="9"/>
        <v>84.158333333333388</v>
      </c>
      <c r="AN6" s="3">
        <f t="shared" si="56"/>
        <v>20489.536736111098</v>
      </c>
      <c r="AO6" s="3">
        <f t="shared" si="57"/>
        <v>-12046.564097222226</v>
      </c>
      <c r="AQ6" s="4">
        <v>0</v>
      </c>
      <c r="AR6" s="4">
        <v>339</v>
      </c>
      <c r="AS6" s="3">
        <f t="shared" si="10"/>
        <v>-143.14166666666662</v>
      </c>
      <c r="AT6" s="3">
        <f t="shared" si="11"/>
        <v>195.85833333333338</v>
      </c>
      <c r="AU6" s="3">
        <f t="shared" si="58"/>
        <v>20489.536736111098</v>
      </c>
      <c r="AV6" s="3">
        <f t="shared" si="59"/>
        <v>-28035.488263888885</v>
      </c>
      <c r="AX6" s="4">
        <v>0</v>
      </c>
      <c r="AY6" s="4">
        <v>380.4</v>
      </c>
      <c r="AZ6" s="3">
        <f t="shared" si="12"/>
        <v>-143.14166666666662</v>
      </c>
      <c r="BA6" s="3">
        <f t="shared" si="13"/>
        <v>237.25833333333335</v>
      </c>
      <c r="BB6" s="3">
        <f t="shared" si="60"/>
        <v>20489.536736111098</v>
      </c>
      <c r="BC6" s="3">
        <f t="shared" si="61"/>
        <v>-33961.553263888884</v>
      </c>
      <c r="BE6" s="4">
        <v>0</v>
      </c>
      <c r="BF6" s="4">
        <v>146.30000000000001</v>
      </c>
      <c r="BG6" s="3">
        <f t="shared" si="14"/>
        <v>-143.14166666666662</v>
      </c>
      <c r="BH6" s="3">
        <f t="shared" si="15"/>
        <v>3.1583333333333883</v>
      </c>
      <c r="BI6" s="3">
        <f t="shared" si="62"/>
        <v>20489.536736111098</v>
      </c>
      <c r="BJ6" s="3">
        <f t="shared" si="63"/>
        <v>-452.08909722222995</v>
      </c>
      <c r="BL6" s="4">
        <v>0</v>
      </c>
      <c r="BM6" s="4">
        <v>146.30000000000001</v>
      </c>
      <c r="BN6" s="3">
        <f t="shared" si="16"/>
        <v>-143.14166666666662</v>
      </c>
      <c r="BO6" s="3">
        <f t="shared" si="17"/>
        <v>3.1583333333333883</v>
      </c>
      <c r="BP6" s="3">
        <f t="shared" si="64"/>
        <v>20489.536736111098</v>
      </c>
      <c r="BQ6" s="3">
        <f t="shared" si="65"/>
        <v>-452.08909722222995</v>
      </c>
      <c r="BS6" s="4">
        <v>0</v>
      </c>
      <c r="BT6" s="4">
        <v>1.2</v>
      </c>
      <c r="BU6" s="3">
        <f t="shared" si="18"/>
        <v>-143.14166666666662</v>
      </c>
      <c r="BV6" s="3">
        <f t="shared" si="19"/>
        <v>-141.94166666666663</v>
      </c>
      <c r="BW6" s="3">
        <f t="shared" si="66"/>
        <v>20489.536736111098</v>
      </c>
      <c r="BX6" s="3">
        <f t="shared" si="67"/>
        <v>20317.766736111102</v>
      </c>
      <c r="BZ6" s="4">
        <v>0</v>
      </c>
      <c r="CA6" s="4">
        <v>0</v>
      </c>
      <c r="CB6" s="3">
        <f t="shared" si="20"/>
        <v>-143.14166666666662</v>
      </c>
      <c r="CC6" s="3">
        <f t="shared" si="21"/>
        <v>-143.14166666666662</v>
      </c>
      <c r="CD6" s="3">
        <f t="shared" si="68"/>
        <v>20489.536736111098</v>
      </c>
      <c r="CE6" s="3">
        <f t="shared" si="69"/>
        <v>20489.536736111098</v>
      </c>
      <c r="CG6" s="4">
        <v>0</v>
      </c>
      <c r="CH6" s="4">
        <v>28.5</v>
      </c>
      <c r="CI6" s="3">
        <f t="shared" si="22"/>
        <v>-143.14166666666662</v>
      </c>
      <c r="CJ6" s="3">
        <f t="shared" si="23"/>
        <v>-114.64166666666662</v>
      </c>
      <c r="CK6" s="3">
        <f t="shared" si="70"/>
        <v>20489.536736111098</v>
      </c>
      <c r="CL6" s="3">
        <f t="shared" si="71"/>
        <v>16409.9992361111</v>
      </c>
      <c r="CN6" s="4">
        <v>0</v>
      </c>
      <c r="CO6" s="4">
        <v>0</v>
      </c>
      <c r="CP6" s="3">
        <f t="shared" si="24"/>
        <v>-143.14166666666662</v>
      </c>
      <c r="CQ6" s="3">
        <f t="shared" si="25"/>
        <v>-143.14166666666662</v>
      </c>
      <c r="CR6" s="3">
        <f t="shared" si="72"/>
        <v>20489.536736111098</v>
      </c>
      <c r="CS6" s="3">
        <f t="shared" si="73"/>
        <v>20489.536736111098</v>
      </c>
      <c r="CU6" s="4">
        <v>0</v>
      </c>
      <c r="CV6" s="4">
        <v>14.9</v>
      </c>
      <c r="CW6" s="3">
        <f t="shared" si="26"/>
        <v>-143.14166666666662</v>
      </c>
      <c r="CX6" s="3">
        <f t="shared" si="27"/>
        <v>-128.24166666666662</v>
      </c>
      <c r="CY6" s="3">
        <f t="shared" si="74"/>
        <v>20489.536736111098</v>
      </c>
      <c r="CZ6" s="3">
        <f t="shared" si="75"/>
        <v>18356.725902777765</v>
      </c>
      <c r="DB6" s="4">
        <v>0</v>
      </c>
      <c r="DC6" s="4">
        <v>3.7</v>
      </c>
      <c r="DD6" s="3">
        <f t="shared" si="28"/>
        <v>-143.14166666666662</v>
      </c>
      <c r="DE6" s="3">
        <f t="shared" si="29"/>
        <v>-139.44166666666663</v>
      </c>
      <c r="DF6" s="3">
        <f t="shared" si="76"/>
        <v>20489.536736111098</v>
      </c>
      <c r="DG6" s="3">
        <f t="shared" si="77"/>
        <v>19959.912569444434</v>
      </c>
      <c r="DI6" s="4">
        <v>0</v>
      </c>
      <c r="DJ6" s="4">
        <v>62.8</v>
      </c>
      <c r="DK6" s="3">
        <f t="shared" si="30"/>
        <v>-143.14166666666662</v>
      </c>
      <c r="DL6" s="3">
        <f t="shared" si="31"/>
        <v>-80.341666666666626</v>
      </c>
      <c r="DM6" s="3">
        <f t="shared" si="78"/>
        <v>20489.536736111098</v>
      </c>
      <c r="DN6" s="3">
        <f t="shared" si="79"/>
        <v>11500.240069444435</v>
      </c>
      <c r="DP6" s="4">
        <v>0</v>
      </c>
      <c r="DQ6" s="4">
        <v>279.60000000000002</v>
      </c>
      <c r="DR6" s="3">
        <f t="shared" si="32"/>
        <v>-143.14166666666662</v>
      </c>
      <c r="DS6" s="3">
        <f t="shared" si="33"/>
        <v>136.4583333333334</v>
      </c>
      <c r="DT6" s="3">
        <f t="shared" si="80"/>
        <v>20489.536736111098</v>
      </c>
      <c r="DU6" s="3">
        <f t="shared" si="81"/>
        <v>-19532.873263888894</v>
      </c>
      <c r="DW6" s="4">
        <v>0</v>
      </c>
      <c r="DX6" s="4">
        <v>245.8</v>
      </c>
      <c r="DY6" s="3">
        <f t="shared" si="34"/>
        <v>-143.14166666666662</v>
      </c>
      <c r="DZ6" s="3">
        <f t="shared" si="35"/>
        <v>102.65833333333339</v>
      </c>
      <c r="EA6" s="3">
        <f t="shared" si="82"/>
        <v>20489.536736111098</v>
      </c>
      <c r="EB6" s="3">
        <f t="shared" si="83"/>
        <v>-14694.684930555559</v>
      </c>
      <c r="ED6" s="4">
        <v>0</v>
      </c>
      <c r="EE6" s="4">
        <v>243.2</v>
      </c>
      <c r="EF6" s="3">
        <f t="shared" si="36"/>
        <v>-143.14166666666662</v>
      </c>
      <c r="EG6" s="3">
        <f t="shared" si="37"/>
        <v>100.05833333333337</v>
      </c>
      <c r="EH6" s="3">
        <f t="shared" si="84"/>
        <v>20489.536736111098</v>
      </c>
      <c r="EI6" s="3">
        <f t="shared" si="85"/>
        <v>-14322.516597222222</v>
      </c>
      <c r="EK6" s="4">
        <v>0</v>
      </c>
      <c r="EL6" s="4">
        <v>260.5</v>
      </c>
      <c r="EM6" s="3">
        <f t="shared" si="38"/>
        <v>-143.14166666666662</v>
      </c>
      <c r="EN6" s="3">
        <f t="shared" si="39"/>
        <v>117.35833333333338</v>
      </c>
      <c r="EO6" s="3">
        <f t="shared" si="86"/>
        <v>20489.536736111098</v>
      </c>
      <c r="EP6" s="3">
        <f t="shared" si="87"/>
        <v>-16798.867430555558</v>
      </c>
      <c r="ER6" s="4">
        <v>0</v>
      </c>
      <c r="ES6" s="4">
        <v>264.7</v>
      </c>
      <c r="ET6" s="3">
        <f t="shared" si="40"/>
        <v>-143.14166666666662</v>
      </c>
      <c r="EU6" s="3">
        <f t="shared" si="41"/>
        <v>121.55833333333337</v>
      </c>
      <c r="EV6" s="3">
        <f t="shared" si="88"/>
        <v>20489.536736111098</v>
      </c>
      <c r="EW6" s="3">
        <f t="shared" si="89"/>
        <v>-17400.062430555554</v>
      </c>
      <c r="EY6" s="4">
        <v>0</v>
      </c>
      <c r="EZ6" s="4">
        <v>26.6</v>
      </c>
      <c r="FA6" s="3">
        <f t="shared" si="42"/>
        <v>-143.14166666666662</v>
      </c>
      <c r="FB6" s="3">
        <f t="shared" si="43"/>
        <v>-116.54166666666663</v>
      </c>
      <c r="FC6" s="3">
        <f t="shared" si="90"/>
        <v>20489.536736111098</v>
      </c>
      <c r="FD6" s="3">
        <f t="shared" si="91"/>
        <v>16681.968402777766</v>
      </c>
      <c r="FF6" s="4">
        <v>0</v>
      </c>
      <c r="FG6" s="4">
        <v>11.3</v>
      </c>
      <c r="FH6" s="3">
        <f t="shared" si="44"/>
        <v>-143.14166666666662</v>
      </c>
      <c r="FI6" s="3">
        <f t="shared" si="45"/>
        <v>-131.84166666666661</v>
      </c>
      <c r="FJ6" s="3">
        <f t="shared" si="92"/>
        <v>20489.536736111098</v>
      </c>
      <c r="FK6" s="3">
        <f t="shared" si="93"/>
        <v>18872.035902777763</v>
      </c>
      <c r="FM6" s="4">
        <v>0</v>
      </c>
      <c r="FN6" s="4">
        <v>0</v>
      </c>
      <c r="FO6" s="3">
        <f t="shared" si="46"/>
        <v>-143.14166666666662</v>
      </c>
      <c r="FP6" s="3">
        <f t="shared" si="47"/>
        <v>-143.14166666666662</v>
      </c>
      <c r="FQ6" s="3">
        <f t="shared" si="94"/>
        <v>20489.536736111098</v>
      </c>
      <c r="FR6" s="3">
        <f t="shared" si="95"/>
        <v>20489.536736111098</v>
      </c>
    </row>
    <row r="7" spans="1:174" x14ac:dyDescent="0.25">
      <c r="A7" s="4">
        <v>0</v>
      </c>
      <c r="H7" s="4">
        <v>0</v>
      </c>
      <c r="I7" s="4">
        <v>0</v>
      </c>
      <c r="J7" s="3">
        <f t="shared" si="0"/>
        <v>-143.14166666666662</v>
      </c>
      <c r="K7" s="3">
        <f t="shared" si="1"/>
        <v>-143.14166666666662</v>
      </c>
      <c r="L7" s="3">
        <f t="shared" si="48"/>
        <v>20489.536736111098</v>
      </c>
      <c r="M7" s="3">
        <f t="shared" si="49"/>
        <v>20489.536736111098</v>
      </c>
      <c r="O7" s="4">
        <v>0</v>
      </c>
      <c r="P7" s="4">
        <v>5.6</v>
      </c>
      <c r="Q7" s="3">
        <f t="shared" si="2"/>
        <v>-143.14166666666662</v>
      </c>
      <c r="R7" s="3">
        <f t="shared" si="3"/>
        <v>-137.54166666666663</v>
      </c>
      <c r="S7" s="3">
        <f t="shared" si="50"/>
        <v>20489.536736111098</v>
      </c>
      <c r="T7" s="3">
        <f t="shared" si="51"/>
        <v>19687.943402777768</v>
      </c>
      <c r="V7" s="4">
        <v>0</v>
      </c>
      <c r="W7" s="4">
        <v>288.2</v>
      </c>
      <c r="X7" s="3">
        <f t="shared" si="4"/>
        <v>-143.14166666666662</v>
      </c>
      <c r="Y7" s="3">
        <f t="shared" si="5"/>
        <v>145.05833333333337</v>
      </c>
      <c r="Z7" s="3">
        <f t="shared" si="52"/>
        <v>20489.536736111098</v>
      </c>
      <c r="AA7" s="3">
        <f t="shared" si="53"/>
        <v>-20763.89159722222</v>
      </c>
      <c r="AC7" s="4">
        <v>0</v>
      </c>
      <c r="AD7" s="4">
        <v>227.3</v>
      </c>
      <c r="AE7" s="3">
        <f t="shared" si="6"/>
        <v>-143.14166666666662</v>
      </c>
      <c r="AF7" s="3">
        <f t="shared" si="7"/>
        <v>84.158333333333388</v>
      </c>
      <c r="AG7" s="3">
        <f t="shared" si="54"/>
        <v>20489.536736111098</v>
      </c>
      <c r="AH7" s="3">
        <f t="shared" si="55"/>
        <v>-12046.564097222226</v>
      </c>
      <c r="AJ7" s="4">
        <v>0</v>
      </c>
      <c r="AK7" s="4">
        <v>339</v>
      </c>
      <c r="AL7" s="3">
        <f t="shared" si="8"/>
        <v>-143.14166666666662</v>
      </c>
      <c r="AM7" s="3">
        <f t="shared" si="9"/>
        <v>195.85833333333338</v>
      </c>
      <c r="AN7" s="3">
        <f t="shared" si="56"/>
        <v>20489.536736111098</v>
      </c>
      <c r="AO7" s="3">
        <f t="shared" si="57"/>
        <v>-28035.488263888885</v>
      </c>
      <c r="AQ7" s="4">
        <v>0</v>
      </c>
      <c r="AR7" s="4">
        <v>380.4</v>
      </c>
      <c r="AS7" s="3">
        <f t="shared" si="10"/>
        <v>-143.14166666666662</v>
      </c>
      <c r="AT7" s="3">
        <f t="shared" si="11"/>
        <v>237.25833333333335</v>
      </c>
      <c r="AU7" s="3">
        <f t="shared" si="58"/>
        <v>20489.536736111098</v>
      </c>
      <c r="AV7" s="3">
        <f t="shared" si="59"/>
        <v>-33961.553263888884</v>
      </c>
      <c r="AX7" s="4">
        <v>0</v>
      </c>
      <c r="AY7" s="4">
        <v>146.30000000000001</v>
      </c>
      <c r="AZ7" s="3">
        <f t="shared" si="12"/>
        <v>-143.14166666666662</v>
      </c>
      <c r="BA7" s="3">
        <f t="shared" si="13"/>
        <v>3.1583333333333883</v>
      </c>
      <c r="BB7" s="3">
        <f t="shared" si="60"/>
        <v>20489.536736111098</v>
      </c>
      <c r="BC7" s="3">
        <f t="shared" si="61"/>
        <v>-452.08909722222995</v>
      </c>
      <c r="BE7" s="4">
        <v>0</v>
      </c>
      <c r="BF7" s="4">
        <v>146.30000000000001</v>
      </c>
      <c r="BG7" s="3">
        <f t="shared" si="14"/>
        <v>-143.14166666666662</v>
      </c>
      <c r="BH7" s="3">
        <f t="shared" si="15"/>
        <v>3.1583333333333883</v>
      </c>
      <c r="BI7" s="3">
        <f t="shared" si="62"/>
        <v>20489.536736111098</v>
      </c>
      <c r="BJ7" s="3">
        <f t="shared" si="63"/>
        <v>-452.08909722222995</v>
      </c>
      <c r="BL7" s="4">
        <v>0</v>
      </c>
      <c r="BM7" s="4">
        <v>1.2</v>
      </c>
      <c r="BN7" s="3">
        <f t="shared" si="16"/>
        <v>-143.14166666666662</v>
      </c>
      <c r="BO7" s="3">
        <f t="shared" si="17"/>
        <v>-141.94166666666663</v>
      </c>
      <c r="BP7" s="3">
        <f t="shared" si="64"/>
        <v>20489.536736111098</v>
      </c>
      <c r="BQ7" s="3">
        <f t="shared" si="65"/>
        <v>20317.766736111102</v>
      </c>
      <c r="BS7" s="4">
        <v>0</v>
      </c>
      <c r="BT7" s="4">
        <v>0</v>
      </c>
      <c r="BU7" s="3">
        <f t="shared" si="18"/>
        <v>-143.14166666666662</v>
      </c>
      <c r="BV7" s="3">
        <f t="shared" si="19"/>
        <v>-143.14166666666662</v>
      </c>
      <c r="BW7" s="3">
        <f t="shared" si="66"/>
        <v>20489.536736111098</v>
      </c>
      <c r="BX7" s="3">
        <f t="shared" si="67"/>
        <v>20489.536736111098</v>
      </c>
      <c r="BZ7" s="4">
        <v>0</v>
      </c>
      <c r="CA7" s="4">
        <v>28.5</v>
      </c>
      <c r="CB7" s="3">
        <f t="shared" si="20"/>
        <v>-143.14166666666662</v>
      </c>
      <c r="CC7" s="3">
        <f t="shared" si="21"/>
        <v>-114.64166666666662</v>
      </c>
      <c r="CD7" s="3">
        <f t="shared" si="68"/>
        <v>20489.536736111098</v>
      </c>
      <c r="CE7" s="3">
        <f t="shared" si="69"/>
        <v>16409.9992361111</v>
      </c>
      <c r="CG7" s="4">
        <v>0</v>
      </c>
      <c r="CH7" s="4">
        <v>0</v>
      </c>
      <c r="CI7" s="3">
        <f t="shared" si="22"/>
        <v>-143.14166666666662</v>
      </c>
      <c r="CJ7" s="3">
        <f t="shared" si="23"/>
        <v>-143.14166666666662</v>
      </c>
      <c r="CK7" s="3">
        <f t="shared" si="70"/>
        <v>20489.536736111098</v>
      </c>
      <c r="CL7" s="3">
        <f t="shared" si="71"/>
        <v>20489.536736111098</v>
      </c>
      <c r="CN7" s="4">
        <v>0</v>
      </c>
      <c r="CO7" s="4">
        <v>14.9</v>
      </c>
      <c r="CP7" s="3">
        <f t="shared" si="24"/>
        <v>-143.14166666666662</v>
      </c>
      <c r="CQ7" s="3">
        <f t="shared" si="25"/>
        <v>-128.24166666666662</v>
      </c>
      <c r="CR7" s="3">
        <f t="shared" si="72"/>
        <v>20489.536736111098</v>
      </c>
      <c r="CS7" s="3">
        <f t="shared" si="73"/>
        <v>18356.725902777765</v>
      </c>
      <c r="CU7" s="4">
        <v>0</v>
      </c>
      <c r="CV7" s="4">
        <v>3.7</v>
      </c>
      <c r="CW7" s="3">
        <f t="shared" si="26"/>
        <v>-143.14166666666662</v>
      </c>
      <c r="CX7" s="3">
        <f t="shared" si="27"/>
        <v>-139.44166666666663</v>
      </c>
      <c r="CY7" s="3">
        <f t="shared" si="74"/>
        <v>20489.536736111098</v>
      </c>
      <c r="CZ7" s="3">
        <f t="shared" si="75"/>
        <v>19959.912569444434</v>
      </c>
      <c r="DB7" s="4">
        <v>0</v>
      </c>
      <c r="DC7" s="4">
        <v>62.8</v>
      </c>
      <c r="DD7" s="3">
        <f t="shared" si="28"/>
        <v>-143.14166666666662</v>
      </c>
      <c r="DE7" s="3">
        <f t="shared" si="29"/>
        <v>-80.341666666666626</v>
      </c>
      <c r="DF7" s="3">
        <f t="shared" si="76"/>
        <v>20489.536736111098</v>
      </c>
      <c r="DG7" s="3">
        <f t="shared" si="77"/>
        <v>11500.240069444435</v>
      </c>
      <c r="DI7" s="4">
        <v>0</v>
      </c>
      <c r="DJ7" s="4">
        <v>279.60000000000002</v>
      </c>
      <c r="DK7" s="3">
        <f t="shared" si="30"/>
        <v>-143.14166666666662</v>
      </c>
      <c r="DL7" s="3">
        <f t="shared" si="31"/>
        <v>136.4583333333334</v>
      </c>
      <c r="DM7" s="3">
        <f t="shared" si="78"/>
        <v>20489.536736111098</v>
      </c>
      <c r="DN7" s="3">
        <f t="shared" si="79"/>
        <v>-19532.873263888894</v>
      </c>
      <c r="DP7" s="4">
        <v>0</v>
      </c>
      <c r="DQ7" s="4">
        <v>245.8</v>
      </c>
      <c r="DR7" s="3">
        <f t="shared" si="32"/>
        <v>-143.14166666666662</v>
      </c>
      <c r="DS7" s="3">
        <f t="shared" si="33"/>
        <v>102.65833333333339</v>
      </c>
      <c r="DT7" s="3">
        <f t="shared" si="80"/>
        <v>20489.536736111098</v>
      </c>
      <c r="DU7" s="3">
        <f t="shared" si="81"/>
        <v>-14694.684930555559</v>
      </c>
      <c r="DW7" s="4">
        <v>0</v>
      </c>
      <c r="DX7" s="4">
        <v>243.2</v>
      </c>
      <c r="DY7" s="3">
        <f t="shared" si="34"/>
        <v>-143.14166666666662</v>
      </c>
      <c r="DZ7" s="3">
        <f t="shared" si="35"/>
        <v>100.05833333333337</v>
      </c>
      <c r="EA7" s="3">
        <f t="shared" si="82"/>
        <v>20489.536736111098</v>
      </c>
      <c r="EB7" s="3">
        <f t="shared" si="83"/>
        <v>-14322.516597222222</v>
      </c>
      <c r="ED7" s="4">
        <v>0</v>
      </c>
      <c r="EE7" s="4">
        <v>260.5</v>
      </c>
      <c r="EF7" s="3">
        <f t="shared" si="36"/>
        <v>-143.14166666666662</v>
      </c>
      <c r="EG7" s="3">
        <f t="shared" si="37"/>
        <v>117.35833333333338</v>
      </c>
      <c r="EH7" s="3">
        <f t="shared" si="84"/>
        <v>20489.536736111098</v>
      </c>
      <c r="EI7" s="3">
        <f t="shared" si="85"/>
        <v>-16798.867430555558</v>
      </c>
      <c r="EK7" s="4">
        <v>0</v>
      </c>
      <c r="EL7" s="4">
        <v>264.7</v>
      </c>
      <c r="EM7" s="3">
        <f t="shared" si="38"/>
        <v>-143.14166666666662</v>
      </c>
      <c r="EN7" s="3">
        <f t="shared" si="39"/>
        <v>121.55833333333337</v>
      </c>
      <c r="EO7" s="3">
        <f t="shared" si="86"/>
        <v>20489.536736111098</v>
      </c>
      <c r="EP7" s="3">
        <f t="shared" si="87"/>
        <v>-17400.062430555554</v>
      </c>
      <c r="ER7" s="4">
        <v>0</v>
      </c>
      <c r="ES7" s="4">
        <v>26.6</v>
      </c>
      <c r="ET7" s="3">
        <f t="shared" si="40"/>
        <v>-143.14166666666662</v>
      </c>
      <c r="EU7" s="3">
        <f t="shared" si="41"/>
        <v>-116.54166666666663</v>
      </c>
      <c r="EV7" s="3">
        <f t="shared" si="88"/>
        <v>20489.536736111098</v>
      </c>
      <c r="EW7" s="3">
        <f t="shared" si="89"/>
        <v>16681.968402777766</v>
      </c>
      <c r="EY7" s="4">
        <v>0</v>
      </c>
      <c r="EZ7" s="4">
        <v>11.3</v>
      </c>
      <c r="FA7" s="3">
        <f t="shared" si="42"/>
        <v>-143.14166666666662</v>
      </c>
      <c r="FB7" s="3">
        <f t="shared" si="43"/>
        <v>-131.84166666666661</v>
      </c>
      <c r="FC7" s="3">
        <f t="shared" si="90"/>
        <v>20489.536736111098</v>
      </c>
      <c r="FD7" s="3">
        <f t="shared" si="91"/>
        <v>18872.035902777763</v>
      </c>
      <c r="FF7" s="4">
        <v>0</v>
      </c>
      <c r="FG7" s="4">
        <v>0</v>
      </c>
      <c r="FH7" s="3">
        <f t="shared" si="44"/>
        <v>-143.14166666666662</v>
      </c>
      <c r="FI7" s="3">
        <f t="shared" si="45"/>
        <v>-143.14166666666662</v>
      </c>
      <c r="FJ7" s="3">
        <f t="shared" si="92"/>
        <v>20489.536736111098</v>
      </c>
      <c r="FK7" s="3">
        <f t="shared" si="93"/>
        <v>20489.536736111098</v>
      </c>
      <c r="FM7" s="4">
        <v>0</v>
      </c>
      <c r="FN7" s="4">
        <v>22.2</v>
      </c>
      <c r="FO7" s="3">
        <f t="shared" si="46"/>
        <v>-143.14166666666662</v>
      </c>
      <c r="FP7" s="3">
        <f t="shared" si="47"/>
        <v>-120.94166666666662</v>
      </c>
      <c r="FQ7" s="3">
        <f t="shared" si="94"/>
        <v>20489.536736111098</v>
      </c>
      <c r="FR7" s="3">
        <f t="shared" si="95"/>
        <v>17311.791736111099</v>
      </c>
    </row>
    <row r="8" spans="1:174" x14ac:dyDescent="0.25">
      <c r="A8" s="4">
        <v>0</v>
      </c>
      <c r="H8" s="4">
        <v>0</v>
      </c>
      <c r="I8" s="4">
        <v>5.6</v>
      </c>
      <c r="J8" s="3">
        <f t="shared" si="0"/>
        <v>-143.14166666666662</v>
      </c>
      <c r="K8" s="3">
        <f t="shared" si="1"/>
        <v>-137.54166666666663</v>
      </c>
      <c r="L8" s="3">
        <f t="shared" si="48"/>
        <v>20489.536736111098</v>
      </c>
      <c r="M8" s="3">
        <f t="shared" si="49"/>
        <v>19687.943402777768</v>
      </c>
      <c r="O8" s="4">
        <v>0</v>
      </c>
      <c r="P8" s="4">
        <v>288.2</v>
      </c>
      <c r="Q8" s="3">
        <f t="shared" si="2"/>
        <v>-143.14166666666662</v>
      </c>
      <c r="R8" s="3">
        <f t="shared" si="3"/>
        <v>145.05833333333337</v>
      </c>
      <c r="S8" s="3">
        <f t="shared" si="50"/>
        <v>20489.536736111098</v>
      </c>
      <c r="T8" s="3">
        <f t="shared" si="51"/>
        <v>-20763.89159722222</v>
      </c>
      <c r="V8" s="4">
        <v>0</v>
      </c>
      <c r="W8" s="4">
        <v>227.3</v>
      </c>
      <c r="X8" s="3">
        <f t="shared" si="4"/>
        <v>-143.14166666666662</v>
      </c>
      <c r="Y8" s="3">
        <f t="shared" si="5"/>
        <v>84.158333333333388</v>
      </c>
      <c r="Z8" s="3">
        <f t="shared" si="52"/>
        <v>20489.536736111098</v>
      </c>
      <c r="AA8" s="3">
        <f t="shared" si="53"/>
        <v>-12046.564097222226</v>
      </c>
      <c r="AC8" s="4">
        <v>0</v>
      </c>
      <c r="AD8" s="4">
        <v>339</v>
      </c>
      <c r="AE8" s="3">
        <f t="shared" si="6"/>
        <v>-143.14166666666662</v>
      </c>
      <c r="AF8" s="3">
        <f t="shared" si="7"/>
        <v>195.85833333333338</v>
      </c>
      <c r="AG8" s="3">
        <f t="shared" si="54"/>
        <v>20489.536736111098</v>
      </c>
      <c r="AH8" s="3">
        <f t="shared" si="55"/>
        <v>-28035.488263888885</v>
      </c>
      <c r="AJ8" s="4">
        <v>0</v>
      </c>
      <c r="AK8" s="4">
        <v>380.4</v>
      </c>
      <c r="AL8" s="3">
        <f t="shared" si="8"/>
        <v>-143.14166666666662</v>
      </c>
      <c r="AM8" s="3">
        <f t="shared" si="9"/>
        <v>237.25833333333335</v>
      </c>
      <c r="AN8" s="3">
        <f t="shared" si="56"/>
        <v>20489.536736111098</v>
      </c>
      <c r="AO8" s="3">
        <f t="shared" si="57"/>
        <v>-33961.553263888884</v>
      </c>
      <c r="AQ8" s="4">
        <v>0</v>
      </c>
      <c r="AR8" s="4">
        <v>146.30000000000001</v>
      </c>
      <c r="AS8" s="3">
        <f t="shared" si="10"/>
        <v>-143.14166666666662</v>
      </c>
      <c r="AT8" s="3">
        <f t="shared" si="11"/>
        <v>3.1583333333333883</v>
      </c>
      <c r="AU8" s="3">
        <f t="shared" si="58"/>
        <v>20489.536736111098</v>
      </c>
      <c r="AV8" s="3">
        <f t="shared" si="59"/>
        <v>-452.08909722222995</v>
      </c>
      <c r="AX8" s="4">
        <v>0</v>
      </c>
      <c r="AY8" s="4">
        <v>146.30000000000001</v>
      </c>
      <c r="AZ8" s="3">
        <f t="shared" si="12"/>
        <v>-143.14166666666662</v>
      </c>
      <c r="BA8" s="3">
        <f t="shared" si="13"/>
        <v>3.1583333333333883</v>
      </c>
      <c r="BB8" s="3">
        <f t="shared" si="60"/>
        <v>20489.536736111098</v>
      </c>
      <c r="BC8" s="3">
        <f t="shared" si="61"/>
        <v>-452.08909722222995</v>
      </c>
      <c r="BE8" s="4">
        <v>0</v>
      </c>
      <c r="BF8" s="4">
        <v>1.2</v>
      </c>
      <c r="BG8" s="3">
        <f t="shared" si="14"/>
        <v>-143.14166666666662</v>
      </c>
      <c r="BH8" s="3">
        <f t="shared" si="15"/>
        <v>-141.94166666666663</v>
      </c>
      <c r="BI8" s="3">
        <f t="shared" si="62"/>
        <v>20489.536736111098</v>
      </c>
      <c r="BJ8" s="3">
        <f t="shared" si="63"/>
        <v>20317.766736111102</v>
      </c>
      <c r="BL8" s="4">
        <v>0</v>
      </c>
      <c r="BM8" s="4">
        <v>0</v>
      </c>
      <c r="BN8" s="3">
        <f t="shared" si="16"/>
        <v>-143.14166666666662</v>
      </c>
      <c r="BO8" s="3">
        <f t="shared" si="17"/>
        <v>-143.14166666666662</v>
      </c>
      <c r="BP8" s="3">
        <f t="shared" si="64"/>
        <v>20489.536736111098</v>
      </c>
      <c r="BQ8" s="3">
        <f t="shared" si="65"/>
        <v>20489.536736111098</v>
      </c>
      <c r="BS8" s="4">
        <v>0</v>
      </c>
      <c r="BT8" s="4">
        <v>28.5</v>
      </c>
      <c r="BU8" s="3">
        <f t="shared" si="18"/>
        <v>-143.14166666666662</v>
      </c>
      <c r="BV8" s="3">
        <f t="shared" si="19"/>
        <v>-114.64166666666662</v>
      </c>
      <c r="BW8" s="3">
        <f t="shared" si="66"/>
        <v>20489.536736111098</v>
      </c>
      <c r="BX8" s="3">
        <f t="shared" si="67"/>
        <v>16409.9992361111</v>
      </c>
      <c r="BZ8" s="4">
        <v>0</v>
      </c>
      <c r="CA8" s="4">
        <v>0</v>
      </c>
      <c r="CB8" s="3">
        <f t="shared" si="20"/>
        <v>-143.14166666666662</v>
      </c>
      <c r="CC8" s="3">
        <f t="shared" si="21"/>
        <v>-143.14166666666662</v>
      </c>
      <c r="CD8" s="3">
        <f t="shared" si="68"/>
        <v>20489.536736111098</v>
      </c>
      <c r="CE8" s="3">
        <f t="shared" si="69"/>
        <v>20489.536736111098</v>
      </c>
      <c r="CG8" s="4">
        <v>0</v>
      </c>
      <c r="CH8" s="4">
        <v>14.9</v>
      </c>
      <c r="CI8" s="3">
        <f t="shared" si="22"/>
        <v>-143.14166666666662</v>
      </c>
      <c r="CJ8" s="3">
        <f t="shared" si="23"/>
        <v>-128.24166666666662</v>
      </c>
      <c r="CK8" s="3">
        <f t="shared" si="70"/>
        <v>20489.536736111098</v>
      </c>
      <c r="CL8" s="3">
        <f t="shared" si="71"/>
        <v>18356.725902777765</v>
      </c>
      <c r="CN8" s="4">
        <v>0</v>
      </c>
      <c r="CO8" s="4">
        <v>3.7</v>
      </c>
      <c r="CP8" s="3">
        <f t="shared" si="24"/>
        <v>-143.14166666666662</v>
      </c>
      <c r="CQ8" s="3">
        <f t="shared" si="25"/>
        <v>-139.44166666666663</v>
      </c>
      <c r="CR8" s="3">
        <f t="shared" si="72"/>
        <v>20489.536736111098</v>
      </c>
      <c r="CS8" s="3">
        <f t="shared" si="73"/>
        <v>19959.912569444434</v>
      </c>
      <c r="CU8" s="4">
        <v>0</v>
      </c>
      <c r="CV8" s="4">
        <v>62.8</v>
      </c>
      <c r="CW8" s="3">
        <f t="shared" si="26"/>
        <v>-143.14166666666662</v>
      </c>
      <c r="CX8" s="3">
        <f t="shared" si="27"/>
        <v>-80.341666666666626</v>
      </c>
      <c r="CY8" s="3">
        <f t="shared" si="74"/>
        <v>20489.536736111098</v>
      </c>
      <c r="CZ8" s="3">
        <f t="shared" si="75"/>
        <v>11500.240069444435</v>
      </c>
      <c r="DB8" s="4">
        <v>0</v>
      </c>
      <c r="DC8" s="4">
        <v>279.60000000000002</v>
      </c>
      <c r="DD8" s="3">
        <f t="shared" si="28"/>
        <v>-143.14166666666662</v>
      </c>
      <c r="DE8" s="3">
        <f t="shared" si="29"/>
        <v>136.4583333333334</v>
      </c>
      <c r="DF8" s="3">
        <f t="shared" si="76"/>
        <v>20489.536736111098</v>
      </c>
      <c r="DG8" s="3">
        <f t="shared" si="77"/>
        <v>-19532.873263888894</v>
      </c>
      <c r="DI8" s="4">
        <v>0</v>
      </c>
      <c r="DJ8" s="4">
        <v>245.8</v>
      </c>
      <c r="DK8" s="3">
        <f t="shared" si="30"/>
        <v>-143.14166666666662</v>
      </c>
      <c r="DL8" s="3">
        <f t="shared" si="31"/>
        <v>102.65833333333339</v>
      </c>
      <c r="DM8" s="3">
        <f t="shared" si="78"/>
        <v>20489.536736111098</v>
      </c>
      <c r="DN8" s="3">
        <f t="shared" si="79"/>
        <v>-14694.684930555559</v>
      </c>
      <c r="DP8" s="4">
        <v>0</v>
      </c>
      <c r="DQ8" s="4">
        <v>243.2</v>
      </c>
      <c r="DR8" s="3">
        <f t="shared" si="32"/>
        <v>-143.14166666666662</v>
      </c>
      <c r="DS8" s="3">
        <f t="shared" si="33"/>
        <v>100.05833333333337</v>
      </c>
      <c r="DT8" s="3">
        <f t="shared" si="80"/>
        <v>20489.536736111098</v>
      </c>
      <c r="DU8" s="3">
        <f t="shared" si="81"/>
        <v>-14322.516597222222</v>
      </c>
      <c r="DW8" s="4">
        <v>0</v>
      </c>
      <c r="DX8" s="4">
        <v>260.5</v>
      </c>
      <c r="DY8" s="3">
        <f t="shared" si="34"/>
        <v>-143.14166666666662</v>
      </c>
      <c r="DZ8" s="3">
        <f t="shared" si="35"/>
        <v>117.35833333333338</v>
      </c>
      <c r="EA8" s="3">
        <f t="shared" si="82"/>
        <v>20489.536736111098</v>
      </c>
      <c r="EB8" s="3">
        <f t="shared" si="83"/>
        <v>-16798.867430555558</v>
      </c>
      <c r="ED8" s="4">
        <v>0</v>
      </c>
      <c r="EE8" s="4">
        <v>264.7</v>
      </c>
      <c r="EF8" s="3">
        <f t="shared" si="36"/>
        <v>-143.14166666666662</v>
      </c>
      <c r="EG8" s="3">
        <f t="shared" si="37"/>
        <v>121.55833333333337</v>
      </c>
      <c r="EH8" s="3">
        <f t="shared" si="84"/>
        <v>20489.536736111098</v>
      </c>
      <c r="EI8" s="3">
        <f t="shared" si="85"/>
        <v>-17400.062430555554</v>
      </c>
      <c r="EK8" s="4">
        <v>0</v>
      </c>
      <c r="EL8" s="4">
        <v>26.6</v>
      </c>
      <c r="EM8" s="3">
        <f t="shared" si="38"/>
        <v>-143.14166666666662</v>
      </c>
      <c r="EN8" s="3">
        <f t="shared" si="39"/>
        <v>-116.54166666666663</v>
      </c>
      <c r="EO8" s="3">
        <f t="shared" si="86"/>
        <v>20489.536736111098</v>
      </c>
      <c r="EP8" s="3">
        <f t="shared" si="87"/>
        <v>16681.968402777766</v>
      </c>
      <c r="ER8" s="4">
        <v>0</v>
      </c>
      <c r="ES8" s="4">
        <v>11.3</v>
      </c>
      <c r="ET8" s="3">
        <f t="shared" si="40"/>
        <v>-143.14166666666662</v>
      </c>
      <c r="EU8" s="3">
        <f t="shared" si="41"/>
        <v>-131.84166666666661</v>
      </c>
      <c r="EV8" s="3">
        <f t="shared" si="88"/>
        <v>20489.536736111098</v>
      </c>
      <c r="EW8" s="3">
        <f t="shared" si="89"/>
        <v>18872.035902777763</v>
      </c>
      <c r="EY8" s="4">
        <v>0</v>
      </c>
      <c r="EZ8" s="4">
        <v>0</v>
      </c>
      <c r="FA8" s="3">
        <f t="shared" si="42"/>
        <v>-143.14166666666662</v>
      </c>
      <c r="FB8" s="3">
        <f t="shared" si="43"/>
        <v>-143.14166666666662</v>
      </c>
      <c r="FC8" s="3">
        <f t="shared" si="90"/>
        <v>20489.536736111098</v>
      </c>
      <c r="FD8" s="3">
        <f t="shared" si="91"/>
        <v>20489.536736111098</v>
      </c>
      <c r="FF8" s="4">
        <v>0</v>
      </c>
      <c r="FG8" s="4">
        <v>22.2</v>
      </c>
      <c r="FH8" s="3">
        <f t="shared" si="44"/>
        <v>-143.14166666666662</v>
      </c>
      <c r="FI8" s="3">
        <f t="shared" si="45"/>
        <v>-120.94166666666662</v>
      </c>
      <c r="FJ8" s="3">
        <f t="shared" si="92"/>
        <v>20489.536736111098</v>
      </c>
      <c r="FK8" s="3">
        <f t="shared" si="93"/>
        <v>17311.791736111099</v>
      </c>
      <c r="FM8" s="4">
        <v>0</v>
      </c>
      <c r="FN8" s="4">
        <v>91.1</v>
      </c>
      <c r="FO8" s="3">
        <f t="shared" si="46"/>
        <v>-143.14166666666662</v>
      </c>
      <c r="FP8" s="3">
        <f t="shared" si="47"/>
        <v>-52.041666666666629</v>
      </c>
      <c r="FQ8" s="3">
        <f t="shared" si="94"/>
        <v>20489.536736111098</v>
      </c>
      <c r="FR8" s="3">
        <f t="shared" si="95"/>
        <v>7449.3309027777705</v>
      </c>
    </row>
    <row r="9" spans="1:174" x14ac:dyDescent="0.25">
      <c r="A9" s="4">
        <v>5.6</v>
      </c>
      <c r="H9" s="4">
        <v>5.6</v>
      </c>
      <c r="I9" s="4">
        <v>288.2</v>
      </c>
      <c r="J9" s="3">
        <f t="shared" si="0"/>
        <v>-137.54166666666663</v>
      </c>
      <c r="K9" s="3">
        <f t="shared" si="1"/>
        <v>145.05833333333337</v>
      </c>
      <c r="L9" s="3">
        <f t="shared" si="48"/>
        <v>18917.710069444434</v>
      </c>
      <c r="M9" s="3">
        <f t="shared" si="49"/>
        <v>-19951.564930555556</v>
      </c>
      <c r="O9" s="4">
        <v>5.6</v>
      </c>
      <c r="P9" s="4">
        <v>227.3</v>
      </c>
      <c r="Q9" s="3">
        <f t="shared" si="2"/>
        <v>-137.54166666666663</v>
      </c>
      <c r="R9" s="3">
        <f t="shared" si="3"/>
        <v>84.158333333333388</v>
      </c>
      <c r="S9" s="3">
        <f t="shared" si="50"/>
        <v>18917.710069444434</v>
      </c>
      <c r="T9" s="3">
        <f t="shared" si="51"/>
        <v>-11575.277430555559</v>
      </c>
      <c r="V9" s="4">
        <v>5.6</v>
      </c>
      <c r="W9" s="4">
        <v>339</v>
      </c>
      <c r="X9" s="3">
        <f t="shared" si="4"/>
        <v>-137.54166666666663</v>
      </c>
      <c r="Y9" s="3">
        <f t="shared" si="5"/>
        <v>195.85833333333338</v>
      </c>
      <c r="Z9" s="3">
        <f t="shared" si="52"/>
        <v>18917.710069444434</v>
      </c>
      <c r="AA9" s="3">
        <f t="shared" si="53"/>
        <v>-26938.681597222221</v>
      </c>
      <c r="AC9" s="4">
        <v>5.6</v>
      </c>
      <c r="AD9" s="4">
        <v>380.4</v>
      </c>
      <c r="AE9" s="3">
        <f t="shared" si="6"/>
        <v>-137.54166666666663</v>
      </c>
      <c r="AF9" s="3">
        <f t="shared" si="7"/>
        <v>237.25833333333335</v>
      </c>
      <c r="AG9" s="3">
        <f t="shared" si="54"/>
        <v>18917.710069444434</v>
      </c>
      <c r="AH9" s="3">
        <f t="shared" si="55"/>
        <v>-32632.906597222216</v>
      </c>
      <c r="AJ9" s="4">
        <v>5.6</v>
      </c>
      <c r="AK9" s="4">
        <v>146.30000000000001</v>
      </c>
      <c r="AL9" s="3">
        <f t="shared" si="8"/>
        <v>-137.54166666666663</v>
      </c>
      <c r="AM9" s="3">
        <f t="shared" si="9"/>
        <v>3.1583333333333883</v>
      </c>
      <c r="AN9" s="3">
        <f t="shared" si="56"/>
        <v>18917.710069444434</v>
      </c>
      <c r="AO9" s="3">
        <f t="shared" si="57"/>
        <v>-434.402430555563</v>
      </c>
      <c r="AQ9" s="4">
        <v>5.6</v>
      </c>
      <c r="AR9" s="4">
        <v>146.30000000000001</v>
      </c>
      <c r="AS9" s="3">
        <f t="shared" si="10"/>
        <v>-137.54166666666663</v>
      </c>
      <c r="AT9" s="3">
        <f t="shared" si="11"/>
        <v>3.1583333333333883</v>
      </c>
      <c r="AU9" s="3">
        <f t="shared" si="58"/>
        <v>18917.710069444434</v>
      </c>
      <c r="AV9" s="3">
        <f t="shared" si="59"/>
        <v>-434.402430555563</v>
      </c>
      <c r="AX9" s="4">
        <v>5.6</v>
      </c>
      <c r="AY9" s="4">
        <v>1.2</v>
      </c>
      <c r="AZ9" s="3">
        <f t="shared" si="12"/>
        <v>-137.54166666666663</v>
      </c>
      <c r="BA9" s="3">
        <f t="shared" si="13"/>
        <v>-141.94166666666663</v>
      </c>
      <c r="BB9" s="3">
        <f t="shared" si="60"/>
        <v>18917.710069444434</v>
      </c>
      <c r="BC9" s="3">
        <f t="shared" si="61"/>
        <v>19522.893402777769</v>
      </c>
      <c r="BE9" s="4">
        <v>5.6</v>
      </c>
      <c r="BF9" s="4">
        <v>0</v>
      </c>
      <c r="BG9" s="3">
        <f t="shared" si="14"/>
        <v>-137.54166666666663</v>
      </c>
      <c r="BH9" s="3">
        <f t="shared" si="15"/>
        <v>-143.14166666666662</v>
      </c>
      <c r="BI9" s="3">
        <f t="shared" si="62"/>
        <v>18917.710069444434</v>
      </c>
      <c r="BJ9" s="3">
        <f t="shared" si="63"/>
        <v>19687.943402777768</v>
      </c>
      <c r="BL9" s="4">
        <v>5.6</v>
      </c>
      <c r="BM9" s="4">
        <v>28.5</v>
      </c>
      <c r="BN9" s="3">
        <f t="shared" si="16"/>
        <v>-137.54166666666663</v>
      </c>
      <c r="BO9" s="3">
        <f t="shared" si="17"/>
        <v>-114.64166666666662</v>
      </c>
      <c r="BP9" s="3">
        <f t="shared" si="64"/>
        <v>18917.710069444434</v>
      </c>
      <c r="BQ9" s="3">
        <f t="shared" si="65"/>
        <v>15768.005902777768</v>
      </c>
      <c r="BS9" s="4">
        <v>5.6</v>
      </c>
      <c r="BT9" s="4">
        <v>0</v>
      </c>
      <c r="BU9" s="3">
        <f t="shared" si="18"/>
        <v>-137.54166666666663</v>
      </c>
      <c r="BV9" s="3">
        <f t="shared" si="19"/>
        <v>-143.14166666666662</v>
      </c>
      <c r="BW9" s="3">
        <f t="shared" si="66"/>
        <v>18917.710069444434</v>
      </c>
      <c r="BX9" s="3">
        <f t="shared" si="67"/>
        <v>19687.943402777768</v>
      </c>
      <c r="BZ9" s="4">
        <v>5.6</v>
      </c>
      <c r="CA9" s="4">
        <v>14.9</v>
      </c>
      <c r="CB9" s="3">
        <f t="shared" si="20"/>
        <v>-137.54166666666663</v>
      </c>
      <c r="CC9" s="3">
        <f t="shared" si="21"/>
        <v>-128.24166666666662</v>
      </c>
      <c r="CD9" s="3">
        <f t="shared" si="68"/>
        <v>18917.710069444434</v>
      </c>
      <c r="CE9" s="3">
        <f t="shared" si="69"/>
        <v>17638.572569444434</v>
      </c>
      <c r="CG9" s="4">
        <v>5.6</v>
      </c>
      <c r="CH9" s="4">
        <v>3.7</v>
      </c>
      <c r="CI9" s="3">
        <f t="shared" si="22"/>
        <v>-137.54166666666663</v>
      </c>
      <c r="CJ9" s="3">
        <f t="shared" si="23"/>
        <v>-139.44166666666663</v>
      </c>
      <c r="CK9" s="3">
        <f t="shared" si="70"/>
        <v>18917.710069444434</v>
      </c>
      <c r="CL9" s="3">
        <f t="shared" si="71"/>
        <v>19179.039236111101</v>
      </c>
      <c r="CN9" s="4">
        <v>5.6</v>
      </c>
      <c r="CO9" s="4">
        <v>62.8</v>
      </c>
      <c r="CP9" s="3">
        <f t="shared" si="24"/>
        <v>-137.54166666666663</v>
      </c>
      <c r="CQ9" s="3">
        <f t="shared" si="25"/>
        <v>-80.341666666666626</v>
      </c>
      <c r="CR9" s="3">
        <f t="shared" si="72"/>
        <v>18917.710069444434</v>
      </c>
      <c r="CS9" s="3">
        <f t="shared" si="73"/>
        <v>11050.326736111103</v>
      </c>
      <c r="CU9" s="4">
        <v>5.6</v>
      </c>
      <c r="CV9" s="4">
        <v>279.60000000000002</v>
      </c>
      <c r="CW9" s="3">
        <f t="shared" si="26"/>
        <v>-137.54166666666663</v>
      </c>
      <c r="CX9" s="3">
        <f t="shared" si="27"/>
        <v>136.4583333333334</v>
      </c>
      <c r="CY9" s="3">
        <f t="shared" si="74"/>
        <v>18917.710069444434</v>
      </c>
      <c r="CZ9" s="3">
        <f t="shared" si="75"/>
        <v>-18768.706597222226</v>
      </c>
      <c r="DB9" s="4">
        <v>5.6</v>
      </c>
      <c r="DC9" s="4">
        <v>245.8</v>
      </c>
      <c r="DD9" s="3">
        <f t="shared" si="28"/>
        <v>-137.54166666666663</v>
      </c>
      <c r="DE9" s="3">
        <f t="shared" si="29"/>
        <v>102.65833333333339</v>
      </c>
      <c r="DF9" s="3">
        <f t="shared" si="76"/>
        <v>18917.710069444434</v>
      </c>
      <c r="DG9" s="3">
        <f t="shared" si="77"/>
        <v>-14119.798263888893</v>
      </c>
      <c r="DI9" s="4">
        <v>5.6</v>
      </c>
      <c r="DJ9" s="4">
        <v>243.2</v>
      </c>
      <c r="DK9" s="3">
        <f t="shared" si="30"/>
        <v>-137.54166666666663</v>
      </c>
      <c r="DL9" s="3">
        <f t="shared" si="31"/>
        <v>100.05833333333337</v>
      </c>
      <c r="DM9" s="3">
        <f t="shared" si="78"/>
        <v>18917.710069444434</v>
      </c>
      <c r="DN9" s="3">
        <f t="shared" si="79"/>
        <v>-13762.189930555556</v>
      </c>
      <c r="DP9" s="4">
        <v>5.6</v>
      </c>
      <c r="DQ9" s="4">
        <v>260.5</v>
      </c>
      <c r="DR9" s="3">
        <f t="shared" si="32"/>
        <v>-137.54166666666663</v>
      </c>
      <c r="DS9" s="3">
        <f t="shared" si="33"/>
        <v>117.35833333333338</v>
      </c>
      <c r="DT9" s="3">
        <f t="shared" si="80"/>
        <v>18917.710069444434</v>
      </c>
      <c r="DU9" s="3">
        <f t="shared" si="81"/>
        <v>-16141.660763888891</v>
      </c>
      <c r="DW9" s="4">
        <v>5.6</v>
      </c>
      <c r="DX9" s="4">
        <v>264.7</v>
      </c>
      <c r="DY9" s="3">
        <f t="shared" si="34"/>
        <v>-137.54166666666663</v>
      </c>
      <c r="DZ9" s="3">
        <f t="shared" si="35"/>
        <v>121.55833333333337</v>
      </c>
      <c r="EA9" s="3">
        <f t="shared" si="82"/>
        <v>18917.710069444434</v>
      </c>
      <c r="EB9" s="3">
        <f t="shared" si="83"/>
        <v>-16719.335763888888</v>
      </c>
      <c r="ED9" s="4">
        <v>5.6</v>
      </c>
      <c r="EE9" s="4">
        <v>26.6</v>
      </c>
      <c r="EF9" s="3">
        <f t="shared" si="36"/>
        <v>-137.54166666666663</v>
      </c>
      <c r="EG9" s="3">
        <f t="shared" si="37"/>
        <v>-116.54166666666663</v>
      </c>
      <c r="EH9" s="3">
        <f t="shared" si="84"/>
        <v>18917.710069444434</v>
      </c>
      <c r="EI9" s="3">
        <f t="shared" si="85"/>
        <v>16029.335069444434</v>
      </c>
      <c r="EK9" s="4">
        <v>5.6</v>
      </c>
      <c r="EL9" s="4">
        <v>11.3</v>
      </c>
      <c r="EM9" s="3">
        <f t="shared" si="38"/>
        <v>-137.54166666666663</v>
      </c>
      <c r="EN9" s="3">
        <f t="shared" si="39"/>
        <v>-131.84166666666661</v>
      </c>
      <c r="EO9" s="3">
        <f t="shared" si="86"/>
        <v>18917.710069444434</v>
      </c>
      <c r="EP9" s="3">
        <f t="shared" si="87"/>
        <v>18133.722569444431</v>
      </c>
      <c r="ER9" s="4">
        <v>5.6</v>
      </c>
      <c r="ES9" s="4">
        <v>0</v>
      </c>
      <c r="ET9" s="3">
        <f t="shared" si="40"/>
        <v>-137.54166666666663</v>
      </c>
      <c r="EU9" s="3">
        <f t="shared" si="41"/>
        <v>-143.14166666666662</v>
      </c>
      <c r="EV9" s="3">
        <f t="shared" si="88"/>
        <v>18917.710069444434</v>
      </c>
      <c r="EW9" s="3">
        <f t="shared" si="89"/>
        <v>19687.943402777768</v>
      </c>
      <c r="EY9" s="4">
        <v>5.6</v>
      </c>
      <c r="EZ9" s="4">
        <v>22.2</v>
      </c>
      <c r="FA9" s="3">
        <f t="shared" si="42"/>
        <v>-137.54166666666663</v>
      </c>
      <c r="FB9" s="3">
        <f t="shared" si="43"/>
        <v>-120.94166666666662</v>
      </c>
      <c r="FC9" s="3">
        <f t="shared" si="90"/>
        <v>18917.710069444434</v>
      </c>
      <c r="FD9" s="3">
        <f t="shared" si="91"/>
        <v>16634.518402777765</v>
      </c>
      <c r="FF9" s="4">
        <v>5.6</v>
      </c>
      <c r="FG9" s="4">
        <v>91.1</v>
      </c>
      <c r="FH9" s="3">
        <f t="shared" si="44"/>
        <v>-137.54166666666663</v>
      </c>
      <c r="FI9" s="3">
        <f t="shared" si="45"/>
        <v>-52.041666666666629</v>
      </c>
      <c r="FJ9" s="3">
        <f t="shared" si="92"/>
        <v>18917.710069444434</v>
      </c>
      <c r="FK9" s="3">
        <f t="shared" si="93"/>
        <v>7157.8975694444371</v>
      </c>
      <c r="FM9" s="4">
        <v>5.6</v>
      </c>
      <c r="FN9" s="4">
        <v>122.4</v>
      </c>
      <c r="FO9" s="3">
        <f t="shared" si="46"/>
        <v>-137.54166666666663</v>
      </c>
      <c r="FP9" s="3">
        <f t="shared" si="47"/>
        <v>-20.741666666666617</v>
      </c>
      <c r="FQ9" s="3">
        <f t="shared" si="94"/>
        <v>18917.710069444434</v>
      </c>
      <c r="FR9" s="3">
        <f t="shared" si="95"/>
        <v>2852.8434027777703</v>
      </c>
    </row>
    <row r="10" spans="1:174" x14ac:dyDescent="0.25">
      <c r="A10" s="4">
        <v>288.2</v>
      </c>
      <c r="H10" s="4">
        <v>288.2</v>
      </c>
      <c r="I10" s="4">
        <v>227.3</v>
      </c>
      <c r="J10" s="3">
        <f t="shared" si="0"/>
        <v>145.05833333333337</v>
      </c>
      <c r="K10" s="3">
        <f t="shared" si="1"/>
        <v>84.158333333333388</v>
      </c>
      <c r="L10" s="3">
        <f t="shared" si="48"/>
        <v>21041.920069444455</v>
      </c>
      <c r="M10" s="3">
        <f t="shared" si="49"/>
        <v>12207.867569444456</v>
      </c>
      <c r="O10" s="4">
        <v>288.2</v>
      </c>
      <c r="P10" s="4">
        <v>339</v>
      </c>
      <c r="Q10" s="3">
        <f t="shared" si="2"/>
        <v>145.05833333333337</v>
      </c>
      <c r="R10" s="3">
        <f t="shared" si="3"/>
        <v>195.85833333333338</v>
      </c>
      <c r="S10" s="3">
        <f t="shared" si="50"/>
        <v>21041.920069444455</v>
      </c>
      <c r="T10" s="3">
        <f t="shared" si="51"/>
        <v>28410.883402777792</v>
      </c>
      <c r="V10" s="4">
        <v>288.2</v>
      </c>
      <c r="W10" s="4">
        <v>380.4</v>
      </c>
      <c r="X10" s="3">
        <f t="shared" si="4"/>
        <v>145.05833333333337</v>
      </c>
      <c r="Y10" s="3">
        <f t="shared" si="5"/>
        <v>237.25833333333335</v>
      </c>
      <c r="Z10" s="3">
        <f t="shared" si="52"/>
        <v>21041.920069444455</v>
      </c>
      <c r="AA10" s="3">
        <f t="shared" si="53"/>
        <v>34416.298402777786</v>
      </c>
      <c r="AC10" s="4">
        <v>288.2</v>
      </c>
      <c r="AD10" s="4">
        <v>146.30000000000001</v>
      </c>
      <c r="AE10" s="3">
        <f t="shared" si="6"/>
        <v>145.05833333333337</v>
      </c>
      <c r="AF10" s="3">
        <f t="shared" si="7"/>
        <v>3.1583333333333883</v>
      </c>
      <c r="AG10" s="3">
        <f t="shared" si="54"/>
        <v>21041.920069444455</v>
      </c>
      <c r="AH10" s="3">
        <f t="shared" si="55"/>
        <v>458.14256944445253</v>
      </c>
      <c r="AJ10" s="4">
        <v>288.2</v>
      </c>
      <c r="AK10" s="4">
        <v>146.30000000000001</v>
      </c>
      <c r="AL10" s="3">
        <f t="shared" si="8"/>
        <v>145.05833333333337</v>
      </c>
      <c r="AM10" s="3">
        <f t="shared" si="9"/>
        <v>3.1583333333333883</v>
      </c>
      <c r="AN10" s="3">
        <f t="shared" si="56"/>
        <v>21041.920069444455</v>
      </c>
      <c r="AO10" s="3">
        <f t="shared" si="57"/>
        <v>458.14256944445253</v>
      </c>
      <c r="AQ10" s="4">
        <v>288.2</v>
      </c>
      <c r="AR10" s="4">
        <v>1.2</v>
      </c>
      <c r="AS10" s="3">
        <f t="shared" si="10"/>
        <v>145.05833333333337</v>
      </c>
      <c r="AT10" s="3">
        <f t="shared" si="11"/>
        <v>-141.94166666666663</v>
      </c>
      <c r="AU10" s="3">
        <f t="shared" si="58"/>
        <v>21041.920069444455</v>
      </c>
      <c r="AV10" s="3">
        <f t="shared" si="59"/>
        <v>-20589.821597222221</v>
      </c>
      <c r="AX10" s="4">
        <v>288.2</v>
      </c>
      <c r="AY10" s="4">
        <v>0</v>
      </c>
      <c r="AZ10" s="3">
        <f t="shared" si="12"/>
        <v>145.05833333333337</v>
      </c>
      <c r="BA10" s="3">
        <f t="shared" si="13"/>
        <v>-143.14166666666662</v>
      </c>
      <c r="BB10" s="3">
        <f t="shared" si="60"/>
        <v>21041.920069444455</v>
      </c>
      <c r="BC10" s="3">
        <f t="shared" si="61"/>
        <v>-20763.89159722222</v>
      </c>
      <c r="BE10" s="4">
        <v>288.2</v>
      </c>
      <c r="BF10" s="4">
        <v>28.5</v>
      </c>
      <c r="BG10" s="3">
        <f t="shared" si="14"/>
        <v>145.05833333333337</v>
      </c>
      <c r="BH10" s="3">
        <f t="shared" si="15"/>
        <v>-114.64166666666662</v>
      </c>
      <c r="BI10" s="3">
        <f t="shared" si="62"/>
        <v>21041.920069444455</v>
      </c>
      <c r="BJ10" s="3">
        <f t="shared" si="63"/>
        <v>-16629.729097222218</v>
      </c>
      <c r="BL10" s="4">
        <v>288.2</v>
      </c>
      <c r="BM10" s="4">
        <v>0</v>
      </c>
      <c r="BN10" s="3">
        <f t="shared" si="16"/>
        <v>145.05833333333337</v>
      </c>
      <c r="BO10" s="3">
        <f t="shared" si="17"/>
        <v>-143.14166666666662</v>
      </c>
      <c r="BP10" s="3">
        <f t="shared" si="64"/>
        <v>21041.920069444455</v>
      </c>
      <c r="BQ10" s="3">
        <f t="shared" si="65"/>
        <v>-20763.89159722222</v>
      </c>
      <c r="BS10" s="4">
        <v>288.2</v>
      </c>
      <c r="BT10" s="4">
        <v>14.9</v>
      </c>
      <c r="BU10" s="3">
        <f t="shared" si="18"/>
        <v>145.05833333333337</v>
      </c>
      <c r="BV10" s="3">
        <f t="shared" si="19"/>
        <v>-128.24166666666662</v>
      </c>
      <c r="BW10" s="3">
        <f t="shared" si="66"/>
        <v>21041.920069444455</v>
      </c>
      <c r="BX10" s="3">
        <f t="shared" si="67"/>
        <v>-18602.522430555553</v>
      </c>
      <c r="BZ10" s="4">
        <v>288.2</v>
      </c>
      <c r="CA10" s="4">
        <v>3.7</v>
      </c>
      <c r="CB10" s="3">
        <f t="shared" si="20"/>
        <v>145.05833333333337</v>
      </c>
      <c r="CC10" s="3">
        <f t="shared" si="21"/>
        <v>-139.44166666666663</v>
      </c>
      <c r="CD10" s="3">
        <f t="shared" si="68"/>
        <v>21041.920069444455</v>
      </c>
      <c r="CE10" s="3">
        <f t="shared" si="69"/>
        <v>-20227.175763888888</v>
      </c>
      <c r="CG10" s="4">
        <v>288.2</v>
      </c>
      <c r="CH10" s="4">
        <v>62.8</v>
      </c>
      <c r="CI10" s="3">
        <f t="shared" si="22"/>
        <v>145.05833333333337</v>
      </c>
      <c r="CJ10" s="3">
        <f t="shared" si="23"/>
        <v>-80.341666666666626</v>
      </c>
      <c r="CK10" s="3">
        <f t="shared" si="70"/>
        <v>21041.920069444455</v>
      </c>
      <c r="CL10" s="3">
        <f t="shared" si="71"/>
        <v>-11654.228263888886</v>
      </c>
      <c r="CN10" s="4">
        <v>288.2</v>
      </c>
      <c r="CO10" s="4">
        <v>279.60000000000002</v>
      </c>
      <c r="CP10" s="3">
        <f t="shared" si="24"/>
        <v>145.05833333333337</v>
      </c>
      <c r="CQ10" s="3">
        <f t="shared" si="25"/>
        <v>136.4583333333334</v>
      </c>
      <c r="CR10" s="3">
        <f t="shared" si="72"/>
        <v>21041.920069444455</v>
      </c>
      <c r="CS10" s="3">
        <f t="shared" si="73"/>
        <v>19794.418402777792</v>
      </c>
      <c r="CU10" s="4">
        <v>288.2</v>
      </c>
      <c r="CV10" s="4">
        <v>245.8</v>
      </c>
      <c r="CW10" s="3">
        <f t="shared" si="26"/>
        <v>145.05833333333337</v>
      </c>
      <c r="CX10" s="3">
        <f t="shared" si="27"/>
        <v>102.65833333333339</v>
      </c>
      <c r="CY10" s="3">
        <f t="shared" si="74"/>
        <v>21041.920069444455</v>
      </c>
      <c r="CZ10" s="3">
        <f t="shared" si="75"/>
        <v>14891.446736111122</v>
      </c>
      <c r="DB10" s="4">
        <v>288.2</v>
      </c>
      <c r="DC10" s="4">
        <v>243.2</v>
      </c>
      <c r="DD10" s="3">
        <f t="shared" si="28"/>
        <v>145.05833333333337</v>
      </c>
      <c r="DE10" s="3">
        <f t="shared" si="29"/>
        <v>100.05833333333337</v>
      </c>
      <c r="DF10" s="3">
        <f t="shared" si="76"/>
        <v>21041.920069444455</v>
      </c>
      <c r="DG10" s="3">
        <f t="shared" si="77"/>
        <v>14514.295069444452</v>
      </c>
      <c r="DI10" s="4">
        <v>288.2</v>
      </c>
      <c r="DJ10" s="4">
        <v>260.5</v>
      </c>
      <c r="DK10" s="3">
        <f t="shared" si="30"/>
        <v>145.05833333333337</v>
      </c>
      <c r="DL10" s="3">
        <f t="shared" si="31"/>
        <v>117.35833333333338</v>
      </c>
      <c r="DM10" s="3">
        <f t="shared" si="78"/>
        <v>21041.920069444455</v>
      </c>
      <c r="DN10" s="3">
        <f t="shared" si="79"/>
        <v>17023.804236111122</v>
      </c>
      <c r="DP10" s="4">
        <v>288.2</v>
      </c>
      <c r="DQ10" s="4">
        <v>264.7</v>
      </c>
      <c r="DR10" s="3">
        <f t="shared" si="32"/>
        <v>145.05833333333337</v>
      </c>
      <c r="DS10" s="3">
        <f t="shared" si="33"/>
        <v>121.55833333333337</v>
      </c>
      <c r="DT10" s="3">
        <f t="shared" si="80"/>
        <v>21041.920069444455</v>
      </c>
      <c r="DU10" s="3">
        <f t="shared" si="81"/>
        <v>17633.049236111121</v>
      </c>
      <c r="DW10" s="4">
        <v>288.2</v>
      </c>
      <c r="DX10" s="4">
        <v>26.6</v>
      </c>
      <c r="DY10" s="3">
        <f t="shared" si="34"/>
        <v>145.05833333333337</v>
      </c>
      <c r="DZ10" s="3">
        <f t="shared" si="35"/>
        <v>-116.54166666666663</v>
      </c>
      <c r="EA10" s="3">
        <f t="shared" si="82"/>
        <v>21041.920069444455</v>
      </c>
      <c r="EB10" s="3">
        <f t="shared" si="83"/>
        <v>-16905.339930555554</v>
      </c>
      <c r="ED10" s="4">
        <v>288.2</v>
      </c>
      <c r="EE10" s="4">
        <v>11.3</v>
      </c>
      <c r="EF10" s="3">
        <f t="shared" si="36"/>
        <v>145.05833333333337</v>
      </c>
      <c r="EG10" s="3">
        <f t="shared" si="37"/>
        <v>-131.84166666666661</v>
      </c>
      <c r="EH10" s="3">
        <f t="shared" si="84"/>
        <v>21041.920069444455</v>
      </c>
      <c r="EI10" s="3">
        <f t="shared" si="85"/>
        <v>-19124.732430555552</v>
      </c>
      <c r="EK10" s="4">
        <v>288.2</v>
      </c>
      <c r="EL10" s="4">
        <v>0</v>
      </c>
      <c r="EM10" s="3">
        <f t="shared" si="38"/>
        <v>145.05833333333337</v>
      </c>
      <c r="EN10" s="3">
        <f t="shared" si="39"/>
        <v>-143.14166666666662</v>
      </c>
      <c r="EO10" s="3">
        <f t="shared" si="86"/>
        <v>21041.920069444455</v>
      </c>
      <c r="EP10" s="3">
        <f t="shared" si="87"/>
        <v>-20763.89159722222</v>
      </c>
      <c r="ER10" s="4">
        <v>288.2</v>
      </c>
      <c r="ES10" s="4">
        <v>22.2</v>
      </c>
      <c r="ET10" s="3">
        <f t="shared" si="40"/>
        <v>145.05833333333337</v>
      </c>
      <c r="EU10" s="3">
        <f t="shared" si="41"/>
        <v>-120.94166666666662</v>
      </c>
      <c r="EV10" s="3">
        <f t="shared" si="88"/>
        <v>21041.920069444455</v>
      </c>
      <c r="EW10" s="3">
        <f t="shared" si="89"/>
        <v>-17543.596597222218</v>
      </c>
      <c r="EY10" s="4">
        <v>288.2</v>
      </c>
      <c r="EZ10" s="4">
        <v>91.1</v>
      </c>
      <c r="FA10" s="3">
        <f t="shared" si="42"/>
        <v>145.05833333333337</v>
      </c>
      <c r="FB10" s="3">
        <f t="shared" si="43"/>
        <v>-52.041666666666629</v>
      </c>
      <c r="FC10" s="3">
        <f t="shared" si="90"/>
        <v>21041.920069444455</v>
      </c>
      <c r="FD10" s="3">
        <f t="shared" si="91"/>
        <v>-7549.0774305555515</v>
      </c>
      <c r="FF10" s="4">
        <v>288.2</v>
      </c>
      <c r="FG10" s="4">
        <v>122.4</v>
      </c>
      <c r="FH10" s="3">
        <f t="shared" si="44"/>
        <v>145.05833333333337</v>
      </c>
      <c r="FI10" s="3">
        <f t="shared" si="45"/>
        <v>-20.741666666666617</v>
      </c>
      <c r="FJ10" s="3">
        <f t="shared" si="92"/>
        <v>21041.920069444455</v>
      </c>
      <c r="FK10" s="3">
        <f t="shared" si="93"/>
        <v>-3008.7515972222159</v>
      </c>
      <c r="FM10" s="4">
        <v>288.2</v>
      </c>
      <c r="FN10" s="4">
        <v>75.099999999999994</v>
      </c>
      <c r="FO10" s="3">
        <f t="shared" si="46"/>
        <v>145.05833333333337</v>
      </c>
      <c r="FP10" s="3">
        <f t="shared" si="47"/>
        <v>-68.041666666666629</v>
      </c>
      <c r="FQ10" s="3">
        <f t="shared" si="94"/>
        <v>21041.920069444455</v>
      </c>
      <c r="FR10" s="3">
        <f t="shared" si="95"/>
        <v>-9870.0107638888858</v>
      </c>
    </row>
    <row r="11" spans="1:174" x14ac:dyDescent="0.25">
      <c r="A11" s="4">
        <v>227.3</v>
      </c>
      <c r="H11" s="4">
        <v>227.3</v>
      </c>
      <c r="I11" s="4">
        <v>339</v>
      </c>
      <c r="J11" s="3">
        <f t="shared" si="0"/>
        <v>84.158333333333388</v>
      </c>
      <c r="K11" s="3">
        <f t="shared" si="1"/>
        <v>195.85833333333338</v>
      </c>
      <c r="L11" s="3">
        <f t="shared" si="48"/>
        <v>7082.6250694444534</v>
      </c>
      <c r="M11" s="3">
        <f t="shared" si="49"/>
        <v>16483.110902777793</v>
      </c>
      <c r="O11" s="4">
        <v>227.3</v>
      </c>
      <c r="P11" s="4">
        <v>380.4</v>
      </c>
      <c r="Q11" s="3">
        <f t="shared" si="2"/>
        <v>84.158333333333388</v>
      </c>
      <c r="R11" s="3">
        <f t="shared" si="3"/>
        <v>237.25833333333335</v>
      </c>
      <c r="S11" s="3">
        <f t="shared" si="50"/>
        <v>7082.6250694444534</v>
      </c>
      <c r="T11" s="3">
        <f t="shared" si="51"/>
        <v>19967.265902777792</v>
      </c>
      <c r="V11" s="4">
        <v>227.3</v>
      </c>
      <c r="W11" s="4">
        <v>146.30000000000001</v>
      </c>
      <c r="X11" s="3">
        <f t="shared" si="4"/>
        <v>84.158333333333388</v>
      </c>
      <c r="Y11" s="3">
        <f t="shared" si="5"/>
        <v>3.1583333333333883</v>
      </c>
      <c r="Z11" s="3">
        <f t="shared" si="52"/>
        <v>7082.6250694444534</v>
      </c>
      <c r="AA11" s="3">
        <f t="shared" si="53"/>
        <v>265.80006944444926</v>
      </c>
      <c r="AC11" s="4">
        <v>227.3</v>
      </c>
      <c r="AD11" s="4">
        <v>146.30000000000001</v>
      </c>
      <c r="AE11" s="3">
        <f t="shared" si="6"/>
        <v>84.158333333333388</v>
      </c>
      <c r="AF11" s="3">
        <f t="shared" si="7"/>
        <v>3.1583333333333883</v>
      </c>
      <c r="AG11" s="3">
        <f t="shared" si="54"/>
        <v>7082.6250694444534</v>
      </c>
      <c r="AH11" s="3">
        <f t="shared" si="55"/>
        <v>265.80006944444926</v>
      </c>
      <c r="AJ11" s="4">
        <v>227.3</v>
      </c>
      <c r="AK11" s="4">
        <v>1.2</v>
      </c>
      <c r="AL11" s="3">
        <f t="shared" si="8"/>
        <v>84.158333333333388</v>
      </c>
      <c r="AM11" s="3">
        <f t="shared" si="9"/>
        <v>-141.94166666666663</v>
      </c>
      <c r="AN11" s="3">
        <f t="shared" si="56"/>
        <v>7082.6250694444534</v>
      </c>
      <c r="AO11" s="3">
        <f t="shared" si="57"/>
        <v>-11945.574097222227</v>
      </c>
      <c r="AQ11" s="4">
        <v>227.3</v>
      </c>
      <c r="AR11" s="4">
        <v>0</v>
      </c>
      <c r="AS11" s="3">
        <f t="shared" si="10"/>
        <v>84.158333333333388</v>
      </c>
      <c r="AT11" s="3">
        <f t="shared" si="11"/>
        <v>-143.14166666666662</v>
      </c>
      <c r="AU11" s="3">
        <f t="shared" si="58"/>
        <v>7082.6250694444534</v>
      </c>
      <c r="AV11" s="3">
        <f t="shared" si="59"/>
        <v>-12046.564097222226</v>
      </c>
      <c r="AX11" s="4">
        <v>227.3</v>
      </c>
      <c r="AY11" s="4">
        <v>28.5</v>
      </c>
      <c r="AZ11" s="3">
        <f t="shared" si="12"/>
        <v>84.158333333333388</v>
      </c>
      <c r="BA11" s="3">
        <f t="shared" si="13"/>
        <v>-114.64166666666662</v>
      </c>
      <c r="BB11" s="3">
        <f t="shared" si="60"/>
        <v>7082.6250694444534</v>
      </c>
      <c r="BC11" s="3">
        <f t="shared" si="61"/>
        <v>-9648.0515972222256</v>
      </c>
      <c r="BE11" s="4">
        <v>227.3</v>
      </c>
      <c r="BF11" s="4">
        <v>0</v>
      </c>
      <c r="BG11" s="3">
        <f t="shared" si="14"/>
        <v>84.158333333333388</v>
      </c>
      <c r="BH11" s="3">
        <f t="shared" si="15"/>
        <v>-143.14166666666662</v>
      </c>
      <c r="BI11" s="3">
        <f t="shared" si="62"/>
        <v>7082.6250694444534</v>
      </c>
      <c r="BJ11" s="3">
        <f t="shared" si="63"/>
        <v>-12046.564097222226</v>
      </c>
      <c r="BL11" s="4">
        <v>227.3</v>
      </c>
      <c r="BM11" s="4">
        <v>14.9</v>
      </c>
      <c r="BN11" s="3">
        <f t="shared" si="16"/>
        <v>84.158333333333388</v>
      </c>
      <c r="BO11" s="3">
        <f t="shared" si="17"/>
        <v>-128.24166666666662</v>
      </c>
      <c r="BP11" s="3">
        <f t="shared" si="64"/>
        <v>7082.6250694444534</v>
      </c>
      <c r="BQ11" s="3">
        <f t="shared" si="65"/>
        <v>-10792.604930555559</v>
      </c>
      <c r="BS11" s="4">
        <v>227.3</v>
      </c>
      <c r="BT11" s="4">
        <v>3.7</v>
      </c>
      <c r="BU11" s="3">
        <f t="shared" si="18"/>
        <v>84.158333333333388</v>
      </c>
      <c r="BV11" s="3">
        <f t="shared" si="19"/>
        <v>-139.44166666666663</v>
      </c>
      <c r="BW11" s="3">
        <f t="shared" si="66"/>
        <v>7082.6250694444534</v>
      </c>
      <c r="BX11" s="3">
        <f t="shared" si="67"/>
        <v>-11735.178263888894</v>
      </c>
      <c r="BZ11" s="4">
        <v>227.3</v>
      </c>
      <c r="CA11" s="4">
        <v>62.8</v>
      </c>
      <c r="CB11" s="3">
        <f t="shared" si="20"/>
        <v>84.158333333333388</v>
      </c>
      <c r="CC11" s="3">
        <f t="shared" si="21"/>
        <v>-80.341666666666626</v>
      </c>
      <c r="CD11" s="3">
        <f t="shared" si="68"/>
        <v>7082.6250694444534</v>
      </c>
      <c r="CE11" s="3">
        <f t="shared" si="69"/>
        <v>-6761.4207638888902</v>
      </c>
      <c r="CG11" s="4">
        <v>227.3</v>
      </c>
      <c r="CH11" s="4">
        <v>279.60000000000002</v>
      </c>
      <c r="CI11" s="3">
        <f t="shared" si="22"/>
        <v>84.158333333333388</v>
      </c>
      <c r="CJ11" s="3">
        <f t="shared" si="23"/>
        <v>136.4583333333334</v>
      </c>
      <c r="CK11" s="3">
        <f t="shared" si="70"/>
        <v>7082.6250694444534</v>
      </c>
      <c r="CL11" s="3">
        <f t="shared" si="71"/>
        <v>11484.10590277779</v>
      </c>
      <c r="CN11" s="4">
        <v>227.3</v>
      </c>
      <c r="CO11" s="4">
        <v>245.8</v>
      </c>
      <c r="CP11" s="3">
        <f t="shared" si="24"/>
        <v>84.158333333333388</v>
      </c>
      <c r="CQ11" s="3">
        <f t="shared" si="25"/>
        <v>102.65833333333339</v>
      </c>
      <c r="CR11" s="3">
        <f t="shared" si="72"/>
        <v>7082.6250694444534</v>
      </c>
      <c r="CS11" s="3">
        <f t="shared" si="73"/>
        <v>8639.554236111122</v>
      </c>
      <c r="CU11" s="4">
        <v>227.3</v>
      </c>
      <c r="CV11" s="4">
        <v>243.2</v>
      </c>
      <c r="CW11" s="3">
        <f t="shared" si="26"/>
        <v>84.158333333333388</v>
      </c>
      <c r="CX11" s="3">
        <f t="shared" si="27"/>
        <v>100.05833333333337</v>
      </c>
      <c r="CY11" s="3">
        <f t="shared" si="74"/>
        <v>7082.6250694444534</v>
      </c>
      <c r="CZ11" s="3">
        <f t="shared" si="75"/>
        <v>8420.7425694444519</v>
      </c>
      <c r="DB11" s="4">
        <v>227.3</v>
      </c>
      <c r="DC11" s="4">
        <v>260.5</v>
      </c>
      <c r="DD11" s="3">
        <f t="shared" si="28"/>
        <v>84.158333333333388</v>
      </c>
      <c r="DE11" s="3">
        <f t="shared" si="29"/>
        <v>117.35833333333338</v>
      </c>
      <c r="DF11" s="3">
        <f t="shared" si="76"/>
        <v>7082.6250694444534</v>
      </c>
      <c r="DG11" s="3">
        <f t="shared" si="77"/>
        <v>9876.6817361111207</v>
      </c>
      <c r="DI11" s="4">
        <v>227.3</v>
      </c>
      <c r="DJ11" s="4">
        <v>264.7</v>
      </c>
      <c r="DK11" s="3">
        <f t="shared" si="30"/>
        <v>84.158333333333388</v>
      </c>
      <c r="DL11" s="3">
        <f t="shared" si="31"/>
        <v>121.55833333333337</v>
      </c>
      <c r="DM11" s="3">
        <f t="shared" si="78"/>
        <v>7082.6250694444534</v>
      </c>
      <c r="DN11" s="3">
        <f t="shared" si="79"/>
        <v>10230.146736111121</v>
      </c>
      <c r="DP11" s="4">
        <v>227.3</v>
      </c>
      <c r="DQ11" s="4">
        <v>26.6</v>
      </c>
      <c r="DR11" s="3">
        <f t="shared" si="32"/>
        <v>84.158333333333388</v>
      </c>
      <c r="DS11" s="3">
        <f t="shared" si="33"/>
        <v>-116.54166666666663</v>
      </c>
      <c r="DT11" s="3">
        <f t="shared" si="80"/>
        <v>7082.6250694444534</v>
      </c>
      <c r="DU11" s="3">
        <f t="shared" si="81"/>
        <v>-9807.9524305555587</v>
      </c>
      <c r="DW11" s="4">
        <v>227.3</v>
      </c>
      <c r="DX11" s="4">
        <v>11.3</v>
      </c>
      <c r="DY11" s="3">
        <f t="shared" si="34"/>
        <v>84.158333333333388</v>
      </c>
      <c r="DZ11" s="3">
        <f t="shared" si="35"/>
        <v>-131.84166666666661</v>
      </c>
      <c r="EA11" s="3">
        <f t="shared" si="82"/>
        <v>7082.6250694444534</v>
      </c>
      <c r="EB11" s="3">
        <f t="shared" si="83"/>
        <v>-11095.574930555558</v>
      </c>
      <c r="ED11" s="4">
        <v>227.3</v>
      </c>
      <c r="EE11" s="4">
        <v>0</v>
      </c>
      <c r="EF11" s="3">
        <f t="shared" si="36"/>
        <v>84.158333333333388</v>
      </c>
      <c r="EG11" s="3">
        <f t="shared" si="37"/>
        <v>-143.14166666666662</v>
      </c>
      <c r="EH11" s="3">
        <f t="shared" si="84"/>
        <v>7082.6250694444534</v>
      </c>
      <c r="EI11" s="3">
        <f t="shared" si="85"/>
        <v>-12046.564097222226</v>
      </c>
      <c r="EK11" s="4">
        <v>227.3</v>
      </c>
      <c r="EL11" s="4">
        <v>22.2</v>
      </c>
      <c r="EM11" s="3">
        <f t="shared" si="38"/>
        <v>84.158333333333388</v>
      </c>
      <c r="EN11" s="3">
        <f t="shared" si="39"/>
        <v>-120.94166666666662</v>
      </c>
      <c r="EO11" s="3">
        <f t="shared" si="86"/>
        <v>7082.6250694444534</v>
      </c>
      <c r="EP11" s="3">
        <f t="shared" si="87"/>
        <v>-10178.249097222226</v>
      </c>
      <c r="ER11" s="4">
        <v>227.3</v>
      </c>
      <c r="ES11" s="4">
        <v>91.1</v>
      </c>
      <c r="ET11" s="3">
        <f t="shared" si="40"/>
        <v>84.158333333333388</v>
      </c>
      <c r="EU11" s="3">
        <f t="shared" si="41"/>
        <v>-52.041666666666629</v>
      </c>
      <c r="EV11" s="3">
        <f t="shared" si="88"/>
        <v>7082.6250694444534</v>
      </c>
      <c r="EW11" s="3">
        <f t="shared" si="89"/>
        <v>-4379.7399305555555</v>
      </c>
      <c r="EY11" s="4">
        <v>227.3</v>
      </c>
      <c r="EZ11" s="4">
        <v>122.4</v>
      </c>
      <c r="FA11" s="3">
        <f t="shared" si="42"/>
        <v>84.158333333333388</v>
      </c>
      <c r="FB11" s="3">
        <f t="shared" si="43"/>
        <v>-20.741666666666617</v>
      </c>
      <c r="FC11" s="3">
        <f t="shared" si="90"/>
        <v>7082.6250694444534</v>
      </c>
      <c r="FD11" s="3">
        <f t="shared" si="91"/>
        <v>-1745.5840972222193</v>
      </c>
      <c r="FF11" s="4">
        <v>227.3</v>
      </c>
      <c r="FG11" s="4">
        <v>75.099999999999994</v>
      </c>
      <c r="FH11" s="3">
        <f t="shared" si="44"/>
        <v>84.158333333333388</v>
      </c>
      <c r="FI11" s="3">
        <f t="shared" si="45"/>
        <v>-68.041666666666629</v>
      </c>
      <c r="FJ11" s="3">
        <f t="shared" si="92"/>
        <v>7082.6250694444534</v>
      </c>
      <c r="FK11" s="3">
        <f t="shared" si="93"/>
        <v>-5726.2732638888892</v>
      </c>
      <c r="FM11" s="4">
        <v>227.3</v>
      </c>
      <c r="FN11" s="4">
        <v>243</v>
      </c>
      <c r="FO11" s="3">
        <f t="shared" si="46"/>
        <v>84.158333333333388</v>
      </c>
      <c r="FP11" s="3">
        <f t="shared" si="47"/>
        <v>99.858333333333377</v>
      </c>
      <c r="FQ11" s="3">
        <f t="shared" si="94"/>
        <v>7082.6250694444534</v>
      </c>
      <c r="FR11" s="3">
        <f t="shared" si="95"/>
        <v>8403.9109027777868</v>
      </c>
    </row>
    <row r="12" spans="1:174" x14ac:dyDescent="0.25">
      <c r="A12" s="4">
        <v>339</v>
      </c>
      <c r="H12" s="4">
        <v>339</v>
      </c>
      <c r="I12" s="4">
        <v>380.4</v>
      </c>
      <c r="J12" s="3">
        <f t="shared" si="0"/>
        <v>195.85833333333338</v>
      </c>
      <c r="K12" s="3">
        <f t="shared" si="1"/>
        <v>237.25833333333335</v>
      </c>
      <c r="L12" s="3">
        <f t="shared" si="48"/>
        <v>38360.486736111125</v>
      </c>
      <c r="M12" s="3">
        <f t="shared" si="49"/>
        <v>46469.021736111128</v>
      </c>
      <c r="O12" s="4">
        <v>339</v>
      </c>
      <c r="P12" s="4">
        <v>146.30000000000001</v>
      </c>
      <c r="Q12" s="3">
        <f t="shared" si="2"/>
        <v>195.85833333333338</v>
      </c>
      <c r="R12" s="3">
        <f t="shared" si="3"/>
        <v>3.1583333333333883</v>
      </c>
      <c r="S12" s="3">
        <f t="shared" si="50"/>
        <v>38360.486736111125</v>
      </c>
      <c r="T12" s="3">
        <f t="shared" si="51"/>
        <v>618.58590277778865</v>
      </c>
      <c r="V12" s="4">
        <v>339</v>
      </c>
      <c r="W12" s="4">
        <v>146.30000000000001</v>
      </c>
      <c r="X12" s="3">
        <f t="shared" si="4"/>
        <v>195.85833333333338</v>
      </c>
      <c r="Y12" s="3">
        <f t="shared" si="5"/>
        <v>3.1583333333333883</v>
      </c>
      <c r="Z12" s="3">
        <f t="shared" si="52"/>
        <v>38360.486736111125</v>
      </c>
      <c r="AA12" s="3">
        <f t="shared" si="53"/>
        <v>618.58590277778865</v>
      </c>
      <c r="AC12" s="4">
        <v>339</v>
      </c>
      <c r="AD12" s="4">
        <v>1.2</v>
      </c>
      <c r="AE12" s="3">
        <f t="shared" si="6"/>
        <v>195.85833333333338</v>
      </c>
      <c r="AF12" s="3">
        <f t="shared" si="7"/>
        <v>-141.94166666666663</v>
      </c>
      <c r="AG12" s="3">
        <f t="shared" si="54"/>
        <v>38360.486736111125</v>
      </c>
      <c r="AH12" s="3">
        <f t="shared" si="55"/>
        <v>-27800.45826388889</v>
      </c>
      <c r="AJ12" s="4">
        <v>339</v>
      </c>
      <c r="AK12" s="4">
        <v>0</v>
      </c>
      <c r="AL12" s="3">
        <f t="shared" si="8"/>
        <v>195.85833333333338</v>
      </c>
      <c r="AM12" s="3">
        <f t="shared" si="9"/>
        <v>-143.14166666666662</v>
      </c>
      <c r="AN12" s="3">
        <f t="shared" si="56"/>
        <v>38360.486736111125</v>
      </c>
      <c r="AO12" s="3">
        <f t="shared" si="57"/>
        <v>-28035.488263888885</v>
      </c>
      <c r="AQ12" s="4">
        <v>339</v>
      </c>
      <c r="AR12" s="4">
        <v>28.5</v>
      </c>
      <c r="AS12" s="3">
        <f t="shared" si="10"/>
        <v>195.85833333333338</v>
      </c>
      <c r="AT12" s="3">
        <f t="shared" si="11"/>
        <v>-114.64166666666662</v>
      </c>
      <c r="AU12" s="3">
        <f t="shared" si="58"/>
        <v>38360.486736111125</v>
      </c>
      <c r="AV12" s="3">
        <f t="shared" si="59"/>
        <v>-22453.525763888887</v>
      </c>
      <c r="AX12" s="4">
        <v>339</v>
      </c>
      <c r="AY12" s="4">
        <v>0</v>
      </c>
      <c r="AZ12" s="3">
        <f t="shared" si="12"/>
        <v>195.85833333333338</v>
      </c>
      <c r="BA12" s="3">
        <f t="shared" si="13"/>
        <v>-143.14166666666662</v>
      </c>
      <c r="BB12" s="3">
        <f t="shared" si="60"/>
        <v>38360.486736111125</v>
      </c>
      <c r="BC12" s="3">
        <f t="shared" si="61"/>
        <v>-28035.488263888885</v>
      </c>
      <c r="BE12" s="4">
        <v>339</v>
      </c>
      <c r="BF12" s="4">
        <v>14.9</v>
      </c>
      <c r="BG12" s="3">
        <f t="shared" si="14"/>
        <v>195.85833333333338</v>
      </c>
      <c r="BH12" s="3">
        <f t="shared" si="15"/>
        <v>-128.24166666666662</v>
      </c>
      <c r="BI12" s="3">
        <f t="shared" si="62"/>
        <v>38360.486736111125</v>
      </c>
      <c r="BJ12" s="3">
        <f t="shared" si="63"/>
        <v>-25117.199097222219</v>
      </c>
      <c r="BL12" s="4">
        <v>339</v>
      </c>
      <c r="BM12" s="4">
        <v>3.7</v>
      </c>
      <c r="BN12" s="3">
        <f t="shared" si="16"/>
        <v>195.85833333333338</v>
      </c>
      <c r="BO12" s="3">
        <f t="shared" si="17"/>
        <v>-139.44166666666663</v>
      </c>
      <c r="BP12" s="3">
        <f t="shared" si="64"/>
        <v>38360.486736111125</v>
      </c>
      <c r="BQ12" s="3">
        <f t="shared" si="65"/>
        <v>-27310.812430555554</v>
      </c>
      <c r="BS12" s="4">
        <v>339</v>
      </c>
      <c r="BT12" s="4">
        <v>62.8</v>
      </c>
      <c r="BU12" s="3">
        <f t="shared" si="18"/>
        <v>195.85833333333338</v>
      </c>
      <c r="BV12" s="3">
        <f t="shared" si="19"/>
        <v>-80.341666666666626</v>
      </c>
      <c r="BW12" s="3">
        <f t="shared" si="66"/>
        <v>38360.486736111125</v>
      </c>
      <c r="BX12" s="3">
        <f t="shared" si="67"/>
        <v>-15735.584930555551</v>
      </c>
      <c r="BZ12" s="4">
        <v>339</v>
      </c>
      <c r="CA12" s="4">
        <v>279.60000000000002</v>
      </c>
      <c r="CB12" s="3">
        <f t="shared" si="20"/>
        <v>195.85833333333338</v>
      </c>
      <c r="CC12" s="3">
        <f t="shared" si="21"/>
        <v>136.4583333333334</v>
      </c>
      <c r="CD12" s="3">
        <f t="shared" si="68"/>
        <v>38360.486736111125</v>
      </c>
      <c r="CE12" s="3">
        <f t="shared" si="69"/>
        <v>26726.501736111131</v>
      </c>
      <c r="CG12" s="4">
        <v>339</v>
      </c>
      <c r="CH12" s="4">
        <v>245.8</v>
      </c>
      <c r="CI12" s="3">
        <f t="shared" si="22"/>
        <v>195.85833333333338</v>
      </c>
      <c r="CJ12" s="3">
        <f t="shared" si="23"/>
        <v>102.65833333333339</v>
      </c>
      <c r="CK12" s="3">
        <f t="shared" si="70"/>
        <v>38360.486736111125</v>
      </c>
      <c r="CL12" s="3">
        <f t="shared" si="71"/>
        <v>20106.490069444459</v>
      </c>
      <c r="CN12" s="4">
        <v>339</v>
      </c>
      <c r="CO12" s="4">
        <v>243.2</v>
      </c>
      <c r="CP12" s="3">
        <f t="shared" si="24"/>
        <v>195.85833333333338</v>
      </c>
      <c r="CQ12" s="3">
        <f t="shared" si="25"/>
        <v>100.05833333333337</v>
      </c>
      <c r="CR12" s="3">
        <f t="shared" si="72"/>
        <v>38360.486736111125</v>
      </c>
      <c r="CS12" s="3">
        <f t="shared" si="73"/>
        <v>19597.258402777788</v>
      </c>
      <c r="CU12" s="4">
        <v>339</v>
      </c>
      <c r="CV12" s="4">
        <v>260.5</v>
      </c>
      <c r="CW12" s="3">
        <f t="shared" si="26"/>
        <v>195.85833333333338</v>
      </c>
      <c r="CX12" s="3">
        <f t="shared" si="27"/>
        <v>117.35833333333338</v>
      </c>
      <c r="CY12" s="3">
        <f t="shared" si="74"/>
        <v>38360.486736111125</v>
      </c>
      <c r="CZ12" s="3">
        <f t="shared" si="75"/>
        <v>22985.607569444459</v>
      </c>
      <c r="DB12" s="4">
        <v>339</v>
      </c>
      <c r="DC12" s="4">
        <v>264.7</v>
      </c>
      <c r="DD12" s="3">
        <f t="shared" si="28"/>
        <v>195.85833333333338</v>
      </c>
      <c r="DE12" s="3">
        <f t="shared" si="29"/>
        <v>121.55833333333337</v>
      </c>
      <c r="DF12" s="3">
        <f t="shared" si="76"/>
        <v>38360.486736111125</v>
      </c>
      <c r="DG12" s="3">
        <f t="shared" si="77"/>
        <v>23808.212569444455</v>
      </c>
      <c r="DI12" s="4">
        <v>339</v>
      </c>
      <c r="DJ12" s="4">
        <v>26.6</v>
      </c>
      <c r="DK12" s="3">
        <f t="shared" si="30"/>
        <v>195.85833333333338</v>
      </c>
      <c r="DL12" s="3">
        <f t="shared" si="31"/>
        <v>-116.54166666666663</v>
      </c>
      <c r="DM12" s="3">
        <f t="shared" si="78"/>
        <v>38360.486736111125</v>
      </c>
      <c r="DN12" s="3">
        <f t="shared" si="79"/>
        <v>-22825.65659722222</v>
      </c>
      <c r="DP12" s="4">
        <v>339</v>
      </c>
      <c r="DQ12" s="4">
        <v>11.3</v>
      </c>
      <c r="DR12" s="3">
        <f t="shared" si="32"/>
        <v>195.85833333333338</v>
      </c>
      <c r="DS12" s="3">
        <f t="shared" si="33"/>
        <v>-131.84166666666661</v>
      </c>
      <c r="DT12" s="3">
        <f t="shared" si="80"/>
        <v>38360.486736111125</v>
      </c>
      <c r="DU12" s="3">
        <f t="shared" si="81"/>
        <v>-25822.289097222216</v>
      </c>
      <c r="DW12" s="4">
        <v>339</v>
      </c>
      <c r="DX12" s="4">
        <v>0</v>
      </c>
      <c r="DY12" s="3">
        <f t="shared" si="34"/>
        <v>195.85833333333338</v>
      </c>
      <c r="DZ12" s="3">
        <f t="shared" si="35"/>
        <v>-143.14166666666662</v>
      </c>
      <c r="EA12" s="3">
        <f t="shared" si="82"/>
        <v>38360.486736111125</v>
      </c>
      <c r="EB12" s="3">
        <f t="shared" si="83"/>
        <v>-28035.488263888885</v>
      </c>
      <c r="ED12" s="4">
        <v>339</v>
      </c>
      <c r="EE12" s="4">
        <v>22.2</v>
      </c>
      <c r="EF12" s="3">
        <f t="shared" si="36"/>
        <v>195.85833333333338</v>
      </c>
      <c r="EG12" s="3">
        <f t="shared" si="37"/>
        <v>-120.94166666666662</v>
      </c>
      <c r="EH12" s="3">
        <f t="shared" si="84"/>
        <v>38360.486736111125</v>
      </c>
      <c r="EI12" s="3">
        <f t="shared" si="85"/>
        <v>-23687.433263888885</v>
      </c>
      <c r="EK12" s="4">
        <v>339</v>
      </c>
      <c r="EL12" s="4">
        <v>91.1</v>
      </c>
      <c r="EM12" s="3">
        <f t="shared" si="38"/>
        <v>195.85833333333338</v>
      </c>
      <c r="EN12" s="3">
        <f t="shared" si="39"/>
        <v>-52.041666666666629</v>
      </c>
      <c r="EO12" s="3">
        <f t="shared" si="86"/>
        <v>38360.486736111125</v>
      </c>
      <c r="EP12" s="3">
        <f t="shared" si="87"/>
        <v>-10192.794097222217</v>
      </c>
      <c r="ER12" s="4">
        <v>339</v>
      </c>
      <c r="ES12" s="4">
        <v>122.4</v>
      </c>
      <c r="ET12" s="3">
        <f t="shared" si="40"/>
        <v>195.85833333333338</v>
      </c>
      <c r="EU12" s="3">
        <f t="shared" si="41"/>
        <v>-20.741666666666617</v>
      </c>
      <c r="EV12" s="3">
        <f t="shared" si="88"/>
        <v>38360.486736111125</v>
      </c>
      <c r="EW12" s="3">
        <f t="shared" si="89"/>
        <v>-4062.4282638888803</v>
      </c>
      <c r="EY12" s="4">
        <v>339</v>
      </c>
      <c r="EZ12" s="4">
        <v>75.099999999999994</v>
      </c>
      <c r="FA12" s="3">
        <f t="shared" si="42"/>
        <v>195.85833333333338</v>
      </c>
      <c r="FB12" s="3">
        <f t="shared" si="43"/>
        <v>-68.041666666666629</v>
      </c>
      <c r="FC12" s="3">
        <f t="shared" si="90"/>
        <v>38360.486736111125</v>
      </c>
      <c r="FD12" s="3">
        <f t="shared" si="91"/>
        <v>-13326.52743055555</v>
      </c>
      <c r="FF12" s="4">
        <v>339</v>
      </c>
      <c r="FG12" s="4">
        <v>243</v>
      </c>
      <c r="FH12" s="3">
        <f t="shared" si="44"/>
        <v>195.85833333333338</v>
      </c>
      <c r="FI12" s="3">
        <f t="shared" si="45"/>
        <v>99.858333333333377</v>
      </c>
      <c r="FJ12" s="3">
        <f t="shared" si="92"/>
        <v>38360.486736111125</v>
      </c>
      <c r="FK12" s="3">
        <f t="shared" si="93"/>
        <v>19558.086736111123</v>
      </c>
      <c r="FM12" s="4">
        <v>339</v>
      </c>
      <c r="FN12" s="4">
        <v>249.3</v>
      </c>
      <c r="FO12" s="3">
        <f t="shared" si="46"/>
        <v>195.85833333333338</v>
      </c>
      <c r="FP12" s="3">
        <f t="shared" si="47"/>
        <v>106.15833333333339</v>
      </c>
      <c r="FQ12" s="3">
        <f t="shared" si="94"/>
        <v>38360.486736111125</v>
      </c>
      <c r="FR12" s="3">
        <f t="shared" si="95"/>
        <v>20791.994236111128</v>
      </c>
    </row>
    <row r="13" spans="1:174" x14ac:dyDescent="0.25">
      <c r="A13" s="4">
        <v>380.4</v>
      </c>
      <c r="H13" s="4">
        <v>380.4</v>
      </c>
      <c r="I13" s="4">
        <v>146.30000000000001</v>
      </c>
      <c r="J13" s="3">
        <f t="shared" si="0"/>
        <v>237.25833333333335</v>
      </c>
      <c r="K13" s="3">
        <f t="shared" si="1"/>
        <v>3.1583333333333883</v>
      </c>
      <c r="L13" s="3">
        <f t="shared" si="48"/>
        <v>56291.516736111123</v>
      </c>
      <c r="M13" s="3">
        <f t="shared" si="49"/>
        <v>749.34090277779092</v>
      </c>
      <c r="O13" s="4">
        <v>380.4</v>
      </c>
      <c r="P13" s="4">
        <v>146.30000000000001</v>
      </c>
      <c r="Q13" s="3">
        <f t="shared" si="2"/>
        <v>237.25833333333335</v>
      </c>
      <c r="R13" s="3">
        <f t="shared" si="3"/>
        <v>3.1583333333333883</v>
      </c>
      <c r="S13" s="3">
        <f t="shared" si="50"/>
        <v>56291.516736111123</v>
      </c>
      <c r="T13" s="3">
        <f t="shared" si="51"/>
        <v>749.34090277779092</v>
      </c>
      <c r="V13" s="4">
        <v>380.4</v>
      </c>
      <c r="W13" s="4">
        <v>1.2</v>
      </c>
      <c r="X13" s="3">
        <f t="shared" si="4"/>
        <v>237.25833333333335</v>
      </c>
      <c r="Y13" s="3">
        <f t="shared" si="5"/>
        <v>-141.94166666666663</v>
      </c>
      <c r="Z13" s="3">
        <f t="shared" si="52"/>
        <v>56291.516736111123</v>
      </c>
      <c r="AA13" s="3">
        <f t="shared" si="53"/>
        <v>-33676.843263888884</v>
      </c>
      <c r="AC13" s="4">
        <v>380.4</v>
      </c>
      <c r="AD13" s="4">
        <v>0</v>
      </c>
      <c r="AE13" s="3">
        <f t="shared" si="6"/>
        <v>237.25833333333335</v>
      </c>
      <c r="AF13" s="3">
        <f t="shared" si="7"/>
        <v>-143.14166666666662</v>
      </c>
      <c r="AG13" s="3">
        <f t="shared" si="54"/>
        <v>56291.516736111123</v>
      </c>
      <c r="AH13" s="3">
        <f t="shared" si="55"/>
        <v>-33961.553263888884</v>
      </c>
      <c r="AJ13" s="4">
        <v>380.4</v>
      </c>
      <c r="AK13" s="4">
        <v>28.5</v>
      </c>
      <c r="AL13" s="3">
        <f t="shared" si="8"/>
        <v>237.25833333333335</v>
      </c>
      <c r="AM13" s="3">
        <f t="shared" si="9"/>
        <v>-114.64166666666662</v>
      </c>
      <c r="AN13" s="3">
        <f t="shared" si="56"/>
        <v>56291.516736111123</v>
      </c>
      <c r="AO13" s="3">
        <f t="shared" si="57"/>
        <v>-27199.690763888881</v>
      </c>
      <c r="AQ13" s="4">
        <v>380.4</v>
      </c>
      <c r="AR13" s="4">
        <v>0</v>
      </c>
      <c r="AS13" s="3">
        <f t="shared" si="10"/>
        <v>237.25833333333335</v>
      </c>
      <c r="AT13" s="3">
        <f t="shared" si="11"/>
        <v>-143.14166666666662</v>
      </c>
      <c r="AU13" s="3">
        <f t="shared" si="58"/>
        <v>56291.516736111123</v>
      </c>
      <c r="AV13" s="3">
        <f t="shared" si="59"/>
        <v>-33961.553263888884</v>
      </c>
      <c r="AX13" s="4">
        <v>380.4</v>
      </c>
      <c r="AY13" s="4">
        <v>14.9</v>
      </c>
      <c r="AZ13" s="3">
        <f t="shared" si="12"/>
        <v>237.25833333333335</v>
      </c>
      <c r="BA13" s="3">
        <f t="shared" si="13"/>
        <v>-128.24166666666662</v>
      </c>
      <c r="BB13" s="3">
        <f t="shared" si="60"/>
        <v>56291.516736111123</v>
      </c>
      <c r="BC13" s="3">
        <f t="shared" si="61"/>
        <v>-30426.404097222214</v>
      </c>
      <c r="BE13" s="4">
        <v>380.4</v>
      </c>
      <c r="BF13" s="4">
        <v>3.7</v>
      </c>
      <c r="BG13" s="3">
        <f t="shared" si="14"/>
        <v>237.25833333333335</v>
      </c>
      <c r="BH13" s="3">
        <f t="shared" si="15"/>
        <v>-139.44166666666663</v>
      </c>
      <c r="BI13" s="3">
        <f t="shared" si="62"/>
        <v>56291.516736111123</v>
      </c>
      <c r="BJ13" s="3">
        <f t="shared" si="63"/>
        <v>-33083.697430555549</v>
      </c>
      <c r="BL13" s="4">
        <v>380.4</v>
      </c>
      <c r="BM13" s="4">
        <v>62.8</v>
      </c>
      <c r="BN13" s="3">
        <f t="shared" si="16"/>
        <v>237.25833333333335</v>
      </c>
      <c r="BO13" s="3">
        <f t="shared" si="17"/>
        <v>-80.341666666666626</v>
      </c>
      <c r="BP13" s="3">
        <f t="shared" si="64"/>
        <v>56291.516736111123</v>
      </c>
      <c r="BQ13" s="3">
        <f t="shared" si="65"/>
        <v>-19061.729930555546</v>
      </c>
      <c r="BS13" s="4">
        <v>380.4</v>
      </c>
      <c r="BT13" s="4">
        <v>279.60000000000002</v>
      </c>
      <c r="BU13" s="3">
        <f t="shared" si="18"/>
        <v>237.25833333333335</v>
      </c>
      <c r="BV13" s="3">
        <f t="shared" si="19"/>
        <v>136.4583333333334</v>
      </c>
      <c r="BW13" s="3">
        <f t="shared" si="66"/>
        <v>56291.516736111123</v>
      </c>
      <c r="BX13" s="3">
        <f t="shared" si="67"/>
        <v>32375.876736111131</v>
      </c>
      <c r="BZ13" s="4">
        <v>380.4</v>
      </c>
      <c r="CA13" s="4">
        <v>245.8</v>
      </c>
      <c r="CB13" s="3">
        <f t="shared" si="20"/>
        <v>237.25833333333335</v>
      </c>
      <c r="CC13" s="3">
        <f t="shared" si="21"/>
        <v>102.65833333333339</v>
      </c>
      <c r="CD13" s="3">
        <f t="shared" si="68"/>
        <v>56291.516736111123</v>
      </c>
      <c r="CE13" s="3">
        <f t="shared" si="69"/>
        <v>24356.545069444459</v>
      </c>
      <c r="CG13" s="4">
        <v>380.4</v>
      </c>
      <c r="CH13" s="4">
        <v>243.2</v>
      </c>
      <c r="CI13" s="3">
        <f t="shared" si="22"/>
        <v>237.25833333333335</v>
      </c>
      <c r="CJ13" s="3">
        <f t="shared" si="23"/>
        <v>100.05833333333337</v>
      </c>
      <c r="CK13" s="3">
        <f t="shared" si="70"/>
        <v>56291.516736111123</v>
      </c>
      <c r="CL13" s="3">
        <f t="shared" si="71"/>
        <v>23739.673402777789</v>
      </c>
      <c r="CN13" s="4">
        <v>380.4</v>
      </c>
      <c r="CO13" s="4">
        <v>260.5</v>
      </c>
      <c r="CP13" s="3">
        <f t="shared" si="24"/>
        <v>237.25833333333335</v>
      </c>
      <c r="CQ13" s="3">
        <f t="shared" si="25"/>
        <v>117.35833333333338</v>
      </c>
      <c r="CR13" s="3">
        <f t="shared" si="72"/>
        <v>56291.516736111123</v>
      </c>
      <c r="CS13" s="3">
        <f t="shared" si="73"/>
        <v>27844.242569444457</v>
      </c>
      <c r="CU13" s="4">
        <v>380.4</v>
      </c>
      <c r="CV13" s="4">
        <v>264.7</v>
      </c>
      <c r="CW13" s="3">
        <f t="shared" si="26"/>
        <v>237.25833333333335</v>
      </c>
      <c r="CX13" s="3">
        <f t="shared" si="27"/>
        <v>121.55833333333337</v>
      </c>
      <c r="CY13" s="3">
        <f t="shared" si="74"/>
        <v>56291.516736111123</v>
      </c>
      <c r="CZ13" s="3">
        <f t="shared" si="75"/>
        <v>28840.727569444454</v>
      </c>
      <c r="DB13" s="4">
        <v>380.4</v>
      </c>
      <c r="DC13" s="4">
        <v>26.6</v>
      </c>
      <c r="DD13" s="3">
        <f t="shared" si="28"/>
        <v>237.25833333333335</v>
      </c>
      <c r="DE13" s="3">
        <f t="shared" si="29"/>
        <v>-116.54166666666663</v>
      </c>
      <c r="DF13" s="3">
        <f t="shared" si="76"/>
        <v>56291.516736111123</v>
      </c>
      <c r="DG13" s="3">
        <f t="shared" si="77"/>
        <v>-27650.481597222217</v>
      </c>
      <c r="DI13" s="4">
        <v>380.4</v>
      </c>
      <c r="DJ13" s="4">
        <v>11.3</v>
      </c>
      <c r="DK13" s="3">
        <f t="shared" si="30"/>
        <v>237.25833333333335</v>
      </c>
      <c r="DL13" s="3">
        <f t="shared" si="31"/>
        <v>-131.84166666666661</v>
      </c>
      <c r="DM13" s="3">
        <f t="shared" si="78"/>
        <v>56291.516736111123</v>
      </c>
      <c r="DN13" s="3">
        <f t="shared" si="79"/>
        <v>-31280.534097222211</v>
      </c>
      <c r="DP13" s="4">
        <v>380.4</v>
      </c>
      <c r="DQ13" s="4">
        <v>0</v>
      </c>
      <c r="DR13" s="3">
        <f t="shared" si="32"/>
        <v>237.25833333333335</v>
      </c>
      <c r="DS13" s="3">
        <f t="shared" si="33"/>
        <v>-143.14166666666662</v>
      </c>
      <c r="DT13" s="3">
        <f t="shared" si="80"/>
        <v>56291.516736111123</v>
      </c>
      <c r="DU13" s="3">
        <f t="shared" si="81"/>
        <v>-33961.553263888884</v>
      </c>
      <c r="DW13" s="4">
        <v>380.4</v>
      </c>
      <c r="DX13" s="4">
        <v>22.2</v>
      </c>
      <c r="DY13" s="3">
        <f t="shared" si="34"/>
        <v>237.25833333333335</v>
      </c>
      <c r="DZ13" s="3">
        <f t="shared" si="35"/>
        <v>-120.94166666666662</v>
      </c>
      <c r="EA13" s="3">
        <f t="shared" si="82"/>
        <v>56291.516736111123</v>
      </c>
      <c r="EB13" s="3">
        <f t="shared" si="83"/>
        <v>-28694.418263888881</v>
      </c>
      <c r="ED13" s="4">
        <v>380.4</v>
      </c>
      <c r="EE13" s="4">
        <v>91.1</v>
      </c>
      <c r="EF13" s="3">
        <f t="shared" si="36"/>
        <v>237.25833333333335</v>
      </c>
      <c r="EG13" s="3">
        <f t="shared" si="37"/>
        <v>-52.041666666666629</v>
      </c>
      <c r="EH13" s="3">
        <f t="shared" si="84"/>
        <v>56291.516736111123</v>
      </c>
      <c r="EI13" s="3">
        <f t="shared" si="85"/>
        <v>-12347.319097222215</v>
      </c>
      <c r="EK13" s="4">
        <v>380.4</v>
      </c>
      <c r="EL13" s="4">
        <v>122.4</v>
      </c>
      <c r="EM13" s="3">
        <f t="shared" si="38"/>
        <v>237.25833333333335</v>
      </c>
      <c r="EN13" s="3">
        <f t="shared" si="39"/>
        <v>-20.741666666666617</v>
      </c>
      <c r="EO13" s="3">
        <f t="shared" si="86"/>
        <v>56291.516736111123</v>
      </c>
      <c r="EP13" s="3">
        <f t="shared" si="87"/>
        <v>-4921.133263888878</v>
      </c>
      <c r="ER13" s="4">
        <v>380.4</v>
      </c>
      <c r="ES13" s="4">
        <v>75.099999999999994</v>
      </c>
      <c r="ET13" s="3">
        <f t="shared" si="40"/>
        <v>237.25833333333335</v>
      </c>
      <c r="EU13" s="3">
        <f t="shared" si="41"/>
        <v>-68.041666666666629</v>
      </c>
      <c r="EV13" s="3">
        <f t="shared" si="88"/>
        <v>56291.516736111123</v>
      </c>
      <c r="EW13" s="3">
        <f t="shared" si="89"/>
        <v>-16143.452430555548</v>
      </c>
      <c r="EY13" s="4">
        <v>380.4</v>
      </c>
      <c r="EZ13" s="4">
        <v>243</v>
      </c>
      <c r="FA13" s="3">
        <f t="shared" si="42"/>
        <v>237.25833333333335</v>
      </c>
      <c r="FB13" s="3">
        <f t="shared" si="43"/>
        <v>99.858333333333377</v>
      </c>
      <c r="FC13" s="3">
        <f t="shared" si="90"/>
        <v>56291.516736111123</v>
      </c>
      <c r="FD13" s="3">
        <f t="shared" si="91"/>
        <v>23692.221736111125</v>
      </c>
      <c r="FF13" s="4">
        <v>380.4</v>
      </c>
      <c r="FG13" s="4">
        <v>249.3</v>
      </c>
      <c r="FH13" s="3">
        <f t="shared" si="44"/>
        <v>237.25833333333335</v>
      </c>
      <c r="FI13" s="3">
        <f t="shared" si="45"/>
        <v>106.15833333333339</v>
      </c>
      <c r="FJ13" s="3">
        <f t="shared" si="92"/>
        <v>56291.516736111123</v>
      </c>
      <c r="FK13" s="3">
        <f t="shared" si="93"/>
        <v>25186.949236111126</v>
      </c>
      <c r="FM13" s="4">
        <v>380.4</v>
      </c>
      <c r="FN13" s="4">
        <v>463.7</v>
      </c>
      <c r="FO13" s="3">
        <f t="shared" si="46"/>
        <v>237.25833333333335</v>
      </c>
      <c r="FP13" s="3">
        <f t="shared" si="47"/>
        <v>320.55833333333339</v>
      </c>
      <c r="FQ13" s="3">
        <f t="shared" si="94"/>
        <v>56291.516736111123</v>
      </c>
      <c r="FR13" s="3">
        <f t="shared" si="95"/>
        <v>76055.135902777794</v>
      </c>
    </row>
    <row r="14" spans="1:174" x14ac:dyDescent="0.25">
      <c r="A14" s="4">
        <v>146.30000000000001</v>
      </c>
      <c r="H14" s="4">
        <v>146.30000000000001</v>
      </c>
      <c r="I14" s="4">
        <v>146.30000000000001</v>
      </c>
      <c r="J14" s="3">
        <f t="shared" si="0"/>
        <v>3.1583333333333883</v>
      </c>
      <c r="K14" s="3">
        <f t="shared" si="1"/>
        <v>3.1583333333333883</v>
      </c>
      <c r="L14" s="3">
        <f t="shared" si="48"/>
        <v>9.9750694444447916</v>
      </c>
      <c r="M14" s="3">
        <f t="shared" si="49"/>
        <v>9.9750694444447916</v>
      </c>
      <c r="O14" s="4">
        <v>146.30000000000001</v>
      </c>
      <c r="P14" s="4">
        <v>1.2</v>
      </c>
      <c r="Q14" s="3">
        <f t="shared" si="2"/>
        <v>3.1583333333333883</v>
      </c>
      <c r="R14" s="3">
        <f t="shared" si="3"/>
        <v>-141.94166666666663</v>
      </c>
      <c r="S14" s="3">
        <f t="shared" si="50"/>
        <v>9.9750694444447916</v>
      </c>
      <c r="T14" s="3">
        <f t="shared" si="51"/>
        <v>-448.29909722222993</v>
      </c>
      <c r="V14" s="4">
        <v>146.30000000000001</v>
      </c>
      <c r="W14" s="4">
        <v>0</v>
      </c>
      <c r="X14" s="3">
        <f t="shared" si="4"/>
        <v>3.1583333333333883</v>
      </c>
      <c r="Y14" s="3">
        <f t="shared" si="5"/>
        <v>-143.14166666666662</v>
      </c>
      <c r="Z14" s="3">
        <f t="shared" si="52"/>
        <v>9.9750694444447916</v>
      </c>
      <c r="AA14" s="3">
        <f t="shared" si="53"/>
        <v>-452.08909722222995</v>
      </c>
      <c r="AC14" s="4">
        <v>146.30000000000001</v>
      </c>
      <c r="AD14" s="4">
        <v>28.5</v>
      </c>
      <c r="AE14" s="3">
        <f t="shared" si="6"/>
        <v>3.1583333333333883</v>
      </c>
      <c r="AF14" s="3">
        <f t="shared" si="7"/>
        <v>-114.64166666666662</v>
      </c>
      <c r="AG14" s="3">
        <f t="shared" si="54"/>
        <v>9.9750694444447916</v>
      </c>
      <c r="AH14" s="3">
        <f t="shared" si="55"/>
        <v>-362.07659722222837</v>
      </c>
      <c r="AJ14" s="4">
        <v>146.30000000000001</v>
      </c>
      <c r="AK14" s="4">
        <v>0</v>
      </c>
      <c r="AL14" s="3">
        <f t="shared" si="8"/>
        <v>3.1583333333333883</v>
      </c>
      <c r="AM14" s="3">
        <f t="shared" si="9"/>
        <v>-143.14166666666662</v>
      </c>
      <c r="AN14" s="3">
        <f t="shared" si="56"/>
        <v>9.9750694444447916</v>
      </c>
      <c r="AO14" s="3">
        <f t="shared" si="57"/>
        <v>-452.08909722222995</v>
      </c>
      <c r="AQ14" s="4">
        <v>146.30000000000001</v>
      </c>
      <c r="AR14" s="4">
        <v>14.9</v>
      </c>
      <c r="AS14" s="3">
        <f t="shared" si="10"/>
        <v>3.1583333333333883</v>
      </c>
      <c r="AT14" s="3">
        <f t="shared" si="11"/>
        <v>-128.24166666666662</v>
      </c>
      <c r="AU14" s="3">
        <f t="shared" si="58"/>
        <v>9.9750694444447916</v>
      </c>
      <c r="AV14" s="3">
        <f t="shared" si="59"/>
        <v>-405.02993055556243</v>
      </c>
      <c r="AX14" s="4">
        <v>146.30000000000001</v>
      </c>
      <c r="AY14" s="4">
        <v>3.7</v>
      </c>
      <c r="AZ14" s="3">
        <f t="shared" si="12"/>
        <v>3.1583333333333883</v>
      </c>
      <c r="BA14" s="3">
        <f t="shared" si="13"/>
        <v>-139.44166666666663</v>
      </c>
      <c r="BB14" s="3">
        <f t="shared" si="60"/>
        <v>9.9750694444447916</v>
      </c>
      <c r="BC14" s="3">
        <f t="shared" si="61"/>
        <v>-440.40326388889645</v>
      </c>
      <c r="BE14" s="4">
        <v>146.30000000000001</v>
      </c>
      <c r="BF14" s="4">
        <v>62.8</v>
      </c>
      <c r="BG14" s="3">
        <f t="shared" si="14"/>
        <v>3.1583333333333883</v>
      </c>
      <c r="BH14" s="3">
        <f t="shared" si="15"/>
        <v>-80.341666666666626</v>
      </c>
      <c r="BI14" s="3">
        <f t="shared" si="62"/>
        <v>9.9750694444447916</v>
      </c>
      <c r="BJ14" s="3">
        <f t="shared" si="63"/>
        <v>-253.74576388889318</v>
      </c>
      <c r="BL14" s="4">
        <v>146.30000000000001</v>
      </c>
      <c r="BM14" s="4">
        <v>279.60000000000002</v>
      </c>
      <c r="BN14" s="3">
        <f t="shared" si="16"/>
        <v>3.1583333333333883</v>
      </c>
      <c r="BO14" s="3">
        <f t="shared" si="17"/>
        <v>136.4583333333334</v>
      </c>
      <c r="BP14" s="3">
        <f t="shared" si="64"/>
        <v>9.9750694444447916</v>
      </c>
      <c r="BQ14" s="3">
        <f t="shared" si="65"/>
        <v>430.9809027777855</v>
      </c>
      <c r="BS14" s="4">
        <v>146.30000000000001</v>
      </c>
      <c r="BT14" s="4">
        <v>245.8</v>
      </c>
      <c r="BU14" s="3">
        <f t="shared" si="18"/>
        <v>3.1583333333333883</v>
      </c>
      <c r="BV14" s="3">
        <f t="shared" si="19"/>
        <v>102.65833333333339</v>
      </c>
      <c r="BW14" s="3">
        <f t="shared" si="66"/>
        <v>9.9750694444447916</v>
      </c>
      <c r="BX14" s="3">
        <f t="shared" si="67"/>
        <v>324.2292361111169</v>
      </c>
      <c r="BZ14" s="4">
        <v>146.30000000000001</v>
      </c>
      <c r="CA14" s="4">
        <v>243.2</v>
      </c>
      <c r="CB14" s="3">
        <f t="shared" si="20"/>
        <v>3.1583333333333883</v>
      </c>
      <c r="CC14" s="3">
        <f t="shared" si="21"/>
        <v>100.05833333333337</v>
      </c>
      <c r="CD14" s="3">
        <f t="shared" si="68"/>
        <v>9.9750694444447916</v>
      </c>
      <c r="CE14" s="3">
        <f t="shared" si="69"/>
        <v>316.01756944445003</v>
      </c>
      <c r="CG14" s="4">
        <v>146.30000000000001</v>
      </c>
      <c r="CH14" s="4">
        <v>260.5</v>
      </c>
      <c r="CI14" s="3">
        <f t="shared" si="22"/>
        <v>3.1583333333333883</v>
      </c>
      <c r="CJ14" s="3">
        <f t="shared" si="23"/>
        <v>117.35833333333338</v>
      </c>
      <c r="CK14" s="3">
        <f t="shared" si="70"/>
        <v>9.9750694444447916</v>
      </c>
      <c r="CL14" s="3">
        <f t="shared" si="71"/>
        <v>370.65673611111771</v>
      </c>
      <c r="CN14" s="4">
        <v>146.30000000000001</v>
      </c>
      <c r="CO14" s="4">
        <v>264.7</v>
      </c>
      <c r="CP14" s="3">
        <f t="shared" si="24"/>
        <v>3.1583333333333883</v>
      </c>
      <c r="CQ14" s="3">
        <f t="shared" si="25"/>
        <v>121.55833333333337</v>
      </c>
      <c r="CR14" s="3">
        <f t="shared" si="72"/>
        <v>9.9750694444447916</v>
      </c>
      <c r="CS14" s="3">
        <f t="shared" si="73"/>
        <v>383.92173611111787</v>
      </c>
      <c r="CU14" s="4">
        <v>146.30000000000001</v>
      </c>
      <c r="CV14" s="4">
        <v>26.6</v>
      </c>
      <c r="CW14" s="3">
        <f t="shared" si="26"/>
        <v>3.1583333333333883</v>
      </c>
      <c r="CX14" s="3">
        <f t="shared" si="27"/>
        <v>-116.54166666666663</v>
      </c>
      <c r="CY14" s="3">
        <f t="shared" si="74"/>
        <v>9.9750694444447916</v>
      </c>
      <c r="CZ14" s="3">
        <f t="shared" si="75"/>
        <v>-368.07743055556182</v>
      </c>
      <c r="DB14" s="4">
        <v>146.30000000000001</v>
      </c>
      <c r="DC14" s="4">
        <v>11.3</v>
      </c>
      <c r="DD14" s="3">
        <f t="shared" si="28"/>
        <v>3.1583333333333883</v>
      </c>
      <c r="DE14" s="3">
        <f t="shared" si="29"/>
        <v>-131.84166666666661</v>
      </c>
      <c r="DF14" s="3">
        <f t="shared" si="76"/>
        <v>9.9750694444447916</v>
      </c>
      <c r="DG14" s="3">
        <f t="shared" si="77"/>
        <v>-416.39993055556261</v>
      </c>
      <c r="DI14" s="4">
        <v>146.30000000000001</v>
      </c>
      <c r="DJ14" s="4">
        <v>0</v>
      </c>
      <c r="DK14" s="3">
        <f t="shared" si="30"/>
        <v>3.1583333333333883</v>
      </c>
      <c r="DL14" s="3">
        <f t="shared" si="31"/>
        <v>-143.14166666666662</v>
      </c>
      <c r="DM14" s="3">
        <f t="shared" si="78"/>
        <v>9.9750694444447916</v>
      </c>
      <c r="DN14" s="3">
        <f t="shared" si="79"/>
        <v>-452.08909722222995</v>
      </c>
      <c r="DP14" s="4">
        <v>146.30000000000001</v>
      </c>
      <c r="DQ14" s="4">
        <v>22.2</v>
      </c>
      <c r="DR14" s="3">
        <f t="shared" si="32"/>
        <v>3.1583333333333883</v>
      </c>
      <c r="DS14" s="3">
        <f t="shared" si="33"/>
        <v>-120.94166666666662</v>
      </c>
      <c r="DT14" s="3">
        <f t="shared" si="80"/>
        <v>9.9750694444447916</v>
      </c>
      <c r="DU14" s="3">
        <f t="shared" si="81"/>
        <v>-381.97409722222869</v>
      </c>
      <c r="DW14" s="4">
        <v>146.30000000000001</v>
      </c>
      <c r="DX14" s="4">
        <v>91.1</v>
      </c>
      <c r="DY14" s="3">
        <f t="shared" si="34"/>
        <v>3.1583333333333883</v>
      </c>
      <c r="DZ14" s="3">
        <f t="shared" si="35"/>
        <v>-52.041666666666629</v>
      </c>
      <c r="EA14" s="3">
        <f t="shared" si="82"/>
        <v>9.9750694444447916</v>
      </c>
      <c r="EB14" s="3">
        <f t="shared" si="83"/>
        <v>-164.36493055555829</v>
      </c>
      <c r="ED14" s="4">
        <v>146.30000000000001</v>
      </c>
      <c r="EE14" s="4">
        <v>122.4</v>
      </c>
      <c r="EF14" s="3">
        <f t="shared" si="36"/>
        <v>3.1583333333333883</v>
      </c>
      <c r="EG14" s="3">
        <f t="shared" si="37"/>
        <v>-20.741666666666617</v>
      </c>
      <c r="EH14" s="3">
        <f t="shared" si="84"/>
        <v>9.9750694444447916</v>
      </c>
      <c r="EI14" s="3">
        <f t="shared" si="85"/>
        <v>-65.509097222223204</v>
      </c>
      <c r="EK14" s="4">
        <v>146.30000000000001</v>
      </c>
      <c r="EL14" s="4">
        <v>75.099999999999994</v>
      </c>
      <c r="EM14" s="3">
        <f t="shared" si="38"/>
        <v>3.1583333333333883</v>
      </c>
      <c r="EN14" s="3">
        <f t="shared" si="39"/>
        <v>-68.041666666666629</v>
      </c>
      <c r="EO14" s="3">
        <f t="shared" si="86"/>
        <v>9.9750694444447916</v>
      </c>
      <c r="EP14" s="3">
        <f t="shared" si="87"/>
        <v>-214.8982638888925</v>
      </c>
      <c r="ER14" s="4">
        <v>146.30000000000001</v>
      </c>
      <c r="ES14" s="4">
        <v>243</v>
      </c>
      <c r="ET14" s="3">
        <f t="shared" si="40"/>
        <v>3.1583333333333883</v>
      </c>
      <c r="EU14" s="3">
        <f t="shared" si="41"/>
        <v>99.858333333333377</v>
      </c>
      <c r="EV14" s="3">
        <f t="shared" si="88"/>
        <v>9.9750694444447916</v>
      </c>
      <c r="EW14" s="3">
        <f t="shared" si="89"/>
        <v>315.38590277778343</v>
      </c>
      <c r="EY14" s="4">
        <v>146.30000000000001</v>
      </c>
      <c r="EZ14" s="4">
        <v>249.3</v>
      </c>
      <c r="FA14" s="3">
        <f t="shared" si="42"/>
        <v>3.1583333333333883</v>
      </c>
      <c r="FB14" s="3">
        <f t="shared" si="43"/>
        <v>106.15833333333339</v>
      </c>
      <c r="FC14" s="3">
        <f t="shared" si="90"/>
        <v>9.9750694444447916</v>
      </c>
      <c r="FD14" s="3">
        <f t="shared" si="91"/>
        <v>335.28340277778381</v>
      </c>
      <c r="FF14" s="4">
        <v>146.30000000000001</v>
      </c>
      <c r="FG14" s="4">
        <v>463.7</v>
      </c>
      <c r="FH14" s="3">
        <f t="shared" si="44"/>
        <v>3.1583333333333883</v>
      </c>
      <c r="FI14" s="3">
        <f t="shared" si="45"/>
        <v>320.55833333333339</v>
      </c>
      <c r="FJ14" s="3">
        <f t="shared" si="92"/>
        <v>9.9750694444447916</v>
      </c>
      <c r="FK14" s="3">
        <f t="shared" si="93"/>
        <v>1012.4300694444622</v>
      </c>
      <c r="FM14" s="4">
        <v>146.30000000000001</v>
      </c>
      <c r="FN14" s="4">
        <v>144.6</v>
      </c>
      <c r="FO14" s="3">
        <f t="shared" si="46"/>
        <v>3.1583333333333883</v>
      </c>
      <c r="FP14" s="3">
        <f t="shared" si="47"/>
        <v>1.4583333333333712</v>
      </c>
      <c r="FQ14" s="3">
        <f t="shared" si="94"/>
        <v>9.9750694444447916</v>
      </c>
      <c r="FR14" s="3">
        <f t="shared" si="95"/>
        <v>4.6059027777779775</v>
      </c>
    </row>
    <row r="15" spans="1:174" x14ac:dyDescent="0.25">
      <c r="A15" s="4">
        <v>146.30000000000001</v>
      </c>
      <c r="H15" s="4">
        <v>146.30000000000001</v>
      </c>
      <c r="I15" s="4">
        <v>1.2</v>
      </c>
      <c r="J15" s="3">
        <f t="shared" si="0"/>
        <v>3.1583333333333883</v>
      </c>
      <c r="K15" s="3">
        <f t="shared" si="1"/>
        <v>-141.94166666666663</v>
      </c>
      <c r="L15" s="3">
        <f t="shared" si="48"/>
        <v>9.9750694444447916</v>
      </c>
      <c r="M15" s="3">
        <f t="shared" si="49"/>
        <v>-448.29909722222993</v>
      </c>
      <c r="O15" s="4">
        <v>146.30000000000001</v>
      </c>
      <c r="P15" s="4">
        <v>0</v>
      </c>
      <c r="Q15" s="3">
        <f t="shared" si="2"/>
        <v>3.1583333333333883</v>
      </c>
      <c r="R15" s="3">
        <f t="shared" si="3"/>
        <v>-143.14166666666662</v>
      </c>
      <c r="S15" s="3">
        <f t="shared" si="50"/>
        <v>9.9750694444447916</v>
      </c>
      <c r="T15" s="3">
        <f t="shared" si="51"/>
        <v>-452.08909722222995</v>
      </c>
      <c r="V15" s="4">
        <v>146.30000000000001</v>
      </c>
      <c r="W15" s="4">
        <v>28.5</v>
      </c>
      <c r="X15" s="3">
        <f t="shared" si="4"/>
        <v>3.1583333333333883</v>
      </c>
      <c r="Y15" s="3">
        <f t="shared" si="5"/>
        <v>-114.64166666666662</v>
      </c>
      <c r="Z15" s="3">
        <f t="shared" si="52"/>
        <v>9.9750694444447916</v>
      </c>
      <c r="AA15" s="3">
        <f t="shared" si="53"/>
        <v>-362.07659722222837</v>
      </c>
      <c r="AC15" s="4">
        <v>146.30000000000001</v>
      </c>
      <c r="AD15" s="4">
        <v>0</v>
      </c>
      <c r="AE15" s="3">
        <f t="shared" si="6"/>
        <v>3.1583333333333883</v>
      </c>
      <c r="AF15" s="3">
        <f t="shared" si="7"/>
        <v>-143.14166666666662</v>
      </c>
      <c r="AG15" s="3">
        <f t="shared" si="54"/>
        <v>9.9750694444447916</v>
      </c>
      <c r="AH15" s="3">
        <f t="shared" si="55"/>
        <v>-452.08909722222995</v>
      </c>
      <c r="AJ15" s="4">
        <v>146.30000000000001</v>
      </c>
      <c r="AK15" s="4">
        <v>14.9</v>
      </c>
      <c r="AL15" s="3">
        <f t="shared" si="8"/>
        <v>3.1583333333333883</v>
      </c>
      <c r="AM15" s="3">
        <f t="shared" si="9"/>
        <v>-128.24166666666662</v>
      </c>
      <c r="AN15" s="3">
        <f t="shared" si="56"/>
        <v>9.9750694444447916</v>
      </c>
      <c r="AO15" s="3">
        <f t="shared" si="57"/>
        <v>-405.02993055556243</v>
      </c>
      <c r="AQ15" s="4">
        <v>146.30000000000001</v>
      </c>
      <c r="AR15" s="4">
        <v>3.7</v>
      </c>
      <c r="AS15" s="3">
        <f t="shared" si="10"/>
        <v>3.1583333333333883</v>
      </c>
      <c r="AT15" s="3">
        <f t="shared" si="11"/>
        <v>-139.44166666666663</v>
      </c>
      <c r="AU15" s="3">
        <f t="shared" si="58"/>
        <v>9.9750694444447916</v>
      </c>
      <c r="AV15" s="3">
        <f t="shared" si="59"/>
        <v>-440.40326388889645</v>
      </c>
      <c r="AX15" s="4">
        <v>146.30000000000001</v>
      </c>
      <c r="AY15" s="4">
        <v>62.8</v>
      </c>
      <c r="AZ15" s="3">
        <f t="shared" si="12"/>
        <v>3.1583333333333883</v>
      </c>
      <c r="BA15" s="3">
        <f t="shared" si="13"/>
        <v>-80.341666666666626</v>
      </c>
      <c r="BB15" s="3">
        <f t="shared" si="60"/>
        <v>9.9750694444447916</v>
      </c>
      <c r="BC15" s="3">
        <f t="shared" si="61"/>
        <v>-253.74576388889318</v>
      </c>
      <c r="BE15" s="4">
        <v>146.30000000000001</v>
      </c>
      <c r="BF15" s="4">
        <v>279.60000000000002</v>
      </c>
      <c r="BG15" s="3">
        <f t="shared" si="14"/>
        <v>3.1583333333333883</v>
      </c>
      <c r="BH15" s="3">
        <f t="shared" si="15"/>
        <v>136.4583333333334</v>
      </c>
      <c r="BI15" s="3">
        <f t="shared" si="62"/>
        <v>9.9750694444447916</v>
      </c>
      <c r="BJ15" s="3">
        <f t="shared" si="63"/>
        <v>430.9809027777855</v>
      </c>
      <c r="BL15" s="4">
        <v>146.30000000000001</v>
      </c>
      <c r="BM15" s="4">
        <v>245.8</v>
      </c>
      <c r="BN15" s="3">
        <f t="shared" si="16"/>
        <v>3.1583333333333883</v>
      </c>
      <c r="BO15" s="3">
        <f t="shared" si="17"/>
        <v>102.65833333333339</v>
      </c>
      <c r="BP15" s="3">
        <f t="shared" si="64"/>
        <v>9.9750694444447916</v>
      </c>
      <c r="BQ15" s="3">
        <f t="shared" si="65"/>
        <v>324.2292361111169</v>
      </c>
      <c r="BS15" s="4">
        <v>146.30000000000001</v>
      </c>
      <c r="BT15" s="4">
        <v>243.2</v>
      </c>
      <c r="BU15" s="3">
        <f t="shared" si="18"/>
        <v>3.1583333333333883</v>
      </c>
      <c r="BV15" s="3">
        <f t="shared" si="19"/>
        <v>100.05833333333337</v>
      </c>
      <c r="BW15" s="3">
        <f t="shared" si="66"/>
        <v>9.9750694444447916</v>
      </c>
      <c r="BX15" s="3">
        <f t="shared" si="67"/>
        <v>316.01756944445003</v>
      </c>
      <c r="BZ15" s="4">
        <v>146.30000000000001</v>
      </c>
      <c r="CA15" s="4">
        <v>260.5</v>
      </c>
      <c r="CB15" s="3">
        <f t="shared" si="20"/>
        <v>3.1583333333333883</v>
      </c>
      <c r="CC15" s="3">
        <f t="shared" si="21"/>
        <v>117.35833333333338</v>
      </c>
      <c r="CD15" s="3">
        <f t="shared" si="68"/>
        <v>9.9750694444447916</v>
      </c>
      <c r="CE15" s="3">
        <f t="shared" si="69"/>
        <v>370.65673611111771</v>
      </c>
      <c r="CG15" s="4">
        <v>146.30000000000001</v>
      </c>
      <c r="CH15" s="4">
        <v>264.7</v>
      </c>
      <c r="CI15" s="3">
        <f t="shared" si="22"/>
        <v>3.1583333333333883</v>
      </c>
      <c r="CJ15" s="3">
        <f t="shared" si="23"/>
        <v>121.55833333333337</v>
      </c>
      <c r="CK15" s="3">
        <f t="shared" si="70"/>
        <v>9.9750694444447916</v>
      </c>
      <c r="CL15" s="3">
        <f t="shared" si="71"/>
        <v>383.92173611111787</v>
      </c>
      <c r="CN15" s="4">
        <v>146.30000000000001</v>
      </c>
      <c r="CO15" s="4">
        <v>26.6</v>
      </c>
      <c r="CP15" s="3">
        <f t="shared" si="24"/>
        <v>3.1583333333333883</v>
      </c>
      <c r="CQ15" s="3">
        <f t="shared" si="25"/>
        <v>-116.54166666666663</v>
      </c>
      <c r="CR15" s="3">
        <f t="shared" si="72"/>
        <v>9.9750694444447916</v>
      </c>
      <c r="CS15" s="3">
        <f t="shared" si="73"/>
        <v>-368.07743055556182</v>
      </c>
      <c r="CU15" s="4">
        <v>146.30000000000001</v>
      </c>
      <c r="CV15" s="4">
        <v>11.3</v>
      </c>
      <c r="CW15" s="3">
        <f t="shared" si="26"/>
        <v>3.1583333333333883</v>
      </c>
      <c r="CX15" s="3">
        <f t="shared" si="27"/>
        <v>-131.84166666666661</v>
      </c>
      <c r="CY15" s="3">
        <f t="shared" si="74"/>
        <v>9.9750694444447916</v>
      </c>
      <c r="CZ15" s="3">
        <f t="shared" si="75"/>
        <v>-416.39993055556261</v>
      </c>
      <c r="DB15" s="4">
        <v>146.30000000000001</v>
      </c>
      <c r="DC15" s="4">
        <v>0</v>
      </c>
      <c r="DD15" s="3">
        <f t="shared" si="28"/>
        <v>3.1583333333333883</v>
      </c>
      <c r="DE15" s="3">
        <f t="shared" si="29"/>
        <v>-143.14166666666662</v>
      </c>
      <c r="DF15" s="3">
        <f t="shared" si="76"/>
        <v>9.9750694444447916</v>
      </c>
      <c r="DG15" s="3">
        <f t="shared" si="77"/>
        <v>-452.08909722222995</v>
      </c>
      <c r="DI15" s="4">
        <v>146.30000000000001</v>
      </c>
      <c r="DJ15" s="4">
        <v>22.2</v>
      </c>
      <c r="DK15" s="3">
        <f t="shared" si="30"/>
        <v>3.1583333333333883</v>
      </c>
      <c r="DL15" s="3">
        <f t="shared" si="31"/>
        <v>-120.94166666666662</v>
      </c>
      <c r="DM15" s="3">
        <f t="shared" si="78"/>
        <v>9.9750694444447916</v>
      </c>
      <c r="DN15" s="3">
        <f t="shared" si="79"/>
        <v>-381.97409722222869</v>
      </c>
      <c r="DP15" s="4">
        <v>146.30000000000001</v>
      </c>
      <c r="DQ15" s="4">
        <v>91.1</v>
      </c>
      <c r="DR15" s="3">
        <f t="shared" si="32"/>
        <v>3.1583333333333883</v>
      </c>
      <c r="DS15" s="3">
        <f t="shared" si="33"/>
        <v>-52.041666666666629</v>
      </c>
      <c r="DT15" s="3">
        <f t="shared" si="80"/>
        <v>9.9750694444447916</v>
      </c>
      <c r="DU15" s="3">
        <f t="shared" si="81"/>
        <v>-164.36493055555829</v>
      </c>
      <c r="DW15" s="4">
        <v>146.30000000000001</v>
      </c>
      <c r="DX15" s="4">
        <v>122.4</v>
      </c>
      <c r="DY15" s="3">
        <f t="shared" si="34"/>
        <v>3.1583333333333883</v>
      </c>
      <c r="DZ15" s="3">
        <f t="shared" si="35"/>
        <v>-20.741666666666617</v>
      </c>
      <c r="EA15" s="3">
        <f t="shared" si="82"/>
        <v>9.9750694444447916</v>
      </c>
      <c r="EB15" s="3">
        <f t="shared" si="83"/>
        <v>-65.509097222223204</v>
      </c>
      <c r="ED15" s="4">
        <v>146.30000000000001</v>
      </c>
      <c r="EE15" s="4">
        <v>75.099999999999994</v>
      </c>
      <c r="EF15" s="3">
        <f t="shared" si="36"/>
        <v>3.1583333333333883</v>
      </c>
      <c r="EG15" s="3">
        <f t="shared" si="37"/>
        <v>-68.041666666666629</v>
      </c>
      <c r="EH15" s="3">
        <f t="shared" si="84"/>
        <v>9.9750694444447916</v>
      </c>
      <c r="EI15" s="3">
        <f t="shared" si="85"/>
        <v>-214.8982638888925</v>
      </c>
      <c r="EK15" s="4">
        <v>146.30000000000001</v>
      </c>
      <c r="EL15" s="4">
        <v>243</v>
      </c>
      <c r="EM15" s="3">
        <f t="shared" si="38"/>
        <v>3.1583333333333883</v>
      </c>
      <c r="EN15" s="3">
        <f t="shared" si="39"/>
        <v>99.858333333333377</v>
      </c>
      <c r="EO15" s="3">
        <f t="shared" si="86"/>
        <v>9.9750694444447916</v>
      </c>
      <c r="EP15" s="3">
        <f t="shared" si="87"/>
        <v>315.38590277778343</v>
      </c>
      <c r="ER15" s="4">
        <v>146.30000000000001</v>
      </c>
      <c r="ES15" s="4">
        <v>249.3</v>
      </c>
      <c r="ET15" s="3">
        <f t="shared" si="40"/>
        <v>3.1583333333333883</v>
      </c>
      <c r="EU15" s="3">
        <f t="shared" si="41"/>
        <v>106.15833333333339</v>
      </c>
      <c r="EV15" s="3">
        <f t="shared" si="88"/>
        <v>9.9750694444447916</v>
      </c>
      <c r="EW15" s="3">
        <f t="shared" si="89"/>
        <v>335.28340277778381</v>
      </c>
      <c r="EY15" s="4">
        <v>146.30000000000001</v>
      </c>
      <c r="EZ15" s="4">
        <v>463.7</v>
      </c>
      <c r="FA15" s="3">
        <f t="shared" si="42"/>
        <v>3.1583333333333883</v>
      </c>
      <c r="FB15" s="3">
        <f t="shared" si="43"/>
        <v>320.55833333333339</v>
      </c>
      <c r="FC15" s="3">
        <f t="shared" si="90"/>
        <v>9.9750694444447916</v>
      </c>
      <c r="FD15" s="3">
        <f t="shared" si="91"/>
        <v>1012.4300694444622</v>
      </c>
      <c r="FF15" s="4">
        <v>146.30000000000001</v>
      </c>
      <c r="FG15" s="4">
        <v>144.6</v>
      </c>
      <c r="FH15" s="3">
        <f t="shared" si="44"/>
        <v>3.1583333333333883</v>
      </c>
      <c r="FI15" s="3">
        <f t="shared" si="45"/>
        <v>1.4583333333333712</v>
      </c>
      <c r="FJ15" s="3">
        <f t="shared" si="92"/>
        <v>9.9750694444447916</v>
      </c>
      <c r="FK15" s="3">
        <f t="shared" si="93"/>
        <v>4.6059027777779775</v>
      </c>
      <c r="FM15" s="4">
        <v>146.30000000000001</v>
      </c>
      <c r="FN15" s="4">
        <v>117.9</v>
      </c>
      <c r="FO15" s="3">
        <f t="shared" si="46"/>
        <v>3.1583333333333883</v>
      </c>
      <c r="FP15" s="3">
        <f t="shared" si="47"/>
        <v>-25.241666666666617</v>
      </c>
      <c r="FQ15" s="3">
        <f t="shared" si="94"/>
        <v>9.9750694444447916</v>
      </c>
      <c r="FR15" s="3">
        <f t="shared" si="95"/>
        <v>-79.721597222223451</v>
      </c>
    </row>
    <row r="16" spans="1:174" x14ac:dyDescent="0.25">
      <c r="A16" s="4">
        <v>1.2</v>
      </c>
      <c r="H16" s="4">
        <v>1.2</v>
      </c>
      <c r="I16" s="4">
        <v>0</v>
      </c>
      <c r="J16" s="3">
        <f t="shared" si="0"/>
        <v>-141.94166666666663</v>
      </c>
      <c r="K16" s="3">
        <f t="shared" si="1"/>
        <v>-143.14166666666662</v>
      </c>
      <c r="L16" s="3">
        <f t="shared" si="48"/>
        <v>20147.436736111104</v>
      </c>
      <c r="M16" s="3">
        <f t="shared" si="49"/>
        <v>20317.766736111102</v>
      </c>
      <c r="O16" s="4">
        <v>1.2</v>
      </c>
      <c r="P16" s="4">
        <v>28.5</v>
      </c>
      <c r="Q16" s="3">
        <f t="shared" si="2"/>
        <v>-141.94166666666663</v>
      </c>
      <c r="R16" s="3">
        <f t="shared" si="3"/>
        <v>-114.64166666666662</v>
      </c>
      <c r="S16" s="3">
        <f t="shared" si="50"/>
        <v>20147.436736111104</v>
      </c>
      <c r="T16" s="3">
        <f t="shared" si="51"/>
        <v>16272.429236111102</v>
      </c>
      <c r="V16" s="4">
        <v>1.2</v>
      </c>
      <c r="W16" s="4">
        <v>0</v>
      </c>
      <c r="X16" s="3">
        <f t="shared" si="4"/>
        <v>-141.94166666666663</v>
      </c>
      <c r="Y16" s="3">
        <f t="shared" si="5"/>
        <v>-143.14166666666662</v>
      </c>
      <c r="Z16" s="3">
        <f t="shared" si="52"/>
        <v>20147.436736111104</v>
      </c>
      <c r="AA16" s="3">
        <f t="shared" si="53"/>
        <v>20317.766736111102</v>
      </c>
      <c r="AC16" s="4">
        <v>1.2</v>
      </c>
      <c r="AD16" s="4">
        <v>14.9</v>
      </c>
      <c r="AE16" s="3">
        <f t="shared" si="6"/>
        <v>-141.94166666666663</v>
      </c>
      <c r="AF16" s="3">
        <f t="shared" si="7"/>
        <v>-128.24166666666662</v>
      </c>
      <c r="AG16" s="3">
        <f t="shared" si="54"/>
        <v>20147.436736111104</v>
      </c>
      <c r="AH16" s="3">
        <f t="shared" si="55"/>
        <v>18202.835902777766</v>
      </c>
      <c r="AJ16" s="4">
        <v>1.2</v>
      </c>
      <c r="AK16" s="4">
        <v>3.7</v>
      </c>
      <c r="AL16" s="3">
        <f t="shared" si="8"/>
        <v>-141.94166666666663</v>
      </c>
      <c r="AM16" s="3">
        <f t="shared" si="9"/>
        <v>-139.44166666666663</v>
      </c>
      <c r="AN16" s="3">
        <f t="shared" si="56"/>
        <v>20147.436736111104</v>
      </c>
      <c r="AO16" s="3">
        <f t="shared" si="57"/>
        <v>19792.582569444436</v>
      </c>
      <c r="AQ16" s="4">
        <v>1.2</v>
      </c>
      <c r="AR16" s="4">
        <v>62.8</v>
      </c>
      <c r="AS16" s="3">
        <f t="shared" si="10"/>
        <v>-141.94166666666663</v>
      </c>
      <c r="AT16" s="3">
        <f t="shared" si="11"/>
        <v>-80.341666666666626</v>
      </c>
      <c r="AU16" s="3">
        <f t="shared" si="58"/>
        <v>20147.436736111104</v>
      </c>
      <c r="AV16" s="3">
        <f t="shared" si="59"/>
        <v>11403.830069444437</v>
      </c>
      <c r="AX16" s="4">
        <v>1.2</v>
      </c>
      <c r="AY16" s="4">
        <v>279.60000000000002</v>
      </c>
      <c r="AZ16" s="3">
        <f t="shared" si="12"/>
        <v>-141.94166666666663</v>
      </c>
      <c r="BA16" s="3">
        <f t="shared" si="13"/>
        <v>136.4583333333334</v>
      </c>
      <c r="BB16" s="3">
        <f t="shared" si="60"/>
        <v>20147.436736111104</v>
      </c>
      <c r="BC16" s="3">
        <f t="shared" si="61"/>
        <v>-19369.123263888894</v>
      </c>
      <c r="BE16" s="4">
        <v>1.2</v>
      </c>
      <c r="BF16" s="4">
        <v>245.8</v>
      </c>
      <c r="BG16" s="3">
        <f t="shared" si="14"/>
        <v>-141.94166666666663</v>
      </c>
      <c r="BH16" s="3">
        <f t="shared" si="15"/>
        <v>102.65833333333339</v>
      </c>
      <c r="BI16" s="3">
        <f t="shared" si="62"/>
        <v>20147.436736111104</v>
      </c>
      <c r="BJ16" s="3">
        <f t="shared" si="63"/>
        <v>-14571.49493055556</v>
      </c>
      <c r="BL16" s="4">
        <v>1.2</v>
      </c>
      <c r="BM16" s="4">
        <v>243.2</v>
      </c>
      <c r="BN16" s="3">
        <f t="shared" si="16"/>
        <v>-141.94166666666663</v>
      </c>
      <c r="BO16" s="3">
        <f t="shared" si="17"/>
        <v>100.05833333333337</v>
      </c>
      <c r="BP16" s="3">
        <f t="shared" si="64"/>
        <v>20147.436736111104</v>
      </c>
      <c r="BQ16" s="3">
        <f t="shared" si="65"/>
        <v>-14202.446597222224</v>
      </c>
      <c r="BS16" s="4">
        <v>1.2</v>
      </c>
      <c r="BT16" s="4">
        <v>260.5</v>
      </c>
      <c r="BU16" s="3">
        <f t="shared" si="18"/>
        <v>-141.94166666666663</v>
      </c>
      <c r="BV16" s="3">
        <f t="shared" si="19"/>
        <v>117.35833333333338</v>
      </c>
      <c r="BW16" s="3">
        <f t="shared" si="66"/>
        <v>20147.436736111104</v>
      </c>
      <c r="BX16" s="3">
        <f t="shared" si="67"/>
        <v>-16658.03743055556</v>
      </c>
      <c r="BZ16" s="4">
        <v>1.2</v>
      </c>
      <c r="CA16" s="4">
        <v>264.7</v>
      </c>
      <c r="CB16" s="3">
        <f t="shared" si="20"/>
        <v>-141.94166666666663</v>
      </c>
      <c r="CC16" s="3">
        <f t="shared" si="21"/>
        <v>121.55833333333337</v>
      </c>
      <c r="CD16" s="3">
        <f t="shared" si="68"/>
        <v>20147.436736111104</v>
      </c>
      <c r="CE16" s="3">
        <f t="shared" si="69"/>
        <v>-17254.192430555555</v>
      </c>
      <c r="CG16" s="4">
        <v>1.2</v>
      </c>
      <c r="CH16" s="4">
        <v>26.6</v>
      </c>
      <c r="CI16" s="3">
        <f t="shared" si="22"/>
        <v>-141.94166666666663</v>
      </c>
      <c r="CJ16" s="3">
        <f t="shared" si="23"/>
        <v>-116.54166666666663</v>
      </c>
      <c r="CK16" s="3">
        <f t="shared" si="70"/>
        <v>20147.436736111104</v>
      </c>
      <c r="CL16" s="3">
        <f t="shared" si="71"/>
        <v>16542.118402777767</v>
      </c>
      <c r="CN16" s="4">
        <v>1.2</v>
      </c>
      <c r="CO16" s="4">
        <v>11.3</v>
      </c>
      <c r="CP16" s="3">
        <f t="shared" si="24"/>
        <v>-141.94166666666663</v>
      </c>
      <c r="CQ16" s="3">
        <f t="shared" si="25"/>
        <v>-131.84166666666661</v>
      </c>
      <c r="CR16" s="3">
        <f t="shared" si="72"/>
        <v>20147.436736111104</v>
      </c>
      <c r="CS16" s="3">
        <f t="shared" si="73"/>
        <v>18713.825902777764</v>
      </c>
      <c r="CU16" s="4">
        <v>1.2</v>
      </c>
      <c r="CV16" s="4">
        <v>0</v>
      </c>
      <c r="CW16" s="3">
        <f t="shared" si="26"/>
        <v>-141.94166666666663</v>
      </c>
      <c r="CX16" s="3">
        <f t="shared" si="27"/>
        <v>-143.14166666666662</v>
      </c>
      <c r="CY16" s="3">
        <f t="shared" si="74"/>
        <v>20147.436736111104</v>
      </c>
      <c r="CZ16" s="3">
        <f t="shared" si="75"/>
        <v>20317.766736111102</v>
      </c>
      <c r="DB16" s="4">
        <v>1.2</v>
      </c>
      <c r="DC16" s="4">
        <v>22.2</v>
      </c>
      <c r="DD16" s="3">
        <f t="shared" si="28"/>
        <v>-141.94166666666663</v>
      </c>
      <c r="DE16" s="3">
        <f t="shared" si="29"/>
        <v>-120.94166666666662</v>
      </c>
      <c r="DF16" s="3">
        <f t="shared" si="76"/>
        <v>20147.436736111104</v>
      </c>
      <c r="DG16" s="3">
        <f t="shared" si="77"/>
        <v>17166.661736111102</v>
      </c>
      <c r="DI16" s="4">
        <v>1.2</v>
      </c>
      <c r="DJ16" s="4">
        <v>91.1</v>
      </c>
      <c r="DK16" s="3">
        <f t="shared" si="30"/>
        <v>-141.94166666666663</v>
      </c>
      <c r="DL16" s="3">
        <f t="shared" si="31"/>
        <v>-52.041666666666629</v>
      </c>
      <c r="DM16" s="3">
        <f t="shared" si="78"/>
        <v>20147.436736111104</v>
      </c>
      <c r="DN16" s="3">
        <f t="shared" si="79"/>
        <v>7386.8809027777706</v>
      </c>
      <c r="DP16" s="4">
        <v>1.2</v>
      </c>
      <c r="DQ16" s="4">
        <v>122.4</v>
      </c>
      <c r="DR16" s="3">
        <f t="shared" si="32"/>
        <v>-141.94166666666663</v>
      </c>
      <c r="DS16" s="3">
        <f t="shared" si="33"/>
        <v>-20.741666666666617</v>
      </c>
      <c r="DT16" s="3">
        <f t="shared" si="80"/>
        <v>20147.436736111104</v>
      </c>
      <c r="DU16" s="3">
        <f t="shared" si="81"/>
        <v>2944.1067361111036</v>
      </c>
      <c r="DW16" s="4">
        <v>1.2</v>
      </c>
      <c r="DX16" s="4">
        <v>75.099999999999994</v>
      </c>
      <c r="DY16" s="3">
        <f t="shared" si="34"/>
        <v>-141.94166666666663</v>
      </c>
      <c r="DZ16" s="3">
        <f t="shared" si="35"/>
        <v>-68.041666666666629</v>
      </c>
      <c r="EA16" s="3">
        <f t="shared" si="82"/>
        <v>20147.436736111104</v>
      </c>
      <c r="EB16" s="3">
        <f t="shared" si="83"/>
        <v>9657.9475694444372</v>
      </c>
      <c r="ED16" s="4">
        <v>1.2</v>
      </c>
      <c r="EE16" s="4">
        <v>243</v>
      </c>
      <c r="EF16" s="3">
        <f t="shared" si="36"/>
        <v>-141.94166666666663</v>
      </c>
      <c r="EG16" s="3">
        <f t="shared" si="37"/>
        <v>99.858333333333377</v>
      </c>
      <c r="EH16" s="3">
        <f t="shared" si="84"/>
        <v>20147.436736111104</v>
      </c>
      <c r="EI16" s="3">
        <f t="shared" si="85"/>
        <v>-14174.058263888892</v>
      </c>
      <c r="EK16" s="4">
        <v>1.2</v>
      </c>
      <c r="EL16" s="4">
        <v>249.3</v>
      </c>
      <c r="EM16" s="3">
        <f t="shared" si="38"/>
        <v>-141.94166666666663</v>
      </c>
      <c r="EN16" s="3">
        <f t="shared" si="39"/>
        <v>106.15833333333339</v>
      </c>
      <c r="EO16" s="3">
        <f t="shared" si="86"/>
        <v>20147.436736111104</v>
      </c>
      <c r="EP16" s="3">
        <f t="shared" si="87"/>
        <v>-15068.290763888894</v>
      </c>
      <c r="ER16" s="4">
        <v>1.2</v>
      </c>
      <c r="ES16" s="4">
        <v>463.7</v>
      </c>
      <c r="ET16" s="3">
        <f t="shared" si="40"/>
        <v>-141.94166666666663</v>
      </c>
      <c r="EU16" s="3">
        <f t="shared" si="41"/>
        <v>320.55833333333339</v>
      </c>
      <c r="EV16" s="3">
        <f t="shared" si="88"/>
        <v>20147.436736111104</v>
      </c>
      <c r="EW16" s="3">
        <f t="shared" si="89"/>
        <v>-45500.584097222221</v>
      </c>
      <c r="EY16" s="4">
        <v>1.2</v>
      </c>
      <c r="EZ16" s="4">
        <v>144.6</v>
      </c>
      <c r="FA16" s="3">
        <f t="shared" si="42"/>
        <v>-141.94166666666663</v>
      </c>
      <c r="FB16" s="3">
        <f t="shared" si="43"/>
        <v>1.4583333333333712</v>
      </c>
      <c r="FC16" s="3">
        <f t="shared" si="90"/>
        <v>20147.436736111104</v>
      </c>
      <c r="FD16" s="3">
        <f t="shared" si="91"/>
        <v>-206.99826388889423</v>
      </c>
      <c r="FF16" s="4">
        <v>1.2</v>
      </c>
      <c r="FG16" s="4">
        <v>117.9</v>
      </c>
      <c r="FH16" s="3">
        <f t="shared" si="44"/>
        <v>-141.94166666666663</v>
      </c>
      <c r="FI16" s="3">
        <f t="shared" si="45"/>
        <v>-25.241666666666617</v>
      </c>
      <c r="FJ16" s="3">
        <f t="shared" si="92"/>
        <v>20147.436736111104</v>
      </c>
      <c r="FK16" s="3">
        <f t="shared" si="93"/>
        <v>3582.8442361111033</v>
      </c>
      <c r="FM16" s="4">
        <v>1.2</v>
      </c>
      <c r="FN16" s="4">
        <v>161.5</v>
      </c>
      <c r="FO16" s="3">
        <f t="shared" si="46"/>
        <v>-141.94166666666663</v>
      </c>
      <c r="FP16" s="3">
        <f t="shared" si="47"/>
        <v>18.358333333333377</v>
      </c>
      <c r="FQ16" s="3">
        <f t="shared" si="94"/>
        <v>20147.436736111104</v>
      </c>
      <c r="FR16" s="3">
        <f t="shared" si="95"/>
        <v>-2605.8124305555611</v>
      </c>
    </row>
    <row r="17" spans="1:174" x14ac:dyDescent="0.25">
      <c r="A17" s="4">
        <v>0</v>
      </c>
      <c r="H17" s="4">
        <v>0</v>
      </c>
      <c r="I17" s="4">
        <v>28.5</v>
      </c>
      <c r="J17" s="3">
        <f t="shared" si="0"/>
        <v>-143.14166666666662</v>
      </c>
      <c r="K17" s="3">
        <f t="shared" si="1"/>
        <v>-114.64166666666662</v>
      </c>
      <c r="L17" s="3">
        <f t="shared" si="48"/>
        <v>20489.536736111098</v>
      </c>
      <c r="M17" s="3">
        <f t="shared" si="49"/>
        <v>16409.9992361111</v>
      </c>
      <c r="O17" s="4">
        <v>0</v>
      </c>
      <c r="P17" s="4">
        <v>0</v>
      </c>
      <c r="Q17" s="3">
        <f t="shared" si="2"/>
        <v>-143.14166666666662</v>
      </c>
      <c r="R17" s="3">
        <f t="shared" si="3"/>
        <v>-143.14166666666662</v>
      </c>
      <c r="S17" s="3">
        <f t="shared" si="50"/>
        <v>20489.536736111098</v>
      </c>
      <c r="T17" s="3">
        <f t="shared" si="51"/>
        <v>20489.536736111098</v>
      </c>
      <c r="V17" s="4">
        <v>0</v>
      </c>
      <c r="W17" s="4">
        <v>14.9</v>
      </c>
      <c r="X17" s="3">
        <f t="shared" si="4"/>
        <v>-143.14166666666662</v>
      </c>
      <c r="Y17" s="3">
        <f t="shared" si="5"/>
        <v>-128.24166666666662</v>
      </c>
      <c r="Z17" s="3">
        <f t="shared" si="52"/>
        <v>20489.536736111098</v>
      </c>
      <c r="AA17" s="3">
        <f t="shared" si="53"/>
        <v>18356.725902777765</v>
      </c>
      <c r="AC17" s="4">
        <v>0</v>
      </c>
      <c r="AD17" s="4">
        <v>3.7</v>
      </c>
      <c r="AE17" s="3">
        <f t="shared" si="6"/>
        <v>-143.14166666666662</v>
      </c>
      <c r="AF17" s="3">
        <f t="shared" si="7"/>
        <v>-139.44166666666663</v>
      </c>
      <c r="AG17" s="3">
        <f t="shared" si="54"/>
        <v>20489.536736111098</v>
      </c>
      <c r="AH17" s="3">
        <f t="shared" si="55"/>
        <v>19959.912569444434</v>
      </c>
      <c r="AJ17" s="4">
        <v>0</v>
      </c>
      <c r="AK17" s="4">
        <v>62.8</v>
      </c>
      <c r="AL17" s="3">
        <f t="shared" si="8"/>
        <v>-143.14166666666662</v>
      </c>
      <c r="AM17" s="3">
        <f t="shared" si="9"/>
        <v>-80.341666666666626</v>
      </c>
      <c r="AN17" s="3">
        <f t="shared" si="56"/>
        <v>20489.536736111098</v>
      </c>
      <c r="AO17" s="3">
        <f t="shared" si="57"/>
        <v>11500.240069444435</v>
      </c>
      <c r="AQ17" s="4">
        <v>0</v>
      </c>
      <c r="AR17" s="4">
        <v>279.60000000000002</v>
      </c>
      <c r="AS17" s="3">
        <f t="shared" si="10"/>
        <v>-143.14166666666662</v>
      </c>
      <c r="AT17" s="3">
        <f t="shared" si="11"/>
        <v>136.4583333333334</v>
      </c>
      <c r="AU17" s="3">
        <f t="shared" si="58"/>
        <v>20489.536736111098</v>
      </c>
      <c r="AV17" s="3">
        <f t="shared" si="59"/>
        <v>-19532.873263888894</v>
      </c>
      <c r="AX17" s="4">
        <v>0</v>
      </c>
      <c r="AY17" s="4">
        <v>245.8</v>
      </c>
      <c r="AZ17" s="3">
        <f t="shared" si="12"/>
        <v>-143.14166666666662</v>
      </c>
      <c r="BA17" s="3">
        <f t="shared" si="13"/>
        <v>102.65833333333339</v>
      </c>
      <c r="BB17" s="3">
        <f t="shared" si="60"/>
        <v>20489.536736111098</v>
      </c>
      <c r="BC17" s="3">
        <f t="shared" si="61"/>
        <v>-14694.684930555559</v>
      </c>
      <c r="BE17" s="4">
        <v>0</v>
      </c>
      <c r="BF17" s="4">
        <v>243.2</v>
      </c>
      <c r="BG17" s="3">
        <f t="shared" si="14"/>
        <v>-143.14166666666662</v>
      </c>
      <c r="BH17" s="3">
        <f t="shared" si="15"/>
        <v>100.05833333333337</v>
      </c>
      <c r="BI17" s="3">
        <f t="shared" si="62"/>
        <v>20489.536736111098</v>
      </c>
      <c r="BJ17" s="3">
        <f t="shared" si="63"/>
        <v>-14322.516597222222</v>
      </c>
      <c r="BL17" s="4">
        <v>0</v>
      </c>
      <c r="BM17" s="4">
        <v>260.5</v>
      </c>
      <c r="BN17" s="3">
        <f t="shared" si="16"/>
        <v>-143.14166666666662</v>
      </c>
      <c r="BO17" s="3">
        <f t="shared" si="17"/>
        <v>117.35833333333338</v>
      </c>
      <c r="BP17" s="3">
        <f t="shared" si="64"/>
        <v>20489.536736111098</v>
      </c>
      <c r="BQ17" s="3">
        <f t="shared" si="65"/>
        <v>-16798.867430555558</v>
      </c>
      <c r="BS17" s="4">
        <v>0</v>
      </c>
      <c r="BT17" s="4">
        <v>264.7</v>
      </c>
      <c r="BU17" s="3">
        <f t="shared" si="18"/>
        <v>-143.14166666666662</v>
      </c>
      <c r="BV17" s="3">
        <f t="shared" si="19"/>
        <v>121.55833333333337</v>
      </c>
      <c r="BW17" s="3">
        <f t="shared" si="66"/>
        <v>20489.536736111098</v>
      </c>
      <c r="BX17" s="3">
        <f t="shared" si="67"/>
        <v>-17400.062430555554</v>
      </c>
      <c r="BZ17" s="4">
        <v>0</v>
      </c>
      <c r="CA17" s="4">
        <v>26.6</v>
      </c>
      <c r="CB17" s="3">
        <f t="shared" si="20"/>
        <v>-143.14166666666662</v>
      </c>
      <c r="CC17" s="3">
        <f t="shared" si="21"/>
        <v>-116.54166666666663</v>
      </c>
      <c r="CD17" s="3">
        <f t="shared" si="68"/>
        <v>20489.536736111098</v>
      </c>
      <c r="CE17" s="3">
        <f t="shared" si="69"/>
        <v>16681.968402777766</v>
      </c>
      <c r="CG17" s="4">
        <v>0</v>
      </c>
      <c r="CH17" s="4">
        <v>11.3</v>
      </c>
      <c r="CI17" s="3">
        <f t="shared" si="22"/>
        <v>-143.14166666666662</v>
      </c>
      <c r="CJ17" s="3">
        <f t="shared" si="23"/>
        <v>-131.84166666666661</v>
      </c>
      <c r="CK17" s="3">
        <f t="shared" si="70"/>
        <v>20489.536736111098</v>
      </c>
      <c r="CL17" s="3">
        <f t="shared" si="71"/>
        <v>18872.035902777763</v>
      </c>
      <c r="CN17" s="4">
        <v>0</v>
      </c>
      <c r="CO17" s="4">
        <v>0</v>
      </c>
      <c r="CP17" s="3">
        <f t="shared" si="24"/>
        <v>-143.14166666666662</v>
      </c>
      <c r="CQ17" s="3">
        <f t="shared" si="25"/>
        <v>-143.14166666666662</v>
      </c>
      <c r="CR17" s="3">
        <f t="shared" si="72"/>
        <v>20489.536736111098</v>
      </c>
      <c r="CS17" s="3">
        <f t="shared" si="73"/>
        <v>20489.536736111098</v>
      </c>
      <c r="CU17" s="4">
        <v>0</v>
      </c>
      <c r="CV17" s="4">
        <v>22.2</v>
      </c>
      <c r="CW17" s="3">
        <f t="shared" si="26"/>
        <v>-143.14166666666662</v>
      </c>
      <c r="CX17" s="3">
        <f t="shared" si="27"/>
        <v>-120.94166666666662</v>
      </c>
      <c r="CY17" s="3">
        <f t="shared" si="74"/>
        <v>20489.536736111098</v>
      </c>
      <c r="CZ17" s="3">
        <f t="shared" si="75"/>
        <v>17311.791736111099</v>
      </c>
      <c r="DB17" s="4">
        <v>0</v>
      </c>
      <c r="DC17" s="4">
        <v>91.1</v>
      </c>
      <c r="DD17" s="3">
        <f t="shared" si="28"/>
        <v>-143.14166666666662</v>
      </c>
      <c r="DE17" s="3">
        <f t="shared" si="29"/>
        <v>-52.041666666666629</v>
      </c>
      <c r="DF17" s="3">
        <f t="shared" si="76"/>
        <v>20489.536736111098</v>
      </c>
      <c r="DG17" s="3">
        <f t="shared" si="77"/>
        <v>7449.3309027777705</v>
      </c>
      <c r="DI17" s="4">
        <v>0</v>
      </c>
      <c r="DJ17" s="4">
        <v>122.4</v>
      </c>
      <c r="DK17" s="3">
        <f t="shared" si="30"/>
        <v>-143.14166666666662</v>
      </c>
      <c r="DL17" s="3">
        <f t="shared" si="31"/>
        <v>-20.741666666666617</v>
      </c>
      <c r="DM17" s="3">
        <f t="shared" si="78"/>
        <v>20489.536736111098</v>
      </c>
      <c r="DN17" s="3">
        <f t="shared" si="79"/>
        <v>2968.996736111103</v>
      </c>
      <c r="DP17" s="4">
        <v>0</v>
      </c>
      <c r="DQ17" s="4">
        <v>75.099999999999994</v>
      </c>
      <c r="DR17" s="3">
        <f t="shared" si="32"/>
        <v>-143.14166666666662</v>
      </c>
      <c r="DS17" s="3">
        <f t="shared" si="33"/>
        <v>-68.041666666666629</v>
      </c>
      <c r="DT17" s="3">
        <f t="shared" si="80"/>
        <v>20489.536736111098</v>
      </c>
      <c r="DU17" s="3">
        <f t="shared" si="81"/>
        <v>9739.5975694444369</v>
      </c>
      <c r="DW17" s="4">
        <v>0</v>
      </c>
      <c r="DX17" s="4">
        <v>243</v>
      </c>
      <c r="DY17" s="3">
        <f t="shared" si="34"/>
        <v>-143.14166666666662</v>
      </c>
      <c r="DZ17" s="3">
        <f t="shared" si="35"/>
        <v>99.858333333333377</v>
      </c>
      <c r="EA17" s="3">
        <f t="shared" si="82"/>
        <v>20489.536736111098</v>
      </c>
      <c r="EB17" s="3">
        <f t="shared" si="83"/>
        <v>-14293.88826388889</v>
      </c>
      <c r="ED17" s="4">
        <v>0</v>
      </c>
      <c r="EE17" s="4">
        <v>249.3</v>
      </c>
      <c r="EF17" s="3">
        <f t="shared" si="36"/>
        <v>-143.14166666666662</v>
      </c>
      <c r="EG17" s="3">
        <f t="shared" si="37"/>
        <v>106.15833333333339</v>
      </c>
      <c r="EH17" s="3">
        <f t="shared" si="84"/>
        <v>20489.536736111098</v>
      </c>
      <c r="EI17" s="3">
        <f t="shared" si="85"/>
        <v>-15195.680763888891</v>
      </c>
      <c r="EK17" s="4">
        <v>0</v>
      </c>
      <c r="EL17" s="4">
        <v>463.7</v>
      </c>
      <c r="EM17" s="3">
        <f t="shared" si="38"/>
        <v>-143.14166666666662</v>
      </c>
      <c r="EN17" s="3">
        <f t="shared" si="39"/>
        <v>320.55833333333339</v>
      </c>
      <c r="EO17" s="3">
        <f t="shared" si="86"/>
        <v>20489.536736111098</v>
      </c>
      <c r="EP17" s="3">
        <f t="shared" si="87"/>
        <v>-45885.25409722222</v>
      </c>
      <c r="ER17" s="4">
        <v>0</v>
      </c>
      <c r="ES17" s="4">
        <v>144.6</v>
      </c>
      <c r="ET17" s="3">
        <f t="shared" si="40"/>
        <v>-143.14166666666662</v>
      </c>
      <c r="EU17" s="3">
        <f t="shared" si="41"/>
        <v>1.4583333333333712</v>
      </c>
      <c r="EV17" s="3">
        <f t="shared" si="88"/>
        <v>20489.536736111098</v>
      </c>
      <c r="EW17" s="3">
        <f t="shared" si="89"/>
        <v>-208.74826388889426</v>
      </c>
      <c r="EY17" s="4">
        <v>0</v>
      </c>
      <c r="EZ17" s="4">
        <v>117.9</v>
      </c>
      <c r="FA17" s="3">
        <f t="shared" si="42"/>
        <v>-143.14166666666662</v>
      </c>
      <c r="FB17" s="3">
        <f t="shared" si="43"/>
        <v>-25.241666666666617</v>
      </c>
      <c r="FC17" s="3">
        <f t="shared" si="90"/>
        <v>20489.536736111098</v>
      </c>
      <c r="FD17" s="3">
        <f t="shared" si="91"/>
        <v>3613.1342361111028</v>
      </c>
      <c r="FF17" s="4">
        <v>0</v>
      </c>
      <c r="FG17" s="4">
        <v>161.5</v>
      </c>
      <c r="FH17" s="3">
        <f t="shared" si="44"/>
        <v>-143.14166666666662</v>
      </c>
      <c r="FI17" s="3">
        <f t="shared" si="45"/>
        <v>18.358333333333377</v>
      </c>
      <c r="FJ17" s="3">
        <f t="shared" si="92"/>
        <v>20489.536736111098</v>
      </c>
      <c r="FK17" s="3">
        <f t="shared" si="93"/>
        <v>-2627.8424305555609</v>
      </c>
      <c r="FM17" s="4">
        <v>0</v>
      </c>
      <c r="FN17" s="4">
        <v>102.2</v>
      </c>
      <c r="FO17" s="3">
        <f t="shared" si="46"/>
        <v>-143.14166666666662</v>
      </c>
      <c r="FP17" s="3">
        <f t="shared" si="47"/>
        <v>-40.94166666666662</v>
      </c>
      <c r="FQ17" s="3">
        <f t="shared" si="94"/>
        <v>20489.536736111098</v>
      </c>
      <c r="FR17" s="3">
        <f t="shared" si="95"/>
        <v>5860.4584027777692</v>
      </c>
    </row>
    <row r="18" spans="1:174" x14ac:dyDescent="0.25">
      <c r="A18" s="4">
        <v>28.5</v>
      </c>
      <c r="H18" s="4">
        <v>28.5</v>
      </c>
      <c r="I18" s="4">
        <v>0</v>
      </c>
      <c r="J18" s="3">
        <f t="shared" si="0"/>
        <v>-114.64166666666662</v>
      </c>
      <c r="K18" s="3">
        <f t="shared" si="1"/>
        <v>-143.14166666666662</v>
      </c>
      <c r="L18" s="3">
        <f t="shared" si="48"/>
        <v>13142.711736111101</v>
      </c>
      <c r="M18" s="3">
        <f t="shared" si="49"/>
        <v>16409.9992361111</v>
      </c>
      <c r="O18" s="4">
        <v>28.5</v>
      </c>
      <c r="P18" s="4">
        <v>14.9</v>
      </c>
      <c r="Q18" s="3">
        <f t="shared" si="2"/>
        <v>-114.64166666666662</v>
      </c>
      <c r="R18" s="3">
        <f t="shared" si="3"/>
        <v>-128.24166666666662</v>
      </c>
      <c r="S18" s="3">
        <f t="shared" si="50"/>
        <v>13142.711736111101</v>
      </c>
      <c r="T18" s="3">
        <f t="shared" si="51"/>
        <v>14701.838402777767</v>
      </c>
      <c r="V18" s="4">
        <v>28.5</v>
      </c>
      <c r="W18" s="4">
        <v>3.7</v>
      </c>
      <c r="X18" s="3">
        <f t="shared" si="4"/>
        <v>-114.64166666666662</v>
      </c>
      <c r="Y18" s="3">
        <f t="shared" si="5"/>
        <v>-139.44166666666663</v>
      </c>
      <c r="Z18" s="3">
        <f t="shared" si="52"/>
        <v>13142.711736111101</v>
      </c>
      <c r="AA18" s="3">
        <f t="shared" si="53"/>
        <v>15985.825069444434</v>
      </c>
      <c r="AC18" s="4">
        <v>28.5</v>
      </c>
      <c r="AD18" s="4">
        <v>62.8</v>
      </c>
      <c r="AE18" s="3">
        <f t="shared" si="6"/>
        <v>-114.64166666666662</v>
      </c>
      <c r="AF18" s="3">
        <f t="shared" si="7"/>
        <v>-80.341666666666626</v>
      </c>
      <c r="AG18" s="3">
        <f t="shared" si="54"/>
        <v>13142.711736111101</v>
      </c>
      <c r="AH18" s="3">
        <f t="shared" si="55"/>
        <v>9210.5025694444357</v>
      </c>
      <c r="AJ18" s="4">
        <v>28.5</v>
      </c>
      <c r="AK18" s="4">
        <v>279.60000000000002</v>
      </c>
      <c r="AL18" s="3">
        <f t="shared" si="8"/>
        <v>-114.64166666666662</v>
      </c>
      <c r="AM18" s="3">
        <f t="shared" si="9"/>
        <v>136.4583333333334</v>
      </c>
      <c r="AN18" s="3">
        <f t="shared" si="56"/>
        <v>13142.711736111101</v>
      </c>
      <c r="AO18" s="3">
        <f t="shared" si="57"/>
        <v>-15643.810763888891</v>
      </c>
      <c r="AQ18" s="4">
        <v>28.5</v>
      </c>
      <c r="AR18" s="4">
        <v>245.8</v>
      </c>
      <c r="AS18" s="3">
        <f t="shared" si="10"/>
        <v>-114.64166666666662</v>
      </c>
      <c r="AT18" s="3">
        <f t="shared" si="11"/>
        <v>102.65833333333339</v>
      </c>
      <c r="AU18" s="3">
        <f t="shared" si="58"/>
        <v>13142.711736111101</v>
      </c>
      <c r="AV18" s="3">
        <f t="shared" si="59"/>
        <v>-11768.922430555558</v>
      </c>
      <c r="AX18" s="4">
        <v>28.5</v>
      </c>
      <c r="AY18" s="4">
        <v>243.2</v>
      </c>
      <c r="AZ18" s="3">
        <f t="shared" si="12"/>
        <v>-114.64166666666662</v>
      </c>
      <c r="BA18" s="3">
        <f t="shared" si="13"/>
        <v>100.05833333333337</v>
      </c>
      <c r="BB18" s="3">
        <f t="shared" si="60"/>
        <v>13142.711736111101</v>
      </c>
      <c r="BC18" s="3">
        <f t="shared" si="61"/>
        <v>-11470.854097222222</v>
      </c>
      <c r="BE18" s="4">
        <v>28.5</v>
      </c>
      <c r="BF18" s="4">
        <v>260.5</v>
      </c>
      <c r="BG18" s="3">
        <f t="shared" si="14"/>
        <v>-114.64166666666662</v>
      </c>
      <c r="BH18" s="3">
        <f t="shared" si="15"/>
        <v>117.35833333333338</v>
      </c>
      <c r="BI18" s="3">
        <f t="shared" si="62"/>
        <v>13142.711736111101</v>
      </c>
      <c r="BJ18" s="3">
        <f t="shared" si="63"/>
        <v>-13454.154930555555</v>
      </c>
      <c r="BL18" s="4">
        <v>28.5</v>
      </c>
      <c r="BM18" s="4">
        <v>264.7</v>
      </c>
      <c r="BN18" s="3">
        <f t="shared" si="16"/>
        <v>-114.64166666666662</v>
      </c>
      <c r="BO18" s="3">
        <f t="shared" si="17"/>
        <v>121.55833333333337</v>
      </c>
      <c r="BP18" s="3">
        <f t="shared" si="64"/>
        <v>13142.711736111101</v>
      </c>
      <c r="BQ18" s="3">
        <f t="shared" si="65"/>
        <v>-13935.649930555554</v>
      </c>
      <c r="BS18" s="4">
        <v>28.5</v>
      </c>
      <c r="BT18" s="4">
        <v>26.6</v>
      </c>
      <c r="BU18" s="3">
        <f t="shared" si="18"/>
        <v>-114.64166666666662</v>
      </c>
      <c r="BV18" s="3">
        <f t="shared" si="19"/>
        <v>-116.54166666666663</v>
      </c>
      <c r="BW18" s="3">
        <f t="shared" si="66"/>
        <v>13142.711736111101</v>
      </c>
      <c r="BX18" s="3">
        <f t="shared" si="67"/>
        <v>13360.530902777768</v>
      </c>
      <c r="BZ18" s="4">
        <v>28.5</v>
      </c>
      <c r="CA18" s="4">
        <v>11.3</v>
      </c>
      <c r="CB18" s="3">
        <f t="shared" si="20"/>
        <v>-114.64166666666662</v>
      </c>
      <c r="CC18" s="3">
        <f t="shared" si="21"/>
        <v>-131.84166666666661</v>
      </c>
      <c r="CD18" s="3">
        <f t="shared" si="68"/>
        <v>13142.711736111101</v>
      </c>
      <c r="CE18" s="3">
        <f t="shared" si="69"/>
        <v>15114.548402777766</v>
      </c>
      <c r="CG18" s="4">
        <v>28.5</v>
      </c>
      <c r="CH18" s="4">
        <v>0</v>
      </c>
      <c r="CI18" s="3">
        <f t="shared" si="22"/>
        <v>-114.64166666666662</v>
      </c>
      <c r="CJ18" s="3">
        <f t="shared" si="23"/>
        <v>-143.14166666666662</v>
      </c>
      <c r="CK18" s="3">
        <f t="shared" si="70"/>
        <v>13142.711736111101</v>
      </c>
      <c r="CL18" s="3">
        <f t="shared" si="71"/>
        <v>16409.9992361111</v>
      </c>
      <c r="CN18" s="4">
        <v>28.5</v>
      </c>
      <c r="CO18" s="4">
        <v>22.2</v>
      </c>
      <c r="CP18" s="3">
        <f t="shared" si="24"/>
        <v>-114.64166666666662</v>
      </c>
      <c r="CQ18" s="3">
        <f t="shared" si="25"/>
        <v>-120.94166666666662</v>
      </c>
      <c r="CR18" s="3">
        <f t="shared" si="72"/>
        <v>13142.711736111101</v>
      </c>
      <c r="CS18" s="3">
        <f t="shared" si="73"/>
        <v>13864.9542361111</v>
      </c>
      <c r="CU18" s="4">
        <v>28.5</v>
      </c>
      <c r="CV18" s="4">
        <v>91.1</v>
      </c>
      <c r="CW18" s="3">
        <f t="shared" si="26"/>
        <v>-114.64166666666662</v>
      </c>
      <c r="CX18" s="3">
        <f t="shared" si="27"/>
        <v>-52.041666666666629</v>
      </c>
      <c r="CY18" s="3">
        <f t="shared" si="74"/>
        <v>13142.711736111101</v>
      </c>
      <c r="CZ18" s="3">
        <f t="shared" si="75"/>
        <v>5966.1434027777714</v>
      </c>
      <c r="DB18" s="4">
        <v>28.5</v>
      </c>
      <c r="DC18" s="4">
        <v>122.4</v>
      </c>
      <c r="DD18" s="3">
        <f t="shared" si="28"/>
        <v>-114.64166666666662</v>
      </c>
      <c r="DE18" s="3">
        <f t="shared" si="29"/>
        <v>-20.741666666666617</v>
      </c>
      <c r="DF18" s="3">
        <f t="shared" si="76"/>
        <v>13142.711736111101</v>
      </c>
      <c r="DG18" s="3">
        <f t="shared" si="77"/>
        <v>2377.8592361111046</v>
      </c>
      <c r="DI18" s="4">
        <v>28.5</v>
      </c>
      <c r="DJ18" s="4">
        <v>75.099999999999994</v>
      </c>
      <c r="DK18" s="3">
        <f t="shared" si="30"/>
        <v>-114.64166666666662</v>
      </c>
      <c r="DL18" s="3">
        <f t="shared" si="31"/>
        <v>-68.041666666666629</v>
      </c>
      <c r="DM18" s="3">
        <f t="shared" si="78"/>
        <v>13142.711736111101</v>
      </c>
      <c r="DN18" s="3">
        <f t="shared" si="79"/>
        <v>7800.4100694444369</v>
      </c>
      <c r="DP18" s="4">
        <v>28.5</v>
      </c>
      <c r="DQ18" s="4">
        <v>243</v>
      </c>
      <c r="DR18" s="3">
        <f t="shared" si="32"/>
        <v>-114.64166666666662</v>
      </c>
      <c r="DS18" s="3">
        <f t="shared" si="33"/>
        <v>99.858333333333377</v>
      </c>
      <c r="DT18" s="3">
        <f t="shared" si="80"/>
        <v>13142.711736111101</v>
      </c>
      <c r="DU18" s="3">
        <f t="shared" si="81"/>
        <v>-11447.92576388889</v>
      </c>
      <c r="DW18" s="4">
        <v>28.5</v>
      </c>
      <c r="DX18" s="4">
        <v>249.3</v>
      </c>
      <c r="DY18" s="3">
        <f t="shared" si="34"/>
        <v>-114.64166666666662</v>
      </c>
      <c r="DZ18" s="3">
        <f t="shared" si="35"/>
        <v>106.15833333333339</v>
      </c>
      <c r="EA18" s="3">
        <f t="shared" si="82"/>
        <v>13142.711736111101</v>
      </c>
      <c r="EB18" s="3">
        <f t="shared" si="83"/>
        <v>-12170.168263888891</v>
      </c>
      <c r="ED18" s="4">
        <v>28.5</v>
      </c>
      <c r="EE18" s="4">
        <v>463.7</v>
      </c>
      <c r="EF18" s="3">
        <f t="shared" si="36"/>
        <v>-114.64166666666662</v>
      </c>
      <c r="EG18" s="3">
        <f t="shared" si="37"/>
        <v>320.55833333333339</v>
      </c>
      <c r="EH18" s="3">
        <f t="shared" si="84"/>
        <v>13142.711736111101</v>
      </c>
      <c r="EI18" s="3">
        <f t="shared" si="85"/>
        <v>-36749.341597222214</v>
      </c>
      <c r="EK18" s="4">
        <v>28.5</v>
      </c>
      <c r="EL18" s="4">
        <v>144.6</v>
      </c>
      <c r="EM18" s="3">
        <f t="shared" si="38"/>
        <v>-114.64166666666662</v>
      </c>
      <c r="EN18" s="3">
        <f t="shared" si="39"/>
        <v>1.4583333333333712</v>
      </c>
      <c r="EO18" s="3">
        <f t="shared" si="86"/>
        <v>13142.711736111101</v>
      </c>
      <c r="EP18" s="3">
        <f t="shared" si="87"/>
        <v>-167.18576388889318</v>
      </c>
      <c r="ER18" s="4">
        <v>28.5</v>
      </c>
      <c r="ES18" s="4">
        <v>117.9</v>
      </c>
      <c r="ET18" s="3">
        <f t="shared" si="40"/>
        <v>-114.64166666666662</v>
      </c>
      <c r="EU18" s="3">
        <f t="shared" si="41"/>
        <v>-25.241666666666617</v>
      </c>
      <c r="EV18" s="3">
        <f t="shared" si="88"/>
        <v>13142.711736111101</v>
      </c>
      <c r="EW18" s="3">
        <f t="shared" si="89"/>
        <v>2893.7467361111044</v>
      </c>
      <c r="EY18" s="4">
        <v>28.5</v>
      </c>
      <c r="EZ18" s="4">
        <v>161.5</v>
      </c>
      <c r="FA18" s="3">
        <f t="shared" si="42"/>
        <v>-114.64166666666662</v>
      </c>
      <c r="FB18" s="3">
        <f t="shared" si="43"/>
        <v>18.358333333333377</v>
      </c>
      <c r="FC18" s="3">
        <f t="shared" si="90"/>
        <v>13142.711736111101</v>
      </c>
      <c r="FD18" s="3">
        <f t="shared" si="91"/>
        <v>-2104.6299305555599</v>
      </c>
      <c r="FF18" s="4">
        <v>28.5</v>
      </c>
      <c r="FG18" s="4">
        <v>102.2</v>
      </c>
      <c r="FH18" s="3">
        <f t="shared" si="44"/>
        <v>-114.64166666666662</v>
      </c>
      <c r="FI18" s="3">
        <f t="shared" si="45"/>
        <v>-40.94166666666662</v>
      </c>
      <c r="FJ18" s="3">
        <f t="shared" si="92"/>
        <v>13142.711736111101</v>
      </c>
      <c r="FK18" s="3">
        <f t="shared" si="93"/>
        <v>4693.6209027777704</v>
      </c>
      <c r="FM18" s="4">
        <v>28.5</v>
      </c>
      <c r="FN18" s="4">
        <v>36.6</v>
      </c>
      <c r="FO18" s="3">
        <f t="shared" si="46"/>
        <v>-114.64166666666662</v>
      </c>
      <c r="FP18" s="3">
        <f t="shared" si="47"/>
        <v>-106.54166666666663</v>
      </c>
      <c r="FQ18" s="3">
        <f t="shared" si="94"/>
        <v>13142.711736111101</v>
      </c>
      <c r="FR18" s="3">
        <f t="shared" si="95"/>
        <v>12214.114236111101</v>
      </c>
    </row>
    <row r="19" spans="1:174" x14ac:dyDescent="0.25">
      <c r="A19" s="4">
        <v>0</v>
      </c>
      <c r="H19" s="4">
        <v>0</v>
      </c>
      <c r="I19" s="4">
        <v>14.9</v>
      </c>
      <c r="J19" s="3">
        <f t="shared" si="0"/>
        <v>-143.14166666666662</v>
      </c>
      <c r="K19" s="3">
        <f t="shared" si="1"/>
        <v>-128.24166666666662</v>
      </c>
      <c r="L19" s="3">
        <f t="shared" si="48"/>
        <v>20489.536736111098</v>
      </c>
      <c r="M19" s="3">
        <f t="shared" si="49"/>
        <v>18356.725902777765</v>
      </c>
      <c r="O19" s="4">
        <v>0</v>
      </c>
      <c r="P19" s="4">
        <v>3.7</v>
      </c>
      <c r="Q19" s="3">
        <f t="shared" si="2"/>
        <v>-143.14166666666662</v>
      </c>
      <c r="R19" s="3">
        <f t="shared" si="3"/>
        <v>-139.44166666666663</v>
      </c>
      <c r="S19" s="3">
        <f t="shared" si="50"/>
        <v>20489.536736111098</v>
      </c>
      <c r="T19" s="3">
        <f t="shared" si="51"/>
        <v>19959.912569444434</v>
      </c>
      <c r="V19" s="4">
        <v>0</v>
      </c>
      <c r="W19" s="4">
        <v>62.8</v>
      </c>
      <c r="X19" s="3">
        <f t="shared" si="4"/>
        <v>-143.14166666666662</v>
      </c>
      <c r="Y19" s="3">
        <f t="shared" si="5"/>
        <v>-80.341666666666626</v>
      </c>
      <c r="Z19" s="3">
        <f t="shared" si="52"/>
        <v>20489.536736111098</v>
      </c>
      <c r="AA19" s="3">
        <f t="shared" si="53"/>
        <v>11500.240069444435</v>
      </c>
      <c r="AC19" s="4">
        <v>0</v>
      </c>
      <c r="AD19" s="4">
        <v>279.60000000000002</v>
      </c>
      <c r="AE19" s="3">
        <f t="shared" si="6"/>
        <v>-143.14166666666662</v>
      </c>
      <c r="AF19" s="3">
        <f t="shared" si="7"/>
        <v>136.4583333333334</v>
      </c>
      <c r="AG19" s="3">
        <f t="shared" si="54"/>
        <v>20489.536736111098</v>
      </c>
      <c r="AH19" s="3">
        <f t="shared" si="55"/>
        <v>-19532.873263888894</v>
      </c>
      <c r="AJ19" s="4">
        <v>0</v>
      </c>
      <c r="AK19" s="4">
        <v>245.8</v>
      </c>
      <c r="AL19" s="3">
        <f t="shared" si="8"/>
        <v>-143.14166666666662</v>
      </c>
      <c r="AM19" s="3">
        <f t="shared" si="9"/>
        <v>102.65833333333339</v>
      </c>
      <c r="AN19" s="3">
        <f t="shared" si="56"/>
        <v>20489.536736111098</v>
      </c>
      <c r="AO19" s="3">
        <f t="shared" si="57"/>
        <v>-14694.684930555559</v>
      </c>
      <c r="AQ19" s="4">
        <v>0</v>
      </c>
      <c r="AR19" s="4">
        <v>243.2</v>
      </c>
      <c r="AS19" s="3">
        <f t="shared" si="10"/>
        <v>-143.14166666666662</v>
      </c>
      <c r="AT19" s="3">
        <f t="shared" si="11"/>
        <v>100.05833333333337</v>
      </c>
      <c r="AU19" s="3">
        <f t="shared" si="58"/>
        <v>20489.536736111098</v>
      </c>
      <c r="AV19" s="3">
        <f t="shared" si="59"/>
        <v>-14322.516597222222</v>
      </c>
      <c r="AX19" s="4">
        <v>0</v>
      </c>
      <c r="AY19" s="4">
        <v>260.5</v>
      </c>
      <c r="AZ19" s="3">
        <f t="shared" si="12"/>
        <v>-143.14166666666662</v>
      </c>
      <c r="BA19" s="3">
        <f t="shared" si="13"/>
        <v>117.35833333333338</v>
      </c>
      <c r="BB19" s="3">
        <f t="shared" si="60"/>
        <v>20489.536736111098</v>
      </c>
      <c r="BC19" s="3">
        <f t="shared" si="61"/>
        <v>-16798.867430555558</v>
      </c>
      <c r="BE19" s="4">
        <v>0</v>
      </c>
      <c r="BF19" s="4">
        <v>264.7</v>
      </c>
      <c r="BG19" s="3">
        <f t="shared" si="14"/>
        <v>-143.14166666666662</v>
      </c>
      <c r="BH19" s="3">
        <f t="shared" si="15"/>
        <v>121.55833333333337</v>
      </c>
      <c r="BI19" s="3">
        <f t="shared" si="62"/>
        <v>20489.536736111098</v>
      </c>
      <c r="BJ19" s="3">
        <f t="shared" si="63"/>
        <v>-17400.062430555554</v>
      </c>
      <c r="BL19" s="4">
        <v>0</v>
      </c>
      <c r="BM19" s="4">
        <v>26.6</v>
      </c>
      <c r="BN19" s="3">
        <f t="shared" si="16"/>
        <v>-143.14166666666662</v>
      </c>
      <c r="BO19" s="3">
        <f t="shared" si="17"/>
        <v>-116.54166666666663</v>
      </c>
      <c r="BP19" s="3">
        <f t="shared" si="64"/>
        <v>20489.536736111098</v>
      </c>
      <c r="BQ19" s="3">
        <f t="shared" si="65"/>
        <v>16681.968402777766</v>
      </c>
      <c r="BS19" s="4">
        <v>0</v>
      </c>
      <c r="BT19" s="4">
        <v>11.3</v>
      </c>
      <c r="BU19" s="3">
        <f t="shared" si="18"/>
        <v>-143.14166666666662</v>
      </c>
      <c r="BV19" s="3">
        <f t="shared" si="19"/>
        <v>-131.84166666666661</v>
      </c>
      <c r="BW19" s="3">
        <f t="shared" si="66"/>
        <v>20489.536736111098</v>
      </c>
      <c r="BX19" s="3">
        <f t="shared" si="67"/>
        <v>18872.035902777763</v>
      </c>
      <c r="BZ19" s="4">
        <v>0</v>
      </c>
      <c r="CA19" s="4">
        <v>0</v>
      </c>
      <c r="CB19" s="3">
        <f t="shared" si="20"/>
        <v>-143.14166666666662</v>
      </c>
      <c r="CC19" s="3">
        <f t="shared" si="21"/>
        <v>-143.14166666666662</v>
      </c>
      <c r="CD19" s="3">
        <f t="shared" si="68"/>
        <v>20489.536736111098</v>
      </c>
      <c r="CE19" s="3">
        <f t="shared" si="69"/>
        <v>20489.536736111098</v>
      </c>
      <c r="CG19" s="4">
        <v>0</v>
      </c>
      <c r="CH19" s="4">
        <v>22.2</v>
      </c>
      <c r="CI19" s="3">
        <f t="shared" si="22"/>
        <v>-143.14166666666662</v>
      </c>
      <c r="CJ19" s="3">
        <f t="shared" si="23"/>
        <v>-120.94166666666662</v>
      </c>
      <c r="CK19" s="3">
        <f t="shared" si="70"/>
        <v>20489.536736111098</v>
      </c>
      <c r="CL19" s="3">
        <f t="shared" si="71"/>
        <v>17311.791736111099</v>
      </c>
      <c r="CN19" s="4">
        <v>0</v>
      </c>
      <c r="CO19" s="4">
        <v>91.1</v>
      </c>
      <c r="CP19" s="3">
        <f t="shared" si="24"/>
        <v>-143.14166666666662</v>
      </c>
      <c r="CQ19" s="3">
        <f t="shared" si="25"/>
        <v>-52.041666666666629</v>
      </c>
      <c r="CR19" s="3">
        <f t="shared" si="72"/>
        <v>20489.536736111098</v>
      </c>
      <c r="CS19" s="3">
        <f t="shared" si="73"/>
        <v>7449.3309027777705</v>
      </c>
      <c r="CU19" s="4">
        <v>0</v>
      </c>
      <c r="CV19" s="4">
        <v>122.4</v>
      </c>
      <c r="CW19" s="3">
        <f t="shared" si="26"/>
        <v>-143.14166666666662</v>
      </c>
      <c r="CX19" s="3">
        <f t="shared" si="27"/>
        <v>-20.741666666666617</v>
      </c>
      <c r="CY19" s="3">
        <f t="shared" si="74"/>
        <v>20489.536736111098</v>
      </c>
      <c r="CZ19" s="3">
        <f t="shared" si="75"/>
        <v>2968.996736111103</v>
      </c>
      <c r="DB19" s="4">
        <v>0</v>
      </c>
      <c r="DC19" s="4">
        <v>75.099999999999994</v>
      </c>
      <c r="DD19" s="3">
        <f t="shared" si="28"/>
        <v>-143.14166666666662</v>
      </c>
      <c r="DE19" s="3">
        <f t="shared" si="29"/>
        <v>-68.041666666666629</v>
      </c>
      <c r="DF19" s="3">
        <f t="shared" si="76"/>
        <v>20489.536736111098</v>
      </c>
      <c r="DG19" s="3">
        <f t="shared" si="77"/>
        <v>9739.5975694444369</v>
      </c>
      <c r="DI19" s="4">
        <v>0</v>
      </c>
      <c r="DJ19" s="4">
        <v>243</v>
      </c>
      <c r="DK19" s="3">
        <f t="shared" si="30"/>
        <v>-143.14166666666662</v>
      </c>
      <c r="DL19" s="3">
        <f t="shared" si="31"/>
        <v>99.858333333333377</v>
      </c>
      <c r="DM19" s="3">
        <f t="shared" si="78"/>
        <v>20489.536736111098</v>
      </c>
      <c r="DN19" s="3">
        <f t="shared" si="79"/>
        <v>-14293.88826388889</v>
      </c>
      <c r="DP19" s="4">
        <v>0</v>
      </c>
      <c r="DQ19" s="4">
        <v>249.3</v>
      </c>
      <c r="DR19" s="3">
        <f t="shared" si="32"/>
        <v>-143.14166666666662</v>
      </c>
      <c r="DS19" s="3">
        <f t="shared" si="33"/>
        <v>106.15833333333339</v>
      </c>
      <c r="DT19" s="3">
        <f t="shared" si="80"/>
        <v>20489.536736111098</v>
      </c>
      <c r="DU19" s="3">
        <f t="shared" si="81"/>
        <v>-15195.680763888891</v>
      </c>
      <c r="DW19" s="4">
        <v>0</v>
      </c>
      <c r="DX19" s="4">
        <v>463.7</v>
      </c>
      <c r="DY19" s="3">
        <f t="shared" si="34"/>
        <v>-143.14166666666662</v>
      </c>
      <c r="DZ19" s="3">
        <f t="shared" si="35"/>
        <v>320.55833333333339</v>
      </c>
      <c r="EA19" s="3">
        <f t="shared" si="82"/>
        <v>20489.536736111098</v>
      </c>
      <c r="EB19" s="3">
        <f t="shared" si="83"/>
        <v>-45885.25409722222</v>
      </c>
      <c r="ED19" s="4">
        <v>0</v>
      </c>
      <c r="EE19" s="4">
        <v>144.6</v>
      </c>
      <c r="EF19" s="3">
        <f t="shared" si="36"/>
        <v>-143.14166666666662</v>
      </c>
      <c r="EG19" s="3">
        <f t="shared" si="37"/>
        <v>1.4583333333333712</v>
      </c>
      <c r="EH19" s="3">
        <f t="shared" si="84"/>
        <v>20489.536736111098</v>
      </c>
      <c r="EI19" s="3">
        <f t="shared" si="85"/>
        <v>-208.74826388889426</v>
      </c>
      <c r="EK19" s="4">
        <v>0</v>
      </c>
      <c r="EL19" s="4">
        <v>117.9</v>
      </c>
      <c r="EM19" s="3">
        <f t="shared" si="38"/>
        <v>-143.14166666666662</v>
      </c>
      <c r="EN19" s="3">
        <f t="shared" si="39"/>
        <v>-25.241666666666617</v>
      </c>
      <c r="EO19" s="3">
        <f t="shared" si="86"/>
        <v>20489.536736111098</v>
      </c>
      <c r="EP19" s="3">
        <f t="shared" si="87"/>
        <v>3613.1342361111028</v>
      </c>
      <c r="ER19" s="4">
        <v>0</v>
      </c>
      <c r="ES19" s="4">
        <v>161.5</v>
      </c>
      <c r="ET19" s="3">
        <f t="shared" si="40"/>
        <v>-143.14166666666662</v>
      </c>
      <c r="EU19" s="3">
        <f t="shared" si="41"/>
        <v>18.358333333333377</v>
      </c>
      <c r="EV19" s="3">
        <f t="shared" si="88"/>
        <v>20489.536736111098</v>
      </c>
      <c r="EW19" s="3">
        <f t="shared" si="89"/>
        <v>-2627.8424305555609</v>
      </c>
      <c r="EY19" s="4">
        <v>0</v>
      </c>
      <c r="EZ19" s="4">
        <v>102.2</v>
      </c>
      <c r="FA19" s="3">
        <f t="shared" si="42"/>
        <v>-143.14166666666662</v>
      </c>
      <c r="FB19" s="3">
        <f t="shared" si="43"/>
        <v>-40.94166666666662</v>
      </c>
      <c r="FC19" s="3">
        <f t="shared" si="90"/>
        <v>20489.536736111098</v>
      </c>
      <c r="FD19" s="3">
        <f t="shared" si="91"/>
        <v>5860.4584027777692</v>
      </c>
      <c r="FF19" s="4">
        <v>0</v>
      </c>
      <c r="FG19" s="4">
        <v>36.6</v>
      </c>
      <c r="FH19" s="3">
        <f t="shared" si="44"/>
        <v>-143.14166666666662</v>
      </c>
      <c r="FI19" s="3">
        <f t="shared" si="45"/>
        <v>-106.54166666666663</v>
      </c>
      <c r="FJ19" s="3">
        <f t="shared" si="92"/>
        <v>20489.536736111098</v>
      </c>
      <c r="FK19" s="3">
        <f t="shared" si="93"/>
        <v>15250.551736111101</v>
      </c>
      <c r="FM19" s="4">
        <v>0</v>
      </c>
      <c r="FN19" s="4">
        <v>90.1</v>
      </c>
      <c r="FO19" s="3">
        <f t="shared" si="46"/>
        <v>-143.14166666666662</v>
      </c>
      <c r="FP19" s="3">
        <f t="shared" si="47"/>
        <v>-53.041666666666629</v>
      </c>
      <c r="FQ19" s="3">
        <f t="shared" si="94"/>
        <v>20489.536736111098</v>
      </c>
      <c r="FR19" s="3">
        <f t="shared" si="95"/>
        <v>7592.4725694444369</v>
      </c>
    </row>
    <row r="20" spans="1:174" x14ac:dyDescent="0.25">
      <c r="A20" s="4">
        <v>14.9</v>
      </c>
      <c r="H20" s="4">
        <v>14.9</v>
      </c>
      <c r="I20" s="4">
        <v>3.7</v>
      </c>
      <c r="J20" s="3">
        <f t="shared" si="0"/>
        <v>-128.24166666666662</v>
      </c>
      <c r="K20" s="3">
        <f t="shared" si="1"/>
        <v>-139.44166666666663</v>
      </c>
      <c r="L20" s="3">
        <f t="shared" si="48"/>
        <v>16445.925069444431</v>
      </c>
      <c r="M20" s="3">
        <f t="shared" si="49"/>
        <v>17882.231736111102</v>
      </c>
      <c r="O20" s="4">
        <v>14.9</v>
      </c>
      <c r="P20" s="4">
        <v>62.8</v>
      </c>
      <c r="Q20" s="3">
        <f t="shared" si="2"/>
        <v>-128.24166666666662</v>
      </c>
      <c r="R20" s="3">
        <f t="shared" si="3"/>
        <v>-80.341666666666626</v>
      </c>
      <c r="S20" s="3">
        <f t="shared" si="50"/>
        <v>16445.925069444431</v>
      </c>
      <c r="T20" s="3">
        <f t="shared" si="51"/>
        <v>10303.149236111101</v>
      </c>
      <c r="V20" s="4">
        <v>14.9</v>
      </c>
      <c r="W20" s="4">
        <v>279.60000000000002</v>
      </c>
      <c r="X20" s="3">
        <f t="shared" si="4"/>
        <v>-128.24166666666662</v>
      </c>
      <c r="Y20" s="3">
        <f t="shared" si="5"/>
        <v>136.4583333333334</v>
      </c>
      <c r="Z20" s="3">
        <f t="shared" si="52"/>
        <v>16445.925069444431</v>
      </c>
      <c r="AA20" s="3">
        <f t="shared" si="53"/>
        <v>-17499.644097222223</v>
      </c>
      <c r="AC20" s="4">
        <v>14.9</v>
      </c>
      <c r="AD20" s="4">
        <v>245.8</v>
      </c>
      <c r="AE20" s="3">
        <f t="shared" si="6"/>
        <v>-128.24166666666662</v>
      </c>
      <c r="AF20" s="3">
        <f t="shared" si="7"/>
        <v>102.65833333333339</v>
      </c>
      <c r="AG20" s="3">
        <f t="shared" si="54"/>
        <v>16445.925069444431</v>
      </c>
      <c r="AH20" s="3">
        <f t="shared" si="55"/>
        <v>-13165.075763888892</v>
      </c>
      <c r="AJ20" s="4">
        <v>14.9</v>
      </c>
      <c r="AK20" s="4">
        <v>243.2</v>
      </c>
      <c r="AL20" s="3">
        <f t="shared" si="8"/>
        <v>-128.24166666666662</v>
      </c>
      <c r="AM20" s="3">
        <f t="shared" si="9"/>
        <v>100.05833333333337</v>
      </c>
      <c r="AN20" s="3">
        <f t="shared" si="56"/>
        <v>16445.925069444431</v>
      </c>
      <c r="AO20" s="3">
        <f t="shared" si="57"/>
        <v>-12831.647430555555</v>
      </c>
      <c r="AQ20" s="4">
        <v>14.9</v>
      </c>
      <c r="AR20" s="4">
        <v>260.5</v>
      </c>
      <c r="AS20" s="3">
        <f t="shared" si="10"/>
        <v>-128.24166666666662</v>
      </c>
      <c r="AT20" s="3">
        <f t="shared" si="11"/>
        <v>117.35833333333338</v>
      </c>
      <c r="AU20" s="3">
        <f t="shared" si="58"/>
        <v>16445.925069444431</v>
      </c>
      <c r="AV20" s="3">
        <f t="shared" si="59"/>
        <v>-15050.228263888888</v>
      </c>
      <c r="AX20" s="4">
        <v>14.9</v>
      </c>
      <c r="AY20" s="4">
        <v>264.7</v>
      </c>
      <c r="AZ20" s="3">
        <f t="shared" si="12"/>
        <v>-128.24166666666662</v>
      </c>
      <c r="BA20" s="3">
        <f t="shared" si="13"/>
        <v>121.55833333333337</v>
      </c>
      <c r="BB20" s="3">
        <f t="shared" si="60"/>
        <v>16445.925069444431</v>
      </c>
      <c r="BC20" s="3">
        <f t="shared" si="61"/>
        <v>-15588.843263888886</v>
      </c>
      <c r="BE20" s="4">
        <v>14.9</v>
      </c>
      <c r="BF20" s="4">
        <v>26.6</v>
      </c>
      <c r="BG20" s="3">
        <f t="shared" si="14"/>
        <v>-128.24166666666662</v>
      </c>
      <c r="BH20" s="3">
        <f t="shared" si="15"/>
        <v>-116.54166666666663</v>
      </c>
      <c r="BI20" s="3">
        <f t="shared" si="62"/>
        <v>16445.925069444431</v>
      </c>
      <c r="BJ20" s="3">
        <f t="shared" si="63"/>
        <v>14945.497569444435</v>
      </c>
      <c r="BL20" s="4">
        <v>14.9</v>
      </c>
      <c r="BM20" s="4">
        <v>11.3</v>
      </c>
      <c r="BN20" s="3">
        <f t="shared" si="16"/>
        <v>-128.24166666666662</v>
      </c>
      <c r="BO20" s="3">
        <f t="shared" si="17"/>
        <v>-131.84166666666661</v>
      </c>
      <c r="BP20" s="3">
        <f t="shared" si="64"/>
        <v>16445.925069444431</v>
      </c>
      <c r="BQ20" s="3">
        <f t="shared" si="65"/>
        <v>16907.595069444429</v>
      </c>
      <c r="BS20" s="4">
        <v>14.9</v>
      </c>
      <c r="BT20" s="4">
        <v>0</v>
      </c>
      <c r="BU20" s="3">
        <f t="shared" si="18"/>
        <v>-128.24166666666662</v>
      </c>
      <c r="BV20" s="3">
        <f t="shared" si="19"/>
        <v>-143.14166666666662</v>
      </c>
      <c r="BW20" s="3">
        <f t="shared" si="66"/>
        <v>16445.925069444431</v>
      </c>
      <c r="BX20" s="3">
        <f t="shared" si="67"/>
        <v>18356.725902777765</v>
      </c>
      <c r="BZ20" s="4">
        <v>14.9</v>
      </c>
      <c r="CA20" s="4">
        <v>22.2</v>
      </c>
      <c r="CB20" s="3">
        <f t="shared" si="20"/>
        <v>-128.24166666666662</v>
      </c>
      <c r="CC20" s="3">
        <f t="shared" si="21"/>
        <v>-120.94166666666662</v>
      </c>
      <c r="CD20" s="3">
        <f t="shared" si="68"/>
        <v>16445.925069444431</v>
      </c>
      <c r="CE20" s="3">
        <f t="shared" si="69"/>
        <v>15509.760902777765</v>
      </c>
      <c r="CG20" s="4">
        <v>14.9</v>
      </c>
      <c r="CH20" s="4">
        <v>91.1</v>
      </c>
      <c r="CI20" s="3">
        <f t="shared" si="22"/>
        <v>-128.24166666666662</v>
      </c>
      <c r="CJ20" s="3">
        <f t="shared" si="23"/>
        <v>-52.041666666666629</v>
      </c>
      <c r="CK20" s="3">
        <f t="shared" si="70"/>
        <v>16445.925069444431</v>
      </c>
      <c r="CL20" s="3">
        <f t="shared" si="71"/>
        <v>6673.9100694444369</v>
      </c>
      <c r="CN20" s="4">
        <v>14.9</v>
      </c>
      <c r="CO20" s="4">
        <v>122.4</v>
      </c>
      <c r="CP20" s="3">
        <f t="shared" si="24"/>
        <v>-128.24166666666662</v>
      </c>
      <c r="CQ20" s="3">
        <f t="shared" si="25"/>
        <v>-20.741666666666617</v>
      </c>
      <c r="CR20" s="3">
        <f t="shared" si="72"/>
        <v>16445.925069444431</v>
      </c>
      <c r="CS20" s="3">
        <f t="shared" si="73"/>
        <v>2659.9459027777702</v>
      </c>
      <c r="CU20" s="4">
        <v>14.9</v>
      </c>
      <c r="CV20" s="4">
        <v>75.099999999999994</v>
      </c>
      <c r="CW20" s="3">
        <f t="shared" si="26"/>
        <v>-128.24166666666662</v>
      </c>
      <c r="CX20" s="3">
        <f t="shared" si="27"/>
        <v>-68.041666666666629</v>
      </c>
      <c r="CY20" s="3">
        <f t="shared" si="74"/>
        <v>16445.925069444431</v>
      </c>
      <c r="CZ20" s="3">
        <f t="shared" si="75"/>
        <v>8725.7767361111037</v>
      </c>
      <c r="DB20" s="4">
        <v>14.9</v>
      </c>
      <c r="DC20" s="4">
        <v>243</v>
      </c>
      <c r="DD20" s="3">
        <f t="shared" si="28"/>
        <v>-128.24166666666662</v>
      </c>
      <c r="DE20" s="3">
        <f t="shared" si="29"/>
        <v>99.858333333333377</v>
      </c>
      <c r="DF20" s="3">
        <f t="shared" si="76"/>
        <v>16445.925069444431</v>
      </c>
      <c r="DG20" s="3">
        <f t="shared" si="77"/>
        <v>-12805.999097222222</v>
      </c>
      <c r="DI20" s="4">
        <v>14.9</v>
      </c>
      <c r="DJ20" s="4">
        <v>249.3</v>
      </c>
      <c r="DK20" s="3">
        <f t="shared" si="30"/>
        <v>-128.24166666666662</v>
      </c>
      <c r="DL20" s="3">
        <f t="shared" si="31"/>
        <v>106.15833333333339</v>
      </c>
      <c r="DM20" s="3">
        <f t="shared" si="78"/>
        <v>16445.925069444431</v>
      </c>
      <c r="DN20" s="3">
        <f t="shared" si="79"/>
        <v>-13613.921597222225</v>
      </c>
      <c r="DP20" s="4">
        <v>14.9</v>
      </c>
      <c r="DQ20" s="4">
        <v>463.7</v>
      </c>
      <c r="DR20" s="3">
        <f t="shared" si="32"/>
        <v>-128.24166666666662</v>
      </c>
      <c r="DS20" s="3">
        <f t="shared" si="33"/>
        <v>320.55833333333339</v>
      </c>
      <c r="DT20" s="3">
        <f t="shared" si="80"/>
        <v>16445.925069444431</v>
      </c>
      <c r="DU20" s="3">
        <f t="shared" si="81"/>
        <v>-41108.934930555544</v>
      </c>
      <c r="DW20" s="4">
        <v>14.9</v>
      </c>
      <c r="DX20" s="4">
        <v>144.6</v>
      </c>
      <c r="DY20" s="3">
        <f t="shared" si="34"/>
        <v>-128.24166666666662</v>
      </c>
      <c r="DZ20" s="3">
        <f t="shared" si="35"/>
        <v>1.4583333333333712</v>
      </c>
      <c r="EA20" s="3">
        <f t="shared" si="82"/>
        <v>16445.925069444431</v>
      </c>
      <c r="EB20" s="3">
        <f t="shared" si="83"/>
        <v>-187.019097222227</v>
      </c>
      <c r="ED20" s="4">
        <v>14.9</v>
      </c>
      <c r="EE20" s="4">
        <v>117.9</v>
      </c>
      <c r="EF20" s="3">
        <f t="shared" si="36"/>
        <v>-128.24166666666662</v>
      </c>
      <c r="EG20" s="3">
        <f t="shared" si="37"/>
        <v>-25.241666666666617</v>
      </c>
      <c r="EH20" s="3">
        <f t="shared" si="84"/>
        <v>16445.925069444431</v>
      </c>
      <c r="EI20" s="3">
        <f t="shared" si="85"/>
        <v>3237.0334027777703</v>
      </c>
      <c r="EK20" s="4">
        <v>14.9</v>
      </c>
      <c r="EL20" s="4">
        <v>161.5</v>
      </c>
      <c r="EM20" s="3">
        <f t="shared" si="38"/>
        <v>-128.24166666666662</v>
      </c>
      <c r="EN20" s="3">
        <f t="shared" si="39"/>
        <v>18.358333333333377</v>
      </c>
      <c r="EO20" s="3">
        <f t="shared" si="86"/>
        <v>16445.925069444431</v>
      </c>
      <c r="EP20" s="3">
        <f t="shared" si="87"/>
        <v>-2354.3032638888935</v>
      </c>
      <c r="ER20" s="4">
        <v>14.9</v>
      </c>
      <c r="ES20" s="4">
        <v>102.2</v>
      </c>
      <c r="ET20" s="3">
        <f t="shared" si="40"/>
        <v>-128.24166666666662</v>
      </c>
      <c r="EU20" s="3">
        <f t="shared" si="41"/>
        <v>-40.94166666666662</v>
      </c>
      <c r="EV20" s="3">
        <f t="shared" si="88"/>
        <v>16445.925069444431</v>
      </c>
      <c r="EW20" s="3">
        <f t="shared" si="89"/>
        <v>5250.4275694444368</v>
      </c>
      <c r="EY20" s="4">
        <v>14.9</v>
      </c>
      <c r="EZ20" s="4">
        <v>36.6</v>
      </c>
      <c r="FA20" s="3">
        <f t="shared" si="42"/>
        <v>-128.24166666666662</v>
      </c>
      <c r="FB20" s="3">
        <f t="shared" si="43"/>
        <v>-106.54166666666663</v>
      </c>
      <c r="FC20" s="3">
        <f t="shared" si="90"/>
        <v>16445.925069444431</v>
      </c>
      <c r="FD20" s="3">
        <f t="shared" si="91"/>
        <v>13663.080902777767</v>
      </c>
      <c r="FF20" s="4">
        <v>14.9</v>
      </c>
      <c r="FG20" s="4">
        <v>90.1</v>
      </c>
      <c r="FH20" s="3">
        <f t="shared" si="44"/>
        <v>-128.24166666666662</v>
      </c>
      <c r="FI20" s="3">
        <f t="shared" si="45"/>
        <v>-53.041666666666629</v>
      </c>
      <c r="FJ20" s="3">
        <f t="shared" si="92"/>
        <v>16445.925069444431</v>
      </c>
      <c r="FK20" s="3">
        <f t="shared" si="93"/>
        <v>6802.1517361111037</v>
      </c>
      <c r="FM20" s="4">
        <v>14.9</v>
      </c>
      <c r="FN20" s="4">
        <v>126.8</v>
      </c>
      <c r="FO20" s="3">
        <f t="shared" si="46"/>
        <v>-128.24166666666662</v>
      </c>
      <c r="FP20" s="3">
        <f t="shared" si="47"/>
        <v>-16.341666666666626</v>
      </c>
      <c r="FQ20" s="3">
        <f t="shared" si="94"/>
        <v>16445.925069444431</v>
      </c>
      <c r="FR20" s="3">
        <f t="shared" si="95"/>
        <v>2095.6825694444383</v>
      </c>
    </row>
    <row r="21" spans="1:174" x14ac:dyDescent="0.25">
      <c r="A21" s="4">
        <v>3.7</v>
      </c>
      <c r="H21" s="4">
        <v>3.7</v>
      </c>
      <c r="I21" s="4">
        <v>62.8</v>
      </c>
      <c r="J21" s="3">
        <f t="shared" si="0"/>
        <v>-139.44166666666663</v>
      </c>
      <c r="K21" s="3">
        <f t="shared" si="1"/>
        <v>-80.341666666666626</v>
      </c>
      <c r="L21" s="3">
        <f t="shared" si="48"/>
        <v>19443.978402777768</v>
      </c>
      <c r="M21" s="3">
        <f t="shared" si="49"/>
        <v>11202.975902777769</v>
      </c>
      <c r="O21" s="4">
        <v>3.7</v>
      </c>
      <c r="P21" s="4">
        <v>279.60000000000002</v>
      </c>
      <c r="Q21" s="3">
        <f t="shared" si="2"/>
        <v>-139.44166666666663</v>
      </c>
      <c r="R21" s="3">
        <f t="shared" si="3"/>
        <v>136.4583333333334</v>
      </c>
      <c r="S21" s="3">
        <f t="shared" si="50"/>
        <v>19443.978402777768</v>
      </c>
      <c r="T21" s="3">
        <f t="shared" si="51"/>
        <v>-19027.977430555562</v>
      </c>
      <c r="V21" s="4">
        <v>3.7</v>
      </c>
      <c r="W21" s="4">
        <v>245.8</v>
      </c>
      <c r="X21" s="3">
        <f t="shared" si="4"/>
        <v>-139.44166666666663</v>
      </c>
      <c r="Y21" s="3">
        <f t="shared" si="5"/>
        <v>102.65833333333339</v>
      </c>
      <c r="Z21" s="3">
        <f t="shared" si="52"/>
        <v>19443.978402777768</v>
      </c>
      <c r="AA21" s="3">
        <f t="shared" si="53"/>
        <v>-14314.849097222226</v>
      </c>
      <c r="AC21" s="4">
        <v>3.7</v>
      </c>
      <c r="AD21" s="4">
        <v>243.2</v>
      </c>
      <c r="AE21" s="3">
        <f t="shared" si="6"/>
        <v>-139.44166666666663</v>
      </c>
      <c r="AF21" s="3">
        <f t="shared" si="7"/>
        <v>100.05833333333337</v>
      </c>
      <c r="AG21" s="3">
        <f t="shared" si="54"/>
        <v>19443.978402777768</v>
      </c>
      <c r="AH21" s="3">
        <f t="shared" si="55"/>
        <v>-13952.30076388889</v>
      </c>
      <c r="AJ21" s="4">
        <v>3.7</v>
      </c>
      <c r="AK21" s="4">
        <v>260.5</v>
      </c>
      <c r="AL21" s="3">
        <f t="shared" si="8"/>
        <v>-139.44166666666663</v>
      </c>
      <c r="AM21" s="3">
        <f t="shared" si="9"/>
        <v>117.35833333333338</v>
      </c>
      <c r="AN21" s="3">
        <f t="shared" si="56"/>
        <v>19443.978402777768</v>
      </c>
      <c r="AO21" s="3">
        <f t="shared" si="57"/>
        <v>-16364.641597222224</v>
      </c>
      <c r="AQ21" s="4">
        <v>3.7</v>
      </c>
      <c r="AR21" s="4">
        <v>264.7</v>
      </c>
      <c r="AS21" s="3">
        <f t="shared" si="10"/>
        <v>-139.44166666666663</v>
      </c>
      <c r="AT21" s="3">
        <f t="shared" si="11"/>
        <v>121.55833333333337</v>
      </c>
      <c r="AU21" s="3">
        <f t="shared" si="58"/>
        <v>19443.978402777768</v>
      </c>
      <c r="AV21" s="3">
        <f t="shared" si="59"/>
        <v>-16950.296597222223</v>
      </c>
      <c r="AX21" s="4">
        <v>3.7</v>
      </c>
      <c r="AY21" s="4">
        <v>26.6</v>
      </c>
      <c r="AZ21" s="3">
        <f t="shared" si="12"/>
        <v>-139.44166666666663</v>
      </c>
      <c r="BA21" s="3">
        <f t="shared" si="13"/>
        <v>-116.54166666666663</v>
      </c>
      <c r="BB21" s="3">
        <f t="shared" si="60"/>
        <v>19443.978402777768</v>
      </c>
      <c r="BC21" s="3">
        <f t="shared" si="61"/>
        <v>16250.764236111103</v>
      </c>
      <c r="BE21" s="4">
        <v>3.7</v>
      </c>
      <c r="BF21" s="4">
        <v>11.3</v>
      </c>
      <c r="BG21" s="3">
        <f t="shared" si="14"/>
        <v>-139.44166666666663</v>
      </c>
      <c r="BH21" s="3">
        <f t="shared" si="15"/>
        <v>-131.84166666666661</v>
      </c>
      <c r="BI21" s="3">
        <f t="shared" si="62"/>
        <v>19443.978402777768</v>
      </c>
      <c r="BJ21" s="3">
        <f t="shared" si="63"/>
        <v>18384.2217361111</v>
      </c>
      <c r="BL21" s="4">
        <v>3.7</v>
      </c>
      <c r="BM21" s="4">
        <v>0</v>
      </c>
      <c r="BN21" s="3">
        <f t="shared" si="16"/>
        <v>-139.44166666666663</v>
      </c>
      <c r="BO21" s="3">
        <f t="shared" si="17"/>
        <v>-143.14166666666662</v>
      </c>
      <c r="BP21" s="3">
        <f t="shared" si="64"/>
        <v>19443.978402777768</v>
      </c>
      <c r="BQ21" s="3">
        <f t="shared" si="65"/>
        <v>19959.912569444434</v>
      </c>
      <c r="BS21" s="4">
        <v>3.7</v>
      </c>
      <c r="BT21" s="4">
        <v>22.2</v>
      </c>
      <c r="BU21" s="3">
        <f t="shared" si="18"/>
        <v>-139.44166666666663</v>
      </c>
      <c r="BV21" s="3">
        <f t="shared" si="19"/>
        <v>-120.94166666666662</v>
      </c>
      <c r="BW21" s="3">
        <f t="shared" si="66"/>
        <v>19443.978402777768</v>
      </c>
      <c r="BX21" s="3">
        <f t="shared" si="67"/>
        <v>16864.307569444434</v>
      </c>
      <c r="BZ21" s="4">
        <v>3.7</v>
      </c>
      <c r="CA21" s="4">
        <v>91.1</v>
      </c>
      <c r="CB21" s="3">
        <f t="shared" si="20"/>
        <v>-139.44166666666663</v>
      </c>
      <c r="CC21" s="3">
        <f t="shared" si="21"/>
        <v>-52.041666666666629</v>
      </c>
      <c r="CD21" s="3">
        <f t="shared" si="68"/>
        <v>19443.978402777768</v>
      </c>
      <c r="CE21" s="3">
        <f t="shared" si="69"/>
        <v>7256.7767361111046</v>
      </c>
      <c r="CG21" s="4">
        <v>3.7</v>
      </c>
      <c r="CH21" s="4">
        <v>122.4</v>
      </c>
      <c r="CI21" s="3">
        <f t="shared" si="22"/>
        <v>-139.44166666666663</v>
      </c>
      <c r="CJ21" s="3">
        <f t="shared" si="23"/>
        <v>-20.741666666666617</v>
      </c>
      <c r="CK21" s="3">
        <f t="shared" si="70"/>
        <v>19443.978402777768</v>
      </c>
      <c r="CL21" s="3">
        <f t="shared" si="71"/>
        <v>2892.2525694444371</v>
      </c>
      <c r="CN21" s="4">
        <v>3.7</v>
      </c>
      <c r="CO21" s="4">
        <v>75.099999999999994</v>
      </c>
      <c r="CP21" s="3">
        <f t="shared" si="24"/>
        <v>-139.44166666666663</v>
      </c>
      <c r="CQ21" s="3">
        <f t="shared" si="25"/>
        <v>-68.041666666666629</v>
      </c>
      <c r="CR21" s="3">
        <f t="shared" si="72"/>
        <v>19443.978402777768</v>
      </c>
      <c r="CS21" s="3">
        <f t="shared" si="73"/>
        <v>9487.8434027777712</v>
      </c>
      <c r="CU21" s="4">
        <v>3.7</v>
      </c>
      <c r="CV21" s="4">
        <v>243</v>
      </c>
      <c r="CW21" s="3">
        <f t="shared" si="26"/>
        <v>-139.44166666666663</v>
      </c>
      <c r="CX21" s="3">
        <f t="shared" si="27"/>
        <v>99.858333333333377</v>
      </c>
      <c r="CY21" s="3">
        <f t="shared" si="74"/>
        <v>19443.978402777768</v>
      </c>
      <c r="CZ21" s="3">
        <f t="shared" si="75"/>
        <v>-13924.412430555558</v>
      </c>
      <c r="DB21" s="4">
        <v>3.7</v>
      </c>
      <c r="DC21" s="4">
        <v>249.3</v>
      </c>
      <c r="DD21" s="3">
        <f t="shared" si="28"/>
        <v>-139.44166666666663</v>
      </c>
      <c r="DE21" s="3">
        <f t="shared" si="29"/>
        <v>106.15833333333339</v>
      </c>
      <c r="DF21" s="3">
        <f t="shared" si="76"/>
        <v>19443.978402777768</v>
      </c>
      <c r="DG21" s="3">
        <f t="shared" si="77"/>
        <v>-14802.89493055556</v>
      </c>
      <c r="DI21" s="4">
        <v>3.7</v>
      </c>
      <c r="DJ21" s="4">
        <v>463.7</v>
      </c>
      <c r="DK21" s="3">
        <f t="shared" si="30"/>
        <v>-139.44166666666663</v>
      </c>
      <c r="DL21" s="3">
        <f t="shared" si="31"/>
        <v>320.55833333333339</v>
      </c>
      <c r="DM21" s="3">
        <f t="shared" si="78"/>
        <v>19443.978402777768</v>
      </c>
      <c r="DN21" s="3">
        <f t="shared" si="79"/>
        <v>-44699.188263888886</v>
      </c>
      <c r="DP21" s="4">
        <v>3.7</v>
      </c>
      <c r="DQ21" s="4">
        <v>144.6</v>
      </c>
      <c r="DR21" s="3">
        <f t="shared" si="32"/>
        <v>-139.44166666666663</v>
      </c>
      <c r="DS21" s="3">
        <f t="shared" si="33"/>
        <v>1.4583333333333712</v>
      </c>
      <c r="DT21" s="3">
        <f t="shared" si="80"/>
        <v>19443.978402777768</v>
      </c>
      <c r="DU21" s="3">
        <f t="shared" si="81"/>
        <v>-203.3524305555608</v>
      </c>
      <c r="DW21" s="4">
        <v>3.7</v>
      </c>
      <c r="DX21" s="4">
        <v>117.9</v>
      </c>
      <c r="DY21" s="3">
        <f t="shared" si="34"/>
        <v>-139.44166666666663</v>
      </c>
      <c r="DZ21" s="3">
        <f t="shared" si="35"/>
        <v>-25.241666666666617</v>
      </c>
      <c r="EA21" s="3">
        <f t="shared" si="82"/>
        <v>19443.978402777768</v>
      </c>
      <c r="EB21" s="3">
        <f t="shared" si="83"/>
        <v>3519.7400694444368</v>
      </c>
      <c r="ED21" s="4">
        <v>3.7</v>
      </c>
      <c r="EE21" s="4">
        <v>161.5</v>
      </c>
      <c r="EF21" s="3">
        <f t="shared" si="36"/>
        <v>-139.44166666666663</v>
      </c>
      <c r="EG21" s="3">
        <f t="shared" si="37"/>
        <v>18.358333333333377</v>
      </c>
      <c r="EH21" s="3">
        <f t="shared" si="84"/>
        <v>19443.978402777768</v>
      </c>
      <c r="EI21" s="3">
        <f t="shared" si="85"/>
        <v>-2559.9165972222277</v>
      </c>
      <c r="EK21" s="4">
        <v>3.7</v>
      </c>
      <c r="EL21" s="4">
        <v>102.2</v>
      </c>
      <c r="EM21" s="3">
        <f t="shared" si="38"/>
        <v>-139.44166666666663</v>
      </c>
      <c r="EN21" s="3">
        <f t="shared" si="39"/>
        <v>-40.94166666666662</v>
      </c>
      <c r="EO21" s="3">
        <f t="shared" si="86"/>
        <v>19443.978402777768</v>
      </c>
      <c r="EP21" s="3">
        <f t="shared" si="87"/>
        <v>5708.974236111103</v>
      </c>
      <c r="ER21" s="4">
        <v>3.7</v>
      </c>
      <c r="ES21" s="4">
        <v>36.6</v>
      </c>
      <c r="ET21" s="3">
        <f t="shared" si="40"/>
        <v>-139.44166666666663</v>
      </c>
      <c r="EU21" s="3">
        <f t="shared" si="41"/>
        <v>-106.54166666666663</v>
      </c>
      <c r="EV21" s="3">
        <f t="shared" si="88"/>
        <v>19443.978402777768</v>
      </c>
      <c r="EW21" s="3">
        <f t="shared" si="89"/>
        <v>14856.347569444435</v>
      </c>
      <c r="EY21" s="4">
        <v>3.7</v>
      </c>
      <c r="EZ21" s="4">
        <v>90.1</v>
      </c>
      <c r="FA21" s="3">
        <f t="shared" si="42"/>
        <v>-139.44166666666663</v>
      </c>
      <c r="FB21" s="3">
        <f t="shared" si="43"/>
        <v>-53.041666666666629</v>
      </c>
      <c r="FC21" s="3">
        <f t="shared" si="90"/>
        <v>19443.978402777768</v>
      </c>
      <c r="FD21" s="3">
        <f t="shared" si="91"/>
        <v>7396.2184027777712</v>
      </c>
      <c r="FF21" s="4">
        <v>3.7</v>
      </c>
      <c r="FG21" s="4">
        <v>126.8</v>
      </c>
      <c r="FH21" s="3">
        <f t="shared" si="44"/>
        <v>-139.44166666666663</v>
      </c>
      <c r="FI21" s="3">
        <f t="shared" si="45"/>
        <v>-16.341666666666626</v>
      </c>
      <c r="FJ21" s="3">
        <f t="shared" si="92"/>
        <v>19443.978402777768</v>
      </c>
      <c r="FK21" s="3">
        <f t="shared" si="93"/>
        <v>2278.7092361111049</v>
      </c>
      <c r="FM21" s="4">
        <v>3.7</v>
      </c>
      <c r="FN21" s="4">
        <v>351.5</v>
      </c>
      <c r="FO21" s="3">
        <f t="shared" si="46"/>
        <v>-139.44166666666663</v>
      </c>
      <c r="FP21" s="3">
        <f t="shared" si="47"/>
        <v>208.35833333333338</v>
      </c>
      <c r="FQ21" s="3">
        <f t="shared" si="94"/>
        <v>19443.978402777768</v>
      </c>
      <c r="FR21" s="3">
        <f t="shared" si="95"/>
        <v>-29053.83326388889</v>
      </c>
    </row>
    <row r="22" spans="1:174" x14ac:dyDescent="0.25">
      <c r="A22" s="4">
        <v>62.8</v>
      </c>
      <c r="H22" s="4">
        <v>62.8</v>
      </c>
      <c r="I22" s="4">
        <v>279.60000000000002</v>
      </c>
      <c r="J22" s="3">
        <f t="shared" si="0"/>
        <v>-80.341666666666626</v>
      </c>
      <c r="K22" s="3">
        <f t="shared" si="1"/>
        <v>136.4583333333334</v>
      </c>
      <c r="L22" s="3">
        <f t="shared" si="48"/>
        <v>6454.7834027777708</v>
      </c>
      <c r="M22" s="3">
        <f t="shared" si="49"/>
        <v>-10963.289930555555</v>
      </c>
      <c r="O22" s="4">
        <v>62.8</v>
      </c>
      <c r="P22" s="4">
        <v>245.8</v>
      </c>
      <c r="Q22" s="3">
        <f t="shared" si="2"/>
        <v>-80.341666666666626</v>
      </c>
      <c r="R22" s="3">
        <f t="shared" si="3"/>
        <v>102.65833333333339</v>
      </c>
      <c r="S22" s="3">
        <f t="shared" si="50"/>
        <v>6454.7834027777708</v>
      </c>
      <c r="T22" s="3">
        <f t="shared" si="51"/>
        <v>-8247.7415972222225</v>
      </c>
      <c r="V22" s="4">
        <v>62.8</v>
      </c>
      <c r="W22" s="4">
        <v>243.2</v>
      </c>
      <c r="X22" s="3">
        <f t="shared" si="4"/>
        <v>-80.341666666666626</v>
      </c>
      <c r="Y22" s="3">
        <f t="shared" si="5"/>
        <v>100.05833333333337</v>
      </c>
      <c r="Z22" s="3">
        <f t="shared" si="52"/>
        <v>6454.7834027777708</v>
      </c>
      <c r="AA22" s="3">
        <f t="shared" si="53"/>
        <v>-8038.8532638888873</v>
      </c>
      <c r="AC22" s="4">
        <v>62.8</v>
      </c>
      <c r="AD22" s="4">
        <v>260.5</v>
      </c>
      <c r="AE22" s="3">
        <f t="shared" si="6"/>
        <v>-80.341666666666626</v>
      </c>
      <c r="AF22" s="3">
        <f t="shared" si="7"/>
        <v>117.35833333333338</v>
      </c>
      <c r="AG22" s="3">
        <f t="shared" si="54"/>
        <v>6454.7834027777708</v>
      </c>
      <c r="AH22" s="3">
        <f t="shared" si="55"/>
        <v>-9428.7640972222216</v>
      </c>
      <c r="AJ22" s="4">
        <v>62.8</v>
      </c>
      <c r="AK22" s="4">
        <v>264.7</v>
      </c>
      <c r="AL22" s="3">
        <f t="shared" si="8"/>
        <v>-80.341666666666626</v>
      </c>
      <c r="AM22" s="3">
        <f t="shared" si="9"/>
        <v>121.55833333333337</v>
      </c>
      <c r="AN22" s="3">
        <f t="shared" si="56"/>
        <v>6454.7834027777708</v>
      </c>
      <c r="AO22" s="3">
        <f t="shared" si="57"/>
        <v>-9766.1990972222193</v>
      </c>
      <c r="AQ22" s="4">
        <v>62.8</v>
      </c>
      <c r="AR22" s="4">
        <v>26.6</v>
      </c>
      <c r="AS22" s="3">
        <f t="shared" si="10"/>
        <v>-80.341666666666626</v>
      </c>
      <c r="AT22" s="3">
        <f t="shared" si="11"/>
        <v>-116.54166666666663</v>
      </c>
      <c r="AU22" s="3">
        <f t="shared" si="58"/>
        <v>6454.7834027777708</v>
      </c>
      <c r="AV22" s="3">
        <f t="shared" si="59"/>
        <v>9363.1517361111037</v>
      </c>
      <c r="AX22" s="4">
        <v>62.8</v>
      </c>
      <c r="AY22" s="4">
        <v>11.3</v>
      </c>
      <c r="AZ22" s="3">
        <f t="shared" si="12"/>
        <v>-80.341666666666626</v>
      </c>
      <c r="BA22" s="3">
        <f t="shared" si="13"/>
        <v>-131.84166666666661</v>
      </c>
      <c r="BB22" s="3">
        <f t="shared" si="60"/>
        <v>6454.7834027777708</v>
      </c>
      <c r="BC22" s="3">
        <f t="shared" si="61"/>
        <v>10592.379236111101</v>
      </c>
      <c r="BE22" s="4">
        <v>62.8</v>
      </c>
      <c r="BF22" s="4">
        <v>0</v>
      </c>
      <c r="BG22" s="3">
        <f t="shared" si="14"/>
        <v>-80.341666666666626</v>
      </c>
      <c r="BH22" s="3">
        <f t="shared" si="15"/>
        <v>-143.14166666666662</v>
      </c>
      <c r="BI22" s="3">
        <f t="shared" si="62"/>
        <v>6454.7834027777708</v>
      </c>
      <c r="BJ22" s="3">
        <f t="shared" si="63"/>
        <v>11500.240069444435</v>
      </c>
      <c r="BL22" s="4">
        <v>62.8</v>
      </c>
      <c r="BM22" s="4">
        <v>22.2</v>
      </c>
      <c r="BN22" s="3">
        <f t="shared" si="16"/>
        <v>-80.341666666666626</v>
      </c>
      <c r="BO22" s="3">
        <f t="shared" si="17"/>
        <v>-120.94166666666662</v>
      </c>
      <c r="BP22" s="3">
        <f t="shared" si="64"/>
        <v>6454.7834027777708</v>
      </c>
      <c r="BQ22" s="3">
        <f t="shared" si="65"/>
        <v>9716.6550694444359</v>
      </c>
      <c r="BS22" s="4">
        <v>62.8</v>
      </c>
      <c r="BT22" s="4">
        <v>91.1</v>
      </c>
      <c r="BU22" s="3">
        <f t="shared" si="18"/>
        <v>-80.341666666666626</v>
      </c>
      <c r="BV22" s="3">
        <f t="shared" si="19"/>
        <v>-52.041666666666629</v>
      </c>
      <c r="BW22" s="3">
        <f t="shared" si="66"/>
        <v>6454.7834027777708</v>
      </c>
      <c r="BX22" s="3">
        <f t="shared" si="67"/>
        <v>4181.114236111106</v>
      </c>
      <c r="BZ22" s="4">
        <v>62.8</v>
      </c>
      <c r="CA22" s="4">
        <v>122.4</v>
      </c>
      <c r="CB22" s="3">
        <f t="shared" si="20"/>
        <v>-80.341666666666626</v>
      </c>
      <c r="CC22" s="3">
        <f t="shared" si="21"/>
        <v>-20.741666666666617</v>
      </c>
      <c r="CD22" s="3">
        <f t="shared" si="68"/>
        <v>6454.7834027777708</v>
      </c>
      <c r="CE22" s="3">
        <f t="shared" si="69"/>
        <v>1666.4200694444396</v>
      </c>
      <c r="CG22" s="4">
        <v>62.8</v>
      </c>
      <c r="CH22" s="4">
        <v>75.099999999999994</v>
      </c>
      <c r="CI22" s="3">
        <f t="shared" si="22"/>
        <v>-80.341666666666626</v>
      </c>
      <c r="CJ22" s="3">
        <f t="shared" si="23"/>
        <v>-68.041666666666629</v>
      </c>
      <c r="CK22" s="3">
        <f t="shared" si="70"/>
        <v>6454.7834027777708</v>
      </c>
      <c r="CL22" s="3">
        <f t="shared" si="71"/>
        <v>5466.5809027777723</v>
      </c>
      <c r="CN22" s="4">
        <v>62.8</v>
      </c>
      <c r="CO22" s="4">
        <v>243</v>
      </c>
      <c r="CP22" s="3">
        <f t="shared" si="24"/>
        <v>-80.341666666666626</v>
      </c>
      <c r="CQ22" s="3">
        <f t="shared" si="25"/>
        <v>99.858333333333377</v>
      </c>
      <c r="CR22" s="3">
        <f t="shared" si="72"/>
        <v>6454.7834027777708</v>
      </c>
      <c r="CS22" s="3">
        <f t="shared" si="73"/>
        <v>-8022.7849305555546</v>
      </c>
      <c r="CU22" s="4">
        <v>62.8</v>
      </c>
      <c r="CV22" s="4">
        <v>249.3</v>
      </c>
      <c r="CW22" s="3">
        <f t="shared" si="26"/>
        <v>-80.341666666666626</v>
      </c>
      <c r="CX22" s="3">
        <f t="shared" si="27"/>
        <v>106.15833333333339</v>
      </c>
      <c r="CY22" s="3">
        <f t="shared" si="74"/>
        <v>6454.7834027777708</v>
      </c>
      <c r="CZ22" s="3">
        <f t="shared" si="75"/>
        <v>-8528.9374305555557</v>
      </c>
      <c r="DB22" s="4">
        <v>62.8</v>
      </c>
      <c r="DC22" s="4">
        <v>463.7</v>
      </c>
      <c r="DD22" s="3">
        <f t="shared" si="28"/>
        <v>-80.341666666666626</v>
      </c>
      <c r="DE22" s="3">
        <f t="shared" si="29"/>
        <v>320.55833333333339</v>
      </c>
      <c r="DF22" s="3">
        <f t="shared" si="76"/>
        <v>6454.7834027777708</v>
      </c>
      <c r="DG22" s="3">
        <f t="shared" si="77"/>
        <v>-25754.190763888881</v>
      </c>
      <c r="DI22" s="4">
        <v>62.8</v>
      </c>
      <c r="DJ22" s="4">
        <v>144.6</v>
      </c>
      <c r="DK22" s="3">
        <f t="shared" si="30"/>
        <v>-80.341666666666626</v>
      </c>
      <c r="DL22" s="3">
        <f t="shared" si="31"/>
        <v>1.4583333333333712</v>
      </c>
      <c r="DM22" s="3">
        <f t="shared" si="78"/>
        <v>6454.7834027777708</v>
      </c>
      <c r="DN22" s="3">
        <f t="shared" si="79"/>
        <v>-117.16493055555854</v>
      </c>
      <c r="DP22" s="4">
        <v>62.8</v>
      </c>
      <c r="DQ22" s="4">
        <v>117.9</v>
      </c>
      <c r="DR22" s="3">
        <f t="shared" si="32"/>
        <v>-80.341666666666626</v>
      </c>
      <c r="DS22" s="3">
        <f t="shared" si="33"/>
        <v>-25.241666666666617</v>
      </c>
      <c r="DT22" s="3">
        <f t="shared" si="80"/>
        <v>6454.7834027777708</v>
      </c>
      <c r="DU22" s="3">
        <f t="shared" si="81"/>
        <v>2027.9575694444395</v>
      </c>
      <c r="DW22" s="4">
        <v>62.8</v>
      </c>
      <c r="DX22" s="4">
        <v>161.5</v>
      </c>
      <c r="DY22" s="3">
        <f t="shared" si="34"/>
        <v>-80.341666666666626</v>
      </c>
      <c r="DZ22" s="3">
        <f t="shared" si="35"/>
        <v>18.358333333333377</v>
      </c>
      <c r="EA22" s="3">
        <f t="shared" si="82"/>
        <v>6454.7834027777708</v>
      </c>
      <c r="EB22" s="3">
        <f t="shared" si="83"/>
        <v>-1474.939097222225</v>
      </c>
      <c r="ED22" s="4">
        <v>62.8</v>
      </c>
      <c r="EE22" s="4">
        <v>102.2</v>
      </c>
      <c r="EF22" s="3">
        <f t="shared" si="36"/>
        <v>-80.341666666666626</v>
      </c>
      <c r="EG22" s="3">
        <f t="shared" si="37"/>
        <v>-40.94166666666662</v>
      </c>
      <c r="EH22" s="3">
        <f t="shared" si="84"/>
        <v>6454.7834027777708</v>
      </c>
      <c r="EI22" s="3">
        <f t="shared" si="85"/>
        <v>3289.3217361111056</v>
      </c>
      <c r="EK22" s="4">
        <v>62.8</v>
      </c>
      <c r="EL22" s="4">
        <v>36.6</v>
      </c>
      <c r="EM22" s="3">
        <f t="shared" si="38"/>
        <v>-80.341666666666626</v>
      </c>
      <c r="EN22" s="3">
        <f t="shared" si="39"/>
        <v>-106.54166666666663</v>
      </c>
      <c r="EO22" s="3">
        <f t="shared" si="86"/>
        <v>6454.7834027777708</v>
      </c>
      <c r="EP22" s="3">
        <f t="shared" si="87"/>
        <v>8559.7350694444376</v>
      </c>
      <c r="ER22" s="4">
        <v>62.8</v>
      </c>
      <c r="ES22" s="4">
        <v>90.1</v>
      </c>
      <c r="ET22" s="3">
        <f t="shared" si="40"/>
        <v>-80.341666666666626</v>
      </c>
      <c r="EU22" s="3">
        <f t="shared" si="41"/>
        <v>-53.041666666666629</v>
      </c>
      <c r="EV22" s="3">
        <f t="shared" si="88"/>
        <v>6454.7834027777708</v>
      </c>
      <c r="EW22" s="3">
        <f t="shared" si="89"/>
        <v>4261.4559027777723</v>
      </c>
      <c r="EY22" s="4">
        <v>62.8</v>
      </c>
      <c r="EZ22" s="4">
        <v>126.8</v>
      </c>
      <c r="FA22" s="3">
        <f t="shared" si="42"/>
        <v>-80.341666666666626</v>
      </c>
      <c r="FB22" s="3">
        <f t="shared" si="43"/>
        <v>-16.341666666666626</v>
      </c>
      <c r="FC22" s="3">
        <f t="shared" si="90"/>
        <v>6454.7834027777708</v>
      </c>
      <c r="FD22" s="3">
        <f t="shared" si="91"/>
        <v>1312.9167361111072</v>
      </c>
      <c r="FF22" s="4">
        <v>62.8</v>
      </c>
      <c r="FG22" s="4">
        <v>351.5</v>
      </c>
      <c r="FH22" s="3">
        <f t="shared" si="44"/>
        <v>-80.341666666666626</v>
      </c>
      <c r="FI22" s="3">
        <f t="shared" si="45"/>
        <v>208.35833333333338</v>
      </c>
      <c r="FJ22" s="3">
        <f t="shared" si="92"/>
        <v>6454.7834027777708</v>
      </c>
      <c r="FK22" s="3">
        <f t="shared" si="93"/>
        <v>-16739.855763888885</v>
      </c>
      <c r="FM22" s="4">
        <v>62.8</v>
      </c>
      <c r="FN22" s="4">
        <v>129.69999999999999</v>
      </c>
      <c r="FO22" s="3">
        <f t="shared" si="46"/>
        <v>-80.341666666666626</v>
      </c>
      <c r="FP22" s="3">
        <f t="shared" si="47"/>
        <v>-13.441666666666634</v>
      </c>
      <c r="FQ22" s="3">
        <f t="shared" si="94"/>
        <v>6454.7834027777708</v>
      </c>
      <c r="FR22" s="3">
        <f t="shared" si="95"/>
        <v>1079.9259027777746</v>
      </c>
    </row>
    <row r="23" spans="1:174" x14ac:dyDescent="0.25">
      <c r="A23" s="4">
        <v>279.60000000000002</v>
      </c>
      <c r="H23" s="4">
        <v>279.60000000000002</v>
      </c>
      <c r="I23" s="4">
        <v>245.8</v>
      </c>
      <c r="J23" s="3">
        <f t="shared" si="0"/>
        <v>136.4583333333334</v>
      </c>
      <c r="K23" s="3">
        <f t="shared" si="1"/>
        <v>102.65833333333339</v>
      </c>
      <c r="L23" s="3">
        <f t="shared" si="48"/>
        <v>18620.876736111128</v>
      </c>
      <c r="M23" s="3">
        <f t="shared" si="49"/>
        <v>14008.585069444458</v>
      </c>
      <c r="O23" s="4">
        <v>279.60000000000002</v>
      </c>
      <c r="P23" s="4">
        <v>243.2</v>
      </c>
      <c r="Q23" s="3">
        <f t="shared" si="2"/>
        <v>136.4583333333334</v>
      </c>
      <c r="R23" s="3">
        <f t="shared" si="3"/>
        <v>100.05833333333337</v>
      </c>
      <c r="S23" s="3">
        <f t="shared" si="50"/>
        <v>18620.876736111128</v>
      </c>
      <c r="T23" s="3">
        <f t="shared" si="51"/>
        <v>13653.793402777788</v>
      </c>
      <c r="V23" s="4">
        <v>279.60000000000002</v>
      </c>
      <c r="W23" s="4">
        <v>260.5</v>
      </c>
      <c r="X23" s="3">
        <f t="shared" si="4"/>
        <v>136.4583333333334</v>
      </c>
      <c r="Y23" s="3">
        <f t="shared" si="5"/>
        <v>117.35833333333338</v>
      </c>
      <c r="Z23" s="3">
        <f t="shared" si="52"/>
        <v>18620.876736111128</v>
      </c>
      <c r="AA23" s="3">
        <f t="shared" si="53"/>
        <v>16014.522569444458</v>
      </c>
      <c r="AC23" s="4">
        <v>279.60000000000002</v>
      </c>
      <c r="AD23" s="4">
        <v>264.7</v>
      </c>
      <c r="AE23" s="3">
        <f t="shared" si="6"/>
        <v>136.4583333333334</v>
      </c>
      <c r="AF23" s="3">
        <f t="shared" si="7"/>
        <v>121.55833333333337</v>
      </c>
      <c r="AG23" s="3">
        <f t="shared" si="54"/>
        <v>18620.876736111128</v>
      </c>
      <c r="AH23" s="3">
        <f t="shared" si="55"/>
        <v>16587.647569444456</v>
      </c>
      <c r="AJ23" s="4">
        <v>279.60000000000002</v>
      </c>
      <c r="AK23" s="4">
        <v>26.6</v>
      </c>
      <c r="AL23" s="3">
        <f t="shared" si="8"/>
        <v>136.4583333333334</v>
      </c>
      <c r="AM23" s="3">
        <f t="shared" si="9"/>
        <v>-116.54166666666663</v>
      </c>
      <c r="AN23" s="3">
        <f t="shared" si="56"/>
        <v>18620.876736111128</v>
      </c>
      <c r="AO23" s="3">
        <f t="shared" si="57"/>
        <v>-15903.081597222224</v>
      </c>
      <c r="AQ23" s="4">
        <v>279.60000000000002</v>
      </c>
      <c r="AR23" s="4">
        <v>11.3</v>
      </c>
      <c r="AS23" s="3">
        <f t="shared" si="10"/>
        <v>136.4583333333334</v>
      </c>
      <c r="AT23" s="3">
        <f t="shared" si="11"/>
        <v>-131.84166666666661</v>
      </c>
      <c r="AU23" s="3">
        <f t="shared" si="58"/>
        <v>18620.876736111128</v>
      </c>
      <c r="AV23" s="3">
        <f t="shared" si="59"/>
        <v>-17990.894097222223</v>
      </c>
      <c r="AX23" s="4">
        <v>279.60000000000002</v>
      </c>
      <c r="AY23" s="4">
        <v>0</v>
      </c>
      <c r="AZ23" s="3">
        <f t="shared" si="12"/>
        <v>136.4583333333334</v>
      </c>
      <c r="BA23" s="3">
        <f t="shared" si="13"/>
        <v>-143.14166666666662</v>
      </c>
      <c r="BB23" s="3">
        <f t="shared" si="60"/>
        <v>18620.876736111128</v>
      </c>
      <c r="BC23" s="3">
        <f t="shared" si="61"/>
        <v>-19532.873263888894</v>
      </c>
      <c r="BE23" s="4">
        <v>279.60000000000002</v>
      </c>
      <c r="BF23" s="4">
        <v>22.2</v>
      </c>
      <c r="BG23" s="3">
        <f t="shared" si="14"/>
        <v>136.4583333333334</v>
      </c>
      <c r="BH23" s="3">
        <f t="shared" si="15"/>
        <v>-120.94166666666662</v>
      </c>
      <c r="BI23" s="3">
        <f t="shared" si="62"/>
        <v>18620.876736111128</v>
      </c>
      <c r="BJ23" s="3">
        <f t="shared" si="63"/>
        <v>-16503.498263888891</v>
      </c>
      <c r="BL23" s="4">
        <v>279.60000000000002</v>
      </c>
      <c r="BM23" s="4">
        <v>91.1</v>
      </c>
      <c r="BN23" s="3">
        <f t="shared" si="16"/>
        <v>136.4583333333334</v>
      </c>
      <c r="BO23" s="3">
        <f t="shared" si="17"/>
        <v>-52.041666666666629</v>
      </c>
      <c r="BP23" s="3">
        <f t="shared" si="64"/>
        <v>18620.876736111128</v>
      </c>
      <c r="BQ23" s="3">
        <f t="shared" si="65"/>
        <v>-7101.5190972222208</v>
      </c>
      <c r="BS23" s="4">
        <v>279.60000000000002</v>
      </c>
      <c r="BT23" s="4">
        <v>122.4</v>
      </c>
      <c r="BU23" s="3">
        <f t="shared" si="18"/>
        <v>136.4583333333334</v>
      </c>
      <c r="BV23" s="3">
        <f t="shared" si="19"/>
        <v>-20.741666666666617</v>
      </c>
      <c r="BW23" s="3">
        <f t="shared" si="66"/>
        <v>18620.876736111128</v>
      </c>
      <c r="BX23" s="3">
        <f t="shared" si="67"/>
        <v>-2830.3732638888837</v>
      </c>
      <c r="BZ23" s="4">
        <v>279.60000000000002</v>
      </c>
      <c r="CA23" s="4">
        <v>75.099999999999994</v>
      </c>
      <c r="CB23" s="3">
        <f t="shared" si="20"/>
        <v>136.4583333333334</v>
      </c>
      <c r="CC23" s="3">
        <f t="shared" si="21"/>
        <v>-68.041666666666629</v>
      </c>
      <c r="CD23" s="3">
        <f t="shared" si="68"/>
        <v>18620.876736111128</v>
      </c>
      <c r="CE23" s="3">
        <f t="shared" si="69"/>
        <v>-9284.8524305555547</v>
      </c>
      <c r="CG23" s="4">
        <v>279.60000000000002</v>
      </c>
      <c r="CH23" s="4">
        <v>243</v>
      </c>
      <c r="CI23" s="3">
        <f t="shared" si="22"/>
        <v>136.4583333333334</v>
      </c>
      <c r="CJ23" s="3">
        <f t="shared" si="23"/>
        <v>99.858333333333377</v>
      </c>
      <c r="CK23" s="3">
        <f t="shared" si="70"/>
        <v>18620.876736111128</v>
      </c>
      <c r="CL23" s="3">
        <f t="shared" si="71"/>
        <v>13626.501736111124</v>
      </c>
      <c r="CN23" s="4">
        <v>279.60000000000002</v>
      </c>
      <c r="CO23" s="4">
        <v>249.3</v>
      </c>
      <c r="CP23" s="3">
        <f t="shared" si="24"/>
        <v>136.4583333333334</v>
      </c>
      <c r="CQ23" s="3">
        <f t="shared" si="25"/>
        <v>106.15833333333339</v>
      </c>
      <c r="CR23" s="3">
        <f t="shared" si="72"/>
        <v>18620.876736111128</v>
      </c>
      <c r="CS23" s="3">
        <f t="shared" si="73"/>
        <v>14486.189236111126</v>
      </c>
      <c r="CU23" s="4">
        <v>279.60000000000002</v>
      </c>
      <c r="CV23" s="4">
        <v>463.7</v>
      </c>
      <c r="CW23" s="3">
        <f t="shared" si="26"/>
        <v>136.4583333333334</v>
      </c>
      <c r="CX23" s="3">
        <f t="shared" si="27"/>
        <v>320.55833333333339</v>
      </c>
      <c r="CY23" s="3">
        <f t="shared" si="74"/>
        <v>18620.876736111128</v>
      </c>
      <c r="CZ23" s="3">
        <f t="shared" si="75"/>
        <v>43742.85590277781</v>
      </c>
      <c r="DB23" s="4">
        <v>279.60000000000002</v>
      </c>
      <c r="DC23" s="4">
        <v>144.6</v>
      </c>
      <c r="DD23" s="3">
        <f t="shared" si="28"/>
        <v>136.4583333333334</v>
      </c>
      <c r="DE23" s="3">
        <f t="shared" si="29"/>
        <v>1.4583333333333712</v>
      </c>
      <c r="DF23" s="3">
        <f t="shared" si="76"/>
        <v>18620.876736111128</v>
      </c>
      <c r="DG23" s="3">
        <f t="shared" si="77"/>
        <v>199.00173611111637</v>
      </c>
      <c r="DI23" s="4">
        <v>279.60000000000002</v>
      </c>
      <c r="DJ23" s="4">
        <v>117.9</v>
      </c>
      <c r="DK23" s="3">
        <f t="shared" si="30"/>
        <v>136.4583333333334</v>
      </c>
      <c r="DL23" s="3">
        <f t="shared" si="31"/>
        <v>-25.241666666666617</v>
      </c>
      <c r="DM23" s="3">
        <f t="shared" si="78"/>
        <v>18620.876736111128</v>
      </c>
      <c r="DN23" s="3">
        <f t="shared" si="79"/>
        <v>-3444.4357638888837</v>
      </c>
      <c r="DP23" s="4">
        <v>279.60000000000002</v>
      </c>
      <c r="DQ23" s="4">
        <v>161.5</v>
      </c>
      <c r="DR23" s="3">
        <f t="shared" si="32"/>
        <v>136.4583333333334</v>
      </c>
      <c r="DS23" s="3">
        <f t="shared" si="33"/>
        <v>18.358333333333377</v>
      </c>
      <c r="DT23" s="3">
        <f t="shared" si="80"/>
        <v>18620.876736111128</v>
      </c>
      <c r="DU23" s="3">
        <f t="shared" si="81"/>
        <v>2505.1475694444516</v>
      </c>
      <c r="DW23" s="4">
        <v>279.60000000000002</v>
      </c>
      <c r="DX23" s="4">
        <v>102.2</v>
      </c>
      <c r="DY23" s="3">
        <f t="shared" si="34"/>
        <v>136.4583333333334</v>
      </c>
      <c r="DZ23" s="3">
        <f t="shared" si="35"/>
        <v>-40.94166666666662</v>
      </c>
      <c r="EA23" s="3">
        <f t="shared" si="82"/>
        <v>18620.876736111128</v>
      </c>
      <c r="EB23" s="3">
        <f t="shared" si="83"/>
        <v>-5586.831597222219</v>
      </c>
      <c r="ED23" s="4">
        <v>279.60000000000002</v>
      </c>
      <c r="EE23" s="4">
        <v>36.6</v>
      </c>
      <c r="EF23" s="3">
        <f t="shared" si="36"/>
        <v>136.4583333333334</v>
      </c>
      <c r="EG23" s="3">
        <f t="shared" si="37"/>
        <v>-106.54166666666663</v>
      </c>
      <c r="EH23" s="3">
        <f t="shared" si="84"/>
        <v>18620.876736111128</v>
      </c>
      <c r="EI23" s="3">
        <f t="shared" si="85"/>
        <v>-14538.498263888891</v>
      </c>
      <c r="EK23" s="4">
        <v>279.60000000000002</v>
      </c>
      <c r="EL23" s="4">
        <v>90.1</v>
      </c>
      <c r="EM23" s="3">
        <f t="shared" si="38"/>
        <v>136.4583333333334</v>
      </c>
      <c r="EN23" s="3">
        <f t="shared" si="39"/>
        <v>-53.041666666666629</v>
      </c>
      <c r="EO23" s="3">
        <f t="shared" si="86"/>
        <v>18620.876736111128</v>
      </c>
      <c r="EP23" s="3">
        <f t="shared" si="87"/>
        <v>-7237.9774305555538</v>
      </c>
      <c r="ER23" s="4">
        <v>279.60000000000002</v>
      </c>
      <c r="ES23" s="4">
        <v>126.8</v>
      </c>
      <c r="ET23" s="3">
        <f t="shared" si="40"/>
        <v>136.4583333333334</v>
      </c>
      <c r="EU23" s="3">
        <f t="shared" si="41"/>
        <v>-16.341666666666626</v>
      </c>
      <c r="EV23" s="3">
        <f t="shared" si="88"/>
        <v>18620.876736111128</v>
      </c>
      <c r="EW23" s="3">
        <f t="shared" si="89"/>
        <v>-2229.9565972222176</v>
      </c>
      <c r="EY23" s="4">
        <v>279.60000000000002</v>
      </c>
      <c r="EZ23" s="4">
        <v>351.5</v>
      </c>
      <c r="FA23" s="3">
        <f t="shared" si="42"/>
        <v>136.4583333333334</v>
      </c>
      <c r="FB23" s="3">
        <f t="shared" si="43"/>
        <v>208.35833333333338</v>
      </c>
      <c r="FC23" s="3">
        <f t="shared" si="90"/>
        <v>18620.876736111128</v>
      </c>
      <c r="FD23" s="3">
        <f t="shared" si="91"/>
        <v>28432.230902777799</v>
      </c>
      <c r="FF23" s="4">
        <v>279.60000000000002</v>
      </c>
      <c r="FG23" s="4">
        <v>129.69999999999999</v>
      </c>
      <c r="FH23" s="3">
        <f t="shared" si="44"/>
        <v>136.4583333333334</v>
      </c>
      <c r="FI23" s="3">
        <f t="shared" si="45"/>
        <v>-13.441666666666634</v>
      </c>
      <c r="FJ23" s="3">
        <f t="shared" si="92"/>
        <v>18620.876736111128</v>
      </c>
      <c r="FK23" s="3">
        <f t="shared" si="93"/>
        <v>-1834.227430555552</v>
      </c>
      <c r="FM23" s="4">
        <v>279.60000000000002</v>
      </c>
      <c r="FN23" s="4">
        <v>144.6</v>
      </c>
      <c r="FO23" s="3">
        <f t="shared" si="46"/>
        <v>136.4583333333334</v>
      </c>
      <c r="FP23" s="3">
        <f t="shared" si="47"/>
        <v>1.4583333333333712</v>
      </c>
      <c r="FQ23" s="3">
        <f t="shared" si="94"/>
        <v>18620.876736111128</v>
      </c>
      <c r="FR23" s="3">
        <f t="shared" si="95"/>
        <v>199.00173611111637</v>
      </c>
    </row>
    <row r="24" spans="1:174" x14ac:dyDescent="0.25">
      <c r="A24" s="4">
        <v>245.8</v>
      </c>
      <c r="H24" s="4">
        <v>245.8</v>
      </c>
      <c r="I24" s="4">
        <v>243.2</v>
      </c>
      <c r="J24" s="3">
        <f t="shared" si="0"/>
        <v>102.65833333333339</v>
      </c>
      <c r="K24" s="3">
        <f t="shared" si="1"/>
        <v>100.05833333333337</v>
      </c>
      <c r="L24" s="3">
        <f t="shared" si="48"/>
        <v>10538.733402777789</v>
      </c>
      <c r="M24" s="3">
        <f t="shared" si="49"/>
        <v>10271.82173611112</v>
      </c>
      <c r="O24" s="4">
        <v>245.8</v>
      </c>
      <c r="P24" s="4">
        <v>260.5</v>
      </c>
      <c r="Q24" s="3">
        <f t="shared" si="2"/>
        <v>102.65833333333339</v>
      </c>
      <c r="R24" s="3">
        <f t="shared" si="3"/>
        <v>117.35833333333338</v>
      </c>
      <c r="S24" s="3">
        <f t="shared" si="50"/>
        <v>10538.733402777789</v>
      </c>
      <c r="T24" s="3">
        <f t="shared" si="51"/>
        <v>12047.810902777788</v>
      </c>
      <c r="V24" s="4">
        <v>245.8</v>
      </c>
      <c r="W24" s="4">
        <v>264.7</v>
      </c>
      <c r="X24" s="3">
        <f t="shared" si="4"/>
        <v>102.65833333333339</v>
      </c>
      <c r="Y24" s="3">
        <f t="shared" si="5"/>
        <v>121.55833333333337</v>
      </c>
      <c r="Z24" s="3">
        <f t="shared" si="52"/>
        <v>10538.733402777789</v>
      </c>
      <c r="AA24" s="3">
        <f t="shared" si="53"/>
        <v>12478.975902777787</v>
      </c>
      <c r="AC24" s="4">
        <v>245.8</v>
      </c>
      <c r="AD24" s="4">
        <v>26.6</v>
      </c>
      <c r="AE24" s="3">
        <f t="shared" si="6"/>
        <v>102.65833333333339</v>
      </c>
      <c r="AF24" s="3">
        <f t="shared" si="7"/>
        <v>-116.54166666666663</v>
      </c>
      <c r="AG24" s="3">
        <f t="shared" si="54"/>
        <v>10538.733402777789</v>
      </c>
      <c r="AH24" s="3">
        <f t="shared" si="55"/>
        <v>-11963.973263888891</v>
      </c>
      <c r="AJ24" s="4">
        <v>245.8</v>
      </c>
      <c r="AK24" s="4">
        <v>11.3</v>
      </c>
      <c r="AL24" s="3">
        <f t="shared" si="8"/>
        <v>102.65833333333339</v>
      </c>
      <c r="AM24" s="3">
        <f t="shared" si="9"/>
        <v>-131.84166666666661</v>
      </c>
      <c r="AN24" s="3">
        <f t="shared" si="56"/>
        <v>10538.733402777789</v>
      </c>
      <c r="AO24" s="3">
        <f t="shared" si="57"/>
        <v>-13534.64576388889</v>
      </c>
      <c r="AQ24" s="4">
        <v>245.8</v>
      </c>
      <c r="AR24" s="4">
        <v>0</v>
      </c>
      <c r="AS24" s="3">
        <f t="shared" si="10"/>
        <v>102.65833333333339</v>
      </c>
      <c r="AT24" s="3">
        <f t="shared" si="11"/>
        <v>-143.14166666666662</v>
      </c>
      <c r="AU24" s="3">
        <f t="shared" si="58"/>
        <v>10538.733402777789</v>
      </c>
      <c r="AV24" s="3">
        <f t="shared" si="59"/>
        <v>-14694.684930555559</v>
      </c>
      <c r="AX24" s="4">
        <v>245.8</v>
      </c>
      <c r="AY24" s="4">
        <v>22.2</v>
      </c>
      <c r="AZ24" s="3">
        <f t="shared" si="12"/>
        <v>102.65833333333339</v>
      </c>
      <c r="BA24" s="3">
        <f t="shared" si="13"/>
        <v>-120.94166666666662</v>
      </c>
      <c r="BB24" s="3">
        <f t="shared" si="60"/>
        <v>10538.733402777789</v>
      </c>
      <c r="BC24" s="3">
        <f t="shared" si="61"/>
        <v>-12415.669930555558</v>
      </c>
      <c r="BE24" s="4">
        <v>245.8</v>
      </c>
      <c r="BF24" s="4">
        <v>91.1</v>
      </c>
      <c r="BG24" s="3">
        <f t="shared" si="14"/>
        <v>102.65833333333339</v>
      </c>
      <c r="BH24" s="3">
        <f t="shared" si="15"/>
        <v>-52.041666666666629</v>
      </c>
      <c r="BI24" s="3">
        <f t="shared" si="62"/>
        <v>10538.733402777789</v>
      </c>
      <c r="BJ24" s="3">
        <f t="shared" si="63"/>
        <v>-5342.5107638888876</v>
      </c>
      <c r="BL24" s="4">
        <v>245.8</v>
      </c>
      <c r="BM24" s="4">
        <v>122.4</v>
      </c>
      <c r="BN24" s="3">
        <f t="shared" si="16"/>
        <v>102.65833333333339</v>
      </c>
      <c r="BO24" s="3">
        <f t="shared" si="17"/>
        <v>-20.741666666666617</v>
      </c>
      <c r="BP24" s="3">
        <f t="shared" si="64"/>
        <v>10538.733402777789</v>
      </c>
      <c r="BQ24" s="3">
        <f t="shared" si="65"/>
        <v>-2129.3049305555514</v>
      </c>
      <c r="BS24" s="4">
        <v>245.8</v>
      </c>
      <c r="BT24" s="4">
        <v>75.099999999999994</v>
      </c>
      <c r="BU24" s="3">
        <f t="shared" si="18"/>
        <v>102.65833333333339</v>
      </c>
      <c r="BV24" s="3">
        <f t="shared" si="19"/>
        <v>-68.041666666666629</v>
      </c>
      <c r="BW24" s="3">
        <f t="shared" si="66"/>
        <v>10538.733402777789</v>
      </c>
      <c r="BX24" s="3">
        <f t="shared" si="67"/>
        <v>-6985.0440972222223</v>
      </c>
      <c r="BZ24" s="4">
        <v>245.8</v>
      </c>
      <c r="CA24" s="4">
        <v>243</v>
      </c>
      <c r="CB24" s="3">
        <f t="shared" si="20"/>
        <v>102.65833333333339</v>
      </c>
      <c r="CC24" s="3">
        <f t="shared" si="21"/>
        <v>99.858333333333377</v>
      </c>
      <c r="CD24" s="3">
        <f t="shared" si="68"/>
        <v>10538.733402777789</v>
      </c>
      <c r="CE24" s="3">
        <f t="shared" si="69"/>
        <v>10251.290069444454</v>
      </c>
      <c r="CG24" s="4">
        <v>245.8</v>
      </c>
      <c r="CH24" s="4">
        <v>249.3</v>
      </c>
      <c r="CI24" s="3">
        <f t="shared" si="22"/>
        <v>102.65833333333339</v>
      </c>
      <c r="CJ24" s="3">
        <f t="shared" si="23"/>
        <v>106.15833333333339</v>
      </c>
      <c r="CK24" s="3">
        <f t="shared" si="70"/>
        <v>10538.733402777789</v>
      </c>
      <c r="CL24" s="3">
        <f t="shared" si="71"/>
        <v>10898.037569444456</v>
      </c>
      <c r="CN24" s="4">
        <v>245.8</v>
      </c>
      <c r="CO24" s="4">
        <v>463.7</v>
      </c>
      <c r="CP24" s="3">
        <f t="shared" si="24"/>
        <v>102.65833333333339</v>
      </c>
      <c r="CQ24" s="3">
        <f t="shared" si="25"/>
        <v>320.55833333333339</v>
      </c>
      <c r="CR24" s="3">
        <f t="shared" si="72"/>
        <v>10538.733402777789</v>
      </c>
      <c r="CS24" s="3">
        <f t="shared" si="73"/>
        <v>32907.984236111137</v>
      </c>
      <c r="CU24" s="4">
        <v>245.8</v>
      </c>
      <c r="CV24" s="4">
        <v>144.6</v>
      </c>
      <c r="CW24" s="3">
        <f t="shared" si="26"/>
        <v>102.65833333333339</v>
      </c>
      <c r="CX24" s="3">
        <f t="shared" si="27"/>
        <v>1.4583333333333712</v>
      </c>
      <c r="CY24" s="3">
        <f t="shared" si="74"/>
        <v>10538.733402777789</v>
      </c>
      <c r="CZ24" s="3">
        <f t="shared" si="75"/>
        <v>149.71006944444841</v>
      </c>
      <c r="DB24" s="4">
        <v>245.8</v>
      </c>
      <c r="DC24" s="4">
        <v>117.9</v>
      </c>
      <c r="DD24" s="3">
        <f t="shared" si="28"/>
        <v>102.65833333333339</v>
      </c>
      <c r="DE24" s="3">
        <f t="shared" si="29"/>
        <v>-25.241666666666617</v>
      </c>
      <c r="DF24" s="3">
        <f t="shared" si="76"/>
        <v>10538.733402777789</v>
      </c>
      <c r="DG24" s="3">
        <f t="shared" si="77"/>
        <v>-2591.267430555552</v>
      </c>
      <c r="DI24" s="4">
        <v>245.8</v>
      </c>
      <c r="DJ24" s="4">
        <v>161.5</v>
      </c>
      <c r="DK24" s="3">
        <f t="shared" si="30"/>
        <v>102.65833333333339</v>
      </c>
      <c r="DL24" s="3">
        <f t="shared" si="31"/>
        <v>18.358333333333377</v>
      </c>
      <c r="DM24" s="3">
        <f t="shared" si="78"/>
        <v>10538.733402777789</v>
      </c>
      <c r="DN24" s="3">
        <f t="shared" si="79"/>
        <v>1884.6359027777833</v>
      </c>
      <c r="DP24" s="4">
        <v>245.8</v>
      </c>
      <c r="DQ24" s="4">
        <v>102.2</v>
      </c>
      <c r="DR24" s="3">
        <f t="shared" si="32"/>
        <v>102.65833333333339</v>
      </c>
      <c r="DS24" s="3">
        <f t="shared" si="33"/>
        <v>-40.94166666666662</v>
      </c>
      <c r="DT24" s="3">
        <f t="shared" si="80"/>
        <v>10538.733402777789</v>
      </c>
      <c r="DU24" s="3">
        <f t="shared" si="81"/>
        <v>-4203.0032638888861</v>
      </c>
      <c r="DW24" s="4">
        <v>245.8</v>
      </c>
      <c r="DX24" s="4">
        <v>36.6</v>
      </c>
      <c r="DY24" s="3">
        <f t="shared" si="34"/>
        <v>102.65833333333339</v>
      </c>
      <c r="DZ24" s="3">
        <f t="shared" si="35"/>
        <v>-106.54166666666663</v>
      </c>
      <c r="EA24" s="3">
        <f t="shared" si="82"/>
        <v>10538.733402777789</v>
      </c>
      <c r="EB24" s="3">
        <f t="shared" si="83"/>
        <v>-10937.389930555557</v>
      </c>
      <c r="ED24" s="4">
        <v>245.8</v>
      </c>
      <c r="EE24" s="4">
        <v>90.1</v>
      </c>
      <c r="EF24" s="3">
        <f t="shared" si="36"/>
        <v>102.65833333333339</v>
      </c>
      <c r="EG24" s="3">
        <f t="shared" si="37"/>
        <v>-53.041666666666629</v>
      </c>
      <c r="EH24" s="3">
        <f t="shared" si="84"/>
        <v>10538.733402777789</v>
      </c>
      <c r="EI24" s="3">
        <f t="shared" si="85"/>
        <v>-5445.1690972222214</v>
      </c>
      <c r="EK24" s="4">
        <v>245.8</v>
      </c>
      <c r="EL24" s="4">
        <v>126.8</v>
      </c>
      <c r="EM24" s="3">
        <f t="shared" si="38"/>
        <v>102.65833333333339</v>
      </c>
      <c r="EN24" s="3">
        <f t="shared" si="39"/>
        <v>-16.341666666666626</v>
      </c>
      <c r="EO24" s="3">
        <f t="shared" si="86"/>
        <v>10538.733402777789</v>
      </c>
      <c r="EP24" s="3">
        <f t="shared" si="87"/>
        <v>-1677.6082638888856</v>
      </c>
      <c r="ER24" s="4">
        <v>245.8</v>
      </c>
      <c r="ES24" s="4">
        <v>351.5</v>
      </c>
      <c r="ET24" s="3">
        <f t="shared" si="40"/>
        <v>102.65833333333339</v>
      </c>
      <c r="EU24" s="3">
        <f t="shared" si="41"/>
        <v>208.35833333333338</v>
      </c>
      <c r="EV24" s="3">
        <f t="shared" si="88"/>
        <v>10538.733402777789</v>
      </c>
      <c r="EW24" s="3">
        <f t="shared" si="89"/>
        <v>21389.719236111127</v>
      </c>
      <c r="EY24" s="4">
        <v>245.8</v>
      </c>
      <c r="EZ24" s="4">
        <v>129.69999999999999</v>
      </c>
      <c r="FA24" s="3">
        <f t="shared" si="42"/>
        <v>102.65833333333339</v>
      </c>
      <c r="FB24" s="3">
        <f t="shared" si="43"/>
        <v>-13.441666666666634</v>
      </c>
      <c r="FC24" s="3">
        <f t="shared" si="90"/>
        <v>10538.733402777789</v>
      </c>
      <c r="FD24" s="3">
        <f t="shared" si="91"/>
        <v>-1379.8990972222196</v>
      </c>
      <c r="FF24" s="4">
        <v>245.8</v>
      </c>
      <c r="FG24" s="4">
        <v>144.6</v>
      </c>
      <c r="FH24" s="3">
        <f t="shared" si="44"/>
        <v>102.65833333333339</v>
      </c>
      <c r="FI24" s="3">
        <f t="shared" si="45"/>
        <v>1.4583333333333712</v>
      </c>
      <c r="FJ24" s="3">
        <f t="shared" si="92"/>
        <v>10538.733402777789</v>
      </c>
      <c r="FK24" s="3">
        <f t="shared" si="93"/>
        <v>149.71006944444841</v>
      </c>
      <c r="FM24" s="4">
        <v>245.8</v>
      </c>
      <c r="FN24" s="4">
        <v>410.5</v>
      </c>
      <c r="FO24" s="3">
        <f t="shared" si="46"/>
        <v>102.65833333333339</v>
      </c>
      <c r="FP24" s="3">
        <f t="shared" si="47"/>
        <v>267.35833333333335</v>
      </c>
      <c r="FQ24" s="3">
        <f t="shared" si="94"/>
        <v>10538.733402777789</v>
      </c>
      <c r="FR24" s="3">
        <f t="shared" si="95"/>
        <v>27446.560902777794</v>
      </c>
    </row>
    <row r="25" spans="1:174" x14ac:dyDescent="0.25">
      <c r="A25" s="4">
        <v>243.2</v>
      </c>
      <c r="H25" s="4">
        <v>243.2</v>
      </c>
      <c r="I25" s="4">
        <v>260.5</v>
      </c>
      <c r="J25" s="3">
        <f t="shared" si="0"/>
        <v>100.05833333333337</v>
      </c>
      <c r="K25" s="3">
        <f t="shared" si="1"/>
        <v>117.35833333333338</v>
      </c>
      <c r="L25" s="3">
        <f t="shared" si="48"/>
        <v>10011.670069444452</v>
      </c>
      <c r="M25" s="3">
        <f t="shared" si="49"/>
        <v>11742.679236111118</v>
      </c>
      <c r="O25" s="4">
        <v>243.2</v>
      </c>
      <c r="P25" s="4">
        <v>264.7</v>
      </c>
      <c r="Q25" s="3">
        <f t="shared" si="2"/>
        <v>100.05833333333337</v>
      </c>
      <c r="R25" s="3">
        <f t="shared" si="3"/>
        <v>121.55833333333337</v>
      </c>
      <c r="S25" s="3">
        <f t="shared" si="50"/>
        <v>10011.670069444452</v>
      </c>
      <c r="T25" s="3">
        <f t="shared" si="51"/>
        <v>12162.924236111117</v>
      </c>
      <c r="V25" s="4">
        <v>243.2</v>
      </c>
      <c r="W25" s="4">
        <v>26.6</v>
      </c>
      <c r="X25" s="3">
        <f t="shared" si="4"/>
        <v>100.05833333333337</v>
      </c>
      <c r="Y25" s="3">
        <f t="shared" si="5"/>
        <v>-116.54166666666663</v>
      </c>
      <c r="Z25" s="3">
        <f t="shared" si="52"/>
        <v>10011.670069444452</v>
      </c>
      <c r="AA25" s="3">
        <f t="shared" si="53"/>
        <v>-11660.964930555556</v>
      </c>
      <c r="AC25" s="4">
        <v>243.2</v>
      </c>
      <c r="AD25" s="4">
        <v>11.3</v>
      </c>
      <c r="AE25" s="3">
        <f t="shared" si="6"/>
        <v>100.05833333333337</v>
      </c>
      <c r="AF25" s="3">
        <f t="shared" si="7"/>
        <v>-131.84166666666661</v>
      </c>
      <c r="AG25" s="3">
        <f t="shared" si="54"/>
        <v>10011.670069444452</v>
      </c>
      <c r="AH25" s="3">
        <f t="shared" si="55"/>
        <v>-13191.857430555554</v>
      </c>
      <c r="AJ25" s="4">
        <v>243.2</v>
      </c>
      <c r="AK25" s="4">
        <v>0</v>
      </c>
      <c r="AL25" s="3">
        <f t="shared" si="8"/>
        <v>100.05833333333337</v>
      </c>
      <c r="AM25" s="3">
        <f t="shared" si="9"/>
        <v>-143.14166666666662</v>
      </c>
      <c r="AN25" s="3">
        <f t="shared" si="56"/>
        <v>10011.670069444452</v>
      </c>
      <c r="AO25" s="3">
        <f t="shared" si="57"/>
        <v>-14322.516597222222</v>
      </c>
      <c r="AQ25" s="4">
        <v>243.2</v>
      </c>
      <c r="AR25" s="4">
        <v>22.2</v>
      </c>
      <c r="AS25" s="3">
        <f t="shared" si="10"/>
        <v>100.05833333333337</v>
      </c>
      <c r="AT25" s="3">
        <f t="shared" si="11"/>
        <v>-120.94166666666662</v>
      </c>
      <c r="AU25" s="3">
        <f t="shared" si="58"/>
        <v>10011.670069444452</v>
      </c>
      <c r="AV25" s="3">
        <f t="shared" si="59"/>
        <v>-12101.221597222222</v>
      </c>
      <c r="AX25" s="4">
        <v>243.2</v>
      </c>
      <c r="AY25" s="4">
        <v>91.1</v>
      </c>
      <c r="AZ25" s="3">
        <f t="shared" si="12"/>
        <v>100.05833333333337</v>
      </c>
      <c r="BA25" s="3">
        <f t="shared" si="13"/>
        <v>-52.041666666666629</v>
      </c>
      <c r="BB25" s="3">
        <f t="shared" si="60"/>
        <v>10011.670069444452</v>
      </c>
      <c r="BC25" s="3">
        <f t="shared" si="61"/>
        <v>-5207.2024305555533</v>
      </c>
      <c r="BE25" s="4">
        <v>243.2</v>
      </c>
      <c r="BF25" s="4">
        <v>122.4</v>
      </c>
      <c r="BG25" s="3">
        <f t="shared" si="14"/>
        <v>100.05833333333337</v>
      </c>
      <c r="BH25" s="3">
        <f t="shared" si="15"/>
        <v>-20.741666666666617</v>
      </c>
      <c r="BI25" s="3">
        <f t="shared" si="62"/>
        <v>10011.670069444452</v>
      </c>
      <c r="BJ25" s="3">
        <f t="shared" si="63"/>
        <v>-2075.3765972222182</v>
      </c>
      <c r="BL25" s="4">
        <v>243.2</v>
      </c>
      <c r="BM25" s="4">
        <v>75.099999999999994</v>
      </c>
      <c r="BN25" s="3">
        <f t="shared" si="16"/>
        <v>100.05833333333337</v>
      </c>
      <c r="BO25" s="3">
        <f t="shared" si="17"/>
        <v>-68.041666666666629</v>
      </c>
      <c r="BP25" s="3">
        <f t="shared" si="64"/>
        <v>10011.670069444452</v>
      </c>
      <c r="BQ25" s="3">
        <f t="shared" si="65"/>
        <v>-6808.1357638888876</v>
      </c>
      <c r="BS25" s="4">
        <v>243.2</v>
      </c>
      <c r="BT25" s="4">
        <v>243</v>
      </c>
      <c r="BU25" s="3">
        <f t="shared" si="18"/>
        <v>100.05833333333337</v>
      </c>
      <c r="BV25" s="3">
        <f t="shared" si="19"/>
        <v>99.858333333333377</v>
      </c>
      <c r="BW25" s="3">
        <f t="shared" si="66"/>
        <v>10011.670069444452</v>
      </c>
      <c r="BX25" s="3">
        <f t="shared" si="67"/>
        <v>9991.6584027777863</v>
      </c>
      <c r="BZ25" s="4">
        <v>243.2</v>
      </c>
      <c r="CA25" s="4">
        <v>249.3</v>
      </c>
      <c r="CB25" s="3">
        <f t="shared" si="20"/>
        <v>100.05833333333337</v>
      </c>
      <c r="CC25" s="3">
        <f t="shared" si="21"/>
        <v>106.15833333333339</v>
      </c>
      <c r="CD25" s="3">
        <f t="shared" si="68"/>
        <v>10011.670069444452</v>
      </c>
      <c r="CE25" s="3">
        <f t="shared" si="69"/>
        <v>10622.025902777787</v>
      </c>
      <c r="CG25" s="4">
        <v>243.2</v>
      </c>
      <c r="CH25" s="4">
        <v>463.7</v>
      </c>
      <c r="CI25" s="3">
        <f t="shared" si="22"/>
        <v>100.05833333333337</v>
      </c>
      <c r="CJ25" s="3">
        <f t="shared" si="23"/>
        <v>320.55833333333339</v>
      </c>
      <c r="CK25" s="3">
        <f t="shared" si="70"/>
        <v>10011.670069444452</v>
      </c>
      <c r="CL25" s="3">
        <f t="shared" si="71"/>
        <v>32074.532569444462</v>
      </c>
      <c r="CN25" s="4">
        <v>243.2</v>
      </c>
      <c r="CO25" s="4">
        <v>144.6</v>
      </c>
      <c r="CP25" s="3">
        <f t="shared" si="24"/>
        <v>100.05833333333337</v>
      </c>
      <c r="CQ25" s="3">
        <f t="shared" si="25"/>
        <v>1.4583333333333712</v>
      </c>
      <c r="CR25" s="3">
        <f t="shared" si="72"/>
        <v>10011.670069444452</v>
      </c>
      <c r="CS25" s="3">
        <f t="shared" si="73"/>
        <v>145.91840277778161</v>
      </c>
      <c r="CU25" s="4">
        <v>243.2</v>
      </c>
      <c r="CV25" s="4">
        <v>117.9</v>
      </c>
      <c r="CW25" s="3">
        <f t="shared" si="26"/>
        <v>100.05833333333337</v>
      </c>
      <c r="CX25" s="3">
        <f t="shared" si="27"/>
        <v>-25.241666666666617</v>
      </c>
      <c r="CY25" s="3">
        <f t="shared" si="74"/>
        <v>10011.670069444452</v>
      </c>
      <c r="CZ25" s="3">
        <f t="shared" si="75"/>
        <v>-2525.639097222218</v>
      </c>
      <c r="DB25" s="4">
        <v>243.2</v>
      </c>
      <c r="DC25" s="4">
        <v>161.5</v>
      </c>
      <c r="DD25" s="3">
        <f t="shared" si="28"/>
        <v>100.05833333333337</v>
      </c>
      <c r="DE25" s="3">
        <f t="shared" si="29"/>
        <v>18.358333333333377</v>
      </c>
      <c r="DF25" s="3">
        <f t="shared" si="76"/>
        <v>10011.670069444452</v>
      </c>
      <c r="DG25" s="3">
        <f t="shared" si="77"/>
        <v>1836.904236111116</v>
      </c>
      <c r="DI25" s="4">
        <v>243.2</v>
      </c>
      <c r="DJ25" s="4">
        <v>102.2</v>
      </c>
      <c r="DK25" s="3">
        <f t="shared" si="30"/>
        <v>100.05833333333337</v>
      </c>
      <c r="DL25" s="3">
        <f t="shared" si="31"/>
        <v>-40.94166666666662</v>
      </c>
      <c r="DM25" s="3">
        <f t="shared" si="78"/>
        <v>10011.670069444452</v>
      </c>
      <c r="DN25" s="3">
        <f t="shared" si="79"/>
        <v>-4096.5549305555523</v>
      </c>
      <c r="DP25" s="4">
        <v>243.2</v>
      </c>
      <c r="DQ25" s="4">
        <v>36.6</v>
      </c>
      <c r="DR25" s="3">
        <f t="shared" si="32"/>
        <v>100.05833333333337</v>
      </c>
      <c r="DS25" s="3">
        <f t="shared" si="33"/>
        <v>-106.54166666666663</v>
      </c>
      <c r="DT25" s="3">
        <f t="shared" si="80"/>
        <v>10011.670069444452</v>
      </c>
      <c r="DU25" s="3">
        <f t="shared" si="81"/>
        <v>-10660.381597222222</v>
      </c>
      <c r="DW25" s="4">
        <v>243.2</v>
      </c>
      <c r="DX25" s="4">
        <v>90.1</v>
      </c>
      <c r="DY25" s="3">
        <f t="shared" si="34"/>
        <v>100.05833333333337</v>
      </c>
      <c r="DZ25" s="3">
        <f t="shared" si="35"/>
        <v>-53.041666666666629</v>
      </c>
      <c r="EA25" s="3">
        <f t="shared" si="82"/>
        <v>10011.670069444452</v>
      </c>
      <c r="EB25" s="3">
        <f t="shared" si="83"/>
        <v>-5307.2607638888867</v>
      </c>
      <c r="ED25" s="4">
        <v>243.2</v>
      </c>
      <c r="EE25" s="4">
        <v>126.8</v>
      </c>
      <c r="EF25" s="3">
        <f t="shared" si="36"/>
        <v>100.05833333333337</v>
      </c>
      <c r="EG25" s="3">
        <f t="shared" si="37"/>
        <v>-16.341666666666626</v>
      </c>
      <c r="EH25" s="3">
        <f t="shared" si="84"/>
        <v>10011.670069444452</v>
      </c>
      <c r="EI25" s="3">
        <f t="shared" si="85"/>
        <v>-1635.1199305555519</v>
      </c>
      <c r="EK25" s="4">
        <v>243.2</v>
      </c>
      <c r="EL25" s="4">
        <v>351.5</v>
      </c>
      <c r="EM25" s="3">
        <f t="shared" si="38"/>
        <v>100.05833333333337</v>
      </c>
      <c r="EN25" s="3">
        <f t="shared" si="39"/>
        <v>208.35833333333338</v>
      </c>
      <c r="EO25" s="3">
        <f t="shared" si="86"/>
        <v>10011.670069444452</v>
      </c>
      <c r="EP25" s="3">
        <f t="shared" si="87"/>
        <v>20847.987569444456</v>
      </c>
      <c r="ER25" s="4">
        <v>243.2</v>
      </c>
      <c r="ES25" s="4">
        <v>129.69999999999999</v>
      </c>
      <c r="ET25" s="3">
        <f t="shared" si="40"/>
        <v>100.05833333333337</v>
      </c>
      <c r="EU25" s="3">
        <f t="shared" si="41"/>
        <v>-13.441666666666634</v>
      </c>
      <c r="EV25" s="3">
        <f t="shared" si="88"/>
        <v>10011.670069444452</v>
      </c>
      <c r="EW25" s="3">
        <f t="shared" si="89"/>
        <v>-1344.9507638888861</v>
      </c>
      <c r="EY25" s="4">
        <v>243.2</v>
      </c>
      <c r="EZ25" s="4">
        <v>144.6</v>
      </c>
      <c r="FA25" s="3">
        <f t="shared" si="42"/>
        <v>100.05833333333337</v>
      </c>
      <c r="FB25" s="3">
        <f t="shared" si="43"/>
        <v>1.4583333333333712</v>
      </c>
      <c r="FC25" s="3">
        <f t="shared" si="90"/>
        <v>10011.670069444452</v>
      </c>
      <c r="FD25" s="3">
        <f t="shared" si="91"/>
        <v>145.91840277778161</v>
      </c>
      <c r="FF25" s="4">
        <v>243.2</v>
      </c>
      <c r="FG25" s="4">
        <v>410.5</v>
      </c>
      <c r="FH25" s="3">
        <f t="shared" si="44"/>
        <v>100.05833333333337</v>
      </c>
      <c r="FI25" s="3">
        <f t="shared" si="45"/>
        <v>267.35833333333335</v>
      </c>
      <c r="FJ25" s="3">
        <f t="shared" si="92"/>
        <v>10011.670069444452</v>
      </c>
      <c r="FK25" s="3">
        <f t="shared" si="93"/>
        <v>26751.429236111122</v>
      </c>
      <c r="FM25" s="4">
        <v>243.2</v>
      </c>
      <c r="FN25" s="4">
        <v>284.10000000000002</v>
      </c>
      <c r="FO25" s="3">
        <f t="shared" si="46"/>
        <v>100.05833333333337</v>
      </c>
      <c r="FP25" s="3">
        <f t="shared" si="47"/>
        <v>140.9583333333334</v>
      </c>
      <c r="FQ25" s="3">
        <f t="shared" si="94"/>
        <v>10011.670069444452</v>
      </c>
      <c r="FR25" s="3">
        <f t="shared" si="95"/>
        <v>14104.055902777789</v>
      </c>
    </row>
    <row r="26" spans="1:174" x14ac:dyDescent="0.25">
      <c r="A26" s="4">
        <v>260.5</v>
      </c>
      <c r="H26" s="4">
        <v>260.5</v>
      </c>
      <c r="I26" s="4">
        <v>264.7</v>
      </c>
      <c r="J26" s="3">
        <f t="shared" si="0"/>
        <v>117.35833333333338</v>
      </c>
      <c r="K26" s="3">
        <f t="shared" si="1"/>
        <v>121.55833333333337</v>
      </c>
      <c r="L26" s="3">
        <f t="shared" si="48"/>
        <v>13772.978402777788</v>
      </c>
      <c r="M26" s="3">
        <f t="shared" si="49"/>
        <v>14265.883402777787</v>
      </c>
      <c r="O26" s="4">
        <v>260.5</v>
      </c>
      <c r="P26" s="4">
        <v>26.6</v>
      </c>
      <c r="Q26" s="3">
        <f t="shared" si="2"/>
        <v>117.35833333333338</v>
      </c>
      <c r="R26" s="3">
        <f t="shared" si="3"/>
        <v>-116.54166666666663</v>
      </c>
      <c r="S26" s="3">
        <f t="shared" si="50"/>
        <v>13772.978402777788</v>
      </c>
      <c r="T26" s="3">
        <f t="shared" si="51"/>
        <v>-13677.135763888889</v>
      </c>
      <c r="V26" s="4">
        <v>260.5</v>
      </c>
      <c r="W26" s="4">
        <v>11.3</v>
      </c>
      <c r="X26" s="3">
        <f t="shared" si="4"/>
        <v>117.35833333333338</v>
      </c>
      <c r="Y26" s="3">
        <f t="shared" si="5"/>
        <v>-131.84166666666661</v>
      </c>
      <c r="Z26" s="3">
        <f t="shared" si="52"/>
        <v>13772.978402777788</v>
      </c>
      <c r="AA26" s="3">
        <f t="shared" si="53"/>
        <v>-15472.718263888888</v>
      </c>
      <c r="AC26" s="4">
        <v>260.5</v>
      </c>
      <c r="AD26" s="4">
        <v>0</v>
      </c>
      <c r="AE26" s="3">
        <f t="shared" si="6"/>
        <v>117.35833333333338</v>
      </c>
      <c r="AF26" s="3">
        <f t="shared" si="7"/>
        <v>-143.14166666666662</v>
      </c>
      <c r="AG26" s="3">
        <f t="shared" si="54"/>
        <v>13772.978402777788</v>
      </c>
      <c r="AH26" s="3">
        <f t="shared" si="55"/>
        <v>-16798.867430555558</v>
      </c>
      <c r="AJ26" s="4">
        <v>260.5</v>
      </c>
      <c r="AK26" s="4">
        <v>22.2</v>
      </c>
      <c r="AL26" s="3">
        <f t="shared" si="8"/>
        <v>117.35833333333338</v>
      </c>
      <c r="AM26" s="3">
        <f t="shared" si="9"/>
        <v>-120.94166666666662</v>
      </c>
      <c r="AN26" s="3">
        <f t="shared" si="56"/>
        <v>13772.978402777788</v>
      </c>
      <c r="AO26" s="3">
        <f t="shared" si="57"/>
        <v>-14193.512430555555</v>
      </c>
      <c r="AQ26" s="4">
        <v>260.5</v>
      </c>
      <c r="AR26" s="4">
        <v>91.1</v>
      </c>
      <c r="AS26" s="3">
        <f t="shared" si="10"/>
        <v>117.35833333333338</v>
      </c>
      <c r="AT26" s="3">
        <f t="shared" si="11"/>
        <v>-52.041666666666629</v>
      </c>
      <c r="AU26" s="3">
        <f t="shared" si="58"/>
        <v>13772.978402777788</v>
      </c>
      <c r="AV26" s="3">
        <f t="shared" si="59"/>
        <v>-6107.5232638888865</v>
      </c>
      <c r="AX26" s="4">
        <v>260.5</v>
      </c>
      <c r="AY26" s="4">
        <v>122.4</v>
      </c>
      <c r="AZ26" s="3">
        <f t="shared" si="12"/>
        <v>117.35833333333338</v>
      </c>
      <c r="BA26" s="3">
        <f t="shared" si="13"/>
        <v>-20.741666666666617</v>
      </c>
      <c r="BB26" s="3">
        <f t="shared" si="60"/>
        <v>13772.978402777788</v>
      </c>
      <c r="BC26" s="3">
        <f t="shared" si="61"/>
        <v>-2434.2074305555507</v>
      </c>
      <c r="BE26" s="4">
        <v>260.5</v>
      </c>
      <c r="BF26" s="4">
        <v>75.099999999999994</v>
      </c>
      <c r="BG26" s="3">
        <f t="shared" si="14"/>
        <v>117.35833333333338</v>
      </c>
      <c r="BH26" s="3">
        <f t="shared" si="15"/>
        <v>-68.041666666666629</v>
      </c>
      <c r="BI26" s="3">
        <f t="shared" si="62"/>
        <v>13772.978402777788</v>
      </c>
      <c r="BJ26" s="3">
        <f t="shared" si="63"/>
        <v>-7985.256597222221</v>
      </c>
      <c r="BL26" s="4">
        <v>260.5</v>
      </c>
      <c r="BM26" s="4">
        <v>243</v>
      </c>
      <c r="BN26" s="3">
        <f t="shared" si="16"/>
        <v>117.35833333333338</v>
      </c>
      <c r="BO26" s="3">
        <f t="shared" si="17"/>
        <v>99.858333333333377</v>
      </c>
      <c r="BP26" s="3">
        <f t="shared" si="64"/>
        <v>13772.978402777788</v>
      </c>
      <c r="BQ26" s="3">
        <f t="shared" si="65"/>
        <v>11719.207569444454</v>
      </c>
      <c r="BS26" s="4">
        <v>260.5</v>
      </c>
      <c r="BT26" s="4">
        <v>249.3</v>
      </c>
      <c r="BU26" s="3">
        <f t="shared" si="18"/>
        <v>117.35833333333338</v>
      </c>
      <c r="BV26" s="3">
        <f t="shared" si="19"/>
        <v>106.15833333333339</v>
      </c>
      <c r="BW26" s="3">
        <f t="shared" si="66"/>
        <v>13772.978402777788</v>
      </c>
      <c r="BX26" s="3">
        <f t="shared" si="67"/>
        <v>12458.565069444456</v>
      </c>
      <c r="BZ26" s="4">
        <v>260.5</v>
      </c>
      <c r="CA26" s="4">
        <v>463.7</v>
      </c>
      <c r="CB26" s="3">
        <f t="shared" si="20"/>
        <v>117.35833333333338</v>
      </c>
      <c r="CC26" s="3">
        <f t="shared" si="21"/>
        <v>320.55833333333339</v>
      </c>
      <c r="CD26" s="3">
        <f t="shared" si="68"/>
        <v>13772.978402777788</v>
      </c>
      <c r="CE26" s="3">
        <f t="shared" si="69"/>
        <v>37620.191736111134</v>
      </c>
      <c r="CG26" s="4">
        <v>260.5</v>
      </c>
      <c r="CH26" s="4">
        <v>144.6</v>
      </c>
      <c r="CI26" s="3">
        <f t="shared" si="22"/>
        <v>117.35833333333338</v>
      </c>
      <c r="CJ26" s="3">
        <f t="shared" si="23"/>
        <v>1.4583333333333712</v>
      </c>
      <c r="CK26" s="3">
        <f t="shared" si="70"/>
        <v>13772.978402777788</v>
      </c>
      <c r="CL26" s="3">
        <f t="shared" si="71"/>
        <v>171.14756944444895</v>
      </c>
      <c r="CN26" s="4">
        <v>260.5</v>
      </c>
      <c r="CO26" s="4">
        <v>117.9</v>
      </c>
      <c r="CP26" s="3">
        <f t="shared" si="24"/>
        <v>117.35833333333338</v>
      </c>
      <c r="CQ26" s="3">
        <f t="shared" si="25"/>
        <v>-25.241666666666617</v>
      </c>
      <c r="CR26" s="3">
        <f t="shared" si="72"/>
        <v>13772.978402777788</v>
      </c>
      <c r="CS26" s="3">
        <f t="shared" si="73"/>
        <v>-2962.3199305555509</v>
      </c>
      <c r="CU26" s="4">
        <v>260.5</v>
      </c>
      <c r="CV26" s="4">
        <v>161.5</v>
      </c>
      <c r="CW26" s="3">
        <f t="shared" si="26"/>
        <v>117.35833333333338</v>
      </c>
      <c r="CX26" s="3">
        <f t="shared" si="27"/>
        <v>18.358333333333377</v>
      </c>
      <c r="CY26" s="3">
        <f t="shared" si="74"/>
        <v>13772.978402777788</v>
      </c>
      <c r="CZ26" s="3">
        <f t="shared" si="75"/>
        <v>2154.5034027777838</v>
      </c>
      <c r="DB26" s="4">
        <v>260.5</v>
      </c>
      <c r="DC26" s="4">
        <v>102.2</v>
      </c>
      <c r="DD26" s="3">
        <f t="shared" si="28"/>
        <v>117.35833333333338</v>
      </c>
      <c r="DE26" s="3">
        <f t="shared" si="29"/>
        <v>-40.94166666666662</v>
      </c>
      <c r="DF26" s="3">
        <f t="shared" si="76"/>
        <v>13772.978402777788</v>
      </c>
      <c r="DG26" s="3">
        <f t="shared" si="77"/>
        <v>-4804.8457638888849</v>
      </c>
      <c r="DI26" s="4">
        <v>260.5</v>
      </c>
      <c r="DJ26" s="4">
        <v>36.6</v>
      </c>
      <c r="DK26" s="3">
        <f t="shared" si="30"/>
        <v>117.35833333333338</v>
      </c>
      <c r="DL26" s="3">
        <f t="shared" si="31"/>
        <v>-106.54166666666663</v>
      </c>
      <c r="DM26" s="3">
        <f t="shared" si="78"/>
        <v>13772.978402777788</v>
      </c>
      <c r="DN26" s="3">
        <f t="shared" si="79"/>
        <v>-12503.552430555555</v>
      </c>
      <c r="DP26" s="4">
        <v>260.5</v>
      </c>
      <c r="DQ26" s="4">
        <v>90.1</v>
      </c>
      <c r="DR26" s="3">
        <f t="shared" si="32"/>
        <v>117.35833333333338</v>
      </c>
      <c r="DS26" s="3">
        <f t="shared" si="33"/>
        <v>-53.041666666666629</v>
      </c>
      <c r="DT26" s="3">
        <f t="shared" si="80"/>
        <v>13772.978402777788</v>
      </c>
      <c r="DU26" s="3">
        <f t="shared" si="81"/>
        <v>-6224.8815972222201</v>
      </c>
      <c r="DW26" s="4">
        <v>260.5</v>
      </c>
      <c r="DX26" s="4">
        <v>126.8</v>
      </c>
      <c r="DY26" s="3">
        <f t="shared" si="34"/>
        <v>117.35833333333338</v>
      </c>
      <c r="DZ26" s="3">
        <f t="shared" si="35"/>
        <v>-16.341666666666626</v>
      </c>
      <c r="EA26" s="3">
        <f t="shared" si="82"/>
        <v>13772.978402777788</v>
      </c>
      <c r="EB26" s="3">
        <f t="shared" si="83"/>
        <v>-1917.8307638888848</v>
      </c>
      <c r="ED26" s="4">
        <v>260.5</v>
      </c>
      <c r="EE26" s="4">
        <v>351.5</v>
      </c>
      <c r="EF26" s="3">
        <f t="shared" si="36"/>
        <v>117.35833333333338</v>
      </c>
      <c r="EG26" s="3">
        <f t="shared" si="37"/>
        <v>208.35833333333338</v>
      </c>
      <c r="EH26" s="3">
        <f t="shared" si="84"/>
        <v>13772.978402777788</v>
      </c>
      <c r="EI26" s="3">
        <f t="shared" si="85"/>
        <v>24452.586736111127</v>
      </c>
      <c r="EK26" s="4">
        <v>260.5</v>
      </c>
      <c r="EL26" s="4">
        <v>129.69999999999999</v>
      </c>
      <c r="EM26" s="3">
        <f t="shared" si="38"/>
        <v>117.35833333333338</v>
      </c>
      <c r="EN26" s="3">
        <f t="shared" si="39"/>
        <v>-13.441666666666634</v>
      </c>
      <c r="EO26" s="3">
        <f t="shared" si="86"/>
        <v>13772.978402777788</v>
      </c>
      <c r="EP26" s="3">
        <f t="shared" si="87"/>
        <v>-1577.4915972222191</v>
      </c>
      <c r="ER26" s="4">
        <v>260.5</v>
      </c>
      <c r="ES26" s="4">
        <v>144.6</v>
      </c>
      <c r="ET26" s="3">
        <f t="shared" si="40"/>
        <v>117.35833333333338</v>
      </c>
      <c r="EU26" s="3">
        <f t="shared" si="41"/>
        <v>1.4583333333333712</v>
      </c>
      <c r="EV26" s="3">
        <f t="shared" si="88"/>
        <v>13772.978402777788</v>
      </c>
      <c r="EW26" s="3">
        <f t="shared" si="89"/>
        <v>171.14756944444895</v>
      </c>
      <c r="EY26" s="4">
        <v>260.5</v>
      </c>
      <c r="EZ26" s="4">
        <v>410.5</v>
      </c>
      <c r="FA26" s="3">
        <f t="shared" si="42"/>
        <v>117.35833333333338</v>
      </c>
      <c r="FB26" s="3">
        <f t="shared" si="43"/>
        <v>267.35833333333335</v>
      </c>
      <c r="FC26" s="3">
        <f t="shared" si="90"/>
        <v>13772.978402777788</v>
      </c>
      <c r="FD26" s="3">
        <f t="shared" si="91"/>
        <v>31376.72840277779</v>
      </c>
      <c r="FF26" s="4">
        <v>260.5</v>
      </c>
      <c r="FG26" s="4">
        <v>284.10000000000002</v>
      </c>
      <c r="FH26" s="3">
        <f t="shared" si="44"/>
        <v>117.35833333333338</v>
      </c>
      <c r="FI26" s="3">
        <f t="shared" si="45"/>
        <v>140.9583333333334</v>
      </c>
      <c r="FJ26" s="3">
        <f t="shared" si="92"/>
        <v>13772.978402777788</v>
      </c>
      <c r="FK26" s="3">
        <f t="shared" si="93"/>
        <v>16542.635069444459</v>
      </c>
      <c r="FM26" s="4">
        <v>260.5</v>
      </c>
      <c r="FN26" s="4">
        <v>183</v>
      </c>
      <c r="FO26" s="3">
        <f t="shared" si="46"/>
        <v>117.35833333333338</v>
      </c>
      <c r="FP26" s="3">
        <f t="shared" si="47"/>
        <v>39.858333333333377</v>
      </c>
      <c r="FQ26" s="3">
        <f t="shared" si="94"/>
        <v>13772.978402777788</v>
      </c>
      <c r="FR26" s="3">
        <f t="shared" si="95"/>
        <v>4677.7075694444511</v>
      </c>
    </row>
    <row r="27" spans="1:174" x14ac:dyDescent="0.25">
      <c r="A27" s="4">
        <v>264.7</v>
      </c>
      <c r="H27" s="4">
        <v>264.7</v>
      </c>
      <c r="I27" s="4">
        <v>26.6</v>
      </c>
      <c r="J27" s="3">
        <f t="shared" si="0"/>
        <v>121.55833333333337</v>
      </c>
      <c r="K27" s="3">
        <f t="shared" si="1"/>
        <v>-116.54166666666663</v>
      </c>
      <c r="L27" s="3">
        <f t="shared" si="48"/>
        <v>14776.428402777785</v>
      </c>
      <c r="M27" s="3">
        <f t="shared" si="49"/>
        <v>-14166.610763888888</v>
      </c>
      <c r="O27" s="4">
        <v>264.7</v>
      </c>
      <c r="P27" s="4">
        <v>11.3</v>
      </c>
      <c r="Q27" s="3">
        <f t="shared" si="2"/>
        <v>121.55833333333337</v>
      </c>
      <c r="R27" s="3">
        <f t="shared" si="3"/>
        <v>-131.84166666666661</v>
      </c>
      <c r="S27" s="3">
        <f t="shared" si="50"/>
        <v>14776.428402777785</v>
      </c>
      <c r="T27" s="3">
        <f t="shared" si="51"/>
        <v>-16026.453263888887</v>
      </c>
      <c r="V27" s="4">
        <v>264.7</v>
      </c>
      <c r="W27" s="4">
        <v>0</v>
      </c>
      <c r="X27" s="3">
        <f t="shared" si="4"/>
        <v>121.55833333333337</v>
      </c>
      <c r="Y27" s="3">
        <f t="shared" si="5"/>
        <v>-143.14166666666662</v>
      </c>
      <c r="Z27" s="3">
        <f t="shared" si="52"/>
        <v>14776.428402777785</v>
      </c>
      <c r="AA27" s="3">
        <f t="shared" si="53"/>
        <v>-17400.062430555554</v>
      </c>
      <c r="AC27" s="4">
        <v>264.7</v>
      </c>
      <c r="AD27" s="4">
        <v>22.2</v>
      </c>
      <c r="AE27" s="3">
        <f t="shared" si="6"/>
        <v>121.55833333333337</v>
      </c>
      <c r="AF27" s="3">
        <f t="shared" si="7"/>
        <v>-120.94166666666662</v>
      </c>
      <c r="AG27" s="3">
        <f t="shared" si="54"/>
        <v>14776.428402777785</v>
      </c>
      <c r="AH27" s="3">
        <f t="shared" si="55"/>
        <v>-14701.467430555555</v>
      </c>
      <c r="AJ27" s="4">
        <v>264.7</v>
      </c>
      <c r="AK27" s="4">
        <v>91.1</v>
      </c>
      <c r="AL27" s="3">
        <f t="shared" si="8"/>
        <v>121.55833333333337</v>
      </c>
      <c r="AM27" s="3">
        <f t="shared" si="9"/>
        <v>-52.041666666666629</v>
      </c>
      <c r="AN27" s="3">
        <f t="shared" si="56"/>
        <v>14776.428402777785</v>
      </c>
      <c r="AO27" s="3">
        <f t="shared" si="57"/>
        <v>-6326.0982638888863</v>
      </c>
      <c r="AQ27" s="4">
        <v>264.7</v>
      </c>
      <c r="AR27" s="4">
        <v>122.4</v>
      </c>
      <c r="AS27" s="3">
        <f t="shared" si="10"/>
        <v>121.55833333333337</v>
      </c>
      <c r="AT27" s="3">
        <f t="shared" si="11"/>
        <v>-20.741666666666617</v>
      </c>
      <c r="AU27" s="3">
        <f t="shared" si="58"/>
        <v>14776.428402777785</v>
      </c>
      <c r="AV27" s="3">
        <f t="shared" si="59"/>
        <v>-2521.3224305555505</v>
      </c>
      <c r="AX27" s="4">
        <v>264.7</v>
      </c>
      <c r="AY27" s="4">
        <v>75.099999999999994</v>
      </c>
      <c r="AZ27" s="3">
        <f t="shared" si="12"/>
        <v>121.55833333333337</v>
      </c>
      <c r="BA27" s="3">
        <f t="shared" si="13"/>
        <v>-68.041666666666629</v>
      </c>
      <c r="BB27" s="3">
        <f t="shared" si="60"/>
        <v>14776.428402777785</v>
      </c>
      <c r="BC27" s="3">
        <f t="shared" si="61"/>
        <v>-8271.0315972222197</v>
      </c>
      <c r="BE27" s="4">
        <v>264.7</v>
      </c>
      <c r="BF27" s="4">
        <v>243</v>
      </c>
      <c r="BG27" s="3">
        <f t="shared" si="14"/>
        <v>121.55833333333337</v>
      </c>
      <c r="BH27" s="3">
        <f t="shared" si="15"/>
        <v>99.858333333333377</v>
      </c>
      <c r="BI27" s="3">
        <f t="shared" si="62"/>
        <v>14776.428402777785</v>
      </c>
      <c r="BJ27" s="3">
        <f t="shared" si="63"/>
        <v>12138.612569444453</v>
      </c>
      <c r="BL27" s="4">
        <v>264.7</v>
      </c>
      <c r="BM27" s="4">
        <v>249.3</v>
      </c>
      <c r="BN27" s="3">
        <f t="shared" si="16"/>
        <v>121.55833333333337</v>
      </c>
      <c r="BO27" s="3">
        <f t="shared" si="17"/>
        <v>106.15833333333339</v>
      </c>
      <c r="BP27" s="3">
        <f t="shared" si="64"/>
        <v>14776.428402777785</v>
      </c>
      <c r="BQ27" s="3">
        <f t="shared" si="65"/>
        <v>12904.430069444454</v>
      </c>
      <c r="BS27" s="4">
        <v>264.7</v>
      </c>
      <c r="BT27" s="4">
        <v>463.7</v>
      </c>
      <c r="BU27" s="3">
        <f t="shared" si="18"/>
        <v>121.55833333333337</v>
      </c>
      <c r="BV27" s="3">
        <f t="shared" si="19"/>
        <v>320.55833333333339</v>
      </c>
      <c r="BW27" s="3">
        <f t="shared" si="66"/>
        <v>14776.428402777785</v>
      </c>
      <c r="BX27" s="3">
        <f t="shared" si="67"/>
        <v>38966.536736111128</v>
      </c>
      <c r="BZ27" s="4">
        <v>264.7</v>
      </c>
      <c r="CA27" s="4">
        <v>144.6</v>
      </c>
      <c r="CB27" s="3">
        <f t="shared" si="20"/>
        <v>121.55833333333337</v>
      </c>
      <c r="CC27" s="3">
        <f t="shared" si="21"/>
        <v>1.4583333333333712</v>
      </c>
      <c r="CD27" s="3">
        <f t="shared" si="68"/>
        <v>14776.428402777785</v>
      </c>
      <c r="CE27" s="3">
        <f t="shared" si="69"/>
        <v>177.27256944444909</v>
      </c>
      <c r="CG27" s="4">
        <v>264.7</v>
      </c>
      <c r="CH27" s="4">
        <v>117.9</v>
      </c>
      <c r="CI27" s="3">
        <f t="shared" si="22"/>
        <v>121.55833333333337</v>
      </c>
      <c r="CJ27" s="3">
        <f t="shared" si="23"/>
        <v>-25.241666666666617</v>
      </c>
      <c r="CK27" s="3">
        <f t="shared" si="70"/>
        <v>14776.428402777785</v>
      </c>
      <c r="CL27" s="3">
        <f t="shared" si="71"/>
        <v>-3068.3349305555503</v>
      </c>
      <c r="CN27" s="4">
        <v>264.7</v>
      </c>
      <c r="CO27" s="4">
        <v>161.5</v>
      </c>
      <c r="CP27" s="3">
        <f t="shared" si="24"/>
        <v>121.55833333333337</v>
      </c>
      <c r="CQ27" s="3">
        <f t="shared" si="25"/>
        <v>18.358333333333377</v>
      </c>
      <c r="CR27" s="3">
        <f t="shared" si="72"/>
        <v>14776.428402777785</v>
      </c>
      <c r="CS27" s="3">
        <f t="shared" si="73"/>
        <v>2231.6084027777838</v>
      </c>
      <c r="CU27" s="4">
        <v>264.7</v>
      </c>
      <c r="CV27" s="4">
        <v>102.2</v>
      </c>
      <c r="CW27" s="3">
        <f t="shared" si="26"/>
        <v>121.55833333333337</v>
      </c>
      <c r="CX27" s="3">
        <f t="shared" si="27"/>
        <v>-40.94166666666662</v>
      </c>
      <c r="CY27" s="3">
        <f t="shared" si="74"/>
        <v>14776.428402777785</v>
      </c>
      <c r="CZ27" s="3">
        <f t="shared" si="75"/>
        <v>-4976.8007638888848</v>
      </c>
      <c r="DB27" s="4">
        <v>264.7</v>
      </c>
      <c r="DC27" s="4">
        <v>36.6</v>
      </c>
      <c r="DD27" s="3">
        <f t="shared" si="28"/>
        <v>121.55833333333337</v>
      </c>
      <c r="DE27" s="3">
        <f t="shared" si="29"/>
        <v>-106.54166666666663</v>
      </c>
      <c r="DF27" s="3">
        <f t="shared" si="76"/>
        <v>14776.428402777785</v>
      </c>
      <c r="DG27" s="3">
        <f t="shared" si="77"/>
        <v>-12951.027430555554</v>
      </c>
      <c r="DI27" s="4">
        <v>264.7</v>
      </c>
      <c r="DJ27" s="4">
        <v>90.1</v>
      </c>
      <c r="DK27" s="3">
        <f t="shared" si="30"/>
        <v>121.55833333333337</v>
      </c>
      <c r="DL27" s="3">
        <f t="shared" si="31"/>
        <v>-53.041666666666629</v>
      </c>
      <c r="DM27" s="3">
        <f t="shared" si="78"/>
        <v>14776.428402777785</v>
      </c>
      <c r="DN27" s="3">
        <f t="shared" si="79"/>
        <v>-6447.6565972222197</v>
      </c>
      <c r="DP27" s="4">
        <v>264.7</v>
      </c>
      <c r="DQ27" s="4">
        <v>126.8</v>
      </c>
      <c r="DR27" s="3">
        <f t="shared" si="32"/>
        <v>121.55833333333337</v>
      </c>
      <c r="DS27" s="3">
        <f t="shared" si="33"/>
        <v>-16.341666666666626</v>
      </c>
      <c r="DT27" s="3">
        <f t="shared" si="80"/>
        <v>14776.428402777785</v>
      </c>
      <c r="DU27" s="3">
        <f t="shared" si="81"/>
        <v>-1986.4657638888846</v>
      </c>
      <c r="DW27" s="4">
        <v>264.7</v>
      </c>
      <c r="DX27" s="4">
        <v>351.5</v>
      </c>
      <c r="DY27" s="3">
        <f t="shared" si="34"/>
        <v>121.55833333333337</v>
      </c>
      <c r="DZ27" s="3">
        <f t="shared" si="35"/>
        <v>208.35833333333338</v>
      </c>
      <c r="EA27" s="3">
        <f t="shared" si="82"/>
        <v>14776.428402777785</v>
      </c>
      <c r="EB27" s="3">
        <f t="shared" si="83"/>
        <v>25327.691736111123</v>
      </c>
      <c r="ED27" s="4">
        <v>264.7</v>
      </c>
      <c r="EE27" s="4">
        <v>129.69999999999999</v>
      </c>
      <c r="EF27" s="3">
        <f t="shared" si="36"/>
        <v>121.55833333333337</v>
      </c>
      <c r="EG27" s="3">
        <f t="shared" si="37"/>
        <v>-13.441666666666634</v>
      </c>
      <c r="EH27" s="3">
        <f t="shared" si="84"/>
        <v>14776.428402777785</v>
      </c>
      <c r="EI27" s="3">
        <f t="shared" si="85"/>
        <v>-1633.9465972222188</v>
      </c>
      <c r="EK27" s="4">
        <v>264.7</v>
      </c>
      <c r="EL27" s="4">
        <v>144.6</v>
      </c>
      <c r="EM27" s="3">
        <f t="shared" si="38"/>
        <v>121.55833333333337</v>
      </c>
      <c r="EN27" s="3">
        <f t="shared" si="39"/>
        <v>1.4583333333333712</v>
      </c>
      <c r="EO27" s="3">
        <f t="shared" si="86"/>
        <v>14776.428402777785</v>
      </c>
      <c r="EP27" s="3">
        <f t="shared" si="87"/>
        <v>177.27256944444909</v>
      </c>
      <c r="ER27" s="4">
        <v>264.7</v>
      </c>
      <c r="ES27" s="4">
        <v>410.5</v>
      </c>
      <c r="ET27" s="3">
        <f t="shared" si="40"/>
        <v>121.55833333333337</v>
      </c>
      <c r="EU27" s="3">
        <f t="shared" si="41"/>
        <v>267.35833333333335</v>
      </c>
      <c r="EV27" s="3">
        <f t="shared" si="88"/>
        <v>14776.428402777785</v>
      </c>
      <c r="EW27" s="3">
        <f t="shared" si="89"/>
        <v>32499.633402777788</v>
      </c>
      <c r="EY27" s="4">
        <v>264.7</v>
      </c>
      <c r="EZ27" s="4">
        <v>284.10000000000002</v>
      </c>
      <c r="FA27" s="3">
        <f t="shared" si="42"/>
        <v>121.55833333333337</v>
      </c>
      <c r="FB27" s="3">
        <f t="shared" si="43"/>
        <v>140.9583333333334</v>
      </c>
      <c r="FC27" s="3">
        <f t="shared" si="90"/>
        <v>14776.428402777785</v>
      </c>
      <c r="FD27" s="3">
        <f t="shared" si="91"/>
        <v>17134.660069444457</v>
      </c>
      <c r="FF27" s="4">
        <v>264.7</v>
      </c>
      <c r="FG27" s="4">
        <v>183</v>
      </c>
      <c r="FH27" s="3">
        <f t="shared" si="44"/>
        <v>121.55833333333337</v>
      </c>
      <c r="FI27" s="3">
        <f t="shared" si="45"/>
        <v>39.858333333333377</v>
      </c>
      <c r="FJ27" s="3">
        <f t="shared" si="92"/>
        <v>14776.428402777785</v>
      </c>
      <c r="FK27" s="3">
        <f t="shared" si="93"/>
        <v>4845.1125694444509</v>
      </c>
      <c r="FM27" s="4">
        <v>264.7</v>
      </c>
      <c r="FN27" s="4">
        <v>130.19999999999999</v>
      </c>
      <c r="FO27" s="3">
        <f t="shared" si="46"/>
        <v>121.55833333333337</v>
      </c>
      <c r="FP27" s="3">
        <f t="shared" si="47"/>
        <v>-12.941666666666634</v>
      </c>
      <c r="FQ27" s="3">
        <f t="shared" si="94"/>
        <v>14776.428402777785</v>
      </c>
      <c r="FR27" s="3">
        <f t="shared" si="95"/>
        <v>-1573.1674305555521</v>
      </c>
    </row>
    <row r="28" spans="1:174" x14ac:dyDescent="0.25">
      <c r="A28" s="4">
        <v>26.6</v>
      </c>
      <c r="H28" s="4">
        <v>26.6</v>
      </c>
      <c r="I28" s="4">
        <v>11.3</v>
      </c>
      <c r="J28" s="3">
        <f t="shared" si="0"/>
        <v>-116.54166666666663</v>
      </c>
      <c r="K28" s="3">
        <f t="shared" si="1"/>
        <v>-131.84166666666661</v>
      </c>
      <c r="L28" s="3">
        <f t="shared" si="48"/>
        <v>13581.960069444436</v>
      </c>
      <c r="M28" s="3">
        <f t="shared" si="49"/>
        <v>15365.047569444432</v>
      </c>
      <c r="O28" s="4">
        <v>26.6</v>
      </c>
      <c r="P28" s="4">
        <v>0</v>
      </c>
      <c r="Q28" s="3">
        <f t="shared" si="2"/>
        <v>-116.54166666666663</v>
      </c>
      <c r="R28" s="3">
        <f t="shared" si="3"/>
        <v>-143.14166666666662</v>
      </c>
      <c r="S28" s="3">
        <f t="shared" si="50"/>
        <v>13581.960069444436</v>
      </c>
      <c r="T28" s="3">
        <f t="shared" si="51"/>
        <v>16681.968402777766</v>
      </c>
      <c r="V28" s="4">
        <v>26.6</v>
      </c>
      <c r="W28" s="4">
        <v>22.2</v>
      </c>
      <c r="X28" s="3">
        <f t="shared" si="4"/>
        <v>-116.54166666666663</v>
      </c>
      <c r="Y28" s="3">
        <f t="shared" si="5"/>
        <v>-120.94166666666662</v>
      </c>
      <c r="Z28" s="3">
        <f t="shared" si="52"/>
        <v>13581.960069444436</v>
      </c>
      <c r="AA28" s="3">
        <f t="shared" si="53"/>
        <v>14094.743402777767</v>
      </c>
      <c r="AC28" s="4">
        <v>26.6</v>
      </c>
      <c r="AD28" s="4">
        <v>91.1</v>
      </c>
      <c r="AE28" s="3">
        <f t="shared" si="6"/>
        <v>-116.54166666666663</v>
      </c>
      <c r="AF28" s="3">
        <f t="shared" si="7"/>
        <v>-52.041666666666629</v>
      </c>
      <c r="AG28" s="3">
        <f t="shared" si="54"/>
        <v>13581.960069444436</v>
      </c>
      <c r="AH28" s="3">
        <f t="shared" si="55"/>
        <v>6065.022569444438</v>
      </c>
      <c r="AJ28" s="4">
        <v>26.6</v>
      </c>
      <c r="AK28" s="4">
        <v>122.4</v>
      </c>
      <c r="AL28" s="3">
        <f t="shared" si="8"/>
        <v>-116.54166666666663</v>
      </c>
      <c r="AM28" s="3">
        <f t="shared" si="9"/>
        <v>-20.741666666666617</v>
      </c>
      <c r="AN28" s="3">
        <f t="shared" si="56"/>
        <v>13581.960069444436</v>
      </c>
      <c r="AO28" s="3">
        <f t="shared" si="57"/>
        <v>2417.2684027777714</v>
      </c>
      <c r="AQ28" s="4">
        <v>26.6</v>
      </c>
      <c r="AR28" s="4">
        <v>75.099999999999994</v>
      </c>
      <c r="AS28" s="3">
        <f t="shared" si="10"/>
        <v>-116.54166666666663</v>
      </c>
      <c r="AT28" s="3">
        <f t="shared" si="11"/>
        <v>-68.041666666666629</v>
      </c>
      <c r="AU28" s="3">
        <f t="shared" si="58"/>
        <v>13581.960069444436</v>
      </c>
      <c r="AV28" s="3">
        <f t="shared" si="59"/>
        <v>7929.689236111104</v>
      </c>
      <c r="AX28" s="4">
        <v>26.6</v>
      </c>
      <c r="AY28" s="4">
        <v>243</v>
      </c>
      <c r="AZ28" s="3">
        <f t="shared" si="12"/>
        <v>-116.54166666666663</v>
      </c>
      <c r="BA28" s="3">
        <f t="shared" si="13"/>
        <v>99.858333333333377</v>
      </c>
      <c r="BB28" s="3">
        <f t="shared" si="60"/>
        <v>13581.960069444436</v>
      </c>
      <c r="BC28" s="3">
        <f t="shared" si="61"/>
        <v>-11637.656597222223</v>
      </c>
      <c r="BE28" s="4">
        <v>26.6</v>
      </c>
      <c r="BF28" s="4">
        <v>249.3</v>
      </c>
      <c r="BG28" s="3">
        <f t="shared" si="14"/>
        <v>-116.54166666666663</v>
      </c>
      <c r="BH28" s="3">
        <f t="shared" si="15"/>
        <v>106.15833333333339</v>
      </c>
      <c r="BI28" s="3">
        <f t="shared" si="62"/>
        <v>13581.960069444436</v>
      </c>
      <c r="BJ28" s="3">
        <f t="shared" si="63"/>
        <v>-12371.869097222225</v>
      </c>
      <c r="BL28" s="4">
        <v>26.6</v>
      </c>
      <c r="BM28" s="4">
        <v>463.7</v>
      </c>
      <c r="BN28" s="3">
        <f t="shared" si="16"/>
        <v>-116.54166666666663</v>
      </c>
      <c r="BO28" s="3">
        <f t="shared" si="17"/>
        <v>320.55833333333339</v>
      </c>
      <c r="BP28" s="3">
        <f t="shared" si="64"/>
        <v>13581.960069444436</v>
      </c>
      <c r="BQ28" s="3">
        <f t="shared" si="65"/>
        <v>-37358.40243055555</v>
      </c>
      <c r="BS28" s="4">
        <v>26.6</v>
      </c>
      <c r="BT28" s="4">
        <v>144.6</v>
      </c>
      <c r="BU28" s="3">
        <f t="shared" si="18"/>
        <v>-116.54166666666663</v>
      </c>
      <c r="BV28" s="3">
        <f t="shared" si="19"/>
        <v>1.4583333333333712</v>
      </c>
      <c r="BW28" s="3">
        <f t="shared" si="66"/>
        <v>13581.960069444436</v>
      </c>
      <c r="BX28" s="3">
        <f t="shared" si="67"/>
        <v>-169.95659722222658</v>
      </c>
      <c r="BZ28" s="4">
        <v>26.6</v>
      </c>
      <c r="CA28" s="4">
        <v>117.9</v>
      </c>
      <c r="CB28" s="3">
        <f t="shared" si="20"/>
        <v>-116.54166666666663</v>
      </c>
      <c r="CC28" s="3">
        <f t="shared" si="21"/>
        <v>-25.241666666666617</v>
      </c>
      <c r="CD28" s="3">
        <f t="shared" si="68"/>
        <v>13581.960069444436</v>
      </c>
      <c r="CE28" s="3">
        <f t="shared" si="69"/>
        <v>2941.7059027777709</v>
      </c>
      <c r="CG28" s="4">
        <v>26.6</v>
      </c>
      <c r="CH28" s="4">
        <v>161.5</v>
      </c>
      <c r="CI28" s="3">
        <f t="shared" si="22"/>
        <v>-116.54166666666663</v>
      </c>
      <c r="CJ28" s="3">
        <f t="shared" si="23"/>
        <v>18.358333333333377</v>
      </c>
      <c r="CK28" s="3">
        <f t="shared" si="70"/>
        <v>13581.960069444436</v>
      </c>
      <c r="CL28" s="3">
        <f t="shared" si="71"/>
        <v>-2139.5107638888931</v>
      </c>
      <c r="CN28" s="4">
        <v>26.6</v>
      </c>
      <c r="CO28" s="4">
        <v>102.2</v>
      </c>
      <c r="CP28" s="3">
        <f t="shared" si="24"/>
        <v>-116.54166666666663</v>
      </c>
      <c r="CQ28" s="3">
        <f t="shared" si="25"/>
        <v>-40.94166666666662</v>
      </c>
      <c r="CR28" s="3">
        <f t="shared" si="72"/>
        <v>13581.960069444436</v>
      </c>
      <c r="CS28" s="3">
        <f t="shared" si="73"/>
        <v>4771.4100694444378</v>
      </c>
      <c r="CU28" s="4">
        <v>26.6</v>
      </c>
      <c r="CV28" s="4">
        <v>36.6</v>
      </c>
      <c r="CW28" s="3">
        <f t="shared" si="26"/>
        <v>-116.54166666666663</v>
      </c>
      <c r="CX28" s="3">
        <f t="shared" si="27"/>
        <v>-106.54166666666663</v>
      </c>
      <c r="CY28" s="3">
        <f t="shared" si="74"/>
        <v>13581.960069444436</v>
      </c>
      <c r="CZ28" s="3">
        <f t="shared" si="75"/>
        <v>12416.54340277777</v>
      </c>
      <c r="DB28" s="4">
        <v>26.6</v>
      </c>
      <c r="DC28" s="4">
        <v>90.1</v>
      </c>
      <c r="DD28" s="3">
        <f t="shared" si="28"/>
        <v>-116.54166666666663</v>
      </c>
      <c r="DE28" s="3">
        <f t="shared" si="29"/>
        <v>-53.041666666666629</v>
      </c>
      <c r="DF28" s="3">
        <f t="shared" si="76"/>
        <v>13581.960069444436</v>
      </c>
      <c r="DG28" s="3">
        <f t="shared" si="77"/>
        <v>6181.5642361111049</v>
      </c>
      <c r="DI28" s="4">
        <v>26.6</v>
      </c>
      <c r="DJ28" s="4">
        <v>126.8</v>
      </c>
      <c r="DK28" s="3">
        <f t="shared" si="30"/>
        <v>-116.54166666666663</v>
      </c>
      <c r="DL28" s="3">
        <f t="shared" si="31"/>
        <v>-16.341666666666626</v>
      </c>
      <c r="DM28" s="3">
        <f t="shared" si="78"/>
        <v>13581.960069444436</v>
      </c>
      <c r="DN28" s="3">
        <f t="shared" si="79"/>
        <v>1904.485069444439</v>
      </c>
      <c r="DP28" s="4">
        <v>26.6</v>
      </c>
      <c r="DQ28" s="4">
        <v>351.5</v>
      </c>
      <c r="DR28" s="3">
        <f t="shared" si="32"/>
        <v>-116.54166666666663</v>
      </c>
      <c r="DS28" s="3">
        <f t="shared" si="33"/>
        <v>208.35833333333338</v>
      </c>
      <c r="DT28" s="3">
        <f t="shared" si="80"/>
        <v>13581.960069444436</v>
      </c>
      <c r="DU28" s="3">
        <f t="shared" si="81"/>
        <v>-24282.427430555552</v>
      </c>
      <c r="DW28" s="4">
        <v>26.6</v>
      </c>
      <c r="DX28" s="4">
        <v>129.69999999999999</v>
      </c>
      <c r="DY28" s="3">
        <f t="shared" si="34"/>
        <v>-116.54166666666663</v>
      </c>
      <c r="DZ28" s="3">
        <f t="shared" si="35"/>
        <v>-13.441666666666634</v>
      </c>
      <c r="EA28" s="3">
        <f t="shared" si="82"/>
        <v>13581.960069444436</v>
      </c>
      <c r="EB28" s="3">
        <f t="shared" si="83"/>
        <v>1566.5142361111068</v>
      </c>
      <c r="ED28" s="4">
        <v>26.6</v>
      </c>
      <c r="EE28" s="4">
        <v>144.6</v>
      </c>
      <c r="EF28" s="3">
        <f t="shared" si="36"/>
        <v>-116.54166666666663</v>
      </c>
      <c r="EG28" s="3">
        <f t="shared" si="37"/>
        <v>1.4583333333333712</v>
      </c>
      <c r="EH28" s="3">
        <f t="shared" si="84"/>
        <v>13581.960069444436</v>
      </c>
      <c r="EI28" s="3">
        <f t="shared" si="85"/>
        <v>-169.95659722222658</v>
      </c>
      <c r="EK28" s="4">
        <v>26.6</v>
      </c>
      <c r="EL28" s="4">
        <v>410.5</v>
      </c>
      <c r="EM28" s="3">
        <f t="shared" si="38"/>
        <v>-116.54166666666663</v>
      </c>
      <c r="EN28" s="3">
        <f t="shared" si="39"/>
        <v>267.35833333333335</v>
      </c>
      <c r="EO28" s="3">
        <f t="shared" si="86"/>
        <v>13581.960069444436</v>
      </c>
      <c r="EP28" s="3">
        <f t="shared" si="87"/>
        <v>-31158.38576388888</v>
      </c>
      <c r="ER28" s="4">
        <v>26.6</v>
      </c>
      <c r="ES28" s="4">
        <v>284.10000000000002</v>
      </c>
      <c r="ET28" s="3">
        <f t="shared" si="40"/>
        <v>-116.54166666666663</v>
      </c>
      <c r="EU28" s="3">
        <f t="shared" si="41"/>
        <v>140.9583333333334</v>
      </c>
      <c r="EV28" s="3">
        <f t="shared" si="88"/>
        <v>13581.960069444436</v>
      </c>
      <c r="EW28" s="3">
        <f t="shared" si="89"/>
        <v>-16427.519097222226</v>
      </c>
      <c r="EY28" s="4">
        <v>26.6</v>
      </c>
      <c r="EZ28" s="4">
        <v>183</v>
      </c>
      <c r="FA28" s="3">
        <f t="shared" si="42"/>
        <v>-116.54166666666663</v>
      </c>
      <c r="FB28" s="3">
        <f t="shared" si="43"/>
        <v>39.858333333333377</v>
      </c>
      <c r="FC28" s="3">
        <f t="shared" si="90"/>
        <v>13581.960069444436</v>
      </c>
      <c r="FD28" s="3">
        <f t="shared" si="91"/>
        <v>-4645.1565972222261</v>
      </c>
      <c r="FF28" s="4">
        <v>26.6</v>
      </c>
      <c r="FG28" s="4">
        <v>130.19999999999999</v>
      </c>
      <c r="FH28" s="3">
        <f t="shared" si="44"/>
        <v>-116.54166666666663</v>
      </c>
      <c r="FI28" s="3">
        <f t="shared" si="45"/>
        <v>-12.941666666666634</v>
      </c>
      <c r="FJ28" s="3">
        <f t="shared" si="92"/>
        <v>13581.960069444436</v>
      </c>
      <c r="FK28" s="3">
        <f t="shared" si="93"/>
        <v>1508.2434027777736</v>
      </c>
      <c r="FM28" s="4">
        <v>26.6</v>
      </c>
      <c r="FN28" s="4">
        <v>0</v>
      </c>
      <c r="FO28" s="3">
        <f t="shared" si="46"/>
        <v>-116.54166666666663</v>
      </c>
      <c r="FP28" s="3">
        <f t="shared" si="47"/>
        <v>-143.14166666666662</v>
      </c>
      <c r="FQ28" s="3">
        <f t="shared" si="94"/>
        <v>13581.960069444436</v>
      </c>
      <c r="FR28" s="3">
        <f t="shared" si="95"/>
        <v>16681.968402777766</v>
      </c>
    </row>
    <row r="29" spans="1:174" x14ac:dyDescent="0.25">
      <c r="A29" s="4">
        <v>11.3</v>
      </c>
      <c r="H29" s="4">
        <v>11.3</v>
      </c>
      <c r="I29" s="4">
        <v>0</v>
      </c>
      <c r="J29" s="3">
        <f t="shared" si="0"/>
        <v>-131.84166666666661</v>
      </c>
      <c r="K29" s="3">
        <f t="shared" si="1"/>
        <v>-143.14166666666662</v>
      </c>
      <c r="L29" s="3">
        <f t="shared" si="48"/>
        <v>17382.22506944443</v>
      </c>
      <c r="M29" s="3">
        <f t="shared" si="49"/>
        <v>18872.035902777763</v>
      </c>
      <c r="O29" s="4">
        <v>11.3</v>
      </c>
      <c r="P29" s="4">
        <v>22.2</v>
      </c>
      <c r="Q29" s="3">
        <f t="shared" si="2"/>
        <v>-131.84166666666661</v>
      </c>
      <c r="R29" s="3">
        <f t="shared" si="3"/>
        <v>-120.94166666666662</v>
      </c>
      <c r="S29" s="3">
        <f t="shared" si="50"/>
        <v>17382.22506944443</v>
      </c>
      <c r="T29" s="3">
        <f t="shared" si="51"/>
        <v>15945.150902777765</v>
      </c>
      <c r="V29" s="4">
        <v>11.3</v>
      </c>
      <c r="W29" s="4">
        <v>91.1</v>
      </c>
      <c r="X29" s="3">
        <f t="shared" si="4"/>
        <v>-131.84166666666661</v>
      </c>
      <c r="Y29" s="3">
        <f t="shared" si="5"/>
        <v>-52.041666666666629</v>
      </c>
      <c r="Z29" s="3">
        <f t="shared" si="52"/>
        <v>17382.22506944443</v>
      </c>
      <c r="AA29" s="3">
        <f t="shared" si="53"/>
        <v>6861.2600694444363</v>
      </c>
      <c r="AC29" s="4">
        <v>11.3</v>
      </c>
      <c r="AD29" s="4">
        <v>122.4</v>
      </c>
      <c r="AE29" s="3">
        <f t="shared" si="6"/>
        <v>-131.84166666666661</v>
      </c>
      <c r="AF29" s="3">
        <f t="shared" si="7"/>
        <v>-20.741666666666617</v>
      </c>
      <c r="AG29" s="3">
        <f t="shared" si="54"/>
        <v>17382.22506944443</v>
      </c>
      <c r="AH29" s="3">
        <f t="shared" si="55"/>
        <v>2734.6159027777703</v>
      </c>
      <c r="AJ29" s="4">
        <v>11.3</v>
      </c>
      <c r="AK29" s="4">
        <v>75.099999999999994</v>
      </c>
      <c r="AL29" s="3">
        <f t="shared" si="8"/>
        <v>-131.84166666666661</v>
      </c>
      <c r="AM29" s="3">
        <f t="shared" si="9"/>
        <v>-68.041666666666629</v>
      </c>
      <c r="AN29" s="3">
        <f t="shared" si="56"/>
        <v>17382.22506944443</v>
      </c>
      <c r="AO29" s="3">
        <f t="shared" si="57"/>
        <v>8970.7267361111026</v>
      </c>
      <c r="AQ29" s="4">
        <v>11.3</v>
      </c>
      <c r="AR29" s="4">
        <v>243</v>
      </c>
      <c r="AS29" s="3">
        <f t="shared" si="10"/>
        <v>-131.84166666666661</v>
      </c>
      <c r="AT29" s="3">
        <f t="shared" si="11"/>
        <v>99.858333333333377</v>
      </c>
      <c r="AU29" s="3">
        <f t="shared" si="58"/>
        <v>17382.22506944443</v>
      </c>
      <c r="AV29" s="3">
        <f t="shared" si="59"/>
        <v>-13165.489097222222</v>
      </c>
      <c r="AX29" s="4">
        <v>11.3</v>
      </c>
      <c r="AY29" s="4">
        <v>249.3</v>
      </c>
      <c r="AZ29" s="3">
        <f t="shared" si="12"/>
        <v>-131.84166666666661</v>
      </c>
      <c r="BA29" s="3">
        <f t="shared" si="13"/>
        <v>106.15833333333339</v>
      </c>
      <c r="BB29" s="3">
        <f t="shared" si="60"/>
        <v>17382.22506944443</v>
      </c>
      <c r="BC29" s="3">
        <f t="shared" si="61"/>
        <v>-13996.091597222223</v>
      </c>
      <c r="BE29" s="4">
        <v>11.3</v>
      </c>
      <c r="BF29" s="4">
        <v>463.7</v>
      </c>
      <c r="BG29" s="3">
        <f t="shared" si="14"/>
        <v>-131.84166666666661</v>
      </c>
      <c r="BH29" s="3">
        <f t="shared" si="15"/>
        <v>320.55833333333339</v>
      </c>
      <c r="BI29" s="3">
        <f t="shared" si="62"/>
        <v>17382.22506944443</v>
      </c>
      <c r="BJ29" s="3">
        <f t="shared" si="63"/>
        <v>-42262.944930555546</v>
      </c>
      <c r="BL29" s="4">
        <v>11.3</v>
      </c>
      <c r="BM29" s="4">
        <v>144.6</v>
      </c>
      <c r="BN29" s="3">
        <f t="shared" si="16"/>
        <v>-131.84166666666661</v>
      </c>
      <c r="BO29" s="3">
        <f t="shared" si="17"/>
        <v>1.4583333333333712</v>
      </c>
      <c r="BP29" s="3">
        <f t="shared" si="64"/>
        <v>17382.22506944443</v>
      </c>
      <c r="BQ29" s="3">
        <f t="shared" si="65"/>
        <v>-192.26909722222715</v>
      </c>
      <c r="BS29" s="4">
        <v>11.3</v>
      </c>
      <c r="BT29" s="4">
        <v>117.9</v>
      </c>
      <c r="BU29" s="3">
        <f t="shared" si="18"/>
        <v>-131.84166666666661</v>
      </c>
      <c r="BV29" s="3">
        <f t="shared" si="19"/>
        <v>-25.241666666666617</v>
      </c>
      <c r="BW29" s="3">
        <f t="shared" si="66"/>
        <v>17382.22506944443</v>
      </c>
      <c r="BX29" s="3">
        <f t="shared" si="67"/>
        <v>3327.9034027777698</v>
      </c>
      <c r="BZ29" s="4">
        <v>11.3</v>
      </c>
      <c r="CA29" s="4">
        <v>161.5</v>
      </c>
      <c r="CB29" s="3">
        <f t="shared" si="20"/>
        <v>-131.84166666666661</v>
      </c>
      <c r="CC29" s="3">
        <f t="shared" si="21"/>
        <v>18.358333333333377</v>
      </c>
      <c r="CD29" s="3">
        <f t="shared" si="68"/>
        <v>17382.22506944443</v>
      </c>
      <c r="CE29" s="3">
        <f t="shared" si="69"/>
        <v>-2420.3932638888937</v>
      </c>
      <c r="CG29" s="4">
        <v>11.3</v>
      </c>
      <c r="CH29" s="4">
        <v>102.2</v>
      </c>
      <c r="CI29" s="3">
        <f t="shared" si="22"/>
        <v>-131.84166666666661</v>
      </c>
      <c r="CJ29" s="3">
        <f t="shared" si="23"/>
        <v>-40.94166666666662</v>
      </c>
      <c r="CK29" s="3">
        <f t="shared" si="70"/>
        <v>17382.22506944443</v>
      </c>
      <c r="CL29" s="3">
        <f t="shared" si="71"/>
        <v>5397.8175694444362</v>
      </c>
      <c r="CN29" s="4">
        <v>11.3</v>
      </c>
      <c r="CO29" s="4">
        <v>36.6</v>
      </c>
      <c r="CP29" s="3">
        <f t="shared" si="24"/>
        <v>-131.84166666666661</v>
      </c>
      <c r="CQ29" s="3">
        <f t="shared" si="25"/>
        <v>-106.54166666666663</v>
      </c>
      <c r="CR29" s="3">
        <f t="shared" si="72"/>
        <v>17382.22506944443</v>
      </c>
      <c r="CS29" s="3">
        <f t="shared" si="73"/>
        <v>14046.630902777766</v>
      </c>
      <c r="CU29" s="4">
        <v>11.3</v>
      </c>
      <c r="CV29" s="4">
        <v>90.1</v>
      </c>
      <c r="CW29" s="3">
        <f t="shared" si="26"/>
        <v>-131.84166666666661</v>
      </c>
      <c r="CX29" s="3">
        <f t="shared" si="27"/>
        <v>-53.041666666666629</v>
      </c>
      <c r="CY29" s="3">
        <f t="shared" si="74"/>
        <v>17382.22506944443</v>
      </c>
      <c r="CZ29" s="3">
        <f t="shared" si="75"/>
        <v>6993.1017361111035</v>
      </c>
      <c r="DB29" s="4">
        <v>11.3</v>
      </c>
      <c r="DC29" s="4">
        <v>126.8</v>
      </c>
      <c r="DD29" s="3">
        <f t="shared" si="28"/>
        <v>-131.84166666666661</v>
      </c>
      <c r="DE29" s="3">
        <f t="shared" si="29"/>
        <v>-16.341666666666626</v>
      </c>
      <c r="DF29" s="3">
        <f t="shared" si="76"/>
        <v>17382.22506944443</v>
      </c>
      <c r="DG29" s="3">
        <f t="shared" si="77"/>
        <v>2154.5125694444382</v>
      </c>
      <c r="DI29" s="4">
        <v>11.3</v>
      </c>
      <c r="DJ29" s="4">
        <v>351.5</v>
      </c>
      <c r="DK29" s="3">
        <f t="shared" si="30"/>
        <v>-131.84166666666661</v>
      </c>
      <c r="DL29" s="3">
        <f t="shared" si="31"/>
        <v>208.35833333333338</v>
      </c>
      <c r="DM29" s="3">
        <f t="shared" si="78"/>
        <v>17382.22506944443</v>
      </c>
      <c r="DN29" s="3">
        <f t="shared" si="79"/>
        <v>-27470.309930555552</v>
      </c>
      <c r="DP29" s="4">
        <v>11.3</v>
      </c>
      <c r="DQ29" s="4">
        <v>129.69999999999999</v>
      </c>
      <c r="DR29" s="3">
        <f t="shared" si="32"/>
        <v>-131.84166666666661</v>
      </c>
      <c r="DS29" s="3">
        <f t="shared" si="33"/>
        <v>-13.441666666666634</v>
      </c>
      <c r="DT29" s="3">
        <f t="shared" si="80"/>
        <v>17382.22506944443</v>
      </c>
      <c r="DU29" s="3">
        <f t="shared" si="81"/>
        <v>1772.1717361111062</v>
      </c>
      <c r="DW29" s="4">
        <v>11.3</v>
      </c>
      <c r="DX29" s="4">
        <v>144.6</v>
      </c>
      <c r="DY29" s="3">
        <f t="shared" si="34"/>
        <v>-131.84166666666661</v>
      </c>
      <c r="DZ29" s="3">
        <f t="shared" si="35"/>
        <v>1.4583333333333712</v>
      </c>
      <c r="EA29" s="3">
        <f t="shared" si="82"/>
        <v>17382.22506944443</v>
      </c>
      <c r="EB29" s="3">
        <f t="shared" si="83"/>
        <v>-192.26909722222715</v>
      </c>
      <c r="ED29" s="4">
        <v>11.3</v>
      </c>
      <c r="EE29" s="4">
        <v>410.5</v>
      </c>
      <c r="EF29" s="3">
        <f t="shared" si="36"/>
        <v>-131.84166666666661</v>
      </c>
      <c r="EG29" s="3">
        <f t="shared" si="37"/>
        <v>267.35833333333335</v>
      </c>
      <c r="EH29" s="3">
        <f t="shared" si="84"/>
        <v>17382.22506944443</v>
      </c>
      <c r="EI29" s="3">
        <f t="shared" si="85"/>
        <v>-35248.968263888877</v>
      </c>
      <c r="EK29" s="4">
        <v>11.3</v>
      </c>
      <c r="EL29" s="4">
        <v>284.10000000000002</v>
      </c>
      <c r="EM29" s="3">
        <f t="shared" si="38"/>
        <v>-131.84166666666661</v>
      </c>
      <c r="EN29" s="3">
        <f t="shared" si="39"/>
        <v>140.9583333333334</v>
      </c>
      <c r="EO29" s="3">
        <f t="shared" si="86"/>
        <v>17382.22506944443</v>
      </c>
      <c r="EP29" s="3">
        <f t="shared" si="87"/>
        <v>-18584.181597222225</v>
      </c>
      <c r="ER29" s="4">
        <v>11.3</v>
      </c>
      <c r="ES29" s="4">
        <v>183</v>
      </c>
      <c r="ET29" s="3">
        <f t="shared" si="40"/>
        <v>-131.84166666666661</v>
      </c>
      <c r="EU29" s="3">
        <f t="shared" si="41"/>
        <v>39.858333333333377</v>
      </c>
      <c r="EV29" s="3">
        <f t="shared" si="88"/>
        <v>17382.22506944443</v>
      </c>
      <c r="EW29" s="3">
        <f t="shared" si="89"/>
        <v>-5254.9890972222256</v>
      </c>
      <c r="EY29" s="4">
        <v>11.3</v>
      </c>
      <c r="EZ29" s="4">
        <v>130.19999999999999</v>
      </c>
      <c r="FA29" s="3">
        <f t="shared" si="42"/>
        <v>-131.84166666666661</v>
      </c>
      <c r="FB29" s="3">
        <f t="shared" si="43"/>
        <v>-12.941666666666634</v>
      </c>
      <c r="FC29" s="3">
        <f t="shared" si="90"/>
        <v>17382.22506944443</v>
      </c>
      <c r="FD29" s="3">
        <f t="shared" si="91"/>
        <v>1706.2509027777728</v>
      </c>
      <c r="FF29" s="4">
        <v>11.3</v>
      </c>
      <c r="FG29" s="4">
        <v>0</v>
      </c>
      <c r="FH29" s="3">
        <f t="shared" si="44"/>
        <v>-131.84166666666661</v>
      </c>
      <c r="FI29" s="3">
        <f t="shared" si="45"/>
        <v>-143.14166666666662</v>
      </c>
      <c r="FJ29" s="3">
        <f t="shared" si="92"/>
        <v>17382.22506944443</v>
      </c>
      <c r="FK29" s="3">
        <f t="shared" si="93"/>
        <v>18872.035902777763</v>
      </c>
      <c r="FM29" s="4">
        <v>11.3</v>
      </c>
      <c r="FN29" s="4">
        <v>0</v>
      </c>
      <c r="FO29" s="3">
        <f t="shared" si="46"/>
        <v>-131.84166666666661</v>
      </c>
      <c r="FP29" s="3">
        <f t="shared" si="47"/>
        <v>-143.14166666666662</v>
      </c>
      <c r="FQ29" s="3">
        <f t="shared" si="94"/>
        <v>17382.22506944443</v>
      </c>
      <c r="FR29" s="3">
        <f t="shared" si="95"/>
        <v>18872.035902777763</v>
      </c>
    </row>
    <row r="30" spans="1:174" x14ac:dyDescent="0.25">
      <c r="A30" s="4">
        <v>0</v>
      </c>
      <c r="H30" s="4">
        <v>0</v>
      </c>
      <c r="I30" s="4">
        <v>22.2</v>
      </c>
      <c r="J30" s="3">
        <f t="shared" si="0"/>
        <v>-143.14166666666662</v>
      </c>
      <c r="K30" s="3">
        <f t="shared" si="1"/>
        <v>-120.94166666666662</v>
      </c>
      <c r="L30" s="3">
        <f t="shared" si="48"/>
        <v>20489.536736111098</v>
      </c>
      <c r="M30" s="3">
        <f t="shared" si="49"/>
        <v>17311.791736111099</v>
      </c>
      <c r="O30" s="4">
        <v>0</v>
      </c>
      <c r="P30" s="4">
        <v>91.1</v>
      </c>
      <c r="Q30" s="3">
        <f t="shared" si="2"/>
        <v>-143.14166666666662</v>
      </c>
      <c r="R30" s="3">
        <f t="shared" si="3"/>
        <v>-52.041666666666629</v>
      </c>
      <c r="S30" s="3">
        <f t="shared" si="50"/>
        <v>20489.536736111098</v>
      </c>
      <c r="T30" s="3">
        <f t="shared" si="51"/>
        <v>7449.3309027777705</v>
      </c>
      <c r="V30" s="4">
        <v>0</v>
      </c>
      <c r="W30" s="4">
        <v>122.4</v>
      </c>
      <c r="X30" s="3">
        <f t="shared" si="4"/>
        <v>-143.14166666666662</v>
      </c>
      <c r="Y30" s="3">
        <f t="shared" si="5"/>
        <v>-20.741666666666617</v>
      </c>
      <c r="Z30" s="3">
        <f t="shared" si="52"/>
        <v>20489.536736111098</v>
      </c>
      <c r="AA30" s="3">
        <f t="shared" si="53"/>
        <v>2968.996736111103</v>
      </c>
      <c r="AC30" s="4">
        <v>0</v>
      </c>
      <c r="AD30" s="4">
        <v>75.099999999999994</v>
      </c>
      <c r="AE30" s="3">
        <f t="shared" si="6"/>
        <v>-143.14166666666662</v>
      </c>
      <c r="AF30" s="3">
        <f t="shared" si="7"/>
        <v>-68.041666666666629</v>
      </c>
      <c r="AG30" s="3">
        <f t="shared" si="54"/>
        <v>20489.536736111098</v>
      </c>
      <c r="AH30" s="3">
        <f t="shared" si="55"/>
        <v>9739.5975694444369</v>
      </c>
      <c r="AJ30" s="4">
        <v>0</v>
      </c>
      <c r="AK30" s="4">
        <v>243</v>
      </c>
      <c r="AL30" s="3">
        <f t="shared" si="8"/>
        <v>-143.14166666666662</v>
      </c>
      <c r="AM30" s="3">
        <f t="shared" si="9"/>
        <v>99.858333333333377</v>
      </c>
      <c r="AN30" s="3">
        <f t="shared" si="56"/>
        <v>20489.536736111098</v>
      </c>
      <c r="AO30" s="3">
        <f t="shared" si="57"/>
        <v>-14293.88826388889</v>
      </c>
      <c r="AQ30" s="4">
        <v>0</v>
      </c>
      <c r="AR30" s="4">
        <v>249.3</v>
      </c>
      <c r="AS30" s="3">
        <f t="shared" si="10"/>
        <v>-143.14166666666662</v>
      </c>
      <c r="AT30" s="3">
        <f t="shared" si="11"/>
        <v>106.15833333333339</v>
      </c>
      <c r="AU30" s="3">
        <f t="shared" si="58"/>
        <v>20489.536736111098</v>
      </c>
      <c r="AV30" s="3">
        <f t="shared" si="59"/>
        <v>-15195.680763888891</v>
      </c>
      <c r="AX30" s="4">
        <v>0</v>
      </c>
      <c r="AY30" s="4">
        <v>463.7</v>
      </c>
      <c r="AZ30" s="3">
        <f t="shared" si="12"/>
        <v>-143.14166666666662</v>
      </c>
      <c r="BA30" s="3">
        <f t="shared" si="13"/>
        <v>320.55833333333339</v>
      </c>
      <c r="BB30" s="3">
        <f t="shared" si="60"/>
        <v>20489.536736111098</v>
      </c>
      <c r="BC30" s="3">
        <f t="shared" si="61"/>
        <v>-45885.25409722222</v>
      </c>
      <c r="BE30" s="4">
        <v>0</v>
      </c>
      <c r="BF30" s="4">
        <v>144.6</v>
      </c>
      <c r="BG30" s="3">
        <f t="shared" si="14"/>
        <v>-143.14166666666662</v>
      </c>
      <c r="BH30" s="3">
        <f t="shared" si="15"/>
        <v>1.4583333333333712</v>
      </c>
      <c r="BI30" s="3">
        <f t="shared" si="62"/>
        <v>20489.536736111098</v>
      </c>
      <c r="BJ30" s="3">
        <f t="shared" si="63"/>
        <v>-208.74826388889426</v>
      </c>
      <c r="BL30" s="4">
        <v>0</v>
      </c>
      <c r="BM30" s="4">
        <v>117.9</v>
      </c>
      <c r="BN30" s="3">
        <f t="shared" si="16"/>
        <v>-143.14166666666662</v>
      </c>
      <c r="BO30" s="3">
        <f t="shared" si="17"/>
        <v>-25.241666666666617</v>
      </c>
      <c r="BP30" s="3">
        <f t="shared" si="64"/>
        <v>20489.536736111098</v>
      </c>
      <c r="BQ30" s="3">
        <f t="shared" si="65"/>
        <v>3613.1342361111028</v>
      </c>
      <c r="BS30" s="4">
        <v>0</v>
      </c>
      <c r="BT30" s="4">
        <v>161.5</v>
      </c>
      <c r="BU30" s="3">
        <f t="shared" si="18"/>
        <v>-143.14166666666662</v>
      </c>
      <c r="BV30" s="3">
        <f t="shared" si="19"/>
        <v>18.358333333333377</v>
      </c>
      <c r="BW30" s="3">
        <f t="shared" si="66"/>
        <v>20489.536736111098</v>
      </c>
      <c r="BX30" s="3">
        <f t="shared" si="67"/>
        <v>-2627.8424305555609</v>
      </c>
      <c r="BZ30" s="4">
        <v>0</v>
      </c>
      <c r="CA30" s="4">
        <v>102.2</v>
      </c>
      <c r="CB30" s="3">
        <f t="shared" si="20"/>
        <v>-143.14166666666662</v>
      </c>
      <c r="CC30" s="3">
        <f t="shared" si="21"/>
        <v>-40.94166666666662</v>
      </c>
      <c r="CD30" s="3">
        <f t="shared" si="68"/>
        <v>20489.536736111098</v>
      </c>
      <c r="CE30" s="3">
        <f t="shared" si="69"/>
        <v>5860.4584027777692</v>
      </c>
      <c r="CG30" s="4">
        <v>0</v>
      </c>
      <c r="CH30" s="4">
        <v>36.6</v>
      </c>
      <c r="CI30" s="3">
        <f t="shared" si="22"/>
        <v>-143.14166666666662</v>
      </c>
      <c r="CJ30" s="3">
        <f t="shared" si="23"/>
        <v>-106.54166666666663</v>
      </c>
      <c r="CK30" s="3">
        <f t="shared" si="70"/>
        <v>20489.536736111098</v>
      </c>
      <c r="CL30" s="3">
        <f t="shared" si="71"/>
        <v>15250.551736111101</v>
      </c>
      <c r="CN30" s="4">
        <v>0</v>
      </c>
      <c r="CO30" s="4">
        <v>90.1</v>
      </c>
      <c r="CP30" s="3">
        <f t="shared" si="24"/>
        <v>-143.14166666666662</v>
      </c>
      <c r="CQ30" s="3">
        <f t="shared" si="25"/>
        <v>-53.041666666666629</v>
      </c>
      <c r="CR30" s="3">
        <f t="shared" si="72"/>
        <v>20489.536736111098</v>
      </c>
      <c r="CS30" s="3">
        <f t="shared" si="73"/>
        <v>7592.4725694444369</v>
      </c>
      <c r="CU30" s="4">
        <v>0</v>
      </c>
      <c r="CV30" s="4">
        <v>126.8</v>
      </c>
      <c r="CW30" s="3">
        <f t="shared" si="26"/>
        <v>-143.14166666666662</v>
      </c>
      <c r="CX30" s="3">
        <f t="shared" si="27"/>
        <v>-16.341666666666626</v>
      </c>
      <c r="CY30" s="3">
        <f t="shared" si="74"/>
        <v>20489.536736111098</v>
      </c>
      <c r="CZ30" s="3">
        <f t="shared" si="75"/>
        <v>2339.1734027777711</v>
      </c>
      <c r="DB30" s="4">
        <v>0</v>
      </c>
      <c r="DC30" s="4">
        <v>351.5</v>
      </c>
      <c r="DD30" s="3">
        <f t="shared" si="28"/>
        <v>-143.14166666666662</v>
      </c>
      <c r="DE30" s="3">
        <f t="shared" si="29"/>
        <v>208.35833333333338</v>
      </c>
      <c r="DF30" s="3">
        <f t="shared" si="76"/>
        <v>20489.536736111098</v>
      </c>
      <c r="DG30" s="3">
        <f t="shared" si="77"/>
        <v>-29824.759097222221</v>
      </c>
      <c r="DI30" s="4">
        <v>0</v>
      </c>
      <c r="DJ30" s="4">
        <v>129.69999999999999</v>
      </c>
      <c r="DK30" s="3">
        <f t="shared" si="30"/>
        <v>-143.14166666666662</v>
      </c>
      <c r="DL30" s="3">
        <f t="shared" si="31"/>
        <v>-13.441666666666634</v>
      </c>
      <c r="DM30" s="3">
        <f t="shared" si="78"/>
        <v>20489.536736111098</v>
      </c>
      <c r="DN30" s="3">
        <f t="shared" si="79"/>
        <v>1924.0625694444393</v>
      </c>
      <c r="DP30" s="4">
        <v>0</v>
      </c>
      <c r="DQ30" s="4">
        <v>144.6</v>
      </c>
      <c r="DR30" s="3">
        <f t="shared" si="32"/>
        <v>-143.14166666666662</v>
      </c>
      <c r="DS30" s="3">
        <f t="shared" si="33"/>
        <v>1.4583333333333712</v>
      </c>
      <c r="DT30" s="3">
        <f t="shared" si="80"/>
        <v>20489.536736111098</v>
      </c>
      <c r="DU30" s="3">
        <f t="shared" si="81"/>
        <v>-208.74826388889426</v>
      </c>
      <c r="DW30" s="4">
        <v>0</v>
      </c>
      <c r="DX30" s="4">
        <v>410.5</v>
      </c>
      <c r="DY30" s="3">
        <f t="shared" si="34"/>
        <v>-143.14166666666662</v>
      </c>
      <c r="DZ30" s="3">
        <f t="shared" si="35"/>
        <v>267.35833333333335</v>
      </c>
      <c r="EA30" s="3">
        <f t="shared" si="82"/>
        <v>20489.536736111098</v>
      </c>
      <c r="EB30" s="3">
        <f t="shared" si="83"/>
        <v>-38270.117430555547</v>
      </c>
      <c r="ED30" s="4">
        <v>0</v>
      </c>
      <c r="EE30" s="4">
        <v>284.10000000000002</v>
      </c>
      <c r="EF30" s="3">
        <f t="shared" si="36"/>
        <v>-143.14166666666662</v>
      </c>
      <c r="EG30" s="3">
        <f t="shared" si="37"/>
        <v>140.9583333333334</v>
      </c>
      <c r="EH30" s="3">
        <f t="shared" si="84"/>
        <v>20489.536736111098</v>
      </c>
      <c r="EI30" s="3">
        <f t="shared" si="85"/>
        <v>-20177.010763888891</v>
      </c>
      <c r="EK30" s="4">
        <v>0</v>
      </c>
      <c r="EL30" s="4">
        <v>183</v>
      </c>
      <c r="EM30" s="3">
        <f t="shared" si="38"/>
        <v>-143.14166666666662</v>
      </c>
      <c r="EN30" s="3">
        <f t="shared" si="39"/>
        <v>39.858333333333377</v>
      </c>
      <c r="EO30" s="3">
        <f t="shared" si="86"/>
        <v>20489.536736111098</v>
      </c>
      <c r="EP30" s="3">
        <f t="shared" si="87"/>
        <v>-5705.3882638888936</v>
      </c>
      <c r="ER30" s="4">
        <v>0</v>
      </c>
      <c r="ES30" s="4">
        <v>130.19999999999999</v>
      </c>
      <c r="ET30" s="3">
        <f t="shared" si="40"/>
        <v>-143.14166666666662</v>
      </c>
      <c r="EU30" s="3">
        <f t="shared" si="41"/>
        <v>-12.941666666666634</v>
      </c>
      <c r="EV30" s="3">
        <f t="shared" si="88"/>
        <v>20489.536736111098</v>
      </c>
      <c r="EW30" s="3">
        <f t="shared" si="89"/>
        <v>1852.4917361111059</v>
      </c>
      <c r="EY30" s="4">
        <v>0</v>
      </c>
      <c r="EZ30" s="4">
        <v>0</v>
      </c>
      <c r="FA30" s="3">
        <f t="shared" si="42"/>
        <v>-143.14166666666662</v>
      </c>
      <c r="FB30" s="3">
        <f t="shared" si="43"/>
        <v>-143.14166666666662</v>
      </c>
      <c r="FC30" s="3">
        <f t="shared" si="90"/>
        <v>20489.536736111098</v>
      </c>
      <c r="FD30" s="3">
        <f t="shared" si="91"/>
        <v>20489.536736111098</v>
      </c>
      <c r="FF30" s="4">
        <v>0</v>
      </c>
      <c r="FG30" s="4">
        <v>0</v>
      </c>
      <c r="FH30" s="3">
        <f t="shared" si="44"/>
        <v>-143.14166666666662</v>
      </c>
      <c r="FI30" s="3">
        <f t="shared" si="45"/>
        <v>-143.14166666666662</v>
      </c>
      <c r="FJ30" s="3">
        <f t="shared" si="92"/>
        <v>20489.536736111098</v>
      </c>
      <c r="FK30" s="3">
        <f t="shared" si="93"/>
        <v>20489.536736111098</v>
      </c>
      <c r="FM30" s="4">
        <v>0</v>
      </c>
      <c r="FN30" s="4">
        <v>0</v>
      </c>
      <c r="FO30" s="3">
        <f t="shared" si="46"/>
        <v>-143.14166666666662</v>
      </c>
      <c r="FP30" s="3">
        <f t="shared" si="47"/>
        <v>-143.14166666666662</v>
      </c>
      <c r="FQ30" s="3">
        <f t="shared" si="94"/>
        <v>20489.536736111098</v>
      </c>
      <c r="FR30" s="3">
        <f t="shared" si="95"/>
        <v>20489.536736111098</v>
      </c>
    </row>
    <row r="31" spans="1:174" x14ac:dyDescent="0.25">
      <c r="A31" s="4">
        <v>22.2</v>
      </c>
      <c r="H31" s="4">
        <v>22.2</v>
      </c>
      <c r="I31" s="4">
        <v>91.1</v>
      </c>
      <c r="J31" s="3">
        <f t="shared" si="0"/>
        <v>-120.94166666666662</v>
      </c>
      <c r="K31" s="3">
        <f t="shared" si="1"/>
        <v>-52.041666666666629</v>
      </c>
      <c r="L31" s="3">
        <f t="shared" si="48"/>
        <v>14626.886736111101</v>
      </c>
      <c r="M31" s="3">
        <f t="shared" si="49"/>
        <v>6294.0059027777706</v>
      </c>
      <c r="O31" s="4">
        <v>22.2</v>
      </c>
      <c r="P31" s="4">
        <v>122.4</v>
      </c>
      <c r="Q31" s="3">
        <f t="shared" si="2"/>
        <v>-120.94166666666662</v>
      </c>
      <c r="R31" s="3">
        <f t="shared" si="3"/>
        <v>-20.741666666666617</v>
      </c>
      <c r="S31" s="3">
        <f t="shared" si="50"/>
        <v>14626.886736111101</v>
      </c>
      <c r="T31" s="3">
        <f t="shared" si="51"/>
        <v>2508.5317361111042</v>
      </c>
      <c r="V31" s="4">
        <v>22.2</v>
      </c>
      <c r="W31" s="4">
        <v>75.099999999999994</v>
      </c>
      <c r="X31" s="3">
        <f t="shared" si="4"/>
        <v>-120.94166666666662</v>
      </c>
      <c r="Y31" s="3">
        <f t="shared" si="5"/>
        <v>-68.041666666666629</v>
      </c>
      <c r="Z31" s="3">
        <f t="shared" si="52"/>
        <v>14626.886736111101</v>
      </c>
      <c r="AA31" s="3">
        <f t="shared" si="53"/>
        <v>8229.0725694444372</v>
      </c>
      <c r="AC31" s="4">
        <v>22.2</v>
      </c>
      <c r="AD31" s="4">
        <v>243</v>
      </c>
      <c r="AE31" s="3">
        <f t="shared" si="6"/>
        <v>-120.94166666666662</v>
      </c>
      <c r="AF31" s="3">
        <f t="shared" si="7"/>
        <v>99.858333333333377</v>
      </c>
      <c r="AG31" s="3">
        <f t="shared" si="54"/>
        <v>14626.886736111101</v>
      </c>
      <c r="AH31" s="3">
        <f t="shared" si="55"/>
        <v>-12077.03326388889</v>
      </c>
      <c r="AJ31" s="4">
        <v>22.2</v>
      </c>
      <c r="AK31" s="4">
        <v>249.3</v>
      </c>
      <c r="AL31" s="3">
        <f t="shared" si="8"/>
        <v>-120.94166666666662</v>
      </c>
      <c r="AM31" s="3">
        <f t="shared" si="9"/>
        <v>106.15833333333339</v>
      </c>
      <c r="AN31" s="3">
        <f t="shared" si="56"/>
        <v>14626.886736111101</v>
      </c>
      <c r="AO31" s="3">
        <f t="shared" si="57"/>
        <v>-12838.965763888891</v>
      </c>
      <c r="AQ31" s="4">
        <v>22.2</v>
      </c>
      <c r="AR31" s="4">
        <v>463.7</v>
      </c>
      <c r="AS31" s="3">
        <f t="shared" si="10"/>
        <v>-120.94166666666662</v>
      </c>
      <c r="AT31" s="3">
        <f t="shared" si="11"/>
        <v>320.55833333333339</v>
      </c>
      <c r="AU31" s="3">
        <f t="shared" si="58"/>
        <v>14626.886736111101</v>
      </c>
      <c r="AV31" s="3">
        <f t="shared" si="59"/>
        <v>-38768.859097222215</v>
      </c>
      <c r="AX31" s="4">
        <v>22.2</v>
      </c>
      <c r="AY31" s="4">
        <v>144.6</v>
      </c>
      <c r="AZ31" s="3">
        <f t="shared" si="12"/>
        <v>-120.94166666666662</v>
      </c>
      <c r="BA31" s="3">
        <f t="shared" si="13"/>
        <v>1.4583333333333712</v>
      </c>
      <c r="BB31" s="3">
        <f t="shared" si="60"/>
        <v>14626.886736111101</v>
      </c>
      <c r="BC31" s="3">
        <f t="shared" si="61"/>
        <v>-176.3732638888934</v>
      </c>
      <c r="BE31" s="4">
        <v>22.2</v>
      </c>
      <c r="BF31" s="4">
        <v>117.9</v>
      </c>
      <c r="BG31" s="3">
        <f t="shared" si="14"/>
        <v>-120.94166666666662</v>
      </c>
      <c r="BH31" s="3">
        <f t="shared" si="15"/>
        <v>-25.241666666666617</v>
      </c>
      <c r="BI31" s="3">
        <f t="shared" si="62"/>
        <v>14626.886736111101</v>
      </c>
      <c r="BJ31" s="3">
        <f t="shared" si="63"/>
        <v>3052.769236111104</v>
      </c>
      <c r="BL31" s="4">
        <v>22.2</v>
      </c>
      <c r="BM31" s="4">
        <v>161.5</v>
      </c>
      <c r="BN31" s="3">
        <f t="shared" si="16"/>
        <v>-120.94166666666662</v>
      </c>
      <c r="BO31" s="3">
        <f t="shared" si="17"/>
        <v>18.358333333333377</v>
      </c>
      <c r="BP31" s="3">
        <f t="shared" si="64"/>
        <v>14626.886736111101</v>
      </c>
      <c r="BQ31" s="3">
        <f t="shared" si="65"/>
        <v>-2220.2874305555601</v>
      </c>
      <c r="BS31" s="4">
        <v>22.2</v>
      </c>
      <c r="BT31" s="4">
        <v>102.2</v>
      </c>
      <c r="BU31" s="3">
        <f t="shared" si="18"/>
        <v>-120.94166666666662</v>
      </c>
      <c r="BV31" s="3">
        <f t="shared" si="19"/>
        <v>-40.94166666666662</v>
      </c>
      <c r="BW31" s="3">
        <f t="shared" si="66"/>
        <v>14626.886736111101</v>
      </c>
      <c r="BX31" s="3">
        <f t="shared" si="67"/>
        <v>4951.5534027777703</v>
      </c>
      <c r="BZ31" s="4">
        <v>22.2</v>
      </c>
      <c r="CA31" s="4">
        <v>36.6</v>
      </c>
      <c r="CB31" s="3">
        <f t="shared" si="20"/>
        <v>-120.94166666666662</v>
      </c>
      <c r="CC31" s="3">
        <f t="shared" si="21"/>
        <v>-106.54166666666663</v>
      </c>
      <c r="CD31" s="3">
        <f t="shared" si="68"/>
        <v>14626.886736111101</v>
      </c>
      <c r="CE31" s="3">
        <f t="shared" si="69"/>
        <v>12885.326736111101</v>
      </c>
      <c r="CG31" s="4">
        <v>22.2</v>
      </c>
      <c r="CH31" s="4">
        <v>90.1</v>
      </c>
      <c r="CI31" s="3">
        <f t="shared" si="22"/>
        <v>-120.94166666666662</v>
      </c>
      <c r="CJ31" s="3">
        <f t="shared" si="23"/>
        <v>-53.041666666666629</v>
      </c>
      <c r="CK31" s="3">
        <f t="shared" si="70"/>
        <v>14626.886736111101</v>
      </c>
      <c r="CL31" s="3">
        <f t="shared" si="71"/>
        <v>6414.9475694444372</v>
      </c>
      <c r="CN31" s="4">
        <v>22.2</v>
      </c>
      <c r="CO31" s="4">
        <v>126.8</v>
      </c>
      <c r="CP31" s="3">
        <f t="shared" si="24"/>
        <v>-120.94166666666662</v>
      </c>
      <c r="CQ31" s="3">
        <f t="shared" si="25"/>
        <v>-16.341666666666626</v>
      </c>
      <c r="CR31" s="3">
        <f t="shared" si="72"/>
        <v>14626.886736111101</v>
      </c>
      <c r="CS31" s="3">
        <f t="shared" si="73"/>
        <v>1976.3884027777722</v>
      </c>
      <c r="CU31" s="4">
        <v>22.2</v>
      </c>
      <c r="CV31" s="4">
        <v>351.5</v>
      </c>
      <c r="CW31" s="3">
        <f t="shared" si="26"/>
        <v>-120.94166666666662</v>
      </c>
      <c r="CX31" s="3">
        <f t="shared" si="27"/>
        <v>208.35833333333338</v>
      </c>
      <c r="CY31" s="3">
        <f t="shared" si="74"/>
        <v>14626.886736111101</v>
      </c>
      <c r="CZ31" s="3">
        <f t="shared" si="75"/>
        <v>-25199.204097222217</v>
      </c>
      <c r="DB31" s="4">
        <v>22.2</v>
      </c>
      <c r="DC31" s="4">
        <v>129.69999999999999</v>
      </c>
      <c r="DD31" s="3">
        <f t="shared" si="28"/>
        <v>-120.94166666666662</v>
      </c>
      <c r="DE31" s="3">
        <f t="shared" si="29"/>
        <v>-13.441666666666634</v>
      </c>
      <c r="DF31" s="3">
        <f t="shared" si="76"/>
        <v>14626.886736111101</v>
      </c>
      <c r="DG31" s="3">
        <f t="shared" si="77"/>
        <v>1625.65756944444</v>
      </c>
      <c r="DI31" s="4">
        <v>22.2</v>
      </c>
      <c r="DJ31" s="4">
        <v>144.6</v>
      </c>
      <c r="DK31" s="3">
        <f t="shared" si="30"/>
        <v>-120.94166666666662</v>
      </c>
      <c r="DL31" s="3">
        <f t="shared" si="31"/>
        <v>1.4583333333333712</v>
      </c>
      <c r="DM31" s="3">
        <f t="shared" si="78"/>
        <v>14626.886736111101</v>
      </c>
      <c r="DN31" s="3">
        <f t="shared" si="79"/>
        <v>-176.3732638888934</v>
      </c>
      <c r="DP31" s="4">
        <v>22.2</v>
      </c>
      <c r="DQ31" s="4">
        <v>410.5</v>
      </c>
      <c r="DR31" s="3">
        <f t="shared" si="32"/>
        <v>-120.94166666666662</v>
      </c>
      <c r="DS31" s="3">
        <f t="shared" si="33"/>
        <v>267.35833333333335</v>
      </c>
      <c r="DT31" s="3">
        <f t="shared" si="80"/>
        <v>14626.886736111101</v>
      </c>
      <c r="DU31" s="3">
        <f t="shared" si="81"/>
        <v>-32334.762430555544</v>
      </c>
      <c r="DW31" s="4">
        <v>22.2</v>
      </c>
      <c r="DX31" s="4">
        <v>284.10000000000002</v>
      </c>
      <c r="DY31" s="3">
        <f t="shared" si="34"/>
        <v>-120.94166666666662</v>
      </c>
      <c r="DZ31" s="3">
        <f t="shared" si="35"/>
        <v>140.9583333333334</v>
      </c>
      <c r="EA31" s="3">
        <f t="shared" si="82"/>
        <v>14626.886736111101</v>
      </c>
      <c r="EB31" s="3">
        <f t="shared" si="83"/>
        <v>-17047.73576388889</v>
      </c>
      <c r="ED31" s="4">
        <v>22.2</v>
      </c>
      <c r="EE31" s="4">
        <v>183</v>
      </c>
      <c r="EF31" s="3">
        <f t="shared" si="36"/>
        <v>-120.94166666666662</v>
      </c>
      <c r="EG31" s="3">
        <f t="shared" si="37"/>
        <v>39.858333333333377</v>
      </c>
      <c r="EH31" s="3">
        <f t="shared" si="84"/>
        <v>14626.886736111101</v>
      </c>
      <c r="EI31" s="3">
        <f t="shared" si="85"/>
        <v>-4820.5332638888922</v>
      </c>
      <c r="EK31" s="4">
        <v>22.2</v>
      </c>
      <c r="EL31" s="4">
        <v>130.19999999999999</v>
      </c>
      <c r="EM31" s="3">
        <f t="shared" si="38"/>
        <v>-120.94166666666662</v>
      </c>
      <c r="EN31" s="3">
        <f t="shared" si="39"/>
        <v>-12.941666666666634</v>
      </c>
      <c r="EO31" s="3">
        <f t="shared" si="86"/>
        <v>14626.886736111101</v>
      </c>
      <c r="EP31" s="3">
        <f t="shared" si="87"/>
        <v>1565.1867361111067</v>
      </c>
      <c r="ER31" s="4">
        <v>22.2</v>
      </c>
      <c r="ES31" s="4">
        <v>0</v>
      </c>
      <c r="ET31" s="3">
        <f t="shared" si="40"/>
        <v>-120.94166666666662</v>
      </c>
      <c r="EU31" s="3">
        <f t="shared" si="41"/>
        <v>-143.14166666666662</v>
      </c>
      <c r="EV31" s="3">
        <f t="shared" si="88"/>
        <v>14626.886736111101</v>
      </c>
      <c r="EW31" s="3">
        <f t="shared" si="89"/>
        <v>17311.791736111099</v>
      </c>
      <c r="EY31" s="4">
        <v>22.2</v>
      </c>
      <c r="EZ31" s="4">
        <v>0</v>
      </c>
      <c r="FA31" s="3">
        <f t="shared" si="42"/>
        <v>-120.94166666666662</v>
      </c>
      <c r="FB31" s="3">
        <f t="shared" si="43"/>
        <v>-143.14166666666662</v>
      </c>
      <c r="FC31" s="3">
        <f t="shared" si="90"/>
        <v>14626.886736111101</v>
      </c>
      <c r="FD31" s="3">
        <f t="shared" si="91"/>
        <v>17311.791736111099</v>
      </c>
      <c r="FF31" s="4">
        <v>22.2</v>
      </c>
      <c r="FG31" s="4">
        <v>0</v>
      </c>
      <c r="FH31" s="3">
        <f t="shared" si="44"/>
        <v>-120.94166666666662</v>
      </c>
      <c r="FI31" s="3">
        <f t="shared" si="45"/>
        <v>-143.14166666666662</v>
      </c>
      <c r="FJ31" s="3">
        <f t="shared" si="92"/>
        <v>14626.886736111101</v>
      </c>
      <c r="FK31" s="3">
        <f t="shared" si="93"/>
        <v>17311.791736111099</v>
      </c>
      <c r="FM31" s="4">
        <v>22.2</v>
      </c>
      <c r="FN31" s="4">
        <v>0</v>
      </c>
      <c r="FO31" s="3">
        <f t="shared" si="46"/>
        <v>-120.94166666666662</v>
      </c>
      <c r="FP31" s="3">
        <f t="shared" si="47"/>
        <v>-143.14166666666662</v>
      </c>
      <c r="FQ31" s="3">
        <f t="shared" si="94"/>
        <v>14626.886736111101</v>
      </c>
      <c r="FR31" s="3">
        <f t="shared" si="95"/>
        <v>17311.791736111099</v>
      </c>
    </row>
    <row r="32" spans="1:174" x14ac:dyDescent="0.25">
      <c r="A32" s="4">
        <v>91.1</v>
      </c>
      <c r="H32" s="4">
        <v>91.1</v>
      </c>
      <c r="I32" s="4">
        <v>122.4</v>
      </c>
      <c r="J32" s="3">
        <f t="shared" si="0"/>
        <v>-52.041666666666629</v>
      </c>
      <c r="K32" s="3">
        <f t="shared" si="1"/>
        <v>-20.741666666666617</v>
      </c>
      <c r="L32" s="3">
        <f t="shared" si="48"/>
        <v>2708.3350694444407</v>
      </c>
      <c r="M32" s="3">
        <f t="shared" si="49"/>
        <v>1079.4309027777745</v>
      </c>
      <c r="O32" s="4">
        <v>91.1</v>
      </c>
      <c r="P32" s="4">
        <v>75.099999999999994</v>
      </c>
      <c r="Q32" s="3">
        <f t="shared" si="2"/>
        <v>-52.041666666666629</v>
      </c>
      <c r="R32" s="3">
        <f t="shared" si="3"/>
        <v>-68.041666666666629</v>
      </c>
      <c r="S32" s="3">
        <f t="shared" si="50"/>
        <v>2708.3350694444407</v>
      </c>
      <c r="T32" s="3">
        <f t="shared" si="51"/>
        <v>3541.0017361111068</v>
      </c>
      <c r="V32" s="4">
        <v>91.1</v>
      </c>
      <c r="W32" s="4">
        <v>243</v>
      </c>
      <c r="X32" s="3">
        <f t="shared" si="4"/>
        <v>-52.041666666666629</v>
      </c>
      <c r="Y32" s="3">
        <f t="shared" si="5"/>
        <v>99.858333333333377</v>
      </c>
      <c r="Z32" s="3">
        <f t="shared" si="52"/>
        <v>2708.3350694444407</v>
      </c>
      <c r="AA32" s="3">
        <f t="shared" si="53"/>
        <v>-5196.7940972222204</v>
      </c>
      <c r="AC32" s="4">
        <v>91.1</v>
      </c>
      <c r="AD32" s="4">
        <v>249.3</v>
      </c>
      <c r="AE32" s="3">
        <f t="shared" si="6"/>
        <v>-52.041666666666629</v>
      </c>
      <c r="AF32" s="3">
        <f t="shared" si="7"/>
        <v>106.15833333333339</v>
      </c>
      <c r="AG32" s="3">
        <f t="shared" si="54"/>
        <v>2708.3350694444407</v>
      </c>
      <c r="AH32" s="3">
        <f t="shared" si="55"/>
        <v>-5524.6565972222206</v>
      </c>
      <c r="AJ32" s="4">
        <v>91.1</v>
      </c>
      <c r="AK32" s="4">
        <v>463.7</v>
      </c>
      <c r="AL32" s="3">
        <f t="shared" si="8"/>
        <v>-52.041666666666629</v>
      </c>
      <c r="AM32" s="3">
        <f t="shared" si="9"/>
        <v>320.55833333333339</v>
      </c>
      <c r="AN32" s="3">
        <f t="shared" si="56"/>
        <v>2708.3350694444407</v>
      </c>
      <c r="AO32" s="3">
        <f t="shared" si="57"/>
        <v>-16682.389930555546</v>
      </c>
      <c r="AQ32" s="4">
        <v>91.1</v>
      </c>
      <c r="AR32" s="4">
        <v>144.6</v>
      </c>
      <c r="AS32" s="3">
        <f t="shared" si="10"/>
        <v>-52.041666666666629</v>
      </c>
      <c r="AT32" s="3">
        <f t="shared" si="11"/>
        <v>1.4583333333333712</v>
      </c>
      <c r="AU32" s="3">
        <f t="shared" si="58"/>
        <v>2708.3350694444407</v>
      </c>
      <c r="AV32" s="3">
        <f t="shared" si="59"/>
        <v>-75.894097222224133</v>
      </c>
      <c r="AX32" s="4">
        <v>91.1</v>
      </c>
      <c r="AY32" s="4">
        <v>117.9</v>
      </c>
      <c r="AZ32" s="3">
        <f t="shared" si="12"/>
        <v>-52.041666666666629</v>
      </c>
      <c r="BA32" s="3">
        <f t="shared" si="13"/>
        <v>-25.241666666666617</v>
      </c>
      <c r="BB32" s="3">
        <f t="shared" si="60"/>
        <v>2708.3350694444407</v>
      </c>
      <c r="BC32" s="3">
        <f t="shared" si="61"/>
        <v>1313.6184027777742</v>
      </c>
      <c r="BE32" s="4">
        <v>91.1</v>
      </c>
      <c r="BF32" s="4">
        <v>161.5</v>
      </c>
      <c r="BG32" s="3">
        <f t="shared" si="14"/>
        <v>-52.041666666666629</v>
      </c>
      <c r="BH32" s="3">
        <f t="shared" si="15"/>
        <v>18.358333333333377</v>
      </c>
      <c r="BI32" s="3">
        <f t="shared" si="62"/>
        <v>2708.3350694444407</v>
      </c>
      <c r="BJ32" s="3">
        <f t="shared" si="63"/>
        <v>-955.39826388889048</v>
      </c>
      <c r="BL32" s="4">
        <v>91.1</v>
      </c>
      <c r="BM32" s="4">
        <v>102.2</v>
      </c>
      <c r="BN32" s="3">
        <f t="shared" si="16"/>
        <v>-52.041666666666629</v>
      </c>
      <c r="BO32" s="3">
        <f t="shared" si="17"/>
        <v>-40.94166666666662</v>
      </c>
      <c r="BP32" s="3">
        <f t="shared" si="64"/>
        <v>2708.3350694444407</v>
      </c>
      <c r="BQ32" s="3">
        <f t="shared" si="65"/>
        <v>2130.6725694444403</v>
      </c>
      <c r="BS32" s="4">
        <v>91.1</v>
      </c>
      <c r="BT32" s="4">
        <v>36.6</v>
      </c>
      <c r="BU32" s="3">
        <f t="shared" si="18"/>
        <v>-52.041666666666629</v>
      </c>
      <c r="BV32" s="3">
        <f t="shared" si="19"/>
        <v>-106.54166666666663</v>
      </c>
      <c r="BW32" s="3">
        <f t="shared" si="66"/>
        <v>2708.3350694444407</v>
      </c>
      <c r="BX32" s="3">
        <f t="shared" si="67"/>
        <v>5544.6059027777719</v>
      </c>
      <c r="BZ32" s="4">
        <v>91.1</v>
      </c>
      <c r="CA32" s="4">
        <v>90.1</v>
      </c>
      <c r="CB32" s="3">
        <f t="shared" si="20"/>
        <v>-52.041666666666629</v>
      </c>
      <c r="CC32" s="3">
        <f t="shared" si="21"/>
        <v>-53.041666666666629</v>
      </c>
      <c r="CD32" s="3">
        <f t="shared" si="68"/>
        <v>2708.3350694444407</v>
      </c>
      <c r="CE32" s="3">
        <f t="shared" si="69"/>
        <v>2760.3767361111072</v>
      </c>
      <c r="CG32" s="4">
        <v>91.1</v>
      </c>
      <c r="CH32" s="4">
        <v>126.8</v>
      </c>
      <c r="CI32" s="3">
        <f t="shared" si="22"/>
        <v>-52.041666666666629</v>
      </c>
      <c r="CJ32" s="3">
        <f t="shared" si="23"/>
        <v>-16.341666666666626</v>
      </c>
      <c r="CK32" s="3">
        <f t="shared" si="70"/>
        <v>2708.3350694444407</v>
      </c>
      <c r="CL32" s="3">
        <f t="shared" si="71"/>
        <v>850.44756944444168</v>
      </c>
      <c r="CN32" s="4">
        <v>91.1</v>
      </c>
      <c r="CO32" s="4">
        <v>351.5</v>
      </c>
      <c r="CP32" s="3">
        <f t="shared" si="24"/>
        <v>-52.041666666666629</v>
      </c>
      <c r="CQ32" s="3">
        <f t="shared" si="25"/>
        <v>208.35833333333338</v>
      </c>
      <c r="CR32" s="3">
        <f t="shared" si="72"/>
        <v>2708.3350694444407</v>
      </c>
      <c r="CS32" s="3">
        <f t="shared" si="73"/>
        <v>-10843.314930555551</v>
      </c>
      <c r="CU32" s="4">
        <v>91.1</v>
      </c>
      <c r="CV32" s="4">
        <v>129.69999999999999</v>
      </c>
      <c r="CW32" s="3">
        <f t="shared" si="26"/>
        <v>-52.041666666666629</v>
      </c>
      <c r="CX32" s="3">
        <f t="shared" si="27"/>
        <v>-13.441666666666634</v>
      </c>
      <c r="CY32" s="3">
        <f t="shared" si="74"/>
        <v>2708.3350694444407</v>
      </c>
      <c r="CZ32" s="3">
        <f t="shared" si="75"/>
        <v>699.5267361111089</v>
      </c>
      <c r="DB32" s="4">
        <v>91.1</v>
      </c>
      <c r="DC32" s="4">
        <v>144.6</v>
      </c>
      <c r="DD32" s="3">
        <f t="shared" si="28"/>
        <v>-52.041666666666629</v>
      </c>
      <c r="DE32" s="3">
        <f t="shared" si="29"/>
        <v>1.4583333333333712</v>
      </c>
      <c r="DF32" s="3">
        <f t="shared" si="76"/>
        <v>2708.3350694444407</v>
      </c>
      <c r="DG32" s="3">
        <f t="shared" si="77"/>
        <v>-75.894097222224133</v>
      </c>
      <c r="DI32" s="4">
        <v>91.1</v>
      </c>
      <c r="DJ32" s="4">
        <v>410.5</v>
      </c>
      <c r="DK32" s="3">
        <f t="shared" si="30"/>
        <v>-52.041666666666629</v>
      </c>
      <c r="DL32" s="3">
        <f t="shared" si="31"/>
        <v>267.35833333333335</v>
      </c>
      <c r="DM32" s="3">
        <f t="shared" si="78"/>
        <v>2708.3350694444407</v>
      </c>
      <c r="DN32" s="3">
        <f t="shared" si="79"/>
        <v>-13913.773263888879</v>
      </c>
      <c r="DP32" s="4">
        <v>91.1</v>
      </c>
      <c r="DQ32" s="4">
        <v>284.10000000000002</v>
      </c>
      <c r="DR32" s="3">
        <f t="shared" si="32"/>
        <v>-52.041666666666629</v>
      </c>
      <c r="DS32" s="3">
        <f t="shared" si="33"/>
        <v>140.9583333333334</v>
      </c>
      <c r="DT32" s="3">
        <f t="shared" si="80"/>
        <v>2708.3350694444407</v>
      </c>
      <c r="DU32" s="3">
        <f t="shared" si="81"/>
        <v>-7335.7065972222199</v>
      </c>
      <c r="DW32" s="4">
        <v>91.1</v>
      </c>
      <c r="DX32" s="4">
        <v>183</v>
      </c>
      <c r="DY32" s="3">
        <f t="shared" si="34"/>
        <v>-52.041666666666629</v>
      </c>
      <c r="DZ32" s="3">
        <f t="shared" si="35"/>
        <v>39.858333333333377</v>
      </c>
      <c r="EA32" s="3">
        <f t="shared" si="82"/>
        <v>2708.3350694444407</v>
      </c>
      <c r="EB32" s="3">
        <f t="shared" si="83"/>
        <v>-2074.2940972222232</v>
      </c>
      <c r="ED32" s="4">
        <v>91.1</v>
      </c>
      <c r="EE32" s="4">
        <v>130.19999999999999</v>
      </c>
      <c r="EF32" s="3">
        <f t="shared" si="36"/>
        <v>-52.041666666666629</v>
      </c>
      <c r="EG32" s="3">
        <f t="shared" si="37"/>
        <v>-12.941666666666634</v>
      </c>
      <c r="EH32" s="3">
        <f t="shared" si="84"/>
        <v>2708.3350694444407</v>
      </c>
      <c r="EI32" s="3">
        <f t="shared" si="85"/>
        <v>673.50590277777565</v>
      </c>
      <c r="EK32" s="4">
        <v>91.1</v>
      </c>
      <c r="EL32" s="4">
        <v>0</v>
      </c>
      <c r="EM32" s="3">
        <f t="shared" si="38"/>
        <v>-52.041666666666629</v>
      </c>
      <c r="EN32" s="3">
        <f t="shared" si="39"/>
        <v>-143.14166666666662</v>
      </c>
      <c r="EO32" s="3">
        <f t="shared" si="86"/>
        <v>2708.3350694444407</v>
      </c>
      <c r="EP32" s="3">
        <f t="shared" si="87"/>
        <v>7449.3309027777705</v>
      </c>
      <c r="ER32" s="4">
        <v>91.1</v>
      </c>
      <c r="ES32" s="4">
        <v>0</v>
      </c>
      <c r="ET32" s="3">
        <f t="shared" si="40"/>
        <v>-52.041666666666629</v>
      </c>
      <c r="EU32" s="3">
        <f t="shared" si="41"/>
        <v>-143.14166666666662</v>
      </c>
      <c r="EV32" s="3">
        <f t="shared" si="88"/>
        <v>2708.3350694444407</v>
      </c>
      <c r="EW32" s="3">
        <f t="shared" si="89"/>
        <v>7449.3309027777705</v>
      </c>
      <c r="EY32" s="4">
        <v>91.1</v>
      </c>
      <c r="EZ32" s="4">
        <v>0</v>
      </c>
      <c r="FA32" s="3">
        <f t="shared" si="42"/>
        <v>-52.041666666666629</v>
      </c>
      <c r="FB32" s="3">
        <f t="shared" si="43"/>
        <v>-143.14166666666662</v>
      </c>
      <c r="FC32" s="3">
        <f t="shared" si="90"/>
        <v>2708.3350694444407</v>
      </c>
      <c r="FD32" s="3">
        <f t="shared" si="91"/>
        <v>7449.3309027777705</v>
      </c>
      <c r="FF32" s="4">
        <v>91.1</v>
      </c>
      <c r="FG32" s="4">
        <v>0</v>
      </c>
      <c r="FH32" s="3">
        <f t="shared" si="44"/>
        <v>-52.041666666666629</v>
      </c>
      <c r="FI32" s="3">
        <f t="shared" si="45"/>
        <v>-143.14166666666662</v>
      </c>
      <c r="FJ32" s="3">
        <f t="shared" si="92"/>
        <v>2708.3350694444407</v>
      </c>
      <c r="FK32" s="3">
        <f t="shared" si="93"/>
        <v>7449.3309027777705</v>
      </c>
      <c r="FM32" s="4">
        <v>91.1</v>
      </c>
      <c r="FN32" s="4">
        <v>0.7</v>
      </c>
      <c r="FO32" s="3">
        <f t="shared" si="46"/>
        <v>-52.041666666666629</v>
      </c>
      <c r="FP32" s="3">
        <f t="shared" si="47"/>
        <v>-142.44166666666663</v>
      </c>
      <c r="FQ32" s="3">
        <f t="shared" si="94"/>
        <v>2708.3350694444407</v>
      </c>
      <c r="FR32" s="3">
        <f t="shared" si="95"/>
        <v>7412.9017361111037</v>
      </c>
    </row>
    <row r="33" spans="1:174" x14ac:dyDescent="0.25">
      <c r="A33" s="4">
        <v>122.4</v>
      </c>
      <c r="H33" s="4">
        <v>122.4</v>
      </c>
      <c r="I33" s="4">
        <v>75.099999999999994</v>
      </c>
      <c r="J33" s="3">
        <f t="shared" si="0"/>
        <v>-20.741666666666617</v>
      </c>
      <c r="K33" s="3">
        <f t="shared" si="1"/>
        <v>-68.041666666666629</v>
      </c>
      <c r="L33" s="3">
        <f t="shared" si="48"/>
        <v>430.21673611110907</v>
      </c>
      <c r="M33" s="3">
        <f t="shared" si="49"/>
        <v>1411.2975694444403</v>
      </c>
      <c r="O33" s="4">
        <v>122.4</v>
      </c>
      <c r="P33" s="4">
        <v>243</v>
      </c>
      <c r="Q33" s="3">
        <f t="shared" si="2"/>
        <v>-20.741666666666617</v>
      </c>
      <c r="R33" s="3">
        <f t="shared" si="3"/>
        <v>99.858333333333377</v>
      </c>
      <c r="S33" s="3">
        <f t="shared" si="50"/>
        <v>430.21673611110907</v>
      </c>
      <c r="T33" s="3">
        <f t="shared" si="51"/>
        <v>-2071.2282638888851</v>
      </c>
      <c r="V33" s="4">
        <v>122.4</v>
      </c>
      <c r="W33" s="4">
        <v>249.3</v>
      </c>
      <c r="X33" s="3">
        <f t="shared" si="4"/>
        <v>-20.741666666666617</v>
      </c>
      <c r="Y33" s="3">
        <f t="shared" si="5"/>
        <v>106.15833333333339</v>
      </c>
      <c r="Z33" s="3">
        <f t="shared" si="52"/>
        <v>430.21673611110907</v>
      </c>
      <c r="AA33" s="3">
        <f t="shared" si="53"/>
        <v>-2201.9007638888847</v>
      </c>
      <c r="AC33" s="4">
        <v>122.4</v>
      </c>
      <c r="AD33" s="4">
        <v>463.7</v>
      </c>
      <c r="AE33" s="3">
        <f t="shared" si="6"/>
        <v>-20.741666666666617</v>
      </c>
      <c r="AF33" s="3">
        <f t="shared" si="7"/>
        <v>320.55833333333339</v>
      </c>
      <c r="AG33" s="3">
        <f t="shared" si="54"/>
        <v>430.21673611110907</v>
      </c>
      <c r="AH33" s="3">
        <f t="shared" si="55"/>
        <v>-6648.9140972222076</v>
      </c>
      <c r="AJ33" s="4">
        <v>122.4</v>
      </c>
      <c r="AK33" s="4">
        <v>144.6</v>
      </c>
      <c r="AL33" s="3">
        <f t="shared" si="8"/>
        <v>-20.741666666666617</v>
      </c>
      <c r="AM33" s="3">
        <f t="shared" si="9"/>
        <v>1.4583333333333712</v>
      </c>
      <c r="AN33" s="3">
        <f t="shared" si="56"/>
        <v>430.21673611110907</v>
      </c>
      <c r="AO33" s="3">
        <f t="shared" si="57"/>
        <v>-30.248263888889603</v>
      </c>
      <c r="AQ33" s="4">
        <v>122.4</v>
      </c>
      <c r="AR33" s="4">
        <v>117.9</v>
      </c>
      <c r="AS33" s="3">
        <f t="shared" si="10"/>
        <v>-20.741666666666617</v>
      </c>
      <c r="AT33" s="3">
        <f t="shared" si="11"/>
        <v>-25.241666666666617</v>
      </c>
      <c r="AU33" s="3">
        <f t="shared" si="58"/>
        <v>430.21673611110907</v>
      </c>
      <c r="AV33" s="3">
        <f t="shared" si="59"/>
        <v>523.55423611110882</v>
      </c>
      <c r="AX33" s="4">
        <v>122.4</v>
      </c>
      <c r="AY33" s="4">
        <v>161.5</v>
      </c>
      <c r="AZ33" s="3">
        <f t="shared" si="12"/>
        <v>-20.741666666666617</v>
      </c>
      <c r="BA33" s="3">
        <f t="shared" si="13"/>
        <v>18.358333333333377</v>
      </c>
      <c r="BB33" s="3">
        <f t="shared" si="60"/>
        <v>430.21673611110907</v>
      </c>
      <c r="BC33" s="3">
        <f t="shared" si="61"/>
        <v>-380.78243055555555</v>
      </c>
      <c r="BE33" s="4">
        <v>122.4</v>
      </c>
      <c r="BF33" s="4">
        <v>102.2</v>
      </c>
      <c r="BG33" s="3">
        <f t="shared" si="14"/>
        <v>-20.741666666666617</v>
      </c>
      <c r="BH33" s="3">
        <f t="shared" si="15"/>
        <v>-40.94166666666662</v>
      </c>
      <c r="BI33" s="3">
        <f t="shared" si="62"/>
        <v>430.21673611110907</v>
      </c>
      <c r="BJ33" s="3">
        <f t="shared" si="63"/>
        <v>849.19840277777485</v>
      </c>
      <c r="BL33" s="4">
        <v>122.4</v>
      </c>
      <c r="BM33" s="4">
        <v>36.6</v>
      </c>
      <c r="BN33" s="3">
        <f t="shared" si="16"/>
        <v>-20.741666666666617</v>
      </c>
      <c r="BO33" s="3">
        <f t="shared" si="17"/>
        <v>-106.54166666666663</v>
      </c>
      <c r="BP33" s="3">
        <f t="shared" si="64"/>
        <v>430.21673611110907</v>
      </c>
      <c r="BQ33" s="3">
        <f t="shared" si="65"/>
        <v>2209.8517361111049</v>
      </c>
      <c r="BS33" s="4">
        <v>122.4</v>
      </c>
      <c r="BT33" s="4">
        <v>90.1</v>
      </c>
      <c r="BU33" s="3">
        <f t="shared" si="18"/>
        <v>-20.741666666666617</v>
      </c>
      <c r="BV33" s="3">
        <f t="shared" si="19"/>
        <v>-53.041666666666629</v>
      </c>
      <c r="BW33" s="3">
        <f t="shared" si="66"/>
        <v>430.21673611110907</v>
      </c>
      <c r="BX33" s="3">
        <f t="shared" si="67"/>
        <v>1100.172569444441</v>
      </c>
      <c r="BZ33" s="4">
        <v>122.4</v>
      </c>
      <c r="CA33" s="4">
        <v>126.8</v>
      </c>
      <c r="CB33" s="3">
        <f t="shared" si="20"/>
        <v>-20.741666666666617</v>
      </c>
      <c r="CC33" s="3">
        <f t="shared" si="21"/>
        <v>-16.341666666666626</v>
      </c>
      <c r="CD33" s="3">
        <f t="shared" si="68"/>
        <v>430.21673611110907</v>
      </c>
      <c r="CE33" s="3">
        <f t="shared" si="69"/>
        <v>338.95340277777615</v>
      </c>
      <c r="CG33" s="4">
        <v>122.4</v>
      </c>
      <c r="CH33" s="4">
        <v>351.5</v>
      </c>
      <c r="CI33" s="3">
        <f t="shared" si="22"/>
        <v>-20.741666666666617</v>
      </c>
      <c r="CJ33" s="3">
        <f t="shared" si="23"/>
        <v>208.35833333333338</v>
      </c>
      <c r="CK33" s="3">
        <f t="shared" si="70"/>
        <v>430.21673611110907</v>
      </c>
      <c r="CL33" s="3">
        <f t="shared" si="71"/>
        <v>-4321.6990972222129</v>
      </c>
      <c r="CN33" s="4">
        <v>122.4</v>
      </c>
      <c r="CO33" s="4">
        <v>129.69999999999999</v>
      </c>
      <c r="CP33" s="3">
        <f t="shared" si="24"/>
        <v>-20.741666666666617</v>
      </c>
      <c r="CQ33" s="3">
        <f t="shared" si="25"/>
        <v>-13.441666666666634</v>
      </c>
      <c r="CR33" s="3">
        <f t="shared" si="72"/>
        <v>430.21673611110907</v>
      </c>
      <c r="CS33" s="3">
        <f t="shared" si="73"/>
        <v>278.80256944444312</v>
      </c>
      <c r="CU33" s="4">
        <v>122.4</v>
      </c>
      <c r="CV33" s="4">
        <v>144.6</v>
      </c>
      <c r="CW33" s="3">
        <f t="shared" si="26"/>
        <v>-20.741666666666617</v>
      </c>
      <c r="CX33" s="3">
        <f t="shared" si="27"/>
        <v>1.4583333333333712</v>
      </c>
      <c r="CY33" s="3">
        <f t="shared" si="74"/>
        <v>430.21673611110907</v>
      </c>
      <c r="CZ33" s="3">
        <f t="shared" si="75"/>
        <v>-30.248263888889603</v>
      </c>
      <c r="DB33" s="4">
        <v>122.4</v>
      </c>
      <c r="DC33" s="4">
        <v>410.5</v>
      </c>
      <c r="DD33" s="3">
        <f t="shared" si="28"/>
        <v>-20.741666666666617</v>
      </c>
      <c r="DE33" s="3">
        <f t="shared" si="29"/>
        <v>267.35833333333335</v>
      </c>
      <c r="DF33" s="3">
        <f t="shared" si="76"/>
        <v>430.21673611110907</v>
      </c>
      <c r="DG33" s="3">
        <f t="shared" si="77"/>
        <v>-5545.4574305555425</v>
      </c>
      <c r="DI33" s="4">
        <v>122.4</v>
      </c>
      <c r="DJ33" s="4">
        <v>284.10000000000002</v>
      </c>
      <c r="DK33" s="3">
        <f t="shared" si="30"/>
        <v>-20.741666666666617</v>
      </c>
      <c r="DL33" s="3">
        <f t="shared" si="31"/>
        <v>140.9583333333334</v>
      </c>
      <c r="DM33" s="3">
        <f t="shared" si="78"/>
        <v>430.21673611110907</v>
      </c>
      <c r="DN33" s="3">
        <f t="shared" si="79"/>
        <v>-2923.7107638888833</v>
      </c>
      <c r="DP33" s="4">
        <v>122.4</v>
      </c>
      <c r="DQ33" s="4">
        <v>183</v>
      </c>
      <c r="DR33" s="3">
        <f t="shared" si="32"/>
        <v>-20.741666666666617</v>
      </c>
      <c r="DS33" s="3">
        <f t="shared" si="33"/>
        <v>39.858333333333377</v>
      </c>
      <c r="DT33" s="3">
        <f t="shared" si="80"/>
        <v>430.21673611110907</v>
      </c>
      <c r="DU33" s="3">
        <f t="shared" si="81"/>
        <v>-826.7282638888878</v>
      </c>
      <c r="DW33" s="4">
        <v>122.4</v>
      </c>
      <c r="DX33" s="4">
        <v>130.19999999999999</v>
      </c>
      <c r="DY33" s="3">
        <f t="shared" si="34"/>
        <v>-20.741666666666617</v>
      </c>
      <c r="DZ33" s="3">
        <f t="shared" si="35"/>
        <v>-12.941666666666634</v>
      </c>
      <c r="EA33" s="3">
        <f t="shared" si="82"/>
        <v>430.21673611110907</v>
      </c>
      <c r="EB33" s="3">
        <f t="shared" si="83"/>
        <v>268.43173611110979</v>
      </c>
      <c r="ED33" s="4">
        <v>122.4</v>
      </c>
      <c r="EE33" s="4">
        <v>0</v>
      </c>
      <c r="EF33" s="3">
        <f t="shared" si="36"/>
        <v>-20.741666666666617</v>
      </c>
      <c r="EG33" s="3">
        <f t="shared" si="37"/>
        <v>-143.14166666666662</v>
      </c>
      <c r="EH33" s="3">
        <f t="shared" si="84"/>
        <v>430.21673611110907</v>
      </c>
      <c r="EI33" s="3">
        <f t="shared" si="85"/>
        <v>2968.996736111103</v>
      </c>
      <c r="EK33" s="4">
        <v>122.4</v>
      </c>
      <c r="EL33" s="4">
        <v>0</v>
      </c>
      <c r="EM33" s="3">
        <f t="shared" si="38"/>
        <v>-20.741666666666617</v>
      </c>
      <c r="EN33" s="3">
        <f t="shared" si="39"/>
        <v>-143.14166666666662</v>
      </c>
      <c r="EO33" s="3">
        <f t="shared" si="86"/>
        <v>430.21673611110907</v>
      </c>
      <c r="EP33" s="3">
        <f t="shared" si="87"/>
        <v>2968.996736111103</v>
      </c>
      <c r="ER33" s="4">
        <v>122.4</v>
      </c>
      <c r="ES33" s="4">
        <v>0</v>
      </c>
      <c r="ET33" s="3">
        <f t="shared" si="40"/>
        <v>-20.741666666666617</v>
      </c>
      <c r="EU33" s="3">
        <f t="shared" si="41"/>
        <v>-143.14166666666662</v>
      </c>
      <c r="EV33" s="3">
        <f t="shared" si="88"/>
        <v>430.21673611110907</v>
      </c>
      <c r="EW33" s="3">
        <f t="shared" si="89"/>
        <v>2968.996736111103</v>
      </c>
      <c r="EY33" s="4">
        <v>122.4</v>
      </c>
      <c r="EZ33" s="4">
        <v>0</v>
      </c>
      <c r="FA33" s="3">
        <f t="shared" si="42"/>
        <v>-20.741666666666617</v>
      </c>
      <c r="FB33" s="3">
        <f t="shared" si="43"/>
        <v>-143.14166666666662</v>
      </c>
      <c r="FC33" s="3">
        <f t="shared" si="90"/>
        <v>430.21673611110907</v>
      </c>
      <c r="FD33" s="3">
        <f t="shared" si="91"/>
        <v>2968.996736111103</v>
      </c>
      <c r="FF33" s="4">
        <v>122.4</v>
      </c>
      <c r="FG33" s="4">
        <v>0.7</v>
      </c>
      <c r="FH33" s="3">
        <f t="shared" si="44"/>
        <v>-20.741666666666617</v>
      </c>
      <c r="FI33" s="3">
        <f t="shared" si="45"/>
        <v>-142.44166666666663</v>
      </c>
      <c r="FJ33" s="3">
        <f t="shared" si="92"/>
        <v>430.21673611110907</v>
      </c>
      <c r="FK33" s="3">
        <f t="shared" si="93"/>
        <v>2954.4775694444365</v>
      </c>
      <c r="FM33" s="4">
        <v>122.4</v>
      </c>
      <c r="FN33" s="4">
        <v>75.2</v>
      </c>
      <c r="FO33" s="3">
        <f t="shared" si="46"/>
        <v>-20.741666666666617</v>
      </c>
      <c r="FP33" s="3">
        <f t="shared" si="47"/>
        <v>-67.94166666666662</v>
      </c>
      <c r="FQ33" s="3">
        <f t="shared" si="94"/>
        <v>430.21673611110907</v>
      </c>
      <c r="FR33" s="3">
        <f t="shared" si="95"/>
        <v>1409.2234027777736</v>
      </c>
    </row>
    <row r="34" spans="1:174" x14ac:dyDescent="0.25">
      <c r="A34" s="4">
        <v>75.099999999999994</v>
      </c>
      <c r="H34" s="4">
        <v>75.099999999999994</v>
      </c>
      <c r="I34" s="4">
        <v>243</v>
      </c>
      <c r="J34" s="3">
        <f t="shared" ref="J34:J65" si="96">H34-RataRata</f>
        <v>-68.041666666666629</v>
      </c>
      <c r="K34" s="3">
        <f t="shared" ref="K34:K65" si="97">I34-RataRata</f>
        <v>99.858333333333377</v>
      </c>
      <c r="L34" s="3">
        <f t="shared" si="48"/>
        <v>4629.6684027777728</v>
      </c>
      <c r="M34" s="3">
        <f t="shared" si="49"/>
        <v>-6794.5274305555549</v>
      </c>
      <c r="O34" s="4">
        <v>75.099999999999994</v>
      </c>
      <c r="P34" s="4">
        <v>249.3</v>
      </c>
      <c r="Q34" s="3">
        <f t="shared" ref="Q34:Q65" si="98">O34-RataRata</f>
        <v>-68.041666666666629</v>
      </c>
      <c r="R34" s="3">
        <f t="shared" ref="R34:R65" si="99">P34-RataRata</f>
        <v>106.15833333333339</v>
      </c>
      <c r="S34" s="3">
        <f t="shared" si="50"/>
        <v>4629.6684027777728</v>
      </c>
      <c r="T34" s="3">
        <f t="shared" si="51"/>
        <v>-7223.1899305555553</v>
      </c>
      <c r="V34" s="4">
        <v>75.099999999999994</v>
      </c>
      <c r="W34" s="4">
        <v>463.7</v>
      </c>
      <c r="X34" s="3">
        <f t="shared" ref="X34:X65" si="100">V34-RataRata</f>
        <v>-68.041666666666629</v>
      </c>
      <c r="Y34" s="3">
        <f t="shared" ref="Y34:Y65" si="101">W34-RataRata</f>
        <v>320.55833333333339</v>
      </c>
      <c r="Z34" s="3">
        <f t="shared" si="52"/>
        <v>4629.6684027777728</v>
      </c>
      <c r="AA34" s="3">
        <f t="shared" si="53"/>
        <v>-21811.32326388888</v>
      </c>
      <c r="AC34" s="4">
        <v>75.099999999999994</v>
      </c>
      <c r="AD34" s="4">
        <v>144.6</v>
      </c>
      <c r="AE34" s="3">
        <f t="shared" ref="AE34:AE65" si="102">AC34-RataRata</f>
        <v>-68.041666666666629</v>
      </c>
      <c r="AF34" s="3">
        <f t="shared" ref="AF34:AF65" si="103">AD34-RataRata</f>
        <v>1.4583333333333712</v>
      </c>
      <c r="AG34" s="3">
        <f t="shared" si="54"/>
        <v>4629.6684027777728</v>
      </c>
      <c r="AH34" s="3">
        <f t="shared" si="55"/>
        <v>-99.227430555558072</v>
      </c>
      <c r="AJ34" s="4">
        <v>75.099999999999994</v>
      </c>
      <c r="AK34" s="4">
        <v>117.9</v>
      </c>
      <c r="AL34" s="3">
        <f t="shared" ref="AL34:AL65" si="104">AJ34-RataRata</f>
        <v>-68.041666666666629</v>
      </c>
      <c r="AM34" s="3">
        <f t="shared" ref="AM34:AM65" si="105">AK34-RataRata</f>
        <v>-25.241666666666617</v>
      </c>
      <c r="AN34" s="3">
        <f t="shared" si="56"/>
        <v>4629.6684027777728</v>
      </c>
      <c r="AO34" s="3">
        <f t="shared" si="57"/>
        <v>1717.4850694444401</v>
      </c>
      <c r="AQ34" s="4">
        <v>75.099999999999994</v>
      </c>
      <c r="AR34" s="4">
        <v>161.5</v>
      </c>
      <c r="AS34" s="3">
        <f t="shared" ref="AS34:AS65" si="106">AQ34-RataRata</f>
        <v>-68.041666666666629</v>
      </c>
      <c r="AT34" s="3">
        <f t="shared" ref="AT34:AT65" si="107">AR34-RataRata</f>
        <v>18.358333333333377</v>
      </c>
      <c r="AU34" s="3">
        <f t="shared" si="58"/>
        <v>4629.6684027777728</v>
      </c>
      <c r="AV34" s="3">
        <f t="shared" si="59"/>
        <v>-1249.1315972222244</v>
      </c>
      <c r="AX34" s="4">
        <v>75.099999999999994</v>
      </c>
      <c r="AY34" s="4">
        <v>102.2</v>
      </c>
      <c r="AZ34" s="3">
        <f t="shared" ref="AZ34:AZ65" si="108">AX34-RataRata</f>
        <v>-68.041666666666629</v>
      </c>
      <c r="BA34" s="3">
        <f t="shared" ref="BA34:BA65" si="109">AY34-RataRata</f>
        <v>-40.94166666666662</v>
      </c>
      <c r="BB34" s="3">
        <f t="shared" si="60"/>
        <v>4629.6684027777728</v>
      </c>
      <c r="BC34" s="3">
        <f t="shared" si="61"/>
        <v>2785.7392361111065</v>
      </c>
      <c r="BE34" s="4">
        <v>75.099999999999994</v>
      </c>
      <c r="BF34" s="4">
        <v>36.6</v>
      </c>
      <c r="BG34" s="3">
        <f t="shared" ref="BG34:BG65" si="110">BE34-RataRata</f>
        <v>-68.041666666666629</v>
      </c>
      <c r="BH34" s="3">
        <f t="shared" ref="BH34:BH65" si="111">BF34-RataRata</f>
        <v>-106.54166666666663</v>
      </c>
      <c r="BI34" s="3">
        <f t="shared" si="62"/>
        <v>4629.6684027777728</v>
      </c>
      <c r="BJ34" s="3">
        <f t="shared" si="63"/>
        <v>7249.272569444438</v>
      </c>
      <c r="BL34" s="4">
        <v>75.099999999999994</v>
      </c>
      <c r="BM34" s="4">
        <v>90.1</v>
      </c>
      <c r="BN34" s="3">
        <f t="shared" ref="BN34:BN65" si="112">BL34-RataRata</f>
        <v>-68.041666666666629</v>
      </c>
      <c r="BO34" s="3">
        <f t="shared" ref="BO34:BO65" si="113">BM34-RataRata</f>
        <v>-53.041666666666629</v>
      </c>
      <c r="BP34" s="3">
        <f t="shared" si="64"/>
        <v>4629.6684027777728</v>
      </c>
      <c r="BQ34" s="3">
        <f t="shared" si="65"/>
        <v>3609.0434027777733</v>
      </c>
      <c r="BS34" s="4">
        <v>75.099999999999994</v>
      </c>
      <c r="BT34" s="4">
        <v>126.8</v>
      </c>
      <c r="BU34" s="3">
        <f t="shared" ref="BU34:BU65" si="114">BS34-RataRata</f>
        <v>-68.041666666666629</v>
      </c>
      <c r="BV34" s="3">
        <f t="shared" ref="BV34:BV65" si="115">BT34-RataRata</f>
        <v>-16.341666666666626</v>
      </c>
      <c r="BW34" s="3">
        <f t="shared" si="66"/>
        <v>4629.6684027777728</v>
      </c>
      <c r="BX34" s="3">
        <f t="shared" si="67"/>
        <v>1111.9142361111078</v>
      </c>
      <c r="BZ34" s="4">
        <v>75.099999999999994</v>
      </c>
      <c r="CA34" s="4">
        <v>351.5</v>
      </c>
      <c r="CB34" s="3">
        <f t="shared" ref="CB34:CB65" si="116">BZ34-RataRata</f>
        <v>-68.041666666666629</v>
      </c>
      <c r="CC34" s="3">
        <f t="shared" ref="CC34:CC65" si="117">CA34-RataRata</f>
        <v>208.35833333333338</v>
      </c>
      <c r="CD34" s="3">
        <f t="shared" si="68"/>
        <v>4629.6684027777728</v>
      </c>
      <c r="CE34" s="3">
        <f t="shared" si="69"/>
        <v>-14177.048263888884</v>
      </c>
      <c r="CG34" s="4">
        <v>75.099999999999994</v>
      </c>
      <c r="CH34" s="4">
        <v>129.69999999999999</v>
      </c>
      <c r="CI34" s="3">
        <f t="shared" ref="CI34:CI65" si="118">CG34-RataRata</f>
        <v>-68.041666666666629</v>
      </c>
      <c r="CJ34" s="3">
        <f t="shared" ref="CJ34:CJ65" si="119">CH34-RataRata</f>
        <v>-13.441666666666634</v>
      </c>
      <c r="CK34" s="3">
        <f t="shared" si="70"/>
        <v>4629.6684027777728</v>
      </c>
      <c r="CL34" s="3">
        <f t="shared" si="71"/>
        <v>914.59340277777505</v>
      </c>
      <c r="CN34" s="4">
        <v>75.099999999999994</v>
      </c>
      <c r="CO34" s="4">
        <v>144.6</v>
      </c>
      <c r="CP34" s="3">
        <f t="shared" ref="CP34:CP65" si="120">CN34-RataRata</f>
        <v>-68.041666666666629</v>
      </c>
      <c r="CQ34" s="3">
        <f t="shared" ref="CQ34:CQ65" si="121">CO34-RataRata</f>
        <v>1.4583333333333712</v>
      </c>
      <c r="CR34" s="3">
        <f t="shared" si="72"/>
        <v>4629.6684027777728</v>
      </c>
      <c r="CS34" s="3">
        <f t="shared" si="73"/>
        <v>-99.227430555558072</v>
      </c>
      <c r="CU34" s="4">
        <v>75.099999999999994</v>
      </c>
      <c r="CV34" s="4">
        <v>410.5</v>
      </c>
      <c r="CW34" s="3">
        <f t="shared" ref="CW34:CW65" si="122">CU34-RataRata</f>
        <v>-68.041666666666629</v>
      </c>
      <c r="CX34" s="3">
        <f t="shared" ref="CX34:CX65" si="123">CV34-RataRata</f>
        <v>267.35833333333335</v>
      </c>
      <c r="CY34" s="3">
        <f t="shared" si="74"/>
        <v>4629.6684027777728</v>
      </c>
      <c r="CZ34" s="3">
        <f t="shared" si="75"/>
        <v>-18191.506597222215</v>
      </c>
      <c r="DB34" s="4">
        <v>75.099999999999994</v>
      </c>
      <c r="DC34" s="4">
        <v>284.10000000000002</v>
      </c>
      <c r="DD34" s="3">
        <f t="shared" ref="DD34:DD65" si="124">DB34-RataRata</f>
        <v>-68.041666666666629</v>
      </c>
      <c r="DE34" s="3">
        <f t="shared" ref="DE34:DE65" si="125">DC34-RataRata</f>
        <v>140.9583333333334</v>
      </c>
      <c r="DF34" s="3">
        <f t="shared" si="76"/>
        <v>4629.6684027777728</v>
      </c>
      <c r="DG34" s="3">
        <f t="shared" si="77"/>
        <v>-9591.0399305555547</v>
      </c>
      <c r="DI34" s="4">
        <v>75.099999999999994</v>
      </c>
      <c r="DJ34" s="4">
        <v>183</v>
      </c>
      <c r="DK34" s="3">
        <f t="shared" ref="DK34:DK65" si="126">DI34-RataRata</f>
        <v>-68.041666666666629</v>
      </c>
      <c r="DL34" s="3">
        <f t="shared" ref="DL34:DL65" si="127">DJ34-RataRata</f>
        <v>39.858333333333377</v>
      </c>
      <c r="DM34" s="3">
        <f t="shared" si="78"/>
        <v>4629.6684027777728</v>
      </c>
      <c r="DN34" s="3">
        <f t="shared" si="79"/>
        <v>-2712.0274305555572</v>
      </c>
      <c r="DP34" s="4">
        <v>75.099999999999994</v>
      </c>
      <c r="DQ34" s="4">
        <v>130.19999999999999</v>
      </c>
      <c r="DR34" s="3">
        <f t="shared" ref="DR34:DR65" si="128">DP34-RataRata</f>
        <v>-68.041666666666629</v>
      </c>
      <c r="DS34" s="3">
        <f t="shared" ref="DS34:DS65" si="129">DQ34-RataRata</f>
        <v>-12.941666666666634</v>
      </c>
      <c r="DT34" s="3">
        <f t="shared" si="80"/>
        <v>4629.6684027777728</v>
      </c>
      <c r="DU34" s="3">
        <f t="shared" si="81"/>
        <v>880.5725694444418</v>
      </c>
      <c r="DW34" s="4">
        <v>75.099999999999994</v>
      </c>
      <c r="DX34" s="4">
        <v>0</v>
      </c>
      <c r="DY34" s="3">
        <f t="shared" ref="DY34:DY65" si="130">DW34-RataRata</f>
        <v>-68.041666666666629</v>
      </c>
      <c r="DZ34" s="3">
        <f t="shared" ref="DZ34:DZ65" si="131">DX34-RataRata</f>
        <v>-143.14166666666662</v>
      </c>
      <c r="EA34" s="3">
        <f t="shared" si="82"/>
        <v>4629.6684027777728</v>
      </c>
      <c r="EB34" s="3">
        <f t="shared" si="83"/>
        <v>9739.5975694444369</v>
      </c>
      <c r="ED34" s="4">
        <v>75.099999999999994</v>
      </c>
      <c r="EE34" s="4">
        <v>0</v>
      </c>
      <c r="EF34" s="3">
        <f t="shared" ref="EF34:EF65" si="132">ED34-RataRata</f>
        <v>-68.041666666666629</v>
      </c>
      <c r="EG34" s="3">
        <f t="shared" ref="EG34:EG65" si="133">EE34-RataRata</f>
        <v>-143.14166666666662</v>
      </c>
      <c r="EH34" s="3">
        <f t="shared" si="84"/>
        <v>4629.6684027777728</v>
      </c>
      <c r="EI34" s="3">
        <f t="shared" si="85"/>
        <v>9739.5975694444369</v>
      </c>
      <c r="EK34" s="4">
        <v>75.099999999999994</v>
      </c>
      <c r="EL34" s="4">
        <v>0</v>
      </c>
      <c r="EM34" s="3">
        <f t="shared" ref="EM34:EM65" si="134">EK34-RataRata</f>
        <v>-68.041666666666629</v>
      </c>
      <c r="EN34" s="3">
        <f t="shared" ref="EN34:EN65" si="135">EL34-RataRata</f>
        <v>-143.14166666666662</v>
      </c>
      <c r="EO34" s="3">
        <f t="shared" si="86"/>
        <v>4629.6684027777728</v>
      </c>
      <c r="EP34" s="3">
        <f t="shared" si="87"/>
        <v>9739.5975694444369</v>
      </c>
      <c r="ER34" s="4">
        <v>75.099999999999994</v>
      </c>
      <c r="ES34" s="4">
        <v>0</v>
      </c>
      <c r="ET34" s="3">
        <f t="shared" ref="ET34:ET65" si="136">ER34-RataRata</f>
        <v>-68.041666666666629</v>
      </c>
      <c r="EU34" s="3">
        <f t="shared" ref="EU34:EU65" si="137">ES34-RataRata</f>
        <v>-143.14166666666662</v>
      </c>
      <c r="EV34" s="3">
        <f t="shared" si="88"/>
        <v>4629.6684027777728</v>
      </c>
      <c r="EW34" s="3">
        <f t="shared" si="89"/>
        <v>9739.5975694444369</v>
      </c>
      <c r="EY34" s="4">
        <v>75.099999999999994</v>
      </c>
      <c r="EZ34" s="4">
        <v>0.7</v>
      </c>
      <c r="FA34" s="3">
        <f t="shared" ref="FA34:FA65" si="138">EY34-RataRata</f>
        <v>-68.041666666666629</v>
      </c>
      <c r="FB34" s="3">
        <f t="shared" ref="FB34:FB65" si="139">EZ34-RataRata</f>
        <v>-142.44166666666663</v>
      </c>
      <c r="FC34" s="3">
        <f t="shared" si="90"/>
        <v>4629.6684027777728</v>
      </c>
      <c r="FD34" s="3">
        <f t="shared" si="91"/>
        <v>9691.9684027777694</v>
      </c>
      <c r="FF34" s="4">
        <v>75.099999999999994</v>
      </c>
      <c r="FG34" s="4">
        <v>75.2</v>
      </c>
      <c r="FH34" s="3">
        <f t="shared" ref="FH34:FH65" si="140">FF34-RataRata</f>
        <v>-68.041666666666629</v>
      </c>
      <c r="FI34" s="3">
        <f t="shared" ref="FI34:FI65" si="141">FG34-RataRata</f>
        <v>-67.94166666666662</v>
      </c>
      <c r="FJ34" s="3">
        <f t="shared" si="92"/>
        <v>4629.6684027777728</v>
      </c>
      <c r="FK34" s="3">
        <f t="shared" si="93"/>
        <v>4622.8642361111051</v>
      </c>
      <c r="FM34" s="4">
        <v>75.099999999999994</v>
      </c>
      <c r="FN34" s="4">
        <v>128.19999999999999</v>
      </c>
      <c r="FO34" s="3">
        <f t="shared" ref="FO34:FO65" si="142">FM34-RataRata</f>
        <v>-68.041666666666629</v>
      </c>
      <c r="FP34" s="3">
        <f t="shared" ref="FP34:FP65" si="143">FN34-RataRata</f>
        <v>-14.941666666666634</v>
      </c>
      <c r="FQ34" s="3">
        <f t="shared" si="94"/>
        <v>4629.6684027777728</v>
      </c>
      <c r="FR34" s="3">
        <f t="shared" si="95"/>
        <v>1016.6559027777751</v>
      </c>
    </row>
    <row r="35" spans="1:174" x14ac:dyDescent="0.25">
      <c r="A35" s="4">
        <v>243</v>
      </c>
      <c r="H35" s="4">
        <v>243</v>
      </c>
      <c r="I35" s="4">
        <v>249.3</v>
      </c>
      <c r="J35" s="3">
        <f t="shared" si="96"/>
        <v>99.858333333333377</v>
      </c>
      <c r="K35" s="3">
        <f t="shared" si="97"/>
        <v>106.15833333333339</v>
      </c>
      <c r="L35" s="3">
        <f t="shared" si="48"/>
        <v>9971.6867361111199</v>
      </c>
      <c r="M35" s="3">
        <f t="shared" si="49"/>
        <v>10600.794236111122</v>
      </c>
      <c r="O35" s="4">
        <v>243</v>
      </c>
      <c r="P35" s="4">
        <v>463.7</v>
      </c>
      <c r="Q35" s="3">
        <f t="shared" si="98"/>
        <v>99.858333333333377</v>
      </c>
      <c r="R35" s="3">
        <f t="shared" si="99"/>
        <v>320.55833333333339</v>
      </c>
      <c r="S35" s="3">
        <f t="shared" si="50"/>
        <v>9971.6867361111199</v>
      </c>
      <c r="T35" s="3">
        <f t="shared" si="51"/>
        <v>32010.420902777798</v>
      </c>
      <c r="V35" s="4">
        <v>243</v>
      </c>
      <c r="W35" s="4">
        <v>144.6</v>
      </c>
      <c r="X35" s="3">
        <f t="shared" si="100"/>
        <v>99.858333333333377</v>
      </c>
      <c r="Y35" s="3">
        <f t="shared" si="101"/>
        <v>1.4583333333333712</v>
      </c>
      <c r="Z35" s="3">
        <f t="shared" si="52"/>
        <v>9971.6867361111199</v>
      </c>
      <c r="AA35" s="3">
        <f t="shared" si="53"/>
        <v>145.62673611111495</v>
      </c>
      <c r="AC35" s="4">
        <v>243</v>
      </c>
      <c r="AD35" s="4">
        <v>117.9</v>
      </c>
      <c r="AE35" s="3">
        <f t="shared" si="102"/>
        <v>99.858333333333377</v>
      </c>
      <c r="AF35" s="3">
        <f t="shared" si="103"/>
        <v>-25.241666666666617</v>
      </c>
      <c r="AG35" s="3">
        <f t="shared" si="54"/>
        <v>9971.6867361111199</v>
      </c>
      <c r="AH35" s="3">
        <f t="shared" si="55"/>
        <v>-2520.5907638888852</v>
      </c>
      <c r="AJ35" s="4">
        <v>243</v>
      </c>
      <c r="AK35" s="4">
        <v>161.5</v>
      </c>
      <c r="AL35" s="3">
        <f t="shared" si="104"/>
        <v>99.858333333333377</v>
      </c>
      <c r="AM35" s="3">
        <f t="shared" si="105"/>
        <v>18.358333333333377</v>
      </c>
      <c r="AN35" s="3">
        <f t="shared" si="56"/>
        <v>9971.6867361111199</v>
      </c>
      <c r="AO35" s="3">
        <f t="shared" si="57"/>
        <v>1833.2325694444496</v>
      </c>
      <c r="AQ35" s="4">
        <v>243</v>
      </c>
      <c r="AR35" s="4">
        <v>102.2</v>
      </c>
      <c r="AS35" s="3">
        <f t="shared" si="106"/>
        <v>99.858333333333377</v>
      </c>
      <c r="AT35" s="3">
        <f t="shared" si="107"/>
        <v>-40.94166666666662</v>
      </c>
      <c r="AU35" s="3">
        <f t="shared" si="58"/>
        <v>9971.6867361111199</v>
      </c>
      <c r="AV35" s="3">
        <f t="shared" si="59"/>
        <v>-4088.3665972222193</v>
      </c>
      <c r="AX35" s="4">
        <v>243</v>
      </c>
      <c r="AY35" s="4">
        <v>36.6</v>
      </c>
      <c r="AZ35" s="3">
        <f t="shared" si="108"/>
        <v>99.858333333333377</v>
      </c>
      <c r="BA35" s="3">
        <f t="shared" si="109"/>
        <v>-106.54166666666663</v>
      </c>
      <c r="BB35" s="3">
        <f t="shared" si="60"/>
        <v>9971.6867361111199</v>
      </c>
      <c r="BC35" s="3">
        <f t="shared" si="61"/>
        <v>-10639.073263888889</v>
      </c>
      <c r="BE35" s="4">
        <v>243</v>
      </c>
      <c r="BF35" s="4">
        <v>90.1</v>
      </c>
      <c r="BG35" s="3">
        <f t="shared" si="110"/>
        <v>99.858333333333377</v>
      </c>
      <c r="BH35" s="3">
        <f t="shared" si="111"/>
        <v>-53.041666666666629</v>
      </c>
      <c r="BI35" s="3">
        <f t="shared" si="62"/>
        <v>9971.6867361111199</v>
      </c>
      <c r="BJ35" s="3">
        <f t="shared" si="63"/>
        <v>-5296.652430555554</v>
      </c>
      <c r="BL35" s="4">
        <v>243</v>
      </c>
      <c r="BM35" s="4">
        <v>126.8</v>
      </c>
      <c r="BN35" s="3">
        <f t="shared" si="112"/>
        <v>99.858333333333377</v>
      </c>
      <c r="BO35" s="3">
        <f t="shared" si="113"/>
        <v>-16.341666666666626</v>
      </c>
      <c r="BP35" s="3">
        <f t="shared" si="64"/>
        <v>9971.6867361111199</v>
      </c>
      <c r="BQ35" s="3">
        <f t="shared" si="65"/>
        <v>-1631.851597222219</v>
      </c>
      <c r="BS35" s="4">
        <v>243</v>
      </c>
      <c r="BT35" s="4">
        <v>351.5</v>
      </c>
      <c r="BU35" s="3">
        <f t="shared" si="114"/>
        <v>99.858333333333377</v>
      </c>
      <c r="BV35" s="3">
        <f t="shared" si="115"/>
        <v>208.35833333333338</v>
      </c>
      <c r="BW35" s="3">
        <f t="shared" si="66"/>
        <v>9971.6867361111199</v>
      </c>
      <c r="BX35" s="3">
        <f t="shared" si="67"/>
        <v>20806.315902777791</v>
      </c>
      <c r="BZ35" s="4">
        <v>243</v>
      </c>
      <c r="CA35" s="4">
        <v>129.69999999999999</v>
      </c>
      <c r="CB35" s="3">
        <f t="shared" si="116"/>
        <v>99.858333333333377</v>
      </c>
      <c r="CC35" s="3">
        <f t="shared" si="117"/>
        <v>-13.441666666666634</v>
      </c>
      <c r="CD35" s="3">
        <f t="shared" si="68"/>
        <v>9971.6867361111199</v>
      </c>
      <c r="CE35" s="3">
        <f t="shared" si="69"/>
        <v>-1342.262430555553</v>
      </c>
      <c r="CG35" s="4">
        <v>243</v>
      </c>
      <c r="CH35" s="4">
        <v>144.6</v>
      </c>
      <c r="CI35" s="3">
        <f t="shared" si="118"/>
        <v>99.858333333333377</v>
      </c>
      <c r="CJ35" s="3">
        <f t="shared" si="119"/>
        <v>1.4583333333333712</v>
      </c>
      <c r="CK35" s="3">
        <f t="shared" si="70"/>
        <v>9971.6867361111199</v>
      </c>
      <c r="CL35" s="3">
        <f t="shared" si="71"/>
        <v>145.62673611111495</v>
      </c>
      <c r="CN35" s="4">
        <v>243</v>
      </c>
      <c r="CO35" s="4">
        <v>410.5</v>
      </c>
      <c r="CP35" s="3">
        <f t="shared" si="120"/>
        <v>99.858333333333377</v>
      </c>
      <c r="CQ35" s="3">
        <f t="shared" si="121"/>
        <v>267.35833333333335</v>
      </c>
      <c r="CR35" s="3">
        <f t="shared" si="72"/>
        <v>9971.6867361111199</v>
      </c>
      <c r="CS35" s="3">
        <f t="shared" si="73"/>
        <v>26697.957569444457</v>
      </c>
      <c r="CU35" s="4">
        <v>243</v>
      </c>
      <c r="CV35" s="4">
        <v>284.10000000000002</v>
      </c>
      <c r="CW35" s="3">
        <f t="shared" si="122"/>
        <v>99.858333333333377</v>
      </c>
      <c r="CX35" s="3">
        <f t="shared" si="123"/>
        <v>140.9583333333334</v>
      </c>
      <c r="CY35" s="3">
        <f t="shared" si="74"/>
        <v>9971.6867361111199</v>
      </c>
      <c r="CZ35" s="3">
        <f t="shared" si="75"/>
        <v>14075.864236111123</v>
      </c>
      <c r="DB35" s="4">
        <v>243</v>
      </c>
      <c r="DC35" s="4">
        <v>183</v>
      </c>
      <c r="DD35" s="3">
        <f t="shared" si="124"/>
        <v>99.858333333333377</v>
      </c>
      <c r="DE35" s="3">
        <f t="shared" si="125"/>
        <v>39.858333333333377</v>
      </c>
      <c r="DF35" s="3">
        <f t="shared" si="76"/>
        <v>9971.6867361111199</v>
      </c>
      <c r="DG35" s="3">
        <f t="shared" si="77"/>
        <v>3980.1867361111172</v>
      </c>
      <c r="DI35" s="4">
        <v>243</v>
      </c>
      <c r="DJ35" s="4">
        <v>130.19999999999999</v>
      </c>
      <c r="DK35" s="3">
        <f t="shared" si="126"/>
        <v>99.858333333333377</v>
      </c>
      <c r="DL35" s="3">
        <f t="shared" si="127"/>
        <v>-12.941666666666634</v>
      </c>
      <c r="DM35" s="3">
        <f t="shared" si="78"/>
        <v>9971.6867361111199</v>
      </c>
      <c r="DN35" s="3">
        <f t="shared" si="79"/>
        <v>-1292.3332638888862</v>
      </c>
      <c r="DP35" s="4">
        <v>243</v>
      </c>
      <c r="DQ35" s="4">
        <v>0</v>
      </c>
      <c r="DR35" s="3">
        <f t="shared" si="128"/>
        <v>99.858333333333377</v>
      </c>
      <c r="DS35" s="3">
        <f t="shared" si="129"/>
        <v>-143.14166666666662</v>
      </c>
      <c r="DT35" s="3">
        <f t="shared" si="80"/>
        <v>9971.6867361111199</v>
      </c>
      <c r="DU35" s="3">
        <f t="shared" si="81"/>
        <v>-14293.88826388889</v>
      </c>
      <c r="DW35" s="4">
        <v>243</v>
      </c>
      <c r="DX35" s="4">
        <v>0</v>
      </c>
      <c r="DY35" s="3">
        <f t="shared" si="130"/>
        <v>99.858333333333377</v>
      </c>
      <c r="DZ35" s="3">
        <f t="shared" si="131"/>
        <v>-143.14166666666662</v>
      </c>
      <c r="EA35" s="3">
        <f t="shared" si="82"/>
        <v>9971.6867361111199</v>
      </c>
      <c r="EB35" s="3">
        <f t="shared" si="83"/>
        <v>-14293.88826388889</v>
      </c>
      <c r="ED35" s="4">
        <v>243</v>
      </c>
      <c r="EE35" s="4">
        <v>0</v>
      </c>
      <c r="EF35" s="3">
        <f t="shared" si="132"/>
        <v>99.858333333333377</v>
      </c>
      <c r="EG35" s="3">
        <f t="shared" si="133"/>
        <v>-143.14166666666662</v>
      </c>
      <c r="EH35" s="3">
        <f t="shared" si="84"/>
        <v>9971.6867361111199</v>
      </c>
      <c r="EI35" s="3">
        <f t="shared" si="85"/>
        <v>-14293.88826388889</v>
      </c>
      <c r="EK35" s="4">
        <v>243</v>
      </c>
      <c r="EL35" s="4">
        <v>0</v>
      </c>
      <c r="EM35" s="3">
        <f t="shared" si="134"/>
        <v>99.858333333333377</v>
      </c>
      <c r="EN35" s="3">
        <f t="shared" si="135"/>
        <v>-143.14166666666662</v>
      </c>
      <c r="EO35" s="3">
        <f t="shared" si="86"/>
        <v>9971.6867361111199</v>
      </c>
      <c r="EP35" s="3">
        <f t="shared" si="87"/>
        <v>-14293.88826388889</v>
      </c>
      <c r="ER35" s="4">
        <v>243</v>
      </c>
      <c r="ES35" s="4">
        <v>0.7</v>
      </c>
      <c r="ET35" s="3">
        <f t="shared" si="136"/>
        <v>99.858333333333377</v>
      </c>
      <c r="EU35" s="3">
        <f t="shared" si="137"/>
        <v>-142.44166666666663</v>
      </c>
      <c r="EV35" s="3">
        <f t="shared" si="88"/>
        <v>9971.6867361111199</v>
      </c>
      <c r="EW35" s="3">
        <f t="shared" si="89"/>
        <v>-14223.987430555559</v>
      </c>
      <c r="EY35" s="4">
        <v>243</v>
      </c>
      <c r="EZ35" s="4">
        <v>75.2</v>
      </c>
      <c r="FA35" s="3">
        <f t="shared" si="138"/>
        <v>99.858333333333377</v>
      </c>
      <c r="FB35" s="3">
        <f t="shared" si="139"/>
        <v>-67.94166666666662</v>
      </c>
      <c r="FC35" s="3">
        <f t="shared" si="90"/>
        <v>9971.6867361111199</v>
      </c>
      <c r="FD35" s="3">
        <f t="shared" si="91"/>
        <v>-6784.5415972222208</v>
      </c>
      <c r="FF35" s="4">
        <v>243</v>
      </c>
      <c r="FG35" s="4">
        <v>128.19999999999999</v>
      </c>
      <c r="FH35" s="3">
        <f t="shared" si="140"/>
        <v>99.858333333333377</v>
      </c>
      <c r="FI35" s="3">
        <f t="shared" si="141"/>
        <v>-14.941666666666634</v>
      </c>
      <c r="FJ35" s="3">
        <f t="shared" si="92"/>
        <v>9971.6867361111199</v>
      </c>
      <c r="FK35" s="3">
        <f t="shared" si="93"/>
        <v>-1492.0499305555529</v>
      </c>
      <c r="FM35" s="4">
        <v>243</v>
      </c>
      <c r="FN35" s="4">
        <v>246.1</v>
      </c>
      <c r="FO35" s="3">
        <f t="shared" si="142"/>
        <v>99.858333333333377</v>
      </c>
      <c r="FP35" s="3">
        <f t="shared" si="143"/>
        <v>102.95833333333337</v>
      </c>
      <c r="FQ35" s="3">
        <f t="shared" si="94"/>
        <v>9971.6867361111199</v>
      </c>
      <c r="FR35" s="3">
        <f t="shared" si="95"/>
        <v>10281.247569444453</v>
      </c>
    </row>
    <row r="36" spans="1:174" x14ac:dyDescent="0.25">
      <c r="A36" s="4">
        <v>249.3</v>
      </c>
      <c r="H36" s="4">
        <v>249.3</v>
      </c>
      <c r="I36" s="4">
        <v>463.7</v>
      </c>
      <c r="J36" s="3">
        <f t="shared" si="96"/>
        <v>106.15833333333339</v>
      </c>
      <c r="K36" s="3">
        <f t="shared" si="97"/>
        <v>320.55833333333339</v>
      </c>
      <c r="L36" s="3">
        <f t="shared" si="48"/>
        <v>11269.591736111122</v>
      </c>
      <c r="M36" s="3">
        <f t="shared" si="49"/>
        <v>34029.9384027778</v>
      </c>
      <c r="O36" s="4">
        <v>249.3</v>
      </c>
      <c r="P36" s="4">
        <v>144.6</v>
      </c>
      <c r="Q36" s="3">
        <f t="shared" si="98"/>
        <v>106.15833333333339</v>
      </c>
      <c r="R36" s="3">
        <f t="shared" si="99"/>
        <v>1.4583333333333712</v>
      </c>
      <c r="S36" s="3">
        <f t="shared" si="50"/>
        <v>11269.591736111122</v>
      </c>
      <c r="T36" s="3">
        <f t="shared" si="51"/>
        <v>154.81423611111521</v>
      </c>
      <c r="V36" s="4">
        <v>249.3</v>
      </c>
      <c r="W36" s="4">
        <v>117.9</v>
      </c>
      <c r="X36" s="3">
        <f t="shared" si="100"/>
        <v>106.15833333333339</v>
      </c>
      <c r="Y36" s="3">
        <f t="shared" si="101"/>
        <v>-25.241666666666617</v>
      </c>
      <c r="Z36" s="3">
        <f t="shared" si="52"/>
        <v>11269.591736111122</v>
      </c>
      <c r="AA36" s="3">
        <f t="shared" si="53"/>
        <v>-2679.6132638888848</v>
      </c>
      <c r="AC36" s="4">
        <v>249.3</v>
      </c>
      <c r="AD36" s="4">
        <v>161.5</v>
      </c>
      <c r="AE36" s="3">
        <f t="shared" si="102"/>
        <v>106.15833333333339</v>
      </c>
      <c r="AF36" s="3">
        <f t="shared" si="103"/>
        <v>18.358333333333377</v>
      </c>
      <c r="AG36" s="3">
        <f t="shared" si="54"/>
        <v>11269.591736111122</v>
      </c>
      <c r="AH36" s="3">
        <f t="shared" si="55"/>
        <v>1948.8900694444501</v>
      </c>
      <c r="AJ36" s="4">
        <v>249.3</v>
      </c>
      <c r="AK36" s="4">
        <v>102.2</v>
      </c>
      <c r="AL36" s="3">
        <f t="shared" si="104"/>
        <v>106.15833333333339</v>
      </c>
      <c r="AM36" s="3">
        <f t="shared" si="105"/>
        <v>-40.94166666666662</v>
      </c>
      <c r="AN36" s="3">
        <f t="shared" si="56"/>
        <v>11269.591736111122</v>
      </c>
      <c r="AO36" s="3">
        <f t="shared" si="57"/>
        <v>-4346.2990972222196</v>
      </c>
      <c r="AQ36" s="4">
        <v>249.3</v>
      </c>
      <c r="AR36" s="4">
        <v>36.6</v>
      </c>
      <c r="AS36" s="3">
        <f t="shared" si="106"/>
        <v>106.15833333333339</v>
      </c>
      <c r="AT36" s="3">
        <f t="shared" si="107"/>
        <v>-106.54166666666663</v>
      </c>
      <c r="AU36" s="3">
        <f t="shared" si="58"/>
        <v>11269.591736111122</v>
      </c>
      <c r="AV36" s="3">
        <f t="shared" si="59"/>
        <v>-11310.285763888891</v>
      </c>
      <c r="AX36" s="4">
        <v>249.3</v>
      </c>
      <c r="AY36" s="4">
        <v>90.1</v>
      </c>
      <c r="AZ36" s="3">
        <f t="shared" si="108"/>
        <v>106.15833333333339</v>
      </c>
      <c r="BA36" s="3">
        <f t="shared" si="109"/>
        <v>-53.041666666666629</v>
      </c>
      <c r="BB36" s="3">
        <f t="shared" si="60"/>
        <v>11269.591736111122</v>
      </c>
      <c r="BC36" s="3">
        <f t="shared" si="61"/>
        <v>-5630.8149305555544</v>
      </c>
      <c r="BE36" s="4">
        <v>249.3</v>
      </c>
      <c r="BF36" s="4">
        <v>126.8</v>
      </c>
      <c r="BG36" s="3">
        <f t="shared" si="110"/>
        <v>106.15833333333339</v>
      </c>
      <c r="BH36" s="3">
        <f t="shared" si="111"/>
        <v>-16.341666666666626</v>
      </c>
      <c r="BI36" s="3">
        <f t="shared" si="62"/>
        <v>11269.591736111122</v>
      </c>
      <c r="BJ36" s="3">
        <f t="shared" si="63"/>
        <v>-1734.8040972222188</v>
      </c>
      <c r="BL36" s="4">
        <v>249.3</v>
      </c>
      <c r="BM36" s="4">
        <v>351.5</v>
      </c>
      <c r="BN36" s="3">
        <f t="shared" si="112"/>
        <v>106.15833333333339</v>
      </c>
      <c r="BO36" s="3">
        <f t="shared" si="113"/>
        <v>208.35833333333338</v>
      </c>
      <c r="BP36" s="3">
        <f t="shared" si="64"/>
        <v>11269.591736111122</v>
      </c>
      <c r="BQ36" s="3">
        <f t="shared" si="65"/>
        <v>22118.973402777792</v>
      </c>
      <c r="BS36" s="4">
        <v>249.3</v>
      </c>
      <c r="BT36" s="4">
        <v>129.69999999999999</v>
      </c>
      <c r="BU36" s="3">
        <f t="shared" si="114"/>
        <v>106.15833333333339</v>
      </c>
      <c r="BV36" s="3">
        <f t="shared" si="115"/>
        <v>-13.441666666666634</v>
      </c>
      <c r="BW36" s="3">
        <f t="shared" si="66"/>
        <v>11269.591736111122</v>
      </c>
      <c r="BX36" s="3">
        <f t="shared" si="67"/>
        <v>-1426.9449305555529</v>
      </c>
      <c r="BZ36" s="4">
        <v>249.3</v>
      </c>
      <c r="CA36" s="4">
        <v>144.6</v>
      </c>
      <c r="CB36" s="3">
        <f t="shared" si="116"/>
        <v>106.15833333333339</v>
      </c>
      <c r="CC36" s="3">
        <f t="shared" si="117"/>
        <v>1.4583333333333712</v>
      </c>
      <c r="CD36" s="3">
        <f t="shared" si="68"/>
        <v>11269.591736111122</v>
      </c>
      <c r="CE36" s="3">
        <f t="shared" si="69"/>
        <v>154.81423611111521</v>
      </c>
      <c r="CG36" s="4">
        <v>249.3</v>
      </c>
      <c r="CH36" s="4">
        <v>410.5</v>
      </c>
      <c r="CI36" s="3">
        <f t="shared" si="118"/>
        <v>106.15833333333339</v>
      </c>
      <c r="CJ36" s="3">
        <f t="shared" si="119"/>
        <v>267.35833333333335</v>
      </c>
      <c r="CK36" s="3">
        <f t="shared" si="70"/>
        <v>11269.591736111122</v>
      </c>
      <c r="CL36" s="3">
        <f t="shared" si="71"/>
        <v>28382.315069444459</v>
      </c>
      <c r="CN36" s="4">
        <v>249.3</v>
      </c>
      <c r="CO36" s="4">
        <v>284.10000000000002</v>
      </c>
      <c r="CP36" s="3">
        <f t="shared" si="120"/>
        <v>106.15833333333339</v>
      </c>
      <c r="CQ36" s="3">
        <f t="shared" si="121"/>
        <v>140.9583333333334</v>
      </c>
      <c r="CR36" s="3">
        <f t="shared" si="72"/>
        <v>11269.591736111122</v>
      </c>
      <c r="CS36" s="3">
        <f t="shared" si="73"/>
        <v>14963.901736111126</v>
      </c>
      <c r="CU36" s="4">
        <v>249.3</v>
      </c>
      <c r="CV36" s="4">
        <v>183</v>
      </c>
      <c r="CW36" s="3">
        <f t="shared" si="122"/>
        <v>106.15833333333339</v>
      </c>
      <c r="CX36" s="3">
        <f t="shared" si="123"/>
        <v>39.858333333333377</v>
      </c>
      <c r="CY36" s="3">
        <f t="shared" si="74"/>
        <v>11269.591736111122</v>
      </c>
      <c r="CZ36" s="3">
        <f t="shared" si="75"/>
        <v>4231.2942361111182</v>
      </c>
      <c r="DB36" s="4">
        <v>249.3</v>
      </c>
      <c r="DC36" s="4">
        <v>130.19999999999999</v>
      </c>
      <c r="DD36" s="3">
        <f t="shared" si="124"/>
        <v>106.15833333333339</v>
      </c>
      <c r="DE36" s="3">
        <f t="shared" si="125"/>
        <v>-12.941666666666634</v>
      </c>
      <c r="DF36" s="3">
        <f t="shared" si="76"/>
        <v>11269.591736111122</v>
      </c>
      <c r="DG36" s="3">
        <f t="shared" si="77"/>
        <v>-1373.8657638888862</v>
      </c>
      <c r="DI36" s="4">
        <v>249.3</v>
      </c>
      <c r="DJ36" s="4">
        <v>0</v>
      </c>
      <c r="DK36" s="3">
        <f t="shared" si="126"/>
        <v>106.15833333333339</v>
      </c>
      <c r="DL36" s="3">
        <f t="shared" si="127"/>
        <v>-143.14166666666662</v>
      </c>
      <c r="DM36" s="3">
        <f t="shared" si="78"/>
        <v>11269.591736111122</v>
      </c>
      <c r="DN36" s="3">
        <f t="shared" si="79"/>
        <v>-15195.680763888891</v>
      </c>
      <c r="DP36" s="4">
        <v>249.3</v>
      </c>
      <c r="DQ36" s="4">
        <v>0</v>
      </c>
      <c r="DR36" s="3">
        <f t="shared" si="128"/>
        <v>106.15833333333339</v>
      </c>
      <c r="DS36" s="3">
        <f t="shared" si="129"/>
        <v>-143.14166666666662</v>
      </c>
      <c r="DT36" s="3">
        <f t="shared" si="80"/>
        <v>11269.591736111122</v>
      </c>
      <c r="DU36" s="3">
        <f t="shared" si="81"/>
        <v>-15195.680763888891</v>
      </c>
      <c r="DW36" s="4">
        <v>249.3</v>
      </c>
      <c r="DX36" s="4">
        <v>0</v>
      </c>
      <c r="DY36" s="3">
        <f t="shared" si="130"/>
        <v>106.15833333333339</v>
      </c>
      <c r="DZ36" s="3">
        <f t="shared" si="131"/>
        <v>-143.14166666666662</v>
      </c>
      <c r="EA36" s="3">
        <f t="shared" si="82"/>
        <v>11269.591736111122</v>
      </c>
      <c r="EB36" s="3">
        <f t="shared" si="83"/>
        <v>-15195.680763888891</v>
      </c>
      <c r="ED36" s="4">
        <v>249.3</v>
      </c>
      <c r="EE36" s="4">
        <v>0</v>
      </c>
      <c r="EF36" s="3">
        <f t="shared" si="132"/>
        <v>106.15833333333339</v>
      </c>
      <c r="EG36" s="3">
        <f t="shared" si="133"/>
        <v>-143.14166666666662</v>
      </c>
      <c r="EH36" s="3">
        <f t="shared" si="84"/>
        <v>11269.591736111122</v>
      </c>
      <c r="EI36" s="3">
        <f t="shared" si="85"/>
        <v>-15195.680763888891</v>
      </c>
      <c r="EK36" s="4">
        <v>249.3</v>
      </c>
      <c r="EL36" s="4">
        <v>0.7</v>
      </c>
      <c r="EM36" s="3">
        <f t="shared" si="134"/>
        <v>106.15833333333339</v>
      </c>
      <c r="EN36" s="3">
        <f t="shared" si="135"/>
        <v>-142.44166666666663</v>
      </c>
      <c r="EO36" s="3">
        <f t="shared" si="86"/>
        <v>11269.591736111122</v>
      </c>
      <c r="EP36" s="3">
        <f t="shared" si="87"/>
        <v>-15121.36993055556</v>
      </c>
      <c r="ER36" s="4">
        <v>249.3</v>
      </c>
      <c r="ES36" s="4">
        <v>75.2</v>
      </c>
      <c r="ET36" s="3">
        <f t="shared" si="136"/>
        <v>106.15833333333339</v>
      </c>
      <c r="EU36" s="3">
        <f t="shared" si="137"/>
        <v>-67.94166666666662</v>
      </c>
      <c r="EV36" s="3">
        <f t="shared" si="88"/>
        <v>11269.591736111122</v>
      </c>
      <c r="EW36" s="3">
        <f t="shared" si="89"/>
        <v>-7212.5740972222211</v>
      </c>
      <c r="EY36" s="4">
        <v>249.3</v>
      </c>
      <c r="EZ36" s="4">
        <v>128.19999999999999</v>
      </c>
      <c r="FA36" s="3">
        <f t="shared" si="138"/>
        <v>106.15833333333339</v>
      </c>
      <c r="FB36" s="3">
        <f t="shared" si="139"/>
        <v>-14.941666666666634</v>
      </c>
      <c r="FC36" s="3">
        <f t="shared" si="90"/>
        <v>11269.591736111122</v>
      </c>
      <c r="FD36" s="3">
        <f t="shared" si="91"/>
        <v>-1586.1824305555529</v>
      </c>
      <c r="FF36" s="4">
        <v>249.3</v>
      </c>
      <c r="FG36" s="4">
        <v>246.1</v>
      </c>
      <c r="FH36" s="3">
        <f t="shared" si="140"/>
        <v>106.15833333333339</v>
      </c>
      <c r="FI36" s="3">
        <f t="shared" si="141"/>
        <v>102.95833333333337</v>
      </c>
      <c r="FJ36" s="3">
        <f t="shared" si="92"/>
        <v>11269.591736111122</v>
      </c>
      <c r="FK36" s="3">
        <f t="shared" si="93"/>
        <v>10929.885069444454</v>
      </c>
      <c r="FM36" s="4">
        <v>249.3</v>
      </c>
      <c r="FN36" s="4">
        <v>300.39999999999998</v>
      </c>
      <c r="FO36" s="3">
        <f t="shared" si="142"/>
        <v>106.15833333333339</v>
      </c>
      <c r="FP36" s="3">
        <f t="shared" si="143"/>
        <v>157.25833333333335</v>
      </c>
      <c r="FQ36" s="3">
        <f t="shared" si="94"/>
        <v>11269.591736111122</v>
      </c>
      <c r="FR36" s="3">
        <f t="shared" si="95"/>
        <v>16694.282569444455</v>
      </c>
    </row>
    <row r="37" spans="1:174" x14ac:dyDescent="0.25">
      <c r="A37" s="4">
        <v>463.7</v>
      </c>
      <c r="H37" s="4">
        <v>463.7</v>
      </c>
      <c r="I37" s="4">
        <v>144.6</v>
      </c>
      <c r="J37" s="3">
        <f t="shared" si="96"/>
        <v>320.55833333333339</v>
      </c>
      <c r="K37" s="3">
        <f t="shared" si="97"/>
        <v>1.4583333333333712</v>
      </c>
      <c r="L37" s="3">
        <f t="shared" si="48"/>
        <v>102757.64506944448</v>
      </c>
      <c r="M37" s="3">
        <f t="shared" si="49"/>
        <v>467.48090277778999</v>
      </c>
      <c r="O37" s="4">
        <v>463.7</v>
      </c>
      <c r="P37" s="4">
        <v>117.9</v>
      </c>
      <c r="Q37" s="3">
        <f t="shared" si="98"/>
        <v>320.55833333333339</v>
      </c>
      <c r="R37" s="3">
        <f t="shared" si="99"/>
        <v>-25.241666666666617</v>
      </c>
      <c r="S37" s="3">
        <f t="shared" si="50"/>
        <v>102757.64506944448</v>
      </c>
      <c r="T37" s="3">
        <f t="shared" si="51"/>
        <v>-8091.4265972222083</v>
      </c>
      <c r="V37" s="4">
        <v>463.7</v>
      </c>
      <c r="W37" s="4">
        <v>161.5</v>
      </c>
      <c r="X37" s="3">
        <f t="shared" si="100"/>
        <v>320.55833333333339</v>
      </c>
      <c r="Y37" s="3">
        <f t="shared" si="101"/>
        <v>18.358333333333377</v>
      </c>
      <c r="Z37" s="3">
        <f t="shared" si="52"/>
        <v>102757.64506944448</v>
      </c>
      <c r="AA37" s="3">
        <f t="shared" si="53"/>
        <v>5884.9167361111258</v>
      </c>
      <c r="AC37" s="4">
        <v>463.7</v>
      </c>
      <c r="AD37" s="4">
        <v>102.2</v>
      </c>
      <c r="AE37" s="3">
        <f t="shared" si="102"/>
        <v>320.55833333333339</v>
      </c>
      <c r="AF37" s="3">
        <f t="shared" si="103"/>
        <v>-40.94166666666662</v>
      </c>
      <c r="AG37" s="3">
        <f t="shared" si="54"/>
        <v>102757.64506944448</v>
      </c>
      <c r="AH37" s="3">
        <f t="shared" si="55"/>
        <v>-13124.192430555544</v>
      </c>
      <c r="AJ37" s="4">
        <v>463.7</v>
      </c>
      <c r="AK37" s="4">
        <v>36.6</v>
      </c>
      <c r="AL37" s="3">
        <f t="shared" si="104"/>
        <v>320.55833333333339</v>
      </c>
      <c r="AM37" s="3">
        <f t="shared" si="105"/>
        <v>-106.54166666666663</v>
      </c>
      <c r="AN37" s="3">
        <f t="shared" si="56"/>
        <v>102757.64506944448</v>
      </c>
      <c r="AO37" s="3">
        <f t="shared" si="57"/>
        <v>-34152.819097222215</v>
      </c>
      <c r="AQ37" s="4">
        <v>463.7</v>
      </c>
      <c r="AR37" s="4">
        <v>90.1</v>
      </c>
      <c r="AS37" s="3">
        <f t="shared" si="106"/>
        <v>320.55833333333339</v>
      </c>
      <c r="AT37" s="3">
        <f t="shared" si="107"/>
        <v>-53.041666666666629</v>
      </c>
      <c r="AU37" s="3">
        <f t="shared" si="58"/>
        <v>102757.64506944448</v>
      </c>
      <c r="AV37" s="3">
        <f t="shared" si="59"/>
        <v>-17002.94826388888</v>
      </c>
      <c r="AX37" s="4">
        <v>463.7</v>
      </c>
      <c r="AY37" s="4">
        <v>126.8</v>
      </c>
      <c r="AZ37" s="3">
        <f t="shared" si="108"/>
        <v>320.55833333333339</v>
      </c>
      <c r="BA37" s="3">
        <f t="shared" si="109"/>
        <v>-16.341666666666626</v>
      </c>
      <c r="BB37" s="3">
        <f t="shared" si="60"/>
        <v>102757.64506944448</v>
      </c>
      <c r="BC37" s="3">
        <f t="shared" si="61"/>
        <v>-5238.4574305555434</v>
      </c>
      <c r="BE37" s="4">
        <v>463.7</v>
      </c>
      <c r="BF37" s="4">
        <v>351.5</v>
      </c>
      <c r="BG37" s="3">
        <f t="shared" si="110"/>
        <v>320.55833333333339</v>
      </c>
      <c r="BH37" s="3">
        <f t="shared" si="111"/>
        <v>208.35833333333338</v>
      </c>
      <c r="BI37" s="3">
        <f t="shared" si="62"/>
        <v>102757.64506944448</v>
      </c>
      <c r="BJ37" s="3">
        <f t="shared" si="63"/>
        <v>66791.000069444475</v>
      </c>
      <c r="BL37" s="4">
        <v>463.7</v>
      </c>
      <c r="BM37" s="4">
        <v>129.69999999999999</v>
      </c>
      <c r="BN37" s="3">
        <f t="shared" si="112"/>
        <v>320.55833333333339</v>
      </c>
      <c r="BO37" s="3">
        <f t="shared" si="113"/>
        <v>-13.441666666666634</v>
      </c>
      <c r="BP37" s="3">
        <f t="shared" si="64"/>
        <v>102757.64506944448</v>
      </c>
      <c r="BQ37" s="3">
        <f t="shared" si="65"/>
        <v>-4308.8382638888797</v>
      </c>
      <c r="BS37" s="4">
        <v>463.7</v>
      </c>
      <c r="BT37" s="4">
        <v>144.6</v>
      </c>
      <c r="BU37" s="3">
        <f t="shared" si="114"/>
        <v>320.55833333333339</v>
      </c>
      <c r="BV37" s="3">
        <f t="shared" si="115"/>
        <v>1.4583333333333712</v>
      </c>
      <c r="BW37" s="3">
        <f t="shared" si="66"/>
        <v>102757.64506944448</v>
      </c>
      <c r="BX37" s="3">
        <f t="shared" si="67"/>
        <v>467.48090277778999</v>
      </c>
      <c r="BZ37" s="4">
        <v>463.7</v>
      </c>
      <c r="CA37" s="4">
        <v>410.5</v>
      </c>
      <c r="CB37" s="3">
        <f t="shared" si="116"/>
        <v>320.55833333333339</v>
      </c>
      <c r="CC37" s="3">
        <f t="shared" si="117"/>
        <v>267.35833333333335</v>
      </c>
      <c r="CD37" s="3">
        <f t="shared" si="68"/>
        <v>102757.64506944448</v>
      </c>
      <c r="CE37" s="3">
        <f t="shared" si="69"/>
        <v>85703.941736111126</v>
      </c>
      <c r="CG37" s="4">
        <v>463.7</v>
      </c>
      <c r="CH37" s="4">
        <v>284.10000000000002</v>
      </c>
      <c r="CI37" s="3">
        <f t="shared" si="118"/>
        <v>320.55833333333339</v>
      </c>
      <c r="CJ37" s="3">
        <f t="shared" si="119"/>
        <v>140.9583333333334</v>
      </c>
      <c r="CK37" s="3">
        <f t="shared" si="70"/>
        <v>102757.64506944448</v>
      </c>
      <c r="CL37" s="3">
        <f t="shared" si="71"/>
        <v>45185.368402777807</v>
      </c>
      <c r="CN37" s="4">
        <v>463.7</v>
      </c>
      <c r="CO37" s="4">
        <v>183</v>
      </c>
      <c r="CP37" s="3">
        <f t="shared" si="120"/>
        <v>320.55833333333339</v>
      </c>
      <c r="CQ37" s="3">
        <f t="shared" si="121"/>
        <v>39.858333333333377</v>
      </c>
      <c r="CR37" s="3">
        <f t="shared" si="72"/>
        <v>102757.64506944448</v>
      </c>
      <c r="CS37" s="3">
        <f t="shared" si="73"/>
        <v>12776.920902777794</v>
      </c>
      <c r="CU37" s="4">
        <v>463.7</v>
      </c>
      <c r="CV37" s="4">
        <v>130.19999999999999</v>
      </c>
      <c r="CW37" s="3">
        <f t="shared" si="122"/>
        <v>320.55833333333339</v>
      </c>
      <c r="CX37" s="3">
        <f t="shared" si="123"/>
        <v>-12.941666666666634</v>
      </c>
      <c r="CY37" s="3">
        <f t="shared" si="74"/>
        <v>102757.64506944448</v>
      </c>
      <c r="CZ37" s="3">
        <f t="shared" si="75"/>
        <v>-4148.5590972222126</v>
      </c>
      <c r="DB37" s="4">
        <v>463.7</v>
      </c>
      <c r="DC37" s="4">
        <v>0</v>
      </c>
      <c r="DD37" s="3">
        <f t="shared" si="124"/>
        <v>320.55833333333339</v>
      </c>
      <c r="DE37" s="3">
        <f t="shared" si="125"/>
        <v>-143.14166666666662</v>
      </c>
      <c r="DF37" s="3">
        <f t="shared" si="76"/>
        <v>102757.64506944448</v>
      </c>
      <c r="DG37" s="3">
        <f t="shared" si="77"/>
        <v>-45885.25409722222</v>
      </c>
      <c r="DI37" s="4">
        <v>463.7</v>
      </c>
      <c r="DJ37" s="4">
        <v>0</v>
      </c>
      <c r="DK37" s="3">
        <f t="shared" si="126"/>
        <v>320.55833333333339</v>
      </c>
      <c r="DL37" s="3">
        <f t="shared" si="127"/>
        <v>-143.14166666666662</v>
      </c>
      <c r="DM37" s="3">
        <f t="shared" si="78"/>
        <v>102757.64506944448</v>
      </c>
      <c r="DN37" s="3">
        <f t="shared" si="79"/>
        <v>-45885.25409722222</v>
      </c>
      <c r="DP37" s="4">
        <v>463.7</v>
      </c>
      <c r="DQ37" s="4">
        <v>0</v>
      </c>
      <c r="DR37" s="3">
        <f t="shared" si="128"/>
        <v>320.55833333333339</v>
      </c>
      <c r="DS37" s="3">
        <f t="shared" si="129"/>
        <v>-143.14166666666662</v>
      </c>
      <c r="DT37" s="3">
        <f t="shared" si="80"/>
        <v>102757.64506944448</v>
      </c>
      <c r="DU37" s="3">
        <f t="shared" si="81"/>
        <v>-45885.25409722222</v>
      </c>
      <c r="DW37" s="4">
        <v>463.7</v>
      </c>
      <c r="DX37" s="4">
        <v>0</v>
      </c>
      <c r="DY37" s="3">
        <f t="shared" si="130"/>
        <v>320.55833333333339</v>
      </c>
      <c r="DZ37" s="3">
        <f t="shared" si="131"/>
        <v>-143.14166666666662</v>
      </c>
      <c r="EA37" s="3">
        <f t="shared" si="82"/>
        <v>102757.64506944448</v>
      </c>
      <c r="EB37" s="3">
        <f t="shared" si="83"/>
        <v>-45885.25409722222</v>
      </c>
      <c r="ED37" s="4">
        <v>463.7</v>
      </c>
      <c r="EE37" s="4">
        <v>0.7</v>
      </c>
      <c r="EF37" s="3">
        <f t="shared" si="132"/>
        <v>320.55833333333339</v>
      </c>
      <c r="EG37" s="3">
        <f t="shared" si="133"/>
        <v>-142.44166666666663</v>
      </c>
      <c r="EH37" s="3">
        <f t="shared" si="84"/>
        <v>102757.64506944448</v>
      </c>
      <c r="EI37" s="3">
        <f t="shared" si="85"/>
        <v>-45660.863263888888</v>
      </c>
      <c r="EK37" s="4">
        <v>463.7</v>
      </c>
      <c r="EL37" s="4">
        <v>75.2</v>
      </c>
      <c r="EM37" s="3">
        <f t="shared" si="134"/>
        <v>320.55833333333339</v>
      </c>
      <c r="EN37" s="3">
        <f t="shared" si="135"/>
        <v>-67.94166666666662</v>
      </c>
      <c r="EO37" s="3">
        <f t="shared" si="86"/>
        <v>102757.64506944448</v>
      </c>
      <c r="EP37" s="3">
        <f t="shared" si="87"/>
        <v>-21779.267430555545</v>
      </c>
      <c r="ER37" s="4">
        <v>463.7</v>
      </c>
      <c r="ES37" s="4">
        <v>128.19999999999999</v>
      </c>
      <c r="ET37" s="3">
        <f t="shared" si="136"/>
        <v>320.55833333333339</v>
      </c>
      <c r="EU37" s="3">
        <f t="shared" si="137"/>
        <v>-14.941666666666634</v>
      </c>
      <c r="EV37" s="3">
        <f t="shared" si="88"/>
        <v>102757.64506944448</v>
      </c>
      <c r="EW37" s="3">
        <f t="shared" si="89"/>
        <v>-4789.6757638888794</v>
      </c>
      <c r="EY37" s="4">
        <v>463.7</v>
      </c>
      <c r="EZ37" s="4">
        <v>246.1</v>
      </c>
      <c r="FA37" s="3">
        <f t="shared" si="138"/>
        <v>320.55833333333339</v>
      </c>
      <c r="FB37" s="3">
        <f t="shared" si="139"/>
        <v>102.95833333333337</v>
      </c>
      <c r="FC37" s="3">
        <f t="shared" si="90"/>
        <v>102757.64506944448</v>
      </c>
      <c r="FD37" s="3">
        <f t="shared" si="91"/>
        <v>33004.151736111133</v>
      </c>
      <c r="FF37" s="4">
        <v>463.7</v>
      </c>
      <c r="FG37" s="4">
        <v>300.39999999999998</v>
      </c>
      <c r="FH37" s="3">
        <f t="shared" si="140"/>
        <v>320.55833333333339</v>
      </c>
      <c r="FI37" s="3">
        <f t="shared" si="141"/>
        <v>157.25833333333335</v>
      </c>
      <c r="FJ37" s="3">
        <f t="shared" si="92"/>
        <v>102757.64506944448</v>
      </c>
      <c r="FK37" s="3">
        <f t="shared" si="93"/>
        <v>50410.46923611113</v>
      </c>
      <c r="FM37" s="4">
        <v>463.7</v>
      </c>
      <c r="FN37" s="4">
        <v>353.9</v>
      </c>
      <c r="FO37" s="3">
        <f t="shared" si="142"/>
        <v>320.55833333333339</v>
      </c>
      <c r="FP37" s="3">
        <f t="shared" si="143"/>
        <v>210.75833333333335</v>
      </c>
      <c r="FQ37" s="3">
        <f t="shared" si="94"/>
        <v>102757.64506944448</v>
      </c>
      <c r="FR37" s="3">
        <f t="shared" si="95"/>
        <v>67560.340069444457</v>
      </c>
    </row>
    <row r="38" spans="1:174" x14ac:dyDescent="0.25">
      <c r="A38" s="4">
        <v>144.6</v>
      </c>
      <c r="H38" s="4">
        <v>144.6</v>
      </c>
      <c r="I38" s="4">
        <v>117.9</v>
      </c>
      <c r="J38" s="3">
        <f t="shared" si="96"/>
        <v>1.4583333333333712</v>
      </c>
      <c r="K38" s="3">
        <f t="shared" si="97"/>
        <v>-25.241666666666617</v>
      </c>
      <c r="L38" s="3">
        <f t="shared" si="48"/>
        <v>2.1267361111112217</v>
      </c>
      <c r="M38" s="3">
        <f t="shared" si="49"/>
        <v>-36.810763888889774</v>
      </c>
      <c r="O38" s="4">
        <v>144.6</v>
      </c>
      <c r="P38" s="4">
        <v>161.5</v>
      </c>
      <c r="Q38" s="3">
        <f t="shared" si="98"/>
        <v>1.4583333333333712</v>
      </c>
      <c r="R38" s="3">
        <f t="shared" si="99"/>
        <v>18.358333333333377</v>
      </c>
      <c r="S38" s="3">
        <f t="shared" si="50"/>
        <v>2.1267361111112217</v>
      </c>
      <c r="T38" s="3">
        <f t="shared" si="51"/>
        <v>26.772569444445203</v>
      </c>
      <c r="V38" s="4">
        <v>144.6</v>
      </c>
      <c r="W38" s="4">
        <v>102.2</v>
      </c>
      <c r="X38" s="3">
        <f t="shared" si="100"/>
        <v>1.4583333333333712</v>
      </c>
      <c r="Y38" s="3">
        <f t="shared" si="101"/>
        <v>-40.94166666666662</v>
      </c>
      <c r="Z38" s="3">
        <f t="shared" si="52"/>
        <v>2.1267361111112217</v>
      </c>
      <c r="AA38" s="3">
        <f t="shared" si="53"/>
        <v>-59.706597222223706</v>
      </c>
      <c r="AC38" s="4">
        <v>144.6</v>
      </c>
      <c r="AD38" s="4">
        <v>36.6</v>
      </c>
      <c r="AE38" s="3">
        <f t="shared" si="102"/>
        <v>1.4583333333333712</v>
      </c>
      <c r="AF38" s="3">
        <f t="shared" si="103"/>
        <v>-106.54166666666663</v>
      </c>
      <c r="AG38" s="3">
        <f t="shared" si="54"/>
        <v>2.1267361111112217</v>
      </c>
      <c r="AH38" s="3">
        <f t="shared" si="55"/>
        <v>-155.37326388889286</v>
      </c>
      <c r="AJ38" s="4">
        <v>144.6</v>
      </c>
      <c r="AK38" s="4">
        <v>90.1</v>
      </c>
      <c r="AL38" s="3">
        <f t="shared" si="104"/>
        <v>1.4583333333333712</v>
      </c>
      <c r="AM38" s="3">
        <f t="shared" si="105"/>
        <v>-53.041666666666629</v>
      </c>
      <c r="AN38" s="3">
        <f t="shared" si="56"/>
        <v>2.1267361111112217</v>
      </c>
      <c r="AO38" s="3">
        <f t="shared" si="57"/>
        <v>-77.352430555557504</v>
      </c>
      <c r="AQ38" s="4">
        <v>144.6</v>
      </c>
      <c r="AR38" s="4">
        <v>126.8</v>
      </c>
      <c r="AS38" s="3">
        <f t="shared" si="106"/>
        <v>1.4583333333333712</v>
      </c>
      <c r="AT38" s="3">
        <f t="shared" si="107"/>
        <v>-16.341666666666626</v>
      </c>
      <c r="AU38" s="3">
        <f t="shared" si="58"/>
        <v>2.1267361111112217</v>
      </c>
      <c r="AV38" s="3">
        <f t="shared" si="59"/>
        <v>-23.831597222222783</v>
      </c>
      <c r="AX38" s="4">
        <v>144.6</v>
      </c>
      <c r="AY38" s="4">
        <v>351.5</v>
      </c>
      <c r="AZ38" s="3">
        <f t="shared" si="108"/>
        <v>1.4583333333333712</v>
      </c>
      <c r="BA38" s="3">
        <f t="shared" si="109"/>
        <v>208.35833333333338</v>
      </c>
      <c r="BB38" s="3">
        <f t="shared" si="60"/>
        <v>2.1267361111112217</v>
      </c>
      <c r="BC38" s="3">
        <f t="shared" si="61"/>
        <v>303.85590277778573</v>
      </c>
      <c r="BE38" s="4">
        <v>144.6</v>
      </c>
      <c r="BF38" s="4">
        <v>129.69999999999999</v>
      </c>
      <c r="BG38" s="3">
        <f t="shared" si="110"/>
        <v>1.4583333333333712</v>
      </c>
      <c r="BH38" s="3">
        <f t="shared" si="111"/>
        <v>-13.441666666666634</v>
      </c>
      <c r="BI38" s="3">
        <f t="shared" si="62"/>
        <v>2.1267361111112217</v>
      </c>
      <c r="BJ38" s="3">
        <f t="shared" si="63"/>
        <v>-19.602430555556019</v>
      </c>
      <c r="BL38" s="4">
        <v>144.6</v>
      </c>
      <c r="BM38" s="4">
        <v>144.6</v>
      </c>
      <c r="BN38" s="3">
        <f t="shared" si="112"/>
        <v>1.4583333333333712</v>
      </c>
      <c r="BO38" s="3">
        <f t="shared" si="113"/>
        <v>1.4583333333333712</v>
      </c>
      <c r="BP38" s="3">
        <f t="shared" si="64"/>
        <v>2.1267361111112217</v>
      </c>
      <c r="BQ38" s="3">
        <f t="shared" si="65"/>
        <v>2.1267361111112217</v>
      </c>
      <c r="BS38" s="4">
        <v>144.6</v>
      </c>
      <c r="BT38" s="4">
        <v>410.5</v>
      </c>
      <c r="BU38" s="3">
        <f t="shared" si="114"/>
        <v>1.4583333333333712</v>
      </c>
      <c r="BV38" s="3">
        <f t="shared" si="115"/>
        <v>267.35833333333335</v>
      </c>
      <c r="BW38" s="3">
        <f t="shared" si="66"/>
        <v>2.1267361111112217</v>
      </c>
      <c r="BX38" s="3">
        <f t="shared" si="67"/>
        <v>389.89756944445458</v>
      </c>
      <c r="BZ38" s="4">
        <v>144.6</v>
      </c>
      <c r="CA38" s="4">
        <v>284.10000000000002</v>
      </c>
      <c r="CB38" s="3">
        <f t="shared" si="116"/>
        <v>1.4583333333333712</v>
      </c>
      <c r="CC38" s="3">
        <f t="shared" si="117"/>
        <v>140.9583333333334</v>
      </c>
      <c r="CD38" s="3">
        <f t="shared" si="68"/>
        <v>2.1267361111112217</v>
      </c>
      <c r="CE38" s="3">
        <f t="shared" si="69"/>
        <v>205.56423611111654</v>
      </c>
      <c r="CG38" s="4">
        <v>144.6</v>
      </c>
      <c r="CH38" s="4">
        <v>183</v>
      </c>
      <c r="CI38" s="3">
        <f t="shared" si="118"/>
        <v>1.4583333333333712</v>
      </c>
      <c r="CJ38" s="3">
        <f t="shared" si="119"/>
        <v>39.858333333333377</v>
      </c>
      <c r="CK38" s="3">
        <f t="shared" si="70"/>
        <v>2.1267361111112217</v>
      </c>
      <c r="CL38" s="3">
        <f t="shared" si="71"/>
        <v>58.126736111112685</v>
      </c>
      <c r="CN38" s="4">
        <v>144.6</v>
      </c>
      <c r="CO38" s="4">
        <v>130.19999999999999</v>
      </c>
      <c r="CP38" s="3">
        <f t="shared" si="120"/>
        <v>1.4583333333333712</v>
      </c>
      <c r="CQ38" s="3">
        <f t="shared" si="121"/>
        <v>-12.941666666666634</v>
      </c>
      <c r="CR38" s="3">
        <f t="shared" si="72"/>
        <v>2.1267361111112217</v>
      </c>
      <c r="CS38" s="3">
        <f t="shared" si="73"/>
        <v>-18.873263888889333</v>
      </c>
      <c r="CU38" s="4">
        <v>144.6</v>
      </c>
      <c r="CV38" s="4">
        <v>0</v>
      </c>
      <c r="CW38" s="3">
        <f t="shared" si="122"/>
        <v>1.4583333333333712</v>
      </c>
      <c r="CX38" s="3">
        <f t="shared" si="123"/>
        <v>-143.14166666666662</v>
      </c>
      <c r="CY38" s="3">
        <f t="shared" si="74"/>
        <v>2.1267361111112217</v>
      </c>
      <c r="CZ38" s="3">
        <f t="shared" si="75"/>
        <v>-208.74826388889426</v>
      </c>
      <c r="DB38" s="4">
        <v>144.6</v>
      </c>
      <c r="DC38" s="4">
        <v>0</v>
      </c>
      <c r="DD38" s="3">
        <f t="shared" si="124"/>
        <v>1.4583333333333712</v>
      </c>
      <c r="DE38" s="3">
        <f t="shared" si="125"/>
        <v>-143.14166666666662</v>
      </c>
      <c r="DF38" s="3">
        <f t="shared" si="76"/>
        <v>2.1267361111112217</v>
      </c>
      <c r="DG38" s="3">
        <f t="shared" si="77"/>
        <v>-208.74826388889426</v>
      </c>
      <c r="DI38" s="4">
        <v>144.6</v>
      </c>
      <c r="DJ38" s="4">
        <v>0</v>
      </c>
      <c r="DK38" s="3">
        <f t="shared" si="126"/>
        <v>1.4583333333333712</v>
      </c>
      <c r="DL38" s="3">
        <f t="shared" si="127"/>
        <v>-143.14166666666662</v>
      </c>
      <c r="DM38" s="3">
        <f t="shared" si="78"/>
        <v>2.1267361111112217</v>
      </c>
      <c r="DN38" s="3">
        <f t="shared" si="79"/>
        <v>-208.74826388889426</v>
      </c>
      <c r="DP38" s="4">
        <v>144.6</v>
      </c>
      <c r="DQ38" s="4">
        <v>0</v>
      </c>
      <c r="DR38" s="3">
        <f t="shared" si="128"/>
        <v>1.4583333333333712</v>
      </c>
      <c r="DS38" s="3">
        <f t="shared" si="129"/>
        <v>-143.14166666666662</v>
      </c>
      <c r="DT38" s="3">
        <f t="shared" si="80"/>
        <v>2.1267361111112217</v>
      </c>
      <c r="DU38" s="3">
        <f t="shared" si="81"/>
        <v>-208.74826388889426</v>
      </c>
      <c r="DW38" s="4">
        <v>144.6</v>
      </c>
      <c r="DX38" s="4">
        <v>0.7</v>
      </c>
      <c r="DY38" s="3">
        <f t="shared" si="130"/>
        <v>1.4583333333333712</v>
      </c>
      <c r="DZ38" s="3">
        <f t="shared" si="131"/>
        <v>-142.44166666666663</v>
      </c>
      <c r="EA38" s="3">
        <f t="shared" si="82"/>
        <v>2.1267361111112217</v>
      </c>
      <c r="EB38" s="3">
        <f t="shared" si="83"/>
        <v>-207.72743055556091</v>
      </c>
      <c r="ED38" s="4">
        <v>144.6</v>
      </c>
      <c r="EE38" s="4">
        <v>75.2</v>
      </c>
      <c r="EF38" s="3">
        <f t="shared" si="132"/>
        <v>1.4583333333333712</v>
      </c>
      <c r="EG38" s="3">
        <f t="shared" si="133"/>
        <v>-67.94166666666662</v>
      </c>
      <c r="EH38" s="3">
        <f t="shared" si="84"/>
        <v>2.1267361111112217</v>
      </c>
      <c r="EI38" s="3">
        <f t="shared" si="85"/>
        <v>-99.08159722222473</v>
      </c>
      <c r="EK38" s="4">
        <v>144.6</v>
      </c>
      <c r="EL38" s="4">
        <v>128.19999999999999</v>
      </c>
      <c r="EM38" s="3">
        <f t="shared" si="134"/>
        <v>1.4583333333333712</v>
      </c>
      <c r="EN38" s="3">
        <f t="shared" si="135"/>
        <v>-14.941666666666634</v>
      </c>
      <c r="EO38" s="3">
        <f t="shared" si="86"/>
        <v>2.1267361111112217</v>
      </c>
      <c r="EP38" s="3">
        <f t="shared" si="87"/>
        <v>-21.789930555556076</v>
      </c>
      <c r="ER38" s="4">
        <v>144.6</v>
      </c>
      <c r="ES38" s="4">
        <v>246.1</v>
      </c>
      <c r="ET38" s="3">
        <f t="shared" si="136"/>
        <v>1.4583333333333712</v>
      </c>
      <c r="EU38" s="3">
        <f t="shared" si="137"/>
        <v>102.95833333333337</v>
      </c>
      <c r="EV38" s="3">
        <f t="shared" si="88"/>
        <v>2.1267361111112217</v>
      </c>
      <c r="EW38" s="3">
        <f t="shared" si="89"/>
        <v>150.14756944444841</v>
      </c>
      <c r="EY38" s="4">
        <v>144.6</v>
      </c>
      <c r="EZ38" s="4">
        <v>300.39999999999998</v>
      </c>
      <c r="FA38" s="3">
        <f t="shared" si="138"/>
        <v>1.4583333333333712</v>
      </c>
      <c r="FB38" s="3">
        <f t="shared" si="139"/>
        <v>157.25833333333335</v>
      </c>
      <c r="FC38" s="3">
        <f t="shared" si="90"/>
        <v>2.1267361111112217</v>
      </c>
      <c r="FD38" s="3">
        <f t="shared" si="91"/>
        <v>229.33506944445043</v>
      </c>
      <c r="FF38" s="4">
        <v>144.6</v>
      </c>
      <c r="FG38" s="4">
        <v>353.9</v>
      </c>
      <c r="FH38" s="3">
        <f t="shared" si="140"/>
        <v>1.4583333333333712</v>
      </c>
      <c r="FI38" s="3">
        <f t="shared" si="141"/>
        <v>210.75833333333335</v>
      </c>
      <c r="FJ38" s="3">
        <f t="shared" si="92"/>
        <v>2.1267361111112217</v>
      </c>
      <c r="FK38" s="3">
        <f t="shared" si="93"/>
        <v>307.35590277778579</v>
      </c>
      <c r="FM38" s="4">
        <v>144.6</v>
      </c>
      <c r="FN38" s="4">
        <v>283.89999999999998</v>
      </c>
      <c r="FO38" s="3">
        <f t="shared" si="142"/>
        <v>1.4583333333333712</v>
      </c>
      <c r="FP38" s="3">
        <f t="shared" si="143"/>
        <v>140.75833333333335</v>
      </c>
      <c r="FQ38" s="3">
        <f t="shared" si="94"/>
        <v>2.1267361111112217</v>
      </c>
      <c r="FR38" s="3">
        <f t="shared" si="95"/>
        <v>205.2725694444498</v>
      </c>
    </row>
    <row r="39" spans="1:174" x14ac:dyDescent="0.25">
      <c r="A39" s="4">
        <v>117.9</v>
      </c>
      <c r="H39" s="4">
        <v>117.9</v>
      </c>
      <c r="I39" s="4">
        <v>161.5</v>
      </c>
      <c r="J39" s="3">
        <f t="shared" si="96"/>
        <v>-25.241666666666617</v>
      </c>
      <c r="K39" s="3">
        <f t="shared" si="97"/>
        <v>18.358333333333377</v>
      </c>
      <c r="L39" s="3">
        <f t="shared" si="48"/>
        <v>637.14173611110857</v>
      </c>
      <c r="M39" s="3">
        <f t="shared" si="49"/>
        <v>-463.39493055555573</v>
      </c>
      <c r="O39" s="4">
        <v>117.9</v>
      </c>
      <c r="P39" s="4">
        <v>102.2</v>
      </c>
      <c r="Q39" s="3">
        <f t="shared" si="98"/>
        <v>-25.241666666666617</v>
      </c>
      <c r="R39" s="3">
        <f t="shared" si="99"/>
        <v>-40.94166666666662</v>
      </c>
      <c r="S39" s="3">
        <f t="shared" si="50"/>
        <v>637.14173611110857</v>
      </c>
      <c r="T39" s="3">
        <f t="shared" si="51"/>
        <v>1033.4359027777746</v>
      </c>
      <c r="V39" s="4">
        <v>117.9</v>
      </c>
      <c r="W39" s="4">
        <v>36.6</v>
      </c>
      <c r="X39" s="3">
        <f t="shared" si="100"/>
        <v>-25.241666666666617</v>
      </c>
      <c r="Y39" s="3">
        <f t="shared" si="101"/>
        <v>-106.54166666666663</v>
      </c>
      <c r="Z39" s="3">
        <f t="shared" si="52"/>
        <v>637.14173611110857</v>
      </c>
      <c r="AA39" s="3">
        <f t="shared" si="53"/>
        <v>2689.2892361111049</v>
      </c>
      <c r="AC39" s="4">
        <v>117.9</v>
      </c>
      <c r="AD39" s="4">
        <v>90.1</v>
      </c>
      <c r="AE39" s="3">
        <f t="shared" si="102"/>
        <v>-25.241666666666617</v>
      </c>
      <c r="AF39" s="3">
        <f t="shared" si="103"/>
        <v>-53.041666666666629</v>
      </c>
      <c r="AG39" s="3">
        <f t="shared" si="54"/>
        <v>637.14173611110857</v>
      </c>
      <c r="AH39" s="3">
        <f t="shared" si="55"/>
        <v>1338.8600694444408</v>
      </c>
      <c r="AJ39" s="4">
        <v>117.9</v>
      </c>
      <c r="AK39" s="4">
        <v>126.8</v>
      </c>
      <c r="AL39" s="3">
        <f t="shared" si="104"/>
        <v>-25.241666666666617</v>
      </c>
      <c r="AM39" s="3">
        <f t="shared" si="105"/>
        <v>-16.341666666666626</v>
      </c>
      <c r="AN39" s="3">
        <f t="shared" si="56"/>
        <v>637.14173611110857</v>
      </c>
      <c r="AO39" s="3">
        <f t="shared" si="57"/>
        <v>412.49090277777594</v>
      </c>
      <c r="AQ39" s="4">
        <v>117.9</v>
      </c>
      <c r="AR39" s="4">
        <v>351.5</v>
      </c>
      <c r="AS39" s="3">
        <f t="shared" si="106"/>
        <v>-25.241666666666617</v>
      </c>
      <c r="AT39" s="3">
        <f t="shared" si="107"/>
        <v>208.35833333333338</v>
      </c>
      <c r="AU39" s="3">
        <f t="shared" si="58"/>
        <v>637.14173611110857</v>
      </c>
      <c r="AV39" s="3">
        <f t="shared" si="59"/>
        <v>-5259.3115972222131</v>
      </c>
      <c r="AX39" s="4">
        <v>117.9</v>
      </c>
      <c r="AY39" s="4">
        <v>129.69999999999999</v>
      </c>
      <c r="AZ39" s="3">
        <f t="shared" si="108"/>
        <v>-25.241666666666617</v>
      </c>
      <c r="BA39" s="3">
        <f t="shared" si="109"/>
        <v>-13.441666666666634</v>
      </c>
      <c r="BB39" s="3">
        <f t="shared" si="60"/>
        <v>637.14173611110857</v>
      </c>
      <c r="BC39" s="3">
        <f t="shared" si="61"/>
        <v>339.29006944444296</v>
      </c>
      <c r="BE39" s="4">
        <v>117.9</v>
      </c>
      <c r="BF39" s="4">
        <v>144.6</v>
      </c>
      <c r="BG39" s="3">
        <f t="shared" si="110"/>
        <v>-25.241666666666617</v>
      </c>
      <c r="BH39" s="3">
        <f t="shared" si="111"/>
        <v>1.4583333333333712</v>
      </c>
      <c r="BI39" s="3">
        <f t="shared" si="62"/>
        <v>637.14173611110857</v>
      </c>
      <c r="BJ39" s="3">
        <f t="shared" si="63"/>
        <v>-36.810763888889774</v>
      </c>
      <c r="BL39" s="4">
        <v>117.9</v>
      </c>
      <c r="BM39" s="4">
        <v>410.5</v>
      </c>
      <c r="BN39" s="3">
        <f t="shared" si="112"/>
        <v>-25.241666666666617</v>
      </c>
      <c r="BO39" s="3">
        <f t="shared" si="113"/>
        <v>267.35833333333335</v>
      </c>
      <c r="BP39" s="3">
        <f t="shared" si="64"/>
        <v>637.14173611110857</v>
      </c>
      <c r="BQ39" s="3">
        <f t="shared" si="65"/>
        <v>-6748.5699305555427</v>
      </c>
      <c r="BS39" s="4">
        <v>117.9</v>
      </c>
      <c r="BT39" s="4">
        <v>284.10000000000002</v>
      </c>
      <c r="BU39" s="3">
        <f t="shared" si="114"/>
        <v>-25.241666666666617</v>
      </c>
      <c r="BV39" s="3">
        <f t="shared" si="115"/>
        <v>140.9583333333334</v>
      </c>
      <c r="BW39" s="3">
        <f t="shared" si="66"/>
        <v>637.14173611110857</v>
      </c>
      <c r="BX39" s="3">
        <f t="shared" si="67"/>
        <v>-3558.0232638888838</v>
      </c>
      <c r="BZ39" s="4">
        <v>117.9</v>
      </c>
      <c r="CA39" s="4">
        <v>183</v>
      </c>
      <c r="CB39" s="3">
        <f t="shared" si="116"/>
        <v>-25.241666666666617</v>
      </c>
      <c r="CC39" s="3">
        <f t="shared" si="117"/>
        <v>39.858333333333377</v>
      </c>
      <c r="CD39" s="3">
        <f t="shared" si="68"/>
        <v>637.14173611110857</v>
      </c>
      <c r="CE39" s="3">
        <f t="shared" si="69"/>
        <v>-1006.090763888888</v>
      </c>
      <c r="CG39" s="4">
        <v>117.9</v>
      </c>
      <c r="CH39" s="4">
        <v>130.19999999999999</v>
      </c>
      <c r="CI39" s="3">
        <f t="shared" si="118"/>
        <v>-25.241666666666617</v>
      </c>
      <c r="CJ39" s="3">
        <f t="shared" si="119"/>
        <v>-12.941666666666634</v>
      </c>
      <c r="CK39" s="3">
        <f t="shared" si="70"/>
        <v>637.14173611110857</v>
      </c>
      <c r="CL39" s="3">
        <f t="shared" si="71"/>
        <v>326.66923611110968</v>
      </c>
      <c r="CN39" s="4">
        <v>117.9</v>
      </c>
      <c r="CO39" s="4">
        <v>0</v>
      </c>
      <c r="CP39" s="3">
        <f t="shared" si="120"/>
        <v>-25.241666666666617</v>
      </c>
      <c r="CQ39" s="3">
        <f t="shared" si="121"/>
        <v>-143.14166666666662</v>
      </c>
      <c r="CR39" s="3">
        <f t="shared" si="72"/>
        <v>637.14173611110857</v>
      </c>
      <c r="CS39" s="3">
        <f t="shared" si="73"/>
        <v>3613.1342361111028</v>
      </c>
      <c r="CU39" s="4">
        <v>117.9</v>
      </c>
      <c r="CV39" s="4">
        <v>0</v>
      </c>
      <c r="CW39" s="3">
        <f t="shared" si="122"/>
        <v>-25.241666666666617</v>
      </c>
      <c r="CX39" s="3">
        <f t="shared" si="123"/>
        <v>-143.14166666666662</v>
      </c>
      <c r="CY39" s="3">
        <f t="shared" si="74"/>
        <v>637.14173611110857</v>
      </c>
      <c r="CZ39" s="3">
        <f t="shared" si="75"/>
        <v>3613.1342361111028</v>
      </c>
      <c r="DB39" s="4">
        <v>117.9</v>
      </c>
      <c r="DC39" s="4">
        <v>0</v>
      </c>
      <c r="DD39" s="3">
        <f t="shared" si="124"/>
        <v>-25.241666666666617</v>
      </c>
      <c r="DE39" s="3">
        <f t="shared" si="125"/>
        <v>-143.14166666666662</v>
      </c>
      <c r="DF39" s="3">
        <f t="shared" si="76"/>
        <v>637.14173611110857</v>
      </c>
      <c r="DG39" s="3">
        <f t="shared" si="77"/>
        <v>3613.1342361111028</v>
      </c>
      <c r="DI39" s="4">
        <v>117.9</v>
      </c>
      <c r="DJ39" s="4">
        <v>0</v>
      </c>
      <c r="DK39" s="3">
        <f t="shared" si="126"/>
        <v>-25.241666666666617</v>
      </c>
      <c r="DL39" s="3">
        <f t="shared" si="127"/>
        <v>-143.14166666666662</v>
      </c>
      <c r="DM39" s="3">
        <f t="shared" si="78"/>
        <v>637.14173611110857</v>
      </c>
      <c r="DN39" s="3">
        <f t="shared" si="79"/>
        <v>3613.1342361111028</v>
      </c>
      <c r="DP39" s="4">
        <v>117.9</v>
      </c>
      <c r="DQ39" s="4">
        <v>0.7</v>
      </c>
      <c r="DR39" s="3">
        <f t="shared" si="128"/>
        <v>-25.241666666666617</v>
      </c>
      <c r="DS39" s="3">
        <f t="shared" si="129"/>
        <v>-142.44166666666663</v>
      </c>
      <c r="DT39" s="3">
        <f t="shared" si="80"/>
        <v>637.14173611110857</v>
      </c>
      <c r="DU39" s="3">
        <f t="shared" si="81"/>
        <v>3595.4650694444367</v>
      </c>
      <c r="DW39" s="4">
        <v>117.9</v>
      </c>
      <c r="DX39" s="4">
        <v>75.2</v>
      </c>
      <c r="DY39" s="3">
        <f t="shared" si="130"/>
        <v>-25.241666666666617</v>
      </c>
      <c r="DZ39" s="3">
        <f t="shared" si="131"/>
        <v>-67.94166666666662</v>
      </c>
      <c r="EA39" s="3">
        <f t="shared" si="82"/>
        <v>637.14173611110857</v>
      </c>
      <c r="EB39" s="3">
        <f t="shared" si="83"/>
        <v>1714.9609027777733</v>
      </c>
      <c r="ED39" s="4">
        <v>117.9</v>
      </c>
      <c r="EE39" s="4">
        <v>128.19999999999999</v>
      </c>
      <c r="EF39" s="3">
        <f t="shared" si="132"/>
        <v>-25.241666666666617</v>
      </c>
      <c r="EG39" s="3">
        <f t="shared" si="133"/>
        <v>-14.941666666666634</v>
      </c>
      <c r="EH39" s="3">
        <f t="shared" si="84"/>
        <v>637.14173611110857</v>
      </c>
      <c r="EI39" s="3">
        <f t="shared" si="85"/>
        <v>377.15256944444292</v>
      </c>
      <c r="EK39" s="4">
        <v>117.9</v>
      </c>
      <c r="EL39" s="4">
        <v>246.1</v>
      </c>
      <c r="EM39" s="3">
        <f t="shared" si="134"/>
        <v>-25.241666666666617</v>
      </c>
      <c r="EN39" s="3">
        <f t="shared" si="135"/>
        <v>102.95833333333337</v>
      </c>
      <c r="EO39" s="3">
        <f t="shared" si="86"/>
        <v>637.14173611110857</v>
      </c>
      <c r="EP39" s="3">
        <f t="shared" si="87"/>
        <v>-2598.8399305555513</v>
      </c>
      <c r="ER39" s="4">
        <v>117.9</v>
      </c>
      <c r="ES39" s="4">
        <v>300.39999999999998</v>
      </c>
      <c r="ET39" s="3">
        <f t="shared" si="136"/>
        <v>-25.241666666666617</v>
      </c>
      <c r="EU39" s="3">
        <f t="shared" si="137"/>
        <v>157.25833333333335</v>
      </c>
      <c r="EV39" s="3">
        <f t="shared" si="88"/>
        <v>637.14173611110857</v>
      </c>
      <c r="EW39" s="3">
        <f t="shared" si="89"/>
        <v>-3969.4624305555485</v>
      </c>
      <c r="EY39" s="4">
        <v>117.9</v>
      </c>
      <c r="EZ39" s="4">
        <v>353.9</v>
      </c>
      <c r="FA39" s="3">
        <f t="shared" si="138"/>
        <v>-25.241666666666617</v>
      </c>
      <c r="FB39" s="3">
        <f t="shared" si="139"/>
        <v>210.75833333333335</v>
      </c>
      <c r="FC39" s="3">
        <f t="shared" si="90"/>
        <v>637.14173611110857</v>
      </c>
      <c r="FD39" s="3">
        <f t="shared" si="91"/>
        <v>-5319.8915972222121</v>
      </c>
      <c r="FF39" s="4">
        <v>117.9</v>
      </c>
      <c r="FG39" s="4">
        <v>283.89999999999998</v>
      </c>
      <c r="FH39" s="3">
        <f t="shared" si="140"/>
        <v>-25.241666666666617</v>
      </c>
      <c r="FI39" s="3">
        <f t="shared" si="141"/>
        <v>140.75833333333335</v>
      </c>
      <c r="FJ39" s="3">
        <f t="shared" si="92"/>
        <v>637.14173611110857</v>
      </c>
      <c r="FK39" s="3">
        <f t="shared" si="93"/>
        <v>-3552.9749305555492</v>
      </c>
      <c r="FM39" s="4">
        <v>117.9</v>
      </c>
      <c r="FN39" s="4">
        <v>68.599999999999994</v>
      </c>
      <c r="FO39" s="3">
        <f t="shared" si="142"/>
        <v>-25.241666666666617</v>
      </c>
      <c r="FP39" s="3">
        <f t="shared" si="143"/>
        <v>-74.541666666666629</v>
      </c>
      <c r="FQ39" s="3">
        <f t="shared" si="94"/>
        <v>637.14173611110857</v>
      </c>
      <c r="FR39" s="3">
        <f t="shared" si="95"/>
        <v>1881.5559027777731</v>
      </c>
    </row>
    <row r="40" spans="1:174" x14ac:dyDescent="0.25">
      <c r="A40" s="4">
        <v>161.5</v>
      </c>
      <c r="H40" s="4">
        <v>161.5</v>
      </c>
      <c r="I40" s="4">
        <v>102.2</v>
      </c>
      <c r="J40" s="3">
        <f t="shared" si="96"/>
        <v>18.358333333333377</v>
      </c>
      <c r="K40" s="3">
        <f t="shared" si="97"/>
        <v>-40.94166666666662</v>
      </c>
      <c r="L40" s="3">
        <f t="shared" si="48"/>
        <v>337.02840277777938</v>
      </c>
      <c r="M40" s="3">
        <f t="shared" si="49"/>
        <v>-751.62076388888977</v>
      </c>
      <c r="O40" s="4">
        <v>161.5</v>
      </c>
      <c r="P40" s="4">
        <v>36.6</v>
      </c>
      <c r="Q40" s="3">
        <f t="shared" si="98"/>
        <v>18.358333333333377</v>
      </c>
      <c r="R40" s="3">
        <f t="shared" si="99"/>
        <v>-106.54166666666663</v>
      </c>
      <c r="S40" s="3">
        <f t="shared" si="50"/>
        <v>337.02840277777938</v>
      </c>
      <c r="T40" s="3">
        <f t="shared" si="51"/>
        <v>-1955.9274305555596</v>
      </c>
      <c r="V40" s="4">
        <v>161.5</v>
      </c>
      <c r="W40" s="4">
        <v>90.1</v>
      </c>
      <c r="X40" s="3">
        <f t="shared" si="100"/>
        <v>18.358333333333377</v>
      </c>
      <c r="Y40" s="3">
        <f t="shared" si="101"/>
        <v>-53.041666666666629</v>
      </c>
      <c r="Z40" s="3">
        <f t="shared" si="52"/>
        <v>337.02840277777938</v>
      </c>
      <c r="AA40" s="3">
        <f t="shared" si="53"/>
        <v>-973.75659722222383</v>
      </c>
      <c r="AC40" s="4">
        <v>161.5</v>
      </c>
      <c r="AD40" s="4">
        <v>126.8</v>
      </c>
      <c r="AE40" s="3">
        <f t="shared" si="102"/>
        <v>18.358333333333377</v>
      </c>
      <c r="AF40" s="3">
        <f t="shared" si="103"/>
        <v>-16.341666666666626</v>
      </c>
      <c r="AG40" s="3">
        <f t="shared" si="54"/>
        <v>337.02840277777938</v>
      </c>
      <c r="AH40" s="3">
        <f t="shared" si="55"/>
        <v>-300.00576388888885</v>
      </c>
      <c r="AJ40" s="4">
        <v>161.5</v>
      </c>
      <c r="AK40" s="4">
        <v>351.5</v>
      </c>
      <c r="AL40" s="3">
        <f t="shared" si="104"/>
        <v>18.358333333333377</v>
      </c>
      <c r="AM40" s="3">
        <f t="shared" si="105"/>
        <v>208.35833333333338</v>
      </c>
      <c r="AN40" s="3">
        <f t="shared" si="56"/>
        <v>337.02840277777938</v>
      </c>
      <c r="AO40" s="3">
        <f t="shared" si="57"/>
        <v>3825.111736111121</v>
      </c>
      <c r="AQ40" s="4">
        <v>161.5</v>
      </c>
      <c r="AR40" s="4">
        <v>129.69999999999999</v>
      </c>
      <c r="AS40" s="3">
        <f t="shared" si="106"/>
        <v>18.358333333333377</v>
      </c>
      <c r="AT40" s="3">
        <f t="shared" si="107"/>
        <v>-13.441666666666634</v>
      </c>
      <c r="AU40" s="3">
        <f t="shared" si="58"/>
        <v>337.02840277777938</v>
      </c>
      <c r="AV40" s="3">
        <f t="shared" si="59"/>
        <v>-246.76659722222223</v>
      </c>
      <c r="AX40" s="4">
        <v>161.5</v>
      </c>
      <c r="AY40" s="4">
        <v>144.6</v>
      </c>
      <c r="AZ40" s="3">
        <f t="shared" si="108"/>
        <v>18.358333333333377</v>
      </c>
      <c r="BA40" s="3">
        <f t="shared" si="109"/>
        <v>1.4583333333333712</v>
      </c>
      <c r="BB40" s="3">
        <f t="shared" si="60"/>
        <v>337.02840277777938</v>
      </c>
      <c r="BC40" s="3">
        <f t="shared" si="61"/>
        <v>26.772569444445203</v>
      </c>
      <c r="BE40" s="4">
        <v>161.5</v>
      </c>
      <c r="BF40" s="4">
        <v>410.5</v>
      </c>
      <c r="BG40" s="3">
        <f t="shared" si="110"/>
        <v>18.358333333333377</v>
      </c>
      <c r="BH40" s="3">
        <f t="shared" si="111"/>
        <v>267.35833333333335</v>
      </c>
      <c r="BI40" s="3">
        <f t="shared" si="62"/>
        <v>337.02840277777938</v>
      </c>
      <c r="BJ40" s="3">
        <f t="shared" si="63"/>
        <v>4908.2534027777901</v>
      </c>
      <c r="BL40" s="4">
        <v>161.5</v>
      </c>
      <c r="BM40" s="4">
        <v>284.10000000000002</v>
      </c>
      <c r="BN40" s="3">
        <f t="shared" si="112"/>
        <v>18.358333333333377</v>
      </c>
      <c r="BO40" s="3">
        <f t="shared" si="113"/>
        <v>140.9583333333334</v>
      </c>
      <c r="BP40" s="3">
        <f t="shared" si="64"/>
        <v>337.02840277777938</v>
      </c>
      <c r="BQ40" s="3">
        <f t="shared" si="65"/>
        <v>2587.7600694444518</v>
      </c>
      <c r="BS40" s="4">
        <v>161.5</v>
      </c>
      <c r="BT40" s="4">
        <v>183</v>
      </c>
      <c r="BU40" s="3">
        <f t="shared" si="114"/>
        <v>18.358333333333377</v>
      </c>
      <c r="BV40" s="3">
        <f t="shared" si="115"/>
        <v>39.858333333333377</v>
      </c>
      <c r="BW40" s="3">
        <f t="shared" si="66"/>
        <v>337.02840277777938</v>
      </c>
      <c r="BX40" s="3">
        <f t="shared" si="67"/>
        <v>731.73256944444699</v>
      </c>
      <c r="BZ40" s="4">
        <v>161.5</v>
      </c>
      <c r="CA40" s="4">
        <v>130.19999999999999</v>
      </c>
      <c r="CB40" s="3">
        <f t="shared" si="116"/>
        <v>18.358333333333377</v>
      </c>
      <c r="CC40" s="3">
        <f t="shared" si="117"/>
        <v>-12.941666666666634</v>
      </c>
      <c r="CD40" s="3">
        <f t="shared" si="68"/>
        <v>337.02840277777938</v>
      </c>
      <c r="CE40" s="3">
        <f t="shared" si="69"/>
        <v>-237.58743055555553</v>
      </c>
      <c r="CG40" s="4">
        <v>161.5</v>
      </c>
      <c r="CH40" s="4">
        <v>0</v>
      </c>
      <c r="CI40" s="3">
        <f t="shared" si="118"/>
        <v>18.358333333333377</v>
      </c>
      <c r="CJ40" s="3">
        <f t="shared" si="119"/>
        <v>-143.14166666666662</v>
      </c>
      <c r="CK40" s="3">
        <f t="shared" si="70"/>
        <v>337.02840277777938</v>
      </c>
      <c r="CL40" s="3">
        <f t="shared" si="71"/>
        <v>-2627.8424305555609</v>
      </c>
      <c r="CN40" s="4">
        <v>161.5</v>
      </c>
      <c r="CO40" s="4">
        <v>0</v>
      </c>
      <c r="CP40" s="3">
        <f t="shared" si="120"/>
        <v>18.358333333333377</v>
      </c>
      <c r="CQ40" s="3">
        <f t="shared" si="121"/>
        <v>-143.14166666666662</v>
      </c>
      <c r="CR40" s="3">
        <f t="shared" si="72"/>
        <v>337.02840277777938</v>
      </c>
      <c r="CS40" s="3">
        <f t="shared" si="73"/>
        <v>-2627.8424305555609</v>
      </c>
      <c r="CU40" s="4">
        <v>161.5</v>
      </c>
      <c r="CV40" s="4">
        <v>0</v>
      </c>
      <c r="CW40" s="3">
        <f t="shared" si="122"/>
        <v>18.358333333333377</v>
      </c>
      <c r="CX40" s="3">
        <f t="shared" si="123"/>
        <v>-143.14166666666662</v>
      </c>
      <c r="CY40" s="3">
        <f t="shared" si="74"/>
        <v>337.02840277777938</v>
      </c>
      <c r="CZ40" s="3">
        <f t="shared" si="75"/>
        <v>-2627.8424305555609</v>
      </c>
      <c r="DB40" s="4">
        <v>161.5</v>
      </c>
      <c r="DC40" s="4">
        <v>0</v>
      </c>
      <c r="DD40" s="3">
        <f t="shared" si="124"/>
        <v>18.358333333333377</v>
      </c>
      <c r="DE40" s="3">
        <f t="shared" si="125"/>
        <v>-143.14166666666662</v>
      </c>
      <c r="DF40" s="3">
        <f t="shared" si="76"/>
        <v>337.02840277777938</v>
      </c>
      <c r="DG40" s="3">
        <f t="shared" si="77"/>
        <v>-2627.8424305555609</v>
      </c>
      <c r="DI40" s="4">
        <v>161.5</v>
      </c>
      <c r="DJ40" s="4">
        <v>0.7</v>
      </c>
      <c r="DK40" s="3">
        <f t="shared" si="126"/>
        <v>18.358333333333377</v>
      </c>
      <c r="DL40" s="3">
        <f t="shared" si="127"/>
        <v>-142.44166666666663</v>
      </c>
      <c r="DM40" s="3">
        <f t="shared" si="78"/>
        <v>337.02840277777938</v>
      </c>
      <c r="DN40" s="3">
        <f t="shared" si="79"/>
        <v>-2614.9915972222279</v>
      </c>
      <c r="DP40" s="4">
        <v>161.5</v>
      </c>
      <c r="DQ40" s="4">
        <v>75.2</v>
      </c>
      <c r="DR40" s="3">
        <f t="shared" si="128"/>
        <v>18.358333333333377</v>
      </c>
      <c r="DS40" s="3">
        <f t="shared" si="129"/>
        <v>-67.94166666666662</v>
      </c>
      <c r="DT40" s="3">
        <f t="shared" si="80"/>
        <v>337.02840277777938</v>
      </c>
      <c r="DU40" s="3">
        <f t="shared" si="81"/>
        <v>-1247.2957638888911</v>
      </c>
      <c r="DW40" s="4">
        <v>161.5</v>
      </c>
      <c r="DX40" s="4">
        <v>128.19999999999999</v>
      </c>
      <c r="DY40" s="3">
        <f t="shared" si="130"/>
        <v>18.358333333333377</v>
      </c>
      <c r="DZ40" s="3">
        <f t="shared" si="131"/>
        <v>-14.941666666666634</v>
      </c>
      <c r="EA40" s="3">
        <f t="shared" si="82"/>
        <v>337.02840277777938</v>
      </c>
      <c r="EB40" s="3">
        <f t="shared" si="83"/>
        <v>-274.30409722222231</v>
      </c>
      <c r="ED40" s="4">
        <v>161.5</v>
      </c>
      <c r="EE40" s="4">
        <v>246.1</v>
      </c>
      <c r="EF40" s="3">
        <f t="shared" si="132"/>
        <v>18.358333333333377</v>
      </c>
      <c r="EG40" s="3">
        <f t="shared" si="133"/>
        <v>102.95833333333337</v>
      </c>
      <c r="EH40" s="3">
        <f t="shared" si="84"/>
        <v>337.02840277777938</v>
      </c>
      <c r="EI40" s="3">
        <f t="shared" si="85"/>
        <v>1890.143402777783</v>
      </c>
      <c r="EK40" s="4">
        <v>161.5</v>
      </c>
      <c r="EL40" s="4">
        <v>300.39999999999998</v>
      </c>
      <c r="EM40" s="3">
        <f t="shared" si="134"/>
        <v>18.358333333333377</v>
      </c>
      <c r="EN40" s="3">
        <f t="shared" si="135"/>
        <v>157.25833333333335</v>
      </c>
      <c r="EO40" s="3">
        <f t="shared" si="86"/>
        <v>337.02840277777938</v>
      </c>
      <c r="EP40" s="3">
        <f t="shared" si="87"/>
        <v>2887.0009027777851</v>
      </c>
      <c r="ER40" s="4">
        <v>161.5</v>
      </c>
      <c r="ES40" s="4">
        <v>353.9</v>
      </c>
      <c r="ET40" s="3">
        <f t="shared" si="136"/>
        <v>18.358333333333377</v>
      </c>
      <c r="EU40" s="3">
        <f t="shared" si="137"/>
        <v>210.75833333333335</v>
      </c>
      <c r="EV40" s="3">
        <f t="shared" si="88"/>
        <v>337.02840277777938</v>
      </c>
      <c r="EW40" s="3">
        <f t="shared" si="89"/>
        <v>3869.1717361111205</v>
      </c>
      <c r="EY40" s="4">
        <v>161.5</v>
      </c>
      <c r="EZ40" s="4">
        <v>283.89999999999998</v>
      </c>
      <c r="FA40" s="3">
        <f t="shared" si="138"/>
        <v>18.358333333333377</v>
      </c>
      <c r="FB40" s="3">
        <f t="shared" si="139"/>
        <v>140.75833333333335</v>
      </c>
      <c r="FC40" s="3">
        <f t="shared" si="90"/>
        <v>337.02840277777938</v>
      </c>
      <c r="FD40" s="3">
        <f t="shared" si="91"/>
        <v>2584.0884027777843</v>
      </c>
      <c r="FF40" s="4">
        <v>161.5</v>
      </c>
      <c r="FG40" s="4">
        <v>68.599999999999994</v>
      </c>
      <c r="FH40" s="3">
        <f t="shared" si="140"/>
        <v>18.358333333333377</v>
      </c>
      <c r="FI40" s="3">
        <f t="shared" si="141"/>
        <v>-74.541666666666629</v>
      </c>
      <c r="FJ40" s="3">
        <f t="shared" si="92"/>
        <v>337.02840277777938</v>
      </c>
      <c r="FK40" s="3">
        <f t="shared" si="93"/>
        <v>-1368.4607638888915</v>
      </c>
      <c r="FM40" s="4">
        <v>161.5</v>
      </c>
      <c r="FN40" s="4">
        <v>0.4</v>
      </c>
      <c r="FO40" s="3">
        <f t="shared" si="142"/>
        <v>18.358333333333377</v>
      </c>
      <c r="FP40" s="3">
        <f t="shared" si="143"/>
        <v>-142.74166666666662</v>
      </c>
      <c r="FQ40" s="3">
        <f t="shared" si="94"/>
        <v>337.02840277777938</v>
      </c>
      <c r="FR40" s="3">
        <f t="shared" si="95"/>
        <v>-2620.4990972222276</v>
      </c>
    </row>
    <row r="41" spans="1:174" x14ac:dyDescent="0.25">
      <c r="A41" s="4">
        <v>102.2</v>
      </c>
      <c r="H41" s="4">
        <v>102.2</v>
      </c>
      <c r="I41" s="4">
        <v>36.6</v>
      </c>
      <c r="J41" s="3">
        <f t="shared" si="96"/>
        <v>-40.94166666666662</v>
      </c>
      <c r="K41" s="3">
        <f t="shared" si="97"/>
        <v>-106.54166666666663</v>
      </c>
      <c r="L41" s="3">
        <f t="shared" si="48"/>
        <v>1676.2200694444407</v>
      </c>
      <c r="M41" s="3">
        <f t="shared" si="49"/>
        <v>4361.9934027777717</v>
      </c>
      <c r="O41" s="4">
        <v>102.2</v>
      </c>
      <c r="P41" s="4">
        <v>90.1</v>
      </c>
      <c r="Q41" s="3">
        <f t="shared" si="98"/>
        <v>-40.94166666666662</v>
      </c>
      <c r="R41" s="3">
        <f t="shared" si="99"/>
        <v>-53.041666666666629</v>
      </c>
      <c r="S41" s="3">
        <f t="shared" si="50"/>
        <v>1676.2200694444407</v>
      </c>
      <c r="T41" s="3">
        <f t="shared" si="51"/>
        <v>2171.6142361111069</v>
      </c>
      <c r="V41" s="4">
        <v>102.2</v>
      </c>
      <c r="W41" s="4">
        <v>126.8</v>
      </c>
      <c r="X41" s="3">
        <f t="shared" si="100"/>
        <v>-40.94166666666662</v>
      </c>
      <c r="Y41" s="3">
        <f t="shared" si="101"/>
        <v>-16.341666666666626</v>
      </c>
      <c r="Z41" s="3">
        <f t="shared" si="52"/>
        <v>1676.2200694444407</v>
      </c>
      <c r="AA41" s="3">
        <f t="shared" si="53"/>
        <v>669.05506944444198</v>
      </c>
      <c r="AC41" s="4">
        <v>102.2</v>
      </c>
      <c r="AD41" s="4">
        <v>351.5</v>
      </c>
      <c r="AE41" s="3">
        <f t="shared" si="102"/>
        <v>-40.94166666666662</v>
      </c>
      <c r="AF41" s="3">
        <f t="shared" si="103"/>
        <v>208.35833333333338</v>
      </c>
      <c r="AG41" s="3">
        <f t="shared" si="54"/>
        <v>1676.2200694444407</v>
      </c>
      <c r="AH41" s="3">
        <f t="shared" si="55"/>
        <v>-8530.537430555547</v>
      </c>
      <c r="AJ41" s="4">
        <v>102.2</v>
      </c>
      <c r="AK41" s="4">
        <v>129.69999999999999</v>
      </c>
      <c r="AL41" s="3">
        <f t="shared" si="104"/>
        <v>-40.94166666666662</v>
      </c>
      <c r="AM41" s="3">
        <f t="shared" si="105"/>
        <v>-13.441666666666634</v>
      </c>
      <c r="AN41" s="3">
        <f t="shared" si="56"/>
        <v>1676.2200694444407</v>
      </c>
      <c r="AO41" s="3">
        <f t="shared" si="57"/>
        <v>550.32423611110914</v>
      </c>
      <c r="AQ41" s="4">
        <v>102.2</v>
      </c>
      <c r="AR41" s="4">
        <v>144.6</v>
      </c>
      <c r="AS41" s="3">
        <f t="shared" si="106"/>
        <v>-40.94166666666662</v>
      </c>
      <c r="AT41" s="3">
        <f t="shared" si="107"/>
        <v>1.4583333333333712</v>
      </c>
      <c r="AU41" s="3">
        <f t="shared" si="58"/>
        <v>1676.2200694444407</v>
      </c>
      <c r="AV41" s="3">
        <f t="shared" si="59"/>
        <v>-59.706597222223706</v>
      </c>
      <c r="AX41" s="4">
        <v>102.2</v>
      </c>
      <c r="AY41" s="4">
        <v>410.5</v>
      </c>
      <c r="AZ41" s="3">
        <f t="shared" si="108"/>
        <v>-40.94166666666662</v>
      </c>
      <c r="BA41" s="3">
        <f t="shared" si="109"/>
        <v>267.35833333333335</v>
      </c>
      <c r="BB41" s="3">
        <f t="shared" si="60"/>
        <v>1676.2200694444407</v>
      </c>
      <c r="BC41" s="3">
        <f t="shared" si="61"/>
        <v>-10946.095763888878</v>
      </c>
      <c r="BE41" s="4">
        <v>102.2</v>
      </c>
      <c r="BF41" s="4">
        <v>284.10000000000002</v>
      </c>
      <c r="BG41" s="3">
        <f t="shared" si="110"/>
        <v>-40.94166666666662</v>
      </c>
      <c r="BH41" s="3">
        <f t="shared" si="111"/>
        <v>140.9583333333334</v>
      </c>
      <c r="BI41" s="3">
        <f t="shared" si="62"/>
        <v>1676.2200694444407</v>
      </c>
      <c r="BJ41" s="3">
        <f t="shared" si="63"/>
        <v>-5771.0690972222183</v>
      </c>
      <c r="BL41" s="4">
        <v>102.2</v>
      </c>
      <c r="BM41" s="4">
        <v>183</v>
      </c>
      <c r="BN41" s="3">
        <f t="shared" si="112"/>
        <v>-40.94166666666662</v>
      </c>
      <c r="BO41" s="3">
        <f t="shared" si="113"/>
        <v>39.858333333333377</v>
      </c>
      <c r="BP41" s="3">
        <f t="shared" si="64"/>
        <v>1676.2200694444407</v>
      </c>
      <c r="BQ41" s="3">
        <f t="shared" si="65"/>
        <v>-1631.8665972222223</v>
      </c>
      <c r="BS41" s="4">
        <v>102.2</v>
      </c>
      <c r="BT41" s="4">
        <v>130.19999999999999</v>
      </c>
      <c r="BU41" s="3">
        <f t="shared" si="114"/>
        <v>-40.94166666666662</v>
      </c>
      <c r="BV41" s="3">
        <f t="shared" si="115"/>
        <v>-12.941666666666634</v>
      </c>
      <c r="BW41" s="3">
        <f t="shared" si="66"/>
        <v>1676.2200694444407</v>
      </c>
      <c r="BX41" s="3">
        <f t="shared" si="67"/>
        <v>529.85340277777584</v>
      </c>
      <c r="BZ41" s="4">
        <v>102.2</v>
      </c>
      <c r="CA41" s="4">
        <v>0</v>
      </c>
      <c r="CB41" s="3">
        <f t="shared" si="116"/>
        <v>-40.94166666666662</v>
      </c>
      <c r="CC41" s="3">
        <f t="shared" si="117"/>
        <v>-143.14166666666662</v>
      </c>
      <c r="CD41" s="3">
        <f t="shared" si="68"/>
        <v>1676.2200694444407</v>
      </c>
      <c r="CE41" s="3">
        <f t="shared" si="69"/>
        <v>5860.4584027777692</v>
      </c>
      <c r="CG41" s="4">
        <v>102.2</v>
      </c>
      <c r="CH41" s="4">
        <v>0</v>
      </c>
      <c r="CI41" s="3">
        <f t="shared" si="118"/>
        <v>-40.94166666666662</v>
      </c>
      <c r="CJ41" s="3">
        <f t="shared" si="119"/>
        <v>-143.14166666666662</v>
      </c>
      <c r="CK41" s="3">
        <f t="shared" si="70"/>
        <v>1676.2200694444407</v>
      </c>
      <c r="CL41" s="3">
        <f t="shared" si="71"/>
        <v>5860.4584027777692</v>
      </c>
      <c r="CN41" s="4">
        <v>102.2</v>
      </c>
      <c r="CO41" s="4">
        <v>0</v>
      </c>
      <c r="CP41" s="3">
        <f t="shared" si="120"/>
        <v>-40.94166666666662</v>
      </c>
      <c r="CQ41" s="3">
        <f t="shared" si="121"/>
        <v>-143.14166666666662</v>
      </c>
      <c r="CR41" s="3">
        <f t="shared" si="72"/>
        <v>1676.2200694444407</v>
      </c>
      <c r="CS41" s="3">
        <f t="shared" si="73"/>
        <v>5860.4584027777692</v>
      </c>
      <c r="CU41" s="4">
        <v>102.2</v>
      </c>
      <c r="CV41" s="4">
        <v>0</v>
      </c>
      <c r="CW41" s="3">
        <f t="shared" si="122"/>
        <v>-40.94166666666662</v>
      </c>
      <c r="CX41" s="3">
        <f t="shared" si="123"/>
        <v>-143.14166666666662</v>
      </c>
      <c r="CY41" s="3">
        <f t="shared" si="74"/>
        <v>1676.2200694444407</v>
      </c>
      <c r="CZ41" s="3">
        <f t="shared" si="75"/>
        <v>5860.4584027777692</v>
      </c>
      <c r="DB41" s="4">
        <v>102.2</v>
      </c>
      <c r="DC41" s="4">
        <v>0.7</v>
      </c>
      <c r="DD41" s="3">
        <f t="shared" si="124"/>
        <v>-40.94166666666662</v>
      </c>
      <c r="DE41" s="3">
        <f t="shared" si="125"/>
        <v>-142.44166666666663</v>
      </c>
      <c r="DF41" s="3">
        <f t="shared" si="76"/>
        <v>1676.2200694444407</v>
      </c>
      <c r="DG41" s="3">
        <f t="shared" si="77"/>
        <v>5831.7992361111028</v>
      </c>
      <c r="DI41" s="4">
        <v>102.2</v>
      </c>
      <c r="DJ41" s="4">
        <v>75.2</v>
      </c>
      <c r="DK41" s="3">
        <f t="shared" si="126"/>
        <v>-40.94166666666662</v>
      </c>
      <c r="DL41" s="3">
        <f t="shared" si="127"/>
        <v>-67.94166666666662</v>
      </c>
      <c r="DM41" s="3">
        <f t="shared" si="78"/>
        <v>1676.2200694444407</v>
      </c>
      <c r="DN41" s="3">
        <f t="shared" si="79"/>
        <v>2781.6450694444393</v>
      </c>
      <c r="DP41" s="4">
        <v>102.2</v>
      </c>
      <c r="DQ41" s="4">
        <v>128.19999999999999</v>
      </c>
      <c r="DR41" s="3">
        <f t="shared" si="128"/>
        <v>-40.94166666666662</v>
      </c>
      <c r="DS41" s="3">
        <f t="shared" si="129"/>
        <v>-14.941666666666634</v>
      </c>
      <c r="DT41" s="3">
        <f t="shared" si="80"/>
        <v>1676.2200694444407</v>
      </c>
      <c r="DU41" s="3">
        <f t="shared" si="81"/>
        <v>611.73673611110905</v>
      </c>
      <c r="DW41" s="4">
        <v>102.2</v>
      </c>
      <c r="DX41" s="4">
        <v>246.1</v>
      </c>
      <c r="DY41" s="3">
        <f t="shared" si="130"/>
        <v>-40.94166666666662</v>
      </c>
      <c r="DZ41" s="3">
        <f t="shared" si="131"/>
        <v>102.95833333333337</v>
      </c>
      <c r="EA41" s="3">
        <f t="shared" si="82"/>
        <v>1676.2200694444407</v>
      </c>
      <c r="EB41" s="3">
        <f t="shared" si="83"/>
        <v>-4215.2857638888854</v>
      </c>
      <c r="ED41" s="4">
        <v>102.2</v>
      </c>
      <c r="EE41" s="4">
        <v>300.39999999999998</v>
      </c>
      <c r="EF41" s="3">
        <f t="shared" si="132"/>
        <v>-40.94166666666662</v>
      </c>
      <c r="EG41" s="3">
        <f t="shared" si="133"/>
        <v>157.25833333333335</v>
      </c>
      <c r="EH41" s="3">
        <f t="shared" si="84"/>
        <v>1676.2200694444407</v>
      </c>
      <c r="EI41" s="3">
        <f t="shared" si="85"/>
        <v>-6438.4182638888824</v>
      </c>
      <c r="EK41" s="4">
        <v>102.2</v>
      </c>
      <c r="EL41" s="4">
        <v>353.9</v>
      </c>
      <c r="EM41" s="3">
        <f t="shared" si="134"/>
        <v>-40.94166666666662</v>
      </c>
      <c r="EN41" s="3">
        <f t="shared" si="135"/>
        <v>210.75833333333335</v>
      </c>
      <c r="EO41" s="3">
        <f t="shared" si="86"/>
        <v>1676.2200694444407</v>
      </c>
      <c r="EP41" s="3">
        <f t="shared" si="87"/>
        <v>-8628.7974305555472</v>
      </c>
      <c r="ER41" s="4">
        <v>102.2</v>
      </c>
      <c r="ES41" s="4">
        <v>283.89999999999998</v>
      </c>
      <c r="ET41" s="3">
        <f t="shared" si="136"/>
        <v>-40.94166666666662</v>
      </c>
      <c r="EU41" s="3">
        <f t="shared" si="137"/>
        <v>140.75833333333335</v>
      </c>
      <c r="EV41" s="3">
        <f t="shared" si="88"/>
        <v>1676.2200694444407</v>
      </c>
      <c r="EW41" s="3">
        <f t="shared" si="89"/>
        <v>-5762.8807638888829</v>
      </c>
      <c r="EY41" s="4">
        <v>102.2</v>
      </c>
      <c r="EZ41" s="4">
        <v>68.599999999999994</v>
      </c>
      <c r="FA41" s="3">
        <f t="shared" si="138"/>
        <v>-40.94166666666662</v>
      </c>
      <c r="FB41" s="3">
        <f t="shared" si="139"/>
        <v>-74.541666666666629</v>
      </c>
      <c r="FC41" s="3">
        <f t="shared" si="90"/>
        <v>1676.2200694444407</v>
      </c>
      <c r="FD41" s="3">
        <f t="shared" si="91"/>
        <v>3051.8600694444394</v>
      </c>
      <c r="FF41" s="4">
        <v>102.2</v>
      </c>
      <c r="FG41" s="4">
        <v>0.4</v>
      </c>
      <c r="FH41" s="3">
        <f t="shared" si="140"/>
        <v>-40.94166666666662</v>
      </c>
      <c r="FI41" s="3">
        <f t="shared" si="141"/>
        <v>-142.74166666666662</v>
      </c>
      <c r="FJ41" s="3">
        <f t="shared" si="92"/>
        <v>1676.2200694444407</v>
      </c>
      <c r="FK41" s="3">
        <f t="shared" si="93"/>
        <v>5844.0817361111021</v>
      </c>
      <c r="FM41" s="4">
        <v>102.2</v>
      </c>
      <c r="FN41" s="4">
        <v>0</v>
      </c>
      <c r="FO41" s="3">
        <f t="shared" si="142"/>
        <v>-40.94166666666662</v>
      </c>
      <c r="FP41" s="3">
        <f t="shared" si="143"/>
        <v>-143.14166666666662</v>
      </c>
      <c r="FQ41" s="3">
        <f t="shared" si="94"/>
        <v>1676.2200694444407</v>
      </c>
      <c r="FR41" s="3">
        <f t="shared" si="95"/>
        <v>5860.4584027777692</v>
      </c>
    </row>
    <row r="42" spans="1:174" x14ac:dyDescent="0.25">
      <c r="A42" s="4">
        <v>36.6</v>
      </c>
      <c r="H42" s="4">
        <v>36.6</v>
      </c>
      <c r="I42" s="4">
        <v>90.1</v>
      </c>
      <c r="J42" s="3">
        <f t="shared" si="96"/>
        <v>-106.54166666666663</v>
      </c>
      <c r="K42" s="3">
        <f t="shared" si="97"/>
        <v>-53.041666666666629</v>
      </c>
      <c r="L42" s="3">
        <f t="shared" si="48"/>
        <v>11351.126736111102</v>
      </c>
      <c r="M42" s="3">
        <f t="shared" si="49"/>
        <v>5651.147569444438</v>
      </c>
      <c r="O42" s="4">
        <v>36.6</v>
      </c>
      <c r="P42" s="4">
        <v>126.8</v>
      </c>
      <c r="Q42" s="3">
        <f t="shared" si="98"/>
        <v>-106.54166666666663</v>
      </c>
      <c r="R42" s="3">
        <f t="shared" si="99"/>
        <v>-16.341666666666626</v>
      </c>
      <c r="S42" s="3">
        <f t="shared" si="50"/>
        <v>11351.126736111102</v>
      </c>
      <c r="T42" s="3">
        <f t="shared" si="51"/>
        <v>1741.0684027777729</v>
      </c>
      <c r="V42" s="4">
        <v>36.6</v>
      </c>
      <c r="W42" s="4">
        <v>351.5</v>
      </c>
      <c r="X42" s="3">
        <f t="shared" si="100"/>
        <v>-106.54166666666663</v>
      </c>
      <c r="Y42" s="3">
        <f t="shared" si="101"/>
        <v>208.35833333333338</v>
      </c>
      <c r="Z42" s="3">
        <f t="shared" si="52"/>
        <v>11351.126736111102</v>
      </c>
      <c r="AA42" s="3">
        <f t="shared" si="53"/>
        <v>-22198.84409722222</v>
      </c>
      <c r="AC42" s="4">
        <v>36.6</v>
      </c>
      <c r="AD42" s="4">
        <v>129.69999999999999</v>
      </c>
      <c r="AE42" s="3">
        <f t="shared" si="102"/>
        <v>-106.54166666666663</v>
      </c>
      <c r="AF42" s="3">
        <f t="shared" si="103"/>
        <v>-13.441666666666634</v>
      </c>
      <c r="AG42" s="3">
        <f t="shared" si="54"/>
        <v>11351.126736111102</v>
      </c>
      <c r="AH42" s="3">
        <f t="shared" si="55"/>
        <v>1432.0975694444405</v>
      </c>
      <c r="AJ42" s="4">
        <v>36.6</v>
      </c>
      <c r="AK42" s="4">
        <v>144.6</v>
      </c>
      <c r="AL42" s="3">
        <f t="shared" si="104"/>
        <v>-106.54166666666663</v>
      </c>
      <c r="AM42" s="3">
        <f t="shared" si="105"/>
        <v>1.4583333333333712</v>
      </c>
      <c r="AN42" s="3">
        <f t="shared" si="56"/>
        <v>11351.126736111102</v>
      </c>
      <c r="AO42" s="3">
        <f t="shared" si="57"/>
        <v>-155.37326388889286</v>
      </c>
      <c r="AQ42" s="4">
        <v>36.6</v>
      </c>
      <c r="AR42" s="4">
        <v>410.5</v>
      </c>
      <c r="AS42" s="3">
        <f t="shared" si="106"/>
        <v>-106.54166666666663</v>
      </c>
      <c r="AT42" s="3">
        <f t="shared" si="107"/>
        <v>267.35833333333335</v>
      </c>
      <c r="AU42" s="3">
        <f t="shared" si="58"/>
        <v>11351.126736111102</v>
      </c>
      <c r="AV42" s="3">
        <f t="shared" si="59"/>
        <v>-28484.802430555548</v>
      </c>
      <c r="AX42" s="4">
        <v>36.6</v>
      </c>
      <c r="AY42" s="4">
        <v>284.10000000000002</v>
      </c>
      <c r="AZ42" s="3">
        <f t="shared" si="108"/>
        <v>-106.54166666666663</v>
      </c>
      <c r="BA42" s="3">
        <f t="shared" si="109"/>
        <v>140.9583333333334</v>
      </c>
      <c r="BB42" s="3">
        <f t="shared" si="60"/>
        <v>11351.126736111102</v>
      </c>
      <c r="BC42" s="3">
        <f t="shared" si="61"/>
        <v>-15017.935763888891</v>
      </c>
      <c r="BE42" s="4">
        <v>36.6</v>
      </c>
      <c r="BF42" s="4">
        <v>183</v>
      </c>
      <c r="BG42" s="3">
        <f t="shared" si="110"/>
        <v>-106.54166666666663</v>
      </c>
      <c r="BH42" s="3">
        <f t="shared" si="111"/>
        <v>39.858333333333377</v>
      </c>
      <c r="BI42" s="3">
        <f t="shared" si="62"/>
        <v>11351.126736111102</v>
      </c>
      <c r="BJ42" s="3">
        <f t="shared" si="63"/>
        <v>-4246.5732638888921</v>
      </c>
      <c r="BL42" s="4">
        <v>36.6</v>
      </c>
      <c r="BM42" s="4">
        <v>130.19999999999999</v>
      </c>
      <c r="BN42" s="3">
        <f t="shared" si="112"/>
        <v>-106.54166666666663</v>
      </c>
      <c r="BO42" s="3">
        <f t="shared" si="113"/>
        <v>-12.941666666666634</v>
      </c>
      <c r="BP42" s="3">
        <f t="shared" si="64"/>
        <v>11351.126736111102</v>
      </c>
      <c r="BQ42" s="3">
        <f t="shared" si="65"/>
        <v>1378.8267361111073</v>
      </c>
      <c r="BS42" s="4">
        <v>36.6</v>
      </c>
      <c r="BT42" s="4">
        <v>0</v>
      </c>
      <c r="BU42" s="3">
        <f t="shared" si="114"/>
        <v>-106.54166666666663</v>
      </c>
      <c r="BV42" s="3">
        <f t="shared" si="115"/>
        <v>-143.14166666666662</v>
      </c>
      <c r="BW42" s="3">
        <f t="shared" si="66"/>
        <v>11351.126736111102</v>
      </c>
      <c r="BX42" s="3">
        <f t="shared" si="67"/>
        <v>15250.551736111101</v>
      </c>
      <c r="BZ42" s="4">
        <v>36.6</v>
      </c>
      <c r="CA42" s="4">
        <v>0</v>
      </c>
      <c r="CB42" s="3">
        <f t="shared" si="116"/>
        <v>-106.54166666666663</v>
      </c>
      <c r="CC42" s="3">
        <f t="shared" si="117"/>
        <v>-143.14166666666662</v>
      </c>
      <c r="CD42" s="3">
        <f t="shared" si="68"/>
        <v>11351.126736111102</v>
      </c>
      <c r="CE42" s="3">
        <f t="shared" si="69"/>
        <v>15250.551736111101</v>
      </c>
      <c r="CG42" s="4">
        <v>36.6</v>
      </c>
      <c r="CH42" s="4">
        <v>0</v>
      </c>
      <c r="CI42" s="3">
        <f t="shared" si="118"/>
        <v>-106.54166666666663</v>
      </c>
      <c r="CJ42" s="3">
        <f t="shared" si="119"/>
        <v>-143.14166666666662</v>
      </c>
      <c r="CK42" s="3">
        <f t="shared" si="70"/>
        <v>11351.126736111102</v>
      </c>
      <c r="CL42" s="3">
        <f t="shared" si="71"/>
        <v>15250.551736111101</v>
      </c>
      <c r="CN42" s="4">
        <v>36.6</v>
      </c>
      <c r="CO42" s="4">
        <v>0</v>
      </c>
      <c r="CP42" s="3">
        <f t="shared" si="120"/>
        <v>-106.54166666666663</v>
      </c>
      <c r="CQ42" s="3">
        <f t="shared" si="121"/>
        <v>-143.14166666666662</v>
      </c>
      <c r="CR42" s="3">
        <f t="shared" si="72"/>
        <v>11351.126736111102</v>
      </c>
      <c r="CS42" s="3">
        <f t="shared" si="73"/>
        <v>15250.551736111101</v>
      </c>
      <c r="CU42" s="4">
        <v>36.6</v>
      </c>
      <c r="CV42" s="4">
        <v>0.7</v>
      </c>
      <c r="CW42" s="3">
        <f t="shared" si="122"/>
        <v>-106.54166666666663</v>
      </c>
      <c r="CX42" s="3">
        <f t="shared" si="123"/>
        <v>-142.44166666666663</v>
      </c>
      <c r="CY42" s="3">
        <f t="shared" si="74"/>
        <v>11351.126736111102</v>
      </c>
      <c r="CZ42" s="3">
        <f t="shared" si="75"/>
        <v>15175.972569444435</v>
      </c>
      <c r="DB42" s="4">
        <v>36.6</v>
      </c>
      <c r="DC42" s="4">
        <v>75.2</v>
      </c>
      <c r="DD42" s="3">
        <f t="shared" si="124"/>
        <v>-106.54166666666663</v>
      </c>
      <c r="DE42" s="3">
        <f t="shared" si="125"/>
        <v>-67.94166666666662</v>
      </c>
      <c r="DF42" s="3">
        <f t="shared" si="76"/>
        <v>11351.126736111102</v>
      </c>
      <c r="DG42" s="3">
        <f t="shared" si="77"/>
        <v>7238.6184027777699</v>
      </c>
      <c r="DI42" s="4">
        <v>36.6</v>
      </c>
      <c r="DJ42" s="4">
        <v>128.19999999999999</v>
      </c>
      <c r="DK42" s="3">
        <f t="shared" si="126"/>
        <v>-106.54166666666663</v>
      </c>
      <c r="DL42" s="3">
        <f t="shared" si="127"/>
        <v>-14.941666666666634</v>
      </c>
      <c r="DM42" s="3">
        <f t="shared" si="78"/>
        <v>11351.126736111102</v>
      </c>
      <c r="DN42" s="3">
        <f t="shared" si="79"/>
        <v>1591.9100694444405</v>
      </c>
      <c r="DP42" s="4">
        <v>36.6</v>
      </c>
      <c r="DQ42" s="4">
        <v>246.1</v>
      </c>
      <c r="DR42" s="3">
        <f t="shared" si="128"/>
        <v>-106.54166666666663</v>
      </c>
      <c r="DS42" s="3">
        <f t="shared" si="129"/>
        <v>102.95833333333337</v>
      </c>
      <c r="DT42" s="3">
        <f t="shared" si="80"/>
        <v>11351.126736111102</v>
      </c>
      <c r="DU42" s="3">
        <f t="shared" si="81"/>
        <v>-10969.352430555557</v>
      </c>
      <c r="DW42" s="4">
        <v>36.6</v>
      </c>
      <c r="DX42" s="4">
        <v>300.39999999999998</v>
      </c>
      <c r="DY42" s="3">
        <f t="shared" si="130"/>
        <v>-106.54166666666663</v>
      </c>
      <c r="DZ42" s="3">
        <f t="shared" si="131"/>
        <v>157.25833333333335</v>
      </c>
      <c r="EA42" s="3">
        <f t="shared" si="82"/>
        <v>11351.126736111102</v>
      </c>
      <c r="EB42" s="3">
        <f t="shared" si="83"/>
        <v>-16754.564930555553</v>
      </c>
      <c r="ED42" s="4">
        <v>36.6</v>
      </c>
      <c r="EE42" s="4">
        <v>353.9</v>
      </c>
      <c r="EF42" s="3">
        <f t="shared" si="132"/>
        <v>-106.54166666666663</v>
      </c>
      <c r="EG42" s="3">
        <f t="shared" si="133"/>
        <v>210.75833333333335</v>
      </c>
      <c r="EH42" s="3">
        <f t="shared" si="84"/>
        <v>11351.126736111102</v>
      </c>
      <c r="EI42" s="3">
        <f t="shared" si="85"/>
        <v>-22454.544097222217</v>
      </c>
      <c r="EK42" s="4">
        <v>36.6</v>
      </c>
      <c r="EL42" s="4">
        <v>283.89999999999998</v>
      </c>
      <c r="EM42" s="3">
        <f t="shared" si="134"/>
        <v>-106.54166666666663</v>
      </c>
      <c r="EN42" s="3">
        <f t="shared" si="135"/>
        <v>140.75833333333335</v>
      </c>
      <c r="EO42" s="3">
        <f t="shared" si="86"/>
        <v>11351.126736111102</v>
      </c>
      <c r="EP42" s="3">
        <f t="shared" si="87"/>
        <v>-14996.627430555553</v>
      </c>
      <c r="ER42" s="4">
        <v>36.6</v>
      </c>
      <c r="ES42" s="4">
        <v>68.599999999999994</v>
      </c>
      <c r="ET42" s="3">
        <f t="shared" si="136"/>
        <v>-106.54166666666663</v>
      </c>
      <c r="EU42" s="3">
        <f t="shared" si="137"/>
        <v>-74.541666666666629</v>
      </c>
      <c r="EV42" s="3">
        <f t="shared" si="88"/>
        <v>11351.126736111102</v>
      </c>
      <c r="EW42" s="3">
        <f t="shared" si="89"/>
        <v>7941.793402777771</v>
      </c>
      <c r="EY42" s="4">
        <v>36.6</v>
      </c>
      <c r="EZ42" s="4">
        <v>0.4</v>
      </c>
      <c r="FA42" s="3">
        <f t="shared" si="138"/>
        <v>-106.54166666666663</v>
      </c>
      <c r="FB42" s="3">
        <f t="shared" si="139"/>
        <v>-142.74166666666662</v>
      </c>
      <c r="FC42" s="3">
        <f t="shared" si="90"/>
        <v>11351.126736111102</v>
      </c>
      <c r="FD42" s="3">
        <f t="shared" si="91"/>
        <v>15207.935069444433</v>
      </c>
      <c r="FF42" s="4">
        <v>36.6</v>
      </c>
      <c r="FG42" s="4">
        <v>0</v>
      </c>
      <c r="FH42" s="3">
        <f t="shared" si="140"/>
        <v>-106.54166666666663</v>
      </c>
      <c r="FI42" s="3">
        <f t="shared" si="141"/>
        <v>-143.14166666666662</v>
      </c>
      <c r="FJ42" s="3">
        <f t="shared" si="92"/>
        <v>11351.126736111102</v>
      </c>
      <c r="FK42" s="3">
        <f t="shared" si="93"/>
        <v>15250.551736111101</v>
      </c>
      <c r="FM42" s="4">
        <v>36.6</v>
      </c>
      <c r="FN42" s="4">
        <v>6</v>
      </c>
      <c r="FO42" s="3">
        <f t="shared" si="142"/>
        <v>-106.54166666666663</v>
      </c>
      <c r="FP42" s="3">
        <f t="shared" si="143"/>
        <v>-137.14166666666662</v>
      </c>
      <c r="FQ42" s="3">
        <f t="shared" si="94"/>
        <v>11351.126736111102</v>
      </c>
      <c r="FR42" s="3">
        <f t="shared" si="95"/>
        <v>14611.301736111101</v>
      </c>
    </row>
    <row r="43" spans="1:174" x14ac:dyDescent="0.25">
      <c r="A43" s="4">
        <v>90.1</v>
      </c>
      <c r="H43" s="4">
        <v>90.1</v>
      </c>
      <c r="I43" s="4">
        <v>126.8</v>
      </c>
      <c r="J43" s="3">
        <f t="shared" si="96"/>
        <v>-53.041666666666629</v>
      </c>
      <c r="K43" s="3">
        <f t="shared" si="97"/>
        <v>-16.341666666666626</v>
      </c>
      <c r="L43" s="3">
        <f t="shared" si="48"/>
        <v>2813.4184027777737</v>
      </c>
      <c r="M43" s="3">
        <f t="shared" si="49"/>
        <v>866.78923611110838</v>
      </c>
      <c r="O43" s="4">
        <v>90.1</v>
      </c>
      <c r="P43" s="4">
        <v>351.5</v>
      </c>
      <c r="Q43" s="3">
        <f t="shared" si="98"/>
        <v>-53.041666666666629</v>
      </c>
      <c r="R43" s="3">
        <f t="shared" si="99"/>
        <v>208.35833333333338</v>
      </c>
      <c r="S43" s="3">
        <f t="shared" si="50"/>
        <v>2813.4184027777737</v>
      </c>
      <c r="T43" s="3">
        <f t="shared" si="51"/>
        <v>-11051.673263888883</v>
      </c>
      <c r="V43" s="4">
        <v>90.1</v>
      </c>
      <c r="W43" s="4">
        <v>129.69999999999999</v>
      </c>
      <c r="X43" s="3">
        <f t="shared" si="100"/>
        <v>-53.041666666666629</v>
      </c>
      <c r="Y43" s="3">
        <f t="shared" si="101"/>
        <v>-13.441666666666634</v>
      </c>
      <c r="Z43" s="3">
        <f t="shared" si="52"/>
        <v>2813.4184027777737</v>
      </c>
      <c r="AA43" s="3">
        <f t="shared" si="53"/>
        <v>712.96840277777551</v>
      </c>
      <c r="AC43" s="4">
        <v>90.1</v>
      </c>
      <c r="AD43" s="4">
        <v>144.6</v>
      </c>
      <c r="AE43" s="3">
        <f t="shared" si="102"/>
        <v>-53.041666666666629</v>
      </c>
      <c r="AF43" s="3">
        <f t="shared" si="103"/>
        <v>1.4583333333333712</v>
      </c>
      <c r="AG43" s="3">
        <f t="shared" si="54"/>
        <v>2813.4184027777737</v>
      </c>
      <c r="AH43" s="3">
        <f t="shared" si="55"/>
        <v>-77.352430555557504</v>
      </c>
      <c r="AJ43" s="4">
        <v>90.1</v>
      </c>
      <c r="AK43" s="4">
        <v>410.5</v>
      </c>
      <c r="AL43" s="3">
        <f t="shared" si="104"/>
        <v>-53.041666666666629</v>
      </c>
      <c r="AM43" s="3">
        <f t="shared" si="105"/>
        <v>267.35833333333335</v>
      </c>
      <c r="AN43" s="3">
        <f t="shared" si="56"/>
        <v>2813.4184027777737</v>
      </c>
      <c r="AO43" s="3">
        <f t="shared" si="57"/>
        <v>-14181.131597222213</v>
      </c>
      <c r="AQ43" s="4">
        <v>90.1</v>
      </c>
      <c r="AR43" s="4">
        <v>284.10000000000002</v>
      </c>
      <c r="AS43" s="3">
        <f t="shared" si="106"/>
        <v>-53.041666666666629</v>
      </c>
      <c r="AT43" s="3">
        <f t="shared" si="107"/>
        <v>140.9583333333334</v>
      </c>
      <c r="AU43" s="3">
        <f t="shared" si="58"/>
        <v>2813.4184027777737</v>
      </c>
      <c r="AV43" s="3">
        <f t="shared" si="59"/>
        <v>-7476.6649305555538</v>
      </c>
      <c r="AX43" s="4">
        <v>90.1</v>
      </c>
      <c r="AY43" s="4">
        <v>183</v>
      </c>
      <c r="AZ43" s="3">
        <f t="shared" si="108"/>
        <v>-53.041666666666629</v>
      </c>
      <c r="BA43" s="3">
        <f t="shared" si="109"/>
        <v>39.858333333333377</v>
      </c>
      <c r="BB43" s="3">
        <f t="shared" si="60"/>
        <v>2813.4184027777737</v>
      </c>
      <c r="BC43" s="3">
        <f t="shared" si="61"/>
        <v>-2114.1524305555563</v>
      </c>
      <c r="BE43" s="4">
        <v>90.1</v>
      </c>
      <c r="BF43" s="4">
        <v>130.19999999999999</v>
      </c>
      <c r="BG43" s="3">
        <f t="shared" si="110"/>
        <v>-53.041666666666629</v>
      </c>
      <c r="BH43" s="3">
        <f t="shared" si="111"/>
        <v>-12.941666666666634</v>
      </c>
      <c r="BI43" s="3">
        <f t="shared" si="62"/>
        <v>2813.4184027777737</v>
      </c>
      <c r="BJ43" s="3">
        <f t="shared" si="63"/>
        <v>686.44756944444225</v>
      </c>
      <c r="BL43" s="4">
        <v>90.1</v>
      </c>
      <c r="BM43" s="4">
        <v>0</v>
      </c>
      <c r="BN43" s="3">
        <f t="shared" si="112"/>
        <v>-53.041666666666629</v>
      </c>
      <c r="BO43" s="3">
        <f t="shared" si="113"/>
        <v>-143.14166666666662</v>
      </c>
      <c r="BP43" s="3">
        <f t="shared" si="64"/>
        <v>2813.4184027777737</v>
      </c>
      <c r="BQ43" s="3">
        <f t="shared" si="65"/>
        <v>7592.4725694444369</v>
      </c>
      <c r="BS43" s="4">
        <v>90.1</v>
      </c>
      <c r="BT43" s="4">
        <v>0</v>
      </c>
      <c r="BU43" s="3">
        <f t="shared" si="114"/>
        <v>-53.041666666666629</v>
      </c>
      <c r="BV43" s="3">
        <f t="shared" si="115"/>
        <v>-143.14166666666662</v>
      </c>
      <c r="BW43" s="3">
        <f t="shared" si="66"/>
        <v>2813.4184027777737</v>
      </c>
      <c r="BX43" s="3">
        <f t="shared" si="67"/>
        <v>7592.4725694444369</v>
      </c>
      <c r="BZ43" s="4">
        <v>90.1</v>
      </c>
      <c r="CA43" s="4">
        <v>0</v>
      </c>
      <c r="CB43" s="3">
        <f t="shared" si="116"/>
        <v>-53.041666666666629</v>
      </c>
      <c r="CC43" s="3">
        <f t="shared" si="117"/>
        <v>-143.14166666666662</v>
      </c>
      <c r="CD43" s="3">
        <f t="shared" si="68"/>
        <v>2813.4184027777737</v>
      </c>
      <c r="CE43" s="3">
        <f t="shared" si="69"/>
        <v>7592.4725694444369</v>
      </c>
      <c r="CG43" s="4">
        <v>90.1</v>
      </c>
      <c r="CH43" s="4">
        <v>0</v>
      </c>
      <c r="CI43" s="3">
        <f t="shared" si="118"/>
        <v>-53.041666666666629</v>
      </c>
      <c r="CJ43" s="3">
        <f t="shared" si="119"/>
        <v>-143.14166666666662</v>
      </c>
      <c r="CK43" s="3">
        <f t="shared" si="70"/>
        <v>2813.4184027777737</v>
      </c>
      <c r="CL43" s="3">
        <f t="shared" si="71"/>
        <v>7592.4725694444369</v>
      </c>
      <c r="CN43" s="4">
        <v>90.1</v>
      </c>
      <c r="CO43" s="4">
        <v>0.7</v>
      </c>
      <c r="CP43" s="3">
        <f t="shared" si="120"/>
        <v>-53.041666666666629</v>
      </c>
      <c r="CQ43" s="3">
        <f t="shared" si="121"/>
        <v>-142.44166666666663</v>
      </c>
      <c r="CR43" s="3">
        <f t="shared" si="72"/>
        <v>2813.4184027777737</v>
      </c>
      <c r="CS43" s="3">
        <f t="shared" si="73"/>
        <v>7555.3434027777703</v>
      </c>
      <c r="CU43" s="4">
        <v>90.1</v>
      </c>
      <c r="CV43" s="4">
        <v>75.2</v>
      </c>
      <c r="CW43" s="3">
        <f t="shared" si="122"/>
        <v>-53.041666666666629</v>
      </c>
      <c r="CX43" s="3">
        <f t="shared" si="123"/>
        <v>-67.94166666666662</v>
      </c>
      <c r="CY43" s="3">
        <f t="shared" si="74"/>
        <v>2813.4184027777737</v>
      </c>
      <c r="CZ43" s="3">
        <f t="shared" si="75"/>
        <v>3603.739236111106</v>
      </c>
      <c r="DB43" s="4">
        <v>90.1</v>
      </c>
      <c r="DC43" s="4">
        <v>128.19999999999999</v>
      </c>
      <c r="DD43" s="3">
        <f t="shared" si="124"/>
        <v>-53.041666666666629</v>
      </c>
      <c r="DE43" s="3">
        <f t="shared" si="125"/>
        <v>-14.941666666666634</v>
      </c>
      <c r="DF43" s="3">
        <f t="shared" si="76"/>
        <v>2813.4184027777737</v>
      </c>
      <c r="DG43" s="3">
        <f t="shared" si="77"/>
        <v>792.53090277777551</v>
      </c>
      <c r="DI43" s="4">
        <v>90.1</v>
      </c>
      <c r="DJ43" s="4">
        <v>246.1</v>
      </c>
      <c r="DK43" s="3">
        <f t="shared" si="126"/>
        <v>-53.041666666666629</v>
      </c>
      <c r="DL43" s="3">
        <f t="shared" si="127"/>
        <v>102.95833333333337</v>
      </c>
      <c r="DM43" s="3">
        <f t="shared" si="78"/>
        <v>2813.4184027777737</v>
      </c>
      <c r="DN43" s="3">
        <f t="shared" si="79"/>
        <v>-5461.0815972222199</v>
      </c>
      <c r="DP43" s="4">
        <v>90.1</v>
      </c>
      <c r="DQ43" s="4">
        <v>300.39999999999998</v>
      </c>
      <c r="DR43" s="3">
        <f t="shared" si="128"/>
        <v>-53.041666666666629</v>
      </c>
      <c r="DS43" s="3">
        <f t="shared" si="129"/>
        <v>157.25833333333335</v>
      </c>
      <c r="DT43" s="3">
        <f t="shared" si="80"/>
        <v>2813.4184027777737</v>
      </c>
      <c r="DU43" s="3">
        <f t="shared" si="81"/>
        <v>-8341.2440972222175</v>
      </c>
      <c r="DW43" s="4">
        <v>90.1</v>
      </c>
      <c r="DX43" s="4">
        <v>353.9</v>
      </c>
      <c r="DY43" s="3">
        <f t="shared" si="130"/>
        <v>-53.041666666666629</v>
      </c>
      <c r="DZ43" s="3">
        <f t="shared" si="131"/>
        <v>210.75833333333335</v>
      </c>
      <c r="EA43" s="3">
        <f t="shared" si="82"/>
        <v>2813.4184027777737</v>
      </c>
      <c r="EB43" s="3">
        <f t="shared" si="83"/>
        <v>-11178.973263888882</v>
      </c>
      <c r="ED43" s="4">
        <v>90.1</v>
      </c>
      <c r="EE43" s="4">
        <v>283.89999999999998</v>
      </c>
      <c r="EF43" s="3">
        <f t="shared" si="132"/>
        <v>-53.041666666666629</v>
      </c>
      <c r="EG43" s="3">
        <f t="shared" si="133"/>
        <v>140.75833333333335</v>
      </c>
      <c r="EH43" s="3">
        <f t="shared" si="84"/>
        <v>2813.4184027777737</v>
      </c>
      <c r="EI43" s="3">
        <f t="shared" si="85"/>
        <v>-7466.0565972222184</v>
      </c>
      <c r="EK43" s="4">
        <v>90.1</v>
      </c>
      <c r="EL43" s="4">
        <v>68.599999999999994</v>
      </c>
      <c r="EM43" s="3">
        <f t="shared" si="134"/>
        <v>-53.041666666666629</v>
      </c>
      <c r="EN43" s="3">
        <f t="shared" si="135"/>
        <v>-74.541666666666629</v>
      </c>
      <c r="EO43" s="3">
        <f t="shared" si="86"/>
        <v>2813.4184027777737</v>
      </c>
      <c r="EP43" s="3">
        <f t="shared" si="87"/>
        <v>3953.8142361111063</v>
      </c>
      <c r="ER43" s="4">
        <v>90.1</v>
      </c>
      <c r="ES43" s="4">
        <v>0.4</v>
      </c>
      <c r="ET43" s="3">
        <f t="shared" si="136"/>
        <v>-53.041666666666629</v>
      </c>
      <c r="EU43" s="3">
        <f t="shared" si="137"/>
        <v>-142.74166666666662</v>
      </c>
      <c r="EV43" s="3">
        <f t="shared" si="88"/>
        <v>2813.4184027777737</v>
      </c>
      <c r="EW43" s="3">
        <f t="shared" si="89"/>
        <v>7571.2559027777697</v>
      </c>
      <c r="EY43" s="4">
        <v>90.1</v>
      </c>
      <c r="EZ43" s="4">
        <v>0</v>
      </c>
      <c r="FA43" s="3">
        <f t="shared" si="138"/>
        <v>-53.041666666666629</v>
      </c>
      <c r="FB43" s="3">
        <f t="shared" si="139"/>
        <v>-143.14166666666662</v>
      </c>
      <c r="FC43" s="3">
        <f t="shared" si="90"/>
        <v>2813.4184027777737</v>
      </c>
      <c r="FD43" s="3">
        <f t="shared" si="91"/>
        <v>7592.4725694444369</v>
      </c>
      <c r="FF43" s="4">
        <v>90.1</v>
      </c>
      <c r="FG43" s="4">
        <v>6</v>
      </c>
      <c r="FH43" s="3">
        <f t="shared" si="140"/>
        <v>-53.041666666666629</v>
      </c>
      <c r="FI43" s="3">
        <f t="shared" si="141"/>
        <v>-137.14166666666662</v>
      </c>
      <c r="FJ43" s="3">
        <f t="shared" si="92"/>
        <v>2813.4184027777737</v>
      </c>
      <c r="FK43" s="3">
        <f t="shared" si="93"/>
        <v>7274.2225694444369</v>
      </c>
      <c r="FM43" s="4">
        <v>90.1</v>
      </c>
      <c r="FN43" s="4">
        <v>3</v>
      </c>
      <c r="FO43" s="3">
        <f t="shared" si="142"/>
        <v>-53.041666666666629</v>
      </c>
      <c r="FP43" s="3">
        <f t="shared" si="143"/>
        <v>-140.14166666666662</v>
      </c>
      <c r="FQ43" s="3">
        <f t="shared" si="94"/>
        <v>2813.4184027777737</v>
      </c>
      <c r="FR43" s="3">
        <f t="shared" si="95"/>
        <v>7433.3475694444369</v>
      </c>
    </row>
    <row r="44" spans="1:174" x14ac:dyDescent="0.25">
      <c r="A44" s="4">
        <v>126.8</v>
      </c>
      <c r="H44" s="4">
        <v>126.8</v>
      </c>
      <c r="I44" s="4">
        <v>351.5</v>
      </c>
      <c r="J44" s="3">
        <f t="shared" si="96"/>
        <v>-16.341666666666626</v>
      </c>
      <c r="K44" s="3">
        <f t="shared" si="97"/>
        <v>208.35833333333338</v>
      </c>
      <c r="L44" s="3">
        <f t="shared" si="48"/>
        <v>267.05006944444312</v>
      </c>
      <c r="M44" s="3">
        <f t="shared" si="49"/>
        <v>-3404.9224305555476</v>
      </c>
      <c r="O44" s="4">
        <v>126.8</v>
      </c>
      <c r="P44" s="4">
        <v>129.69999999999999</v>
      </c>
      <c r="Q44" s="3">
        <f t="shared" si="98"/>
        <v>-16.341666666666626</v>
      </c>
      <c r="R44" s="3">
        <f t="shared" si="99"/>
        <v>-13.441666666666634</v>
      </c>
      <c r="S44" s="3">
        <f t="shared" si="50"/>
        <v>267.05006944444312</v>
      </c>
      <c r="T44" s="3">
        <f t="shared" si="51"/>
        <v>219.65923611111003</v>
      </c>
      <c r="V44" s="4">
        <v>126.8</v>
      </c>
      <c r="W44" s="4">
        <v>144.6</v>
      </c>
      <c r="X44" s="3">
        <f t="shared" si="100"/>
        <v>-16.341666666666626</v>
      </c>
      <c r="Y44" s="3">
        <f t="shared" si="101"/>
        <v>1.4583333333333712</v>
      </c>
      <c r="Z44" s="3">
        <f t="shared" si="52"/>
        <v>267.05006944444312</v>
      </c>
      <c r="AA44" s="3">
        <f t="shared" si="53"/>
        <v>-23.831597222222783</v>
      </c>
      <c r="AC44" s="4">
        <v>126.8</v>
      </c>
      <c r="AD44" s="4">
        <v>410.5</v>
      </c>
      <c r="AE44" s="3">
        <f t="shared" si="102"/>
        <v>-16.341666666666626</v>
      </c>
      <c r="AF44" s="3">
        <f t="shared" si="103"/>
        <v>267.35833333333335</v>
      </c>
      <c r="AG44" s="3">
        <f t="shared" si="54"/>
        <v>267.05006944444312</v>
      </c>
      <c r="AH44" s="3">
        <f t="shared" si="55"/>
        <v>-4369.0807638888782</v>
      </c>
      <c r="AJ44" s="4">
        <v>126.8</v>
      </c>
      <c r="AK44" s="4">
        <v>284.10000000000002</v>
      </c>
      <c r="AL44" s="3">
        <f t="shared" si="104"/>
        <v>-16.341666666666626</v>
      </c>
      <c r="AM44" s="3">
        <f t="shared" si="105"/>
        <v>140.9583333333334</v>
      </c>
      <c r="AN44" s="3">
        <f t="shared" si="56"/>
        <v>267.05006944444312</v>
      </c>
      <c r="AO44" s="3">
        <f t="shared" si="57"/>
        <v>-2303.4940972222175</v>
      </c>
      <c r="AQ44" s="4">
        <v>126.8</v>
      </c>
      <c r="AR44" s="4">
        <v>183</v>
      </c>
      <c r="AS44" s="3">
        <f t="shared" si="106"/>
        <v>-16.341666666666626</v>
      </c>
      <c r="AT44" s="3">
        <f t="shared" si="107"/>
        <v>39.858333333333377</v>
      </c>
      <c r="AU44" s="3">
        <f t="shared" si="58"/>
        <v>267.05006944444312</v>
      </c>
      <c r="AV44" s="3">
        <f t="shared" si="59"/>
        <v>-651.35159722222136</v>
      </c>
      <c r="AX44" s="4">
        <v>126.8</v>
      </c>
      <c r="AY44" s="4">
        <v>130.19999999999999</v>
      </c>
      <c r="AZ44" s="3">
        <f t="shared" si="108"/>
        <v>-16.341666666666626</v>
      </c>
      <c r="BA44" s="3">
        <f t="shared" si="109"/>
        <v>-12.941666666666634</v>
      </c>
      <c r="BB44" s="3">
        <f t="shared" si="60"/>
        <v>267.05006944444312</v>
      </c>
      <c r="BC44" s="3">
        <f t="shared" si="61"/>
        <v>211.48840277777671</v>
      </c>
      <c r="BE44" s="4">
        <v>126.8</v>
      </c>
      <c r="BF44" s="4">
        <v>0</v>
      </c>
      <c r="BG44" s="3">
        <f t="shared" si="110"/>
        <v>-16.341666666666626</v>
      </c>
      <c r="BH44" s="3">
        <f t="shared" si="111"/>
        <v>-143.14166666666662</v>
      </c>
      <c r="BI44" s="3">
        <f t="shared" si="62"/>
        <v>267.05006944444312</v>
      </c>
      <c r="BJ44" s="3">
        <f t="shared" si="63"/>
        <v>2339.1734027777711</v>
      </c>
      <c r="BL44" s="4">
        <v>126.8</v>
      </c>
      <c r="BM44" s="4">
        <v>0</v>
      </c>
      <c r="BN44" s="3">
        <f t="shared" si="112"/>
        <v>-16.341666666666626</v>
      </c>
      <c r="BO44" s="3">
        <f t="shared" si="113"/>
        <v>-143.14166666666662</v>
      </c>
      <c r="BP44" s="3">
        <f t="shared" si="64"/>
        <v>267.05006944444312</v>
      </c>
      <c r="BQ44" s="3">
        <f t="shared" si="65"/>
        <v>2339.1734027777711</v>
      </c>
      <c r="BS44" s="4">
        <v>126.8</v>
      </c>
      <c r="BT44" s="4">
        <v>0</v>
      </c>
      <c r="BU44" s="3">
        <f t="shared" si="114"/>
        <v>-16.341666666666626</v>
      </c>
      <c r="BV44" s="3">
        <f t="shared" si="115"/>
        <v>-143.14166666666662</v>
      </c>
      <c r="BW44" s="3">
        <f t="shared" si="66"/>
        <v>267.05006944444312</v>
      </c>
      <c r="BX44" s="3">
        <f t="shared" si="67"/>
        <v>2339.1734027777711</v>
      </c>
      <c r="BZ44" s="4">
        <v>126.8</v>
      </c>
      <c r="CA44" s="4">
        <v>0</v>
      </c>
      <c r="CB44" s="3">
        <f t="shared" si="116"/>
        <v>-16.341666666666626</v>
      </c>
      <c r="CC44" s="3">
        <f t="shared" si="117"/>
        <v>-143.14166666666662</v>
      </c>
      <c r="CD44" s="3">
        <f t="shared" si="68"/>
        <v>267.05006944444312</v>
      </c>
      <c r="CE44" s="3">
        <f t="shared" si="69"/>
        <v>2339.1734027777711</v>
      </c>
      <c r="CG44" s="4">
        <v>126.8</v>
      </c>
      <c r="CH44" s="4">
        <v>0.7</v>
      </c>
      <c r="CI44" s="3">
        <f t="shared" si="118"/>
        <v>-16.341666666666626</v>
      </c>
      <c r="CJ44" s="3">
        <f t="shared" si="119"/>
        <v>-142.44166666666663</v>
      </c>
      <c r="CK44" s="3">
        <f t="shared" si="70"/>
        <v>267.05006944444312</v>
      </c>
      <c r="CL44" s="3">
        <f t="shared" si="71"/>
        <v>2327.7342361111046</v>
      </c>
      <c r="CN44" s="4">
        <v>126.8</v>
      </c>
      <c r="CO44" s="4">
        <v>75.2</v>
      </c>
      <c r="CP44" s="3">
        <f t="shared" si="120"/>
        <v>-16.341666666666626</v>
      </c>
      <c r="CQ44" s="3">
        <f t="shared" si="121"/>
        <v>-67.94166666666662</v>
      </c>
      <c r="CR44" s="3">
        <f t="shared" si="72"/>
        <v>267.05006944444312</v>
      </c>
      <c r="CS44" s="3">
        <f t="shared" si="73"/>
        <v>1110.2800694444409</v>
      </c>
      <c r="CU44" s="4">
        <v>126.8</v>
      </c>
      <c r="CV44" s="4">
        <v>128.19999999999999</v>
      </c>
      <c r="CW44" s="3">
        <f t="shared" si="122"/>
        <v>-16.341666666666626</v>
      </c>
      <c r="CX44" s="3">
        <f t="shared" si="123"/>
        <v>-14.941666666666634</v>
      </c>
      <c r="CY44" s="3">
        <f t="shared" si="74"/>
        <v>267.05006944444312</v>
      </c>
      <c r="CZ44" s="3">
        <f t="shared" si="75"/>
        <v>244.17173611110996</v>
      </c>
      <c r="DB44" s="4">
        <v>126.8</v>
      </c>
      <c r="DC44" s="4">
        <v>246.1</v>
      </c>
      <c r="DD44" s="3">
        <f t="shared" si="124"/>
        <v>-16.341666666666626</v>
      </c>
      <c r="DE44" s="3">
        <f t="shared" si="125"/>
        <v>102.95833333333337</v>
      </c>
      <c r="DF44" s="3">
        <f t="shared" si="76"/>
        <v>267.05006944444312</v>
      </c>
      <c r="DG44" s="3">
        <f t="shared" si="77"/>
        <v>-1682.5107638888853</v>
      </c>
      <c r="DI44" s="4">
        <v>126.8</v>
      </c>
      <c r="DJ44" s="4">
        <v>300.39999999999998</v>
      </c>
      <c r="DK44" s="3">
        <f t="shared" si="126"/>
        <v>-16.341666666666626</v>
      </c>
      <c r="DL44" s="3">
        <f t="shared" si="127"/>
        <v>157.25833333333335</v>
      </c>
      <c r="DM44" s="3">
        <f t="shared" si="78"/>
        <v>267.05006944444312</v>
      </c>
      <c r="DN44" s="3">
        <f t="shared" si="79"/>
        <v>-2569.863263888883</v>
      </c>
      <c r="DP44" s="4">
        <v>126.8</v>
      </c>
      <c r="DQ44" s="4">
        <v>353.9</v>
      </c>
      <c r="DR44" s="3">
        <f t="shared" si="128"/>
        <v>-16.341666666666626</v>
      </c>
      <c r="DS44" s="3">
        <f t="shared" si="129"/>
        <v>210.75833333333335</v>
      </c>
      <c r="DT44" s="3">
        <f t="shared" si="80"/>
        <v>267.05006944444312</v>
      </c>
      <c r="DU44" s="3">
        <f t="shared" si="81"/>
        <v>-3444.1424305555474</v>
      </c>
      <c r="DW44" s="4">
        <v>126.8</v>
      </c>
      <c r="DX44" s="4">
        <v>283.89999999999998</v>
      </c>
      <c r="DY44" s="3">
        <f t="shared" si="130"/>
        <v>-16.341666666666626</v>
      </c>
      <c r="DZ44" s="3">
        <f t="shared" si="131"/>
        <v>140.75833333333335</v>
      </c>
      <c r="EA44" s="3">
        <f t="shared" si="82"/>
        <v>267.05006944444312</v>
      </c>
      <c r="EB44" s="3">
        <f t="shared" si="83"/>
        <v>-2300.2257638888836</v>
      </c>
      <c r="ED44" s="4">
        <v>126.8</v>
      </c>
      <c r="EE44" s="4">
        <v>68.599999999999994</v>
      </c>
      <c r="EF44" s="3">
        <f t="shared" si="132"/>
        <v>-16.341666666666626</v>
      </c>
      <c r="EG44" s="3">
        <f t="shared" si="133"/>
        <v>-74.541666666666629</v>
      </c>
      <c r="EH44" s="3">
        <f t="shared" si="84"/>
        <v>267.05006944444312</v>
      </c>
      <c r="EI44" s="3">
        <f t="shared" si="85"/>
        <v>1218.1350694444409</v>
      </c>
      <c r="EK44" s="4">
        <v>126.8</v>
      </c>
      <c r="EL44" s="4">
        <v>0.4</v>
      </c>
      <c r="EM44" s="3">
        <f t="shared" si="134"/>
        <v>-16.341666666666626</v>
      </c>
      <c r="EN44" s="3">
        <f t="shared" si="135"/>
        <v>-142.74166666666662</v>
      </c>
      <c r="EO44" s="3">
        <f t="shared" si="86"/>
        <v>267.05006944444312</v>
      </c>
      <c r="EP44" s="3">
        <f t="shared" si="87"/>
        <v>2332.6367361111047</v>
      </c>
      <c r="ER44" s="4">
        <v>126.8</v>
      </c>
      <c r="ES44" s="4">
        <v>0</v>
      </c>
      <c r="ET44" s="3">
        <f t="shared" si="136"/>
        <v>-16.341666666666626</v>
      </c>
      <c r="EU44" s="3">
        <f t="shared" si="137"/>
        <v>-143.14166666666662</v>
      </c>
      <c r="EV44" s="3">
        <f t="shared" si="88"/>
        <v>267.05006944444312</v>
      </c>
      <c r="EW44" s="3">
        <f t="shared" si="89"/>
        <v>2339.1734027777711</v>
      </c>
      <c r="EY44" s="4">
        <v>126.8</v>
      </c>
      <c r="EZ44" s="4">
        <v>6</v>
      </c>
      <c r="FA44" s="3">
        <f t="shared" si="138"/>
        <v>-16.341666666666626</v>
      </c>
      <c r="FB44" s="3">
        <f t="shared" si="139"/>
        <v>-137.14166666666662</v>
      </c>
      <c r="FC44" s="3">
        <f t="shared" si="90"/>
        <v>267.05006944444312</v>
      </c>
      <c r="FD44" s="3">
        <f t="shared" si="91"/>
        <v>2241.1234027777714</v>
      </c>
      <c r="FF44" s="4">
        <v>126.8</v>
      </c>
      <c r="FG44" s="4">
        <v>3</v>
      </c>
      <c r="FH44" s="3">
        <f t="shared" si="140"/>
        <v>-16.341666666666626</v>
      </c>
      <c r="FI44" s="3">
        <f t="shared" si="141"/>
        <v>-140.14166666666662</v>
      </c>
      <c r="FJ44" s="3">
        <f t="shared" si="92"/>
        <v>267.05006944444312</v>
      </c>
      <c r="FK44" s="3">
        <f t="shared" si="93"/>
        <v>2290.1484027777715</v>
      </c>
      <c r="FM44" s="4">
        <v>126.8</v>
      </c>
      <c r="FN44" s="4">
        <v>47.5</v>
      </c>
      <c r="FO44" s="3">
        <f t="shared" si="142"/>
        <v>-16.341666666666626</v>
      </c>
      <c r="FP44" s="3">
        <f t="shared" si="143"/>
        <v>-95.641666666666623</v>
      </c>
      <c r="FQ44" s="3">
        <f t="shared" si="94"/>
        <v>267.05006944444312</v>
      </c>
      <c r="FR44" s="3">
        <f t="shared" si="95"/>
        <v>1562.9442361111064</v>
      </c>
    </row>
    <row r="45" spans="1:174" x14ac:dyDescent="0.25">
      <c r="A45" s="4">
        <v>351.5</v>
      </c>
      <c r="H45" s="4">
        <v>351.5</v>
      </c>
      <c r="I45" s="4">
        <v>129.69999999999999</v>
      </c>
      <c r="J45" s="3">
        <f t="shared" si="96"/>
        <v>208.35833333333338</v>
      </c>
      <c r="K45" s="3">
        <f t="shared" si="97"/>
        <v>-13.441666666666634</v>
      </c>
      <c r="L45" s="3">
        <f t="shared" si="48"/>
        <v>43413.19506944446</v>
      </c>
      <c r="M45" s="3">
        <f t="shared" si="49"/>
        <v>-2800.6832638888827</v>
      </c>
      <c r="O45" s="4">
        <v>351.5</v>
      </c>
      <c r="P45" s="4">
        <v>144.6</v>
      </c>
      <c r="Q45" s="3">
        <f t="shared" si="98"/>
        <v>208.35833333333338</v>
      </c>
      <c r="R45" s="3">
        <f t="shared" si="99"/>
        <v>1.4583333333333712</v>
      </c>
      <c r="S45" s="3">
        <f t="shared" si="50"/>
        <v>43413.19506944446</v>
      </c>
      <c r="T45" s="3">
        <f t="shared" si="51"/>
        <v>303.85590277778573</v>
      </c>
      <c r="V45" s="4">
        <v>351.5</v>
      </c>
      <c r="W45" s="4">
        <v>410.5</v>
      </c>
      <c r="X45" s="3">
        <f t="shared" si="100"/>
        <v>208.35833333333338</v>
      </c>
      <c r="Y45" s="3">
        <f t="shared" si="101"/>
        <v>267.35833333333335</v>
      </c>
      <c r="Z45" s="3">
        <f t="shared" si="52"/>
        <v>43413.19506944446</v>
      </c>
      <c r="AA45" s="3">
        <f t="shared" si="53"/>
        <v>55706.336736111123</v>
      </c>
      <c r="AC45" s="4">
        <v>351.5</v>
      </c>
      <c r="AD45" s="4">
        <v>284.10000000000002</v>
      </c>
      <c r="AE45" s="3">
        <f t="shared" si="102"/>
        <v>208.35833333333338</v>
      </c>
      <c r="AF45" s="3">
        <f t="shared" si="103"/>
        <v>140.9583333333334</v>
      </c>
      <c r="AG45" s="3">
        <f t="shared" si="54"/>
        <v>43413.19506944446</v>
      </c>
      <c r="AH45" s="3">
        <f t="shared" si="55"/>
        <v>29369.843402777798</v>
      </c>
      <c r="AJ45" s="4">
        <v>351.5</v>
      </c>
      <c r="AK45" s="4">
        <v>183</v>
      </c>
      <c r="AL45" s="3">
        <f t="shared" si="104"/>
        <v>208.35833333333338</v>
      </c>
      <c r="AM45" s="3">
        <f t="shared" si="105"/>
        <v>39.858333333333377</v>
      </c>
      <c r="AN45" s="3">
        <f t="shared" si="56"/>
        <v>43413.19506944446</v>
      </c>
      <c r="AO45" s="3">
        <f t="shared" si="57"/>
        <v>8304.8159027777892</v>
      </c>
      <c r="AQ45" s="4">
        <v>351.5</v>
      </c>
      <c r="AR45" s="4">
        <v>130.19999999999999</v>
      </c>
      <c r="AS45" s="3">
        <f t="shared" si="106"/>
        <v>208.35833333333338</v>
      </c>
      <c r="AT45" s="3">
        <f t="shared" si="107"/>
        <v>-12.941666666666634</v>
      </c>
      <c r="AU45" s="3">
        <f t="shared" si="58"/>
        <v>43413.19506944446</v>
      </c>
      <c r="AV45" s="3">
        <f t="shared" si="59"/>
        <v>-2696.5040972222159</v>
      </c>
      <c r="AX45" s="4">
        <v>351.5</v>
      </c>
      <c r="AY45" s="4">
        <v>0</v>
      </c>
      <c r="AZ45" s="3">
        <f t="shared" si="108"/>
        <v>208.35833333333338</v>
      </c>
      <c r="BA45" s="3">
        <f t="shared" si="109"/>
        <v>-143.14166666666662</v>
      </c>
      <c r="BB45" s="3">
        <f t="shared" si="60"/>
        <v>43413.19506944446</v>
      </c>
      <c r="BC45" s="3">
        <f t="shared" si="61"/>
        <v>-29824.759097222221</v>
      </c>
      <c r="BE45" s="4">
        <v>351.5</v>
      </c>
      <c r="BF45" s="4">
        <v>0</v>
      </c>
      <c r="BG45" s="3">
        <f t="shared" si="110"/>
        <v>208.35833333333338</v>
      </c>
      <c r="BH45" s="3">
        <f t="shared" si="111"/>
        <v>-143.14166666666662</v>
      </c>
      <c r="BI45" s="3">
        <f t="shared" si="62"/>
        <v>43413.19506944446</v>
      </c>
      <c r="BJ45" s="3">
        <f t="shared" si="63"/>
        <v>-29824.759097222221</v>
      </c>
      <c r="BL45" s="4">
        <v>351.5</v>
      </c>
      <c r="BM45" s="4">
        <v>0</v>
      </c>
      <c r="BN45" s="3">
        <f t="shared" si="112"/>
        <v>208.35833333333338</v>
      </c>
      <c r="BO45" s="3">
        <f t="shared" si="113"/>
        <v>-143.14166666666662</v>
      </c>
      <c r="BP45" s="3">
        <f t="shared" si="64"/>
        <v>43413.19506944446</v>
      </c>
      <c r="BQ45" s="3">
        <f t="shared" si="65"/>
        <v>-29824.759097222221</v>
      </c>
      <c r="BS45" s="4">
        <v>351.5</v>
      </c>
      <c r="BT45" s="4">
        <v>0</v>
      </c>
      <c r="BU45" s="3">
        <f t="shared" si="114"/>
        <v>208.35833333333338</v>
      </c>
      <c r="BV45" s="3">
        <f t="shared" si="115"/>
        <v>-143.14166666666662</v>
      </c>
      <c r="BW45" s="3">
        <f t="shared" si="66"/>
        <v>43413.19506944446</v>
      </c>
      <c r="BX45" s="3">
        <f t="shared" si="67"/>
        <v>-29824.759097222221</v>
      </c>
      <c r="BZ45" s="4">
        <v>351.5</v>
      </c>
      <c r="CA45" s="4">
        <v>0.7</v>
      </c>
      <c r="CB45" s="3">
        <f t="shared" si="116"/>
        <v>208.35833333333338</v>
      </c>
      <c r="CC45" s="3">
        <f t="shared" si="117"/>
        <v>-142.44166666666663</v>
      </c>
      <c r="CD45" s="3">
        <f t="shared" si="68"/>
        <v>43413.19506944446</v>
      </c>
      <c r="CE45" s="3">
        <f t="shared" si="69"/>
        <v>-29678.908263888887</v>
      </c>
      <c r="CG45" s="4">
        <v>351.5</v>
      </c>
      <c r="CH45" s="4">
        <v>75.2</v>
      </c>
      <c r="CI45" s="3">
        <f t="shared" si="118"/>
        <v>208.35833333333338</v>
      </c>
      <c r="CJ45" s="3">
        <f t="shared" si="119"/>
        <v>-67.94166666666662</v>
      </c>
      <c r="CK45" s="3">
        <f t="shared" si="70"/>
        <v>43413.19506944446</v>
      </c>
      <c r="CL45" s="3">
        <f t="shared" si="71"/>
        <v>-14156.212430555548</v>
      </c>
      <c r="CN45" s="4">
        <v>351.5</v>
      </c>
      <c r="CO45" s="4">
        <v>128.19999999999999</v>
      </c>
      <c r="CP45" s="3">
        <f t="shared" si="120"/>
        <v>208.35833333333338</v>
      </c>
      <c r="CQ45" s="3">
        <f t="shared" si="121"/>
        <v>-14.941666666666634</v>
      </c>
      <c r="CR45" s="3">
        <f t="shared" si="72"/>
        <v>43413.19506944446</v>
      </c>
      <c r="CS45" s="3">
        <f t="shared" si="73"/>
        <v>-3113.2207638888826</v>
      </c>
      <c r="CU45" s="4">
        <v>351.5</v>
      </c>
      <c r="CV45" s="4">
        <v>246.1</v>
      </c>
      <c r="CW45" s="3">
        <f t="shared" si="122"/>
        <v>208.35833333333338</v>
      </c>
      <c r="CX45" s="3">
        <f t="shared" si="123"/>
        <v>102.95833333333337</v>
      </c>
      <c r="CY45" s="3">
        <f t="shared" si="74"/>
        <v>43413.19506944446</v>
      </c>
      <c r="CZ45" s="3">
        <f t="shared" si="75"/>
        <v>21452.226736111123</v>
      </c>
      <c r="DB45" s="4">
        <v>351.5</v>
      </c>
      <c r="DC45" s="4">
        <v>300.39999999999998</v>
      </c>
      <c r="DD45" s="3">
        <f t="shared" si="124"/>
        <v>208.35833333333338</v>
      </c>
      <c r="DE45" s="3">
        <f t="shared" si="125"/>
        <v>157.25833333333335</v>
      </c>
      <c r="DF45" s="3">
        <f t="shared" si="76"/>
        <v>43413.19506944446</v>
      </c>
      <c r="DG45" s="3">
        <f t="shared" si="77"/>
        <v>32766.084236111121</v>
      </c>
      <c r="DI45" s="4">
        <v>351.5</v>
      </c>
      <c r="DJ45" s="4">
        <v>353.9</v>
      </c>
      <c r="DK45" s="3">
        <f t="shared" si="126"/>
        <v>208.35833333333338</v>
      </c>
      <c r="DL45" s="3">
        <f t="shared" si="127"/>
        <v>210.75833333333335</v>
      </c>
      <c r="DM45" s="3">
        <f t="shared" si="78"/>
        <v>43413.19506944446</v>
      </c>
      <c r="DN45" s="3">
        <f t="shared" si="79"/>
        <v>43913.255069444458</v>
      </c>
      <c r="DP45" s="4">
        <v>351.5</v>
      </c>
      <c r="DQ45" s="4">
        <v>283.89999999999998</v>
      </c>
      <c r="DR45" s="3">
        <f t="shared" si="128"/>
        <v>208.35833333333338</v>
      </c>
      <c r="DS45" s="3">
        <f t="shared" si="129"/>
        <v>140.75833333333335</v>
      </c>
      <c r="DT45" s="3">
        <f t="shared" si="80"/>
        <v>43413.19506944446</v>
      </c>
      <c r="DU45" s="3">
        <f t="shared" si="81"/>
        <v>29328.171736111122</v>
      </c>
      <c r="DW45" s="4">
        <v>351.5</v>
      </c>
      <c r="DX45" s="4">
        <v>68.599999999999994</v>
      </c>
      <c r="DY45" s="3">
        <f t="shared" si="130"/>
        <v>208.35833333333338</v>
      </c>
      <c r="DZ45" s="3">
        <f t="shared" si="131"/>
        <v>-74.541666666666629</v>
      </c>
      <c r="EA45" s="3">
        <f t="shared" si="82"/>
        <v>43413.19506944446</v>
      </c>
      <c r="EB45" s="3">
        <f t="shared" si="83"/>
        <v>-15531.377430555551</v>
      </c>
      <c r="ED45" s="4">
        <v>351.5</v>
      </c>
      <c r="EE45" s="4">
        <v>0.4</v>
      </c>
      <c r="EF45" s="3">
        <f t="shared" si="132"/>
        <v>208.35833333333338</v>
      </c>
      <c r="EG45" s="3">
        <f t="shared" si="133"/>
        <v>-142.74166666666662</v>
      </c>
      <c r="EH45" s="3">
        <f t="shared" si="84"/>
        <v>43413.19506944446</v>
      </c>
      <c r="EI45" s="3">
        <f t="shared" si="85"/>
        <v>-29741.415763888886</v>
      </c>
      <c r="EK45" s="4">
        <v>351.5</v>
      </c>
      <c r="EL45" s="4">
        <v>0</v>
      </c>
      <c r="EM45" s="3">
        <f t="shared" si="134"/>
        <v>208.35833333333338</v>
      </c>
      <c r="EN45" s="3">
        <f t="shared" si="135"/>
        <v>-143.14166666666662</v>
      </c>
      <c r="EO45" s="3">
        <f t="shared" si="86"/>
        <v>43413.19506944446</v>
      </c>
      <c r="EP45" s="3">
        <f t="shared" si="87"/>
        <v>-29824.759097222221</v>
      </c>
      <c r="ER45" s="4">
        <v>351.5</v>
      </c>
      <c r="ES45" s="4">
        <v>6</v>
      </c>
      <c r="ET45" s="3">
        <f t="shared" si="136"/>
        <v>208.35833333333338</v>
      </c>
      <c r="EU45" s="3">
        <f t="shared" si="137"/>
        <v>-137.14166666666662</v>
      </c>
      <c r="EV45" s="3">
        <f t="shared" si="88"/>
        <v>43413.19506944446</v>
      </c>
      <c r="EW45" s="3">
        <f t="shared" si="89"/>
        <v>-28574.609097222219</v>
      </c>
      <c r="EY45" s="4">
        <v>351.5</v>
      </c>
      <c r="EZ45" s="4">
        <v>3</v>
      </c>
      <c r="FA45" s="3">
        <f t="shared" si="138"/>
        <v>208.35833333333338</v>
      </c>
      <c r="FB45" s="3">
        <f t="shared" si="139"/>
        <v>-140.14166666666662</v>
      </c>
      <c r="FC45" s="3">
        <f t="shared" si="90"/>
        <v>43413.19506944446</v>
      </c>
      <c r="FD45" s="3">
        <f t="shared" si="91"/>
        <v>-29199.68409722222</v>
      </c>
      <c r="FF45" s="4">
        <v>351.5</v>
      </c>
      <c r="FG45" s="4">
        <v>47.5</v>
      </c>
      <c r="FH45" s="3">
        <f t="shared" si="140"/>
        <v>208.35833333333338</v>
      </c>
      <c r="FI45" s="3">
        <f t="shared" si="141"/>
        <v>-95.641666666666623</v>
      </c>
      <c r="FJ45" s="3">
        <f t="shared" si="92"/>
        <v>43413.19506944446</v>
      </c>
      <c r="FK45" s="3">
        <f t="shared" si="93"/>
        <v>-19927.738263888885</v>
      </c>
      <c r="FM45" s="4">
        <v>351.5</v>
      </c>
      <c r="FN45" s="4">
        <v>51</v>
      </c>
      <c r="FO45" s="3">
        <f t="shared" si="142"/>
        <v>208.35833333333338</v>
      </c>
      <c r="FP45" s="3">
        <f t="shared" si="143"/>
        <v>-92.141666666666623</v>
      </c>
      <c r="FQ45" s="3">
        <f t="shared" si="94"/>
        <v>43413.19506944446</v>
      </c>
      <c r="FR45" s="3">
        <f t="shared" si="95"/>
        <v>-19198.484097222215</v>
      </c>
    </row>
    <row r="46" spans="1:174" x14ac:dyDescent="0.25">
      <c r="A46" s="4">
        <v>129.69999999999999</v>
      </c>
      <c r="H46" s="4">
        <v>129.69999999999999</v>
      </c>
      <c r="I46" s="4">
        <v>144.6</v>
      </c>
      <c r="J46" s="3">
        <f t="shared" si="96"/>
        <v>-13.441666666666634</v>
      </c>
      <c r="K46" s="3">
        <f t="shared" si="97"/>
        <v>1.4583333333333712</v>
      </c>
      <c r="L46" s="3">
        <f t="shared" si="48"/>
        <v>180.67840277777691</v>
      </c>
      <c r="M46" s="3">
        <f t="shared" si="49"/>
        <v>-19.602430555556019</v>
      </c>
      <c r="O46" s="4">
        <v>129.69999999999999</v>
      </c>
      <c r="P46" s="4">
        <v>410.5</v>
      </c>
      <c r="Q46" s="3">
        <f t="shared" si="98"/>
        <v>-13.441666666666634</v>
      </c>
      <c r="R46" s="3">
        <f t="shared" si="99"/>
        <v>267.35833333333335</v>
      </c>
      <c r="S46" s="3">
        <f t="shared" si="50"/>
        <v>180.67840277777691</v>
      </c>
      <c r="T46" s="3">
        <f t="shared" si="51"/>
        <v>-3593.7415972222138</v>
      </c>
      <c r="V46" s="4">
        <v>129.69999999999999</v>
      </c>
      <c r="W46" s="4">
        <v>284.10000000000002</v>
      </c>
      <c r="X46" s="3">
        <f t="shared" si="100"/>
        <v>-13.441666666666634</v>
      </c>
      <c r="Y46" s="3">
        <f t="shared" si="101"/>
        <v>140.9583333333334</v>
      </c>
      <c r="Z46" s="3">
        <f t="shared" si="52"/>
        <v>180.67840277777691</v>
      </c>
      <c r="AA46" s="3">
        <f t="shared" si="53"/>
        <v>-1894.714930555552</v>
      </c>
      <c r="AC46" s="4">
        <v>129.69999999999999</v>
      </c>
      <c r="AD46" s="4">
        <v>183</v>
      </c>
      <c r="AE46" s="3">
        <f t="shared" si="102"/>
        <v>-13.441666666666634</v>
      </c>
      <c r="AF46" s="3">
        <f t="shared" si="103"/>
        <v>39.858333333333377</v>
      </c>
      <c r="AG46" s="3">
        <f t="shared" si="54"/>
        <v>180.67840277777691</v>
      </c>
      <c r="AH46" s="3">
        <f t="shared" si="55"/>
        <v>-535.76243055555483</v>
      </c>
      <c r="AJ46" s="4">
        <v>129.69999999999999</v>
      </c>
      <c r="AK46" s="4">
        <v>130.19999999999999</v>
      </c>
      <c r="AL46" s="3">
        <f t="shared" si="104"/>
        <v>-13.441666666666634</v>
      </c>
      <c r="AM46" s="3">
        <f t="shared" si="105"/>
        <v>-12.941666666666634</v>
      </c>
      <c r="AN46" s="3">
        <f t="shared" si="56"/>
        <v>180.67840277777691</v>
      </c>
      <c r="AO46" s="3">
        <f t="shared" si="57"/>
        <v>173.95756944444361</v>
      </c>
      <c r="AQ46" s="4">
        <v>129.69999999999999</v>
      </c>
      <c r="AR46" s="4">
        <v>0</v>
      </c>
      <c r="AS46" s="3">
        <f t="shared" si="106"/>
        <v>-13.441666666666634</v>
      </c>
      <c r="AT46" s="3">
        <f t="shared" si="107"/>
        <v>-143.14166666666662</v>
      </c>
      <c r="AU46" s="3">
        <f t="shared" si="58"/>
        <v>180.67840277777691</v>
      </c>
      <c r="AV46" s="3">
        <f t="shared" si="59"/>
        <v>1924.0625694444393</v>
      </c>
      <c r="AX46" s="4">
        <v>129.69999999999999</v>
      </c>
      <c r="AY46" s="4">
        <v>0</v>
      </c>
      <c r="AZ46" s="3">
        <f t="shared" si="108"/>
        <v>-13.441666666666634</v>
      </c>
      <c r="BA46" s="3">
        <f t="shared" si="109"/>
        <v>-143.14166666666662</v>
      </c>
      <c r="BB46" s="3">
        <f t="shared" si="60"/>
        <v>180.67840277777691</v>
      </c>
      <c r="BC46" s="3">
        <f t="shared" si="61"/>
        <v>1924.0625694444393</v>
      </c>
      <c r="BE46" s="4">
        <v>129.69999999999999</v>
      </c>
      <c r="BF46" s="4">
        <v>0</v>
      </c>
      <c r="BG46" s="3">
        <f t="shared" si="110"/>
        <v>-13.441666666666634</v>
      </c>
      <c r="BH46" s="3">
        <f t="shared" si="111"/>
        <v>-143.14166666666662</v>
      </c>
      <c r="BI46" s="3">
        <f t="shared" si="62"/>
        <v>180.67840277777691</v>
      </c>
      <c r="BJ46" s="3">
        <f t="shared" si="63"/>
        <v>1924.0625694444393</v>
      </c>
      <c r="BL46" s="4">
        <v>129.69999999999999</v>
      </c>
      <c r="BM46" s="4">
        <v>0</v>
      </c>
      <c r="BN46" s="3">
        <f t="shared" si="112"/>
        <v>-13.441666666666634</v>
      </c>
      <c r="BO46" s="3">
        <f t="shared" si="113"/>
        <v>-143.14166666666662</v>
      </c>
      <c r="BP46" s="3">
        <f t="shared" si="64"/>
        <v>180.67840277777691</v>
      </c>
      <c r="BQ46" s="3">
        <f t="shared" si="65"/>
        <v>1924.0625694444393</v>
      </c>
      <c r="BS46" s="4">
        <v>129.69999999999999</v>
      </c>
      <c r="BT46" s="4">
        <v>0.7</v>
      </c>
      <c r="BU46" s="3">
        <f t="shared" si="114"/>
        <v>-13.441666666666634</v>
      </c>
      <c r="BV46" s="3">
        <f t="shared" si="115"/>
        <v>-142.44166666666663</v>
      </c>
      <c r="BW46" s="3">
        <f t="shared" si="66"/>
        <v>180.67840277777691</v>
      </c>
      <c r="BX46" s="3">
        <f t="shared" si="67"/>
        <v>1914.6534027777727</v>
      </c>
      <c r="BZ46" s="4">
        <v>129.69999999999999</v>
      </c>
      <c r="CA46" s="4">
        <v>75.2</v>
      </c>
      <c r="CB46" s="3">
        <f t="shared" si="116"/>
        <v>-13.441666666666634</v>
      </c>
      <c r="CC46" s="3">
        <f t="shared" si="117"/>
        <v>-67.94166666666662</v>
      </c>
      <c r="CD46" s="3">
        <f t="shared" si="68"/>
        <v>180.67840277777691</v>
      </c>
      <c r="CE46" s="3">
        <f t="shared" si="69"/>
        <v>913.2492361111083</v>
      </c>
      <c r="CG46" s="4">
        <v>129.69999999999999</v>
      </c>
      <c r="CH46" s="4">
        <v>128.19999999999999</v>
      </c>
      <c r="CI46" s="3">
        <f t="shared" si="118"/>
        <v>-13.441666666666634</v>
      </c>
      <c r="CJ46" s="3">
        <f t="shared" si="119"/>
        <v>-14.941666666666634</v>
      </c>
      <c r="CK46" s="3">
        <f t="shared" si="70"/>
        <v>180.67840277777691</v>
      </c>
      <c r="CL46" s="3">
        <f t="shared" si="71"/>
        <v>200.84090277777688</v>
      </c>
      <c r="CN46" s="4">
        <v>129.69999999999999</v>
      </c>
      <c r="CO46" s="4">
        <v>246.1</v>
      </c>
      <c r="CP46" s="3">
        <f t="shared" si="120"/>
        <v>-13.441666666666634</v>
      </c>
      <c r="CQ46" s="3">
        <f t="shared" si="121"/>
        <v>102.95833333333337</v>
      </c>
      <c r="CR46" s="3">
        <f t="shared" si="72"/>
        <v>180.67840277777691</v>
      </c>
      <c r="CS46" s="3">
        <f t="shared" si="73"/>
        <v>-1383.9315972222194</v>
      </c>
      <c r="CU46" s="4">
        <v>129.69999999999999</v>
      </c>
      <c r="CV46" s="4">
        <v>300.39999999999998</v>
      </c>
      <c r="CW46" s="3">
        <f t="shared" si="122"/>
        <v>-13.441666666666634</v>
      </c>
      <c r="CX46" s="3">
        <f t="shared" si="123"/>
        <v>157.25833333333335</v>
      </c>
      <c r="CY46" s="3">
        <f t="shared" si="74"/>
        <v>180.67840277777691</v>
      </c>
      <c r="CZ46" s="3">
        <f t="shared" si="75"/>
        <v>-2113.8140972222172</v>
      </c>
      <c r="DB46" s="4">
        <v>129.69999999999999</v>
      </c>
      <c r="DC46" s="4">
        <v>353.9</v>
      </c>
      <c r="DD46" s="3">
        <f t="shared" si="124"/>
        <v>-13.441666666666634</v>
      </c>
      <c r="DE46" s="3">
        <f t="shared" si="125"/>
        <v>210.75833333333335</v>
      </c>
      <c r="DF46" s="3">
        <f t="shared" si="76"/>
        <v>180.67840277777691</v>
      </c>
      <c r="DG46" s="3">
        <f t="shared" si="77"/>
        <v>-2832.9432638888825</v>
      </c>
      <c r="DI46" s="4">
        <v>129.69999999999999</v>
      </c>
      <c r="DJ46" s="4">
        <v>283.89999999999998</v>
      </c>
      <c r="DK46" s="3">
        <f t="shared" si="126"/>
        <v>-13.441666666666634</v>
      </c>
      <c r="DL46" s="3">
        <f t="shared" si="127"/>
        <v>140.75833333333335</v>
      </c>
      <c r="DM46" s="3">
        <f t="shared" si="78"/>
        <v>180.67840277777691</v>
      </c>
      <c r="DN46" s="3">
        <f t="shared" si="79"/>
        <v>-1892.026597222218</v>
      </c>
      <c r="DP46" s="4">
        <v>129.69999999999999</v>
      </c>
      <c r="DQ46" s="4">
        <v>68.599999999999994</v>
      </c>
      <c r="DR46" s="3">
        <f t="shared" si="128"/>
        <v>-13.441666666666634</v>
      </c>
      <c r="DS46" s="3">
        <f t="shared" si="129"/>
        <v>-74.541666666666629</v>
      </c>
      <c r="DT46" s="3">
        <f t="shared" si="80"/>
        <v>180.67840277777691</v>
      </c>
      <c r="DU46" s="3">
        <f t="shared" si="81"/>
        <v>1001.9642361111082</v>
      </c>
      <c r="DW46" s="4">
        <v>129.69999999999999</v>
      </c>
      <c r="DX46" s="4">
        <v>0.4</v>
      </c>
      <c r="DY46" s="3">
        <f t="shared" si="130"/>
        <v>-13.441666666666634</v>
      </c>
      <c r="DZ46" s="3">
        <f t="shared" si="131"/>
        <v>-142.74166666666662</v>
      </c>
      <c r="EA46" s="3">
        <f t="shared" si="82"/>
        <v>180.67840277777691</v>
      </c>
      <c r="EB46" s="3">
        <f t="shared" si="83"/>
        <v>1918.6859027777725</v>
      </c>
      <c r="ED46" s="4">
        <v>129.69999999999999</v>
      </c>
      <c r="EE46" s="4">
        <v>0</v>
      </c>
      <c r="EF46" s="3">
        <f t="shared" si="132"/>
        <v>-13.441666666666634</v>
      </c>
      <c r="EG46" s="3">
        <f t="shared" si="133"/>
        <v>-143.14166666666662</v>
      </c>
      <c r="EH46" s="3">
        <f t="shared" si="84"/>
        <v>180.67840277777691</v>
      </c>
      <c r="EI46" s="3">
        <f t="shared" si="85"/>
        <v>1924.0625694444393</v>
      </c>
      <c r="EK46" s="4">
        <v>129.69999999999999</v>
      </c>
      <c r="EL46" s="4">
        <v>6</v>
      </c>
      <c r="EM46" s="3">
        <f t="shared" si="134"/>
        <v>-13.441666666666634</v>
      </c>
      <c r="EN46" s="3">
        <f t="shared" si="135"/>
        <v>-137.14166666666662</v>
      </c>
      <c r="EO46" s="3">
        <f t="shared" si="86"/>
        <v>180.67840277777691</v>
      </c>
      <c r="EP46" s="3">
        <f t="shared" si="87"/>
        <v>1843.4125694444394</v>
      </c>
      <c r="ER46" s="4">
        <v>129.69999999999999</v>
      </c>
      <c r="ES46" s="4">
        <v>3</v>
      </c>
      <c r="ET46" s="3">
        <f t="shared" si="136"/>
        <v>-13.441666666666634</v>
      </c>
      <c r="EU46" s="3">
        <f t="shared" si="137"/>
        <v>-140.14166666666662</v>
      </c>
      <c r="EV46" s="3">
        <f t="shared" si="88"/>
        <v>180.67840277777691</v>
      </c>
      <c r="EW46" s="3">
        <f t="shared" si="89"/>
        <v>1883.7375694444393</v>
      </c>
      <c r="EY46" s="4">
        <v>129.69999999999999</v>
      </c>
      <c r="EZ46" s="4">
        <v>47.5</v>
      </c>
      <c r="FA46" s="3">
        <f t="shared" si="138"/>
        <v>-13.441666666666634</v>
      </c>
      <c r="FB46" s="3">
        <f t="shared" si="139"/>
        <v>-95.641666666666623</v>
      </c>
      <c r="FC46" s="3">
        <f t="shared" si="90"/>
        <v>180.67840277777691</v>
      </c>
      <c r="FD46" s="3">
        <f t="shared" si="91"/>
        <v>1285.5834027777742</v>
      </c>
      <c r="FF46" s="4">
        <v>129.69999999999999</v>
      </c>
      <c r="FG46" s="4">
        <v>51</v>
      </c>
      <c r="FH46" s="3">
        <f t="shared" si="140"/>
        <v>-13.441666666666634</v>
      </c>
      <c r="FI46" s="3">
        <f t="shared" si="141"/>
        <v>-92.141666666666623</v>
      </c>
      <c r="FJ46" s="3">
        <f t="shared" si="92"/>
        <v>180.67840277777691</v>
      </c>
      <c r="FK46" s="3">
        <f t="shared" si="93"/>
        <v>1238.5375694444408</v>
      </c>
      <c r="FM46" s="4">
        <v>129.69999999999999</v>
      </c>
      <c r="FN46" s="4">
        <v>245.9</v>
      </c>
      <c r="FO46" s="3">
        <f t="shared" si="142"/>
        <v>-13.441666666666634</v>
      </c>
      <c r="FP46" s="3">
        <f t="shared" si="143"/>
        <v>102.75833333333338</v>
      </c>
      <c r="FQ46" s="3">
        <f t="shared" si="94"/>
        <v>180.67840277777691</v>
      </c>
      <c r="FR46" s="3">
        <f t="shared" si="95"/>
        <v>-1381.2432638888863</v>
      </c>
    </row>
    <row r="47" spans="1:174" x14ac:dyDescent="0.25">
      <c r="A47" s="4">
        <v>144.6</v>
      </c>
      <c r="H47" s="4">
        <v>144.6</v>
      </c>
      <c r="I47" s="4">
        <v>410.5</v>
      </c>
      <c r="J47" s="3">
        <f t="shared" si="96"/>
        <v>1.4583333333333712</v>
      </c>
      <c r="K47" s="3">
        <f t="shared" si="97"/>
        <v>267.35833333333335</v>
      </c>
      <c r="L47" s="3">
        <f t="shared" si="48"/>
        <v>2.1267361111112217</v>
      </c>
      <c r="M47" s="3">
        <f t="shared" si="49"/>
        <v>389.89756944445458</v>
      </c>
      <c r="O47" s="4">
        <v>144.6</v>
      </c>
      <c r="P47" s="4">
        <v>284.10000000000002</v>
      </c>
      <c r="Q47" s="3">
        <f t="shared" si="98"/>
        <v>1.4583333333333712</v>
      </c>
      <c r="R47" s="3">
        <f t="shared" si="99"/>
        <v>140.9583333333334</v>
      </c>
      <c r="S47" s="3">
        <f t="shared" si="50"/>
        <v>2.1267361111112217</v>
      </c>
      <c r="T47" s="3">
        <f t="shared" si="51"/>
        <v>205.56423611111654</v>
      </c>
      <c r="V47" s="4">
        <v>144.6</v>
      </c>
      <c r="W47" s="4">
        <v>183</v>
      </c>
      <c r="X47" s="3">
        <f t="shared" si="100"/>
        <v>1.4583333333333712</v>
      </c>
      <c r="Y47" s="3">
        <f t="shared" si="101"/>
        <v>39.858333333333377</v>
      </c>
      <c r="Z47" s="3">
        <f t="shared" si="52"/>
        <v>2.1267361111112217</v>
      </c>
      <c r="AA47" s="3">
        <f t="shared" si="53"/>
        <v>58.126736111112685</v>
      </c>
      <c r="AC47" s="4">
        <v>144.6</v>
      </c>
      <c r="AD47" s="4">
        <v>130.19999999999999</v>
      </c>
      <c r="AE47" s="3">
        <f t="shared" si="102"/>
        <v>1.4583333333333712</v>
      </c>
      <c r="AF47" s="3">
        <f t="shared" si="103"/>
        <v>-12.941666666666634</v>
      </c>
      <c r="AG47" s="3">
        <f t="shared" si="54"/>
        <v>2.1267361111112217</v>
      </c>
      <c r="AH47" s="3">
        <f t="shared" si="55"/>
        <v>-18.873263888889333</v>
      </c>
      <c r="AJ47" s="4">
        <v>144.6</v>
      </c>
      <c r="AK47" s="4">
        <v>0</v>
      </c>
      <c r="AL47" s="3">
        <f t="shared" si="104"/>
        <v>1.4583333333333712</v>
      </c>
      <c r="AM47" s="3">
        <f t="shared" si="105"/>
        <v>-143.14166666666662</v>
      </c>
      <c r="AN47" s="3">
        <f t="shared" si="56"/>
        <v>2.1267361111112217</v>
      </c>
      <c r="AO47" s="3">
        <f t="shared" si="57"/>
        <v>-208.74826388889426</v>
      </c>
      <c r="AQ47" s="4">
        <v>144.6</v>
      </c>
      <c r="AR47" s="4">
        <v>0</v>
      </c>
      <c r="AS47" s="3">
        <f t="shared" si="106"/>
        <v>1.4583333333333712</v>
      </c>
      <c r="AT47" s="3">
        <f t="shared" si="107"/>
        <v>-143.14166666666662</v>
      </c>
      <c r="AU47" s="3">
        <f t="shared" si="58"/>
        <v>2.1267361111112217</v>
      </c>
      <c r="AV47" s="3">
        <f t="shared" si="59"/>
        <v>-208.74826388889426</v>
      </c>
      <c r="AX47" s="4">
        <v>144.6</v>
      </c>
      <c r="AY47" s="4">
        <v>0</v>
      </c>
      <c r="AZ47" s="3">
        <f t="shared" si="108"/>
        <v>1.4583333333333712</v>
      </c>
      <c r="BA47" s="3">
        <f t="shared" si="109"/>
        <v>-143.14166666666662</v>
      </c>
      <c r="BB47" s="3">
        <f t="shared" si="60"/>
        <v>2.1267361111112217</v>
      </c>
      <c r="BC47" s="3">
        <f t="shared" si="61"/>
        <v>-208.74826388889426</v>
      </c>
      <c r="BE47" s="4">
        <v>144.6</v>
      </c>
      <c r="BF47" s="4">
        <v>0</v>
      </c>
      <c r="BG47" s="3">
        <f t="shared" si="110"/>
        <v>1.4583333333333712</v>
      </c>
      <c r="BH47" s="3">
        <f t="shared" si="111"/>
        <v>-143.14166666666662</v>
      </c>
      <c r="BI47" s="3">
        <f t="shared" si="62"/>
        <v>2.1267361111112217</v>
      </c>
      <c r="BJ47" s="3">
        <f t="shared" si="63"/>
        <v>-208.74826388889426</v>
      </c>
      <c r="BL47" s="4">
        <v>144.6</v>
      </c>
      <c r="BM47" s="4">
        <v>0.7</v>
      </c>
      <c r="BN47" s="3">
        <f t="shared" si="112"/>
        <v>1.4583333333333712</v>
      </c>
      <c r="BO47" s="3">
        <f t="shared" si="113"/>
        <v>-142.44166666666663</v>
      </c>
      <c r="BP47" s="3">
        <f t="shared" si="64"/>
        <v>2.1267361111112217</v>
      </c>
      <c r="BQ47" s="3">
        <f t="shared" si="65"/>
        <v>-207.72743055556091</v>
      </c>
      <c r="BS47" s="4">
        <v>144.6</v>
      </c>
      <c r="BT47" s="4">
        <v>75.2</v>
      </c>
      <c r="BU47" s="3">
        <f t="shared" si="114"/>
        <v>1.4583333333333712</v>
      </c>
      <c r="BV47" s="3">
        <f t="shared" si="115"/>
        <v>-67.94166666666662</v>
      </c>
      <c r="BW47" s="3">
        <f t="shared" si="66"/>
        <v>2.1267361111112217</v>
      </c>
      <c r="BX47" s="3">
        <f t="shared" si="67"/>
        <v>-99.08159722222473</v>
      </c>
      <c r="BZ47" s="4">
        <v>144.6</v>
      </c>
      <c r="CA47" s="4">
        <v>128.19999999999999</v>
      </c>
      <c r="CB47" s="3">
        <f t="shared" si="116"/>
        <v>1.4583333333333712</v>
      </c>
      <c r="CC47" s="3">
        <f t="shared" si="117"/>
        <v>-14.941666666666634</v>
      </c>
      <c r="CD47" s="3">
        <f t="shared" si="68"/>
        <v>2.1267361111112217</v>
      </c>
      <c r="CE47" s="3">
        <f t="shared" si="69"/>
        <v>-21.789930555556076</v>
      </c>
      <c r="CG47" s="4">
        <v>144.6</v>
      </c>
      <c r="CH47" s="4">
        <v>246.1</v>
      </c>
      <c r="CI47" s="3">
        <f t="shared" si="118"/>
        <v>1.4583333333333712</v>
      </c>
      <c r="CJ47" s="3">
        <f t="shared" si="119"/>
        <v>102.95833333333337</v>
      </c>
      <c r="CK47" s="3">
        <f t="shared" si="70"/>
        <v>2.1267361111112217</v>
      </c>
      <c r="CL47" s="3">
        <f t="shared" si="71"/>
        <v>150.14756944444841</v>
      </c>
      <c r="CN47" s="4">
        <v>144.6</v>
      </c>
      <c r="CO47" s="4">
        <v>300.39999999999998</v>
      </c>
      <c r="CP47" s="3">
        <f t="shared" si="120"/>
        <v>1.4583333333333712</v>
      </c>
      <c r="CQ47" s="3">
        <f t="shared" si="121"/>
        <v>157.25833333333335</v>
      </c>
      <c r="CR47" s="3">
        <f t="shared" si="72"/>
        <v>2.1267361111112217</v>
      </c>
      <c r="CS47" s="3">
        <f t="shared" si="73"/>
        <v>229.33506944445043</v>
      </c>
      <c r="CU47" s="4">
        <v>144.6</v>
      </c>
      <c r="CV47" s="4">
        <v>353.9</v>
      </c>
      <c r="CW47" s="3">
        <f t="shared" si="122"/>
        <v>1.4583333333333712</v>
      </c>
      <c r="CX47" s="3">
        <f t="shared" si="123"/>
        <v>210.75833333333335</v>
      </c>
      <c r="CY47" s="3">
        <f t="shared" si="74"/>
        <v>2.1267361111112217</v>
      </c>
      <c r="CZ47" s="3">
        <f t="shared" si="75"/>
        <v>307.35590277778579</v>
      </c>
      <c r="DB47" s="4">
        <v>144.6</v>
      </c>
      <c r="DC47" s="4">
        <v>283.89999999999998</v>
      </c>
      <c r="DD47" s="3">
        <f t="shared" si="124"/>
        <v>1.4583333333333712</v>
      </c>
      <c r="DE47" s="3">
        <f t="shared" si="125"/>
        <v>140.75833333333335</v>
      </c>
      <c r="DF47" s="3">
        <f t="shared" si="76"/>
        <v>2.1267361111112217</v>
      </c>
      <c r="DG47" s="3">
        <f t="shared" si="77"/>
        <v>205.2725694444498</v>
      </c>
      <c r="DI47" s="4">
        <v>144.6</v>
      </c>
      <c r="DJ47" s="4">
        <v>68.599999999999994</v>
      </c>
      <c r="DK47" s="3">
        <f t="shared" si="126"/>
        <v>1.4583333333333712</v>
      </c>
      <c r="DL47" s="3">
        <f t="shared" si="127"/>
        <v>-74.541666666666629</v>
      </c>
      <c r="DM47" s="3">
        <f t="shared" si="78"/>
        <v>2.1267361111112217</v>
      </c>
      <c r="DN47" s="3">
        <f t="shared" si="79"/>
        <v>-108.70659722222499</v>
      </c>
      <c r="DP47" s="4">
        <v>144.6</v>
      </c>
      <c r="DQ47" s="4">
        <v>0.4</v>
      </c>
      <c r="DR47" s="3">
        <f t="shared" si="128"/>
        <v>1.4583333333333712</v>
      </c>
      <c r="DS47" s="3">
        <f t="shared" si="129"/>
        <v>-142.74166666666662</v>
      </c>
      <c r="DT47" s="3">
        <f t="shared" si="80"/>
        <v>2.1267361111112217</v>
      </c>
      <c r="DU47" s="3">
        <f t="shared" si="81"/>
        <v>-208.16493055556089</v>
      </c>
      <c r="DW47" s="4">
        <v>144.6</v>
      </c>
      <c r="DX47" s="4">
        <v>0</v>
      </c>
      <c r="DY47" s="3">
        <f t="shared" si="130"/>
        <v>1.4583333333333712</v>
      </c>
      <c r="DZ47" s="3">
        <f t="shared" si="131"/>
        <v>-143.14166666666662</v>
      </c>
      <c r="EA47" s="3">
        <f t="shared" si="82"/>
        <v>2.1267361111112217</v>
      </c>
      <c r="EB47" s="3">
        <f t="shared" si="83"/>
        <v>-208.74826388889426</v>
      </c>
      <c r="ED47" s="4">
        <v>144.6</v>
      </c>
      <c r="EE47" s="4">
        <v>6</v>
      </c>
      <c r="EF47" s="3">
        <f t="shared" si="132"/>
        <v>1.4583333333333712</v>
      </c>
      <c r="EG47" s="3">
        <f t="shared" si="133"/>
        <v>-137.14166666666662</v>
      </c>
      <c r="EH47" s="3">
        <f t="shared" si="84"/>
        <v>2.1267361111112217</v>
      </c>
      <c r="EI47" s="3">
        <f t="shared" si="85"/>
        <v>-199.99826388889403</v>
      </c>
      <c r="EK47" s="4">
        <v>144.6</v>
      </c>
      <c r="EL47" s="4">
        <v>3</v>
      </c>
      <c r="EM47" s="3">
        <f t="shared" si="134"/>
        <v>1.4583333333333712</v>
      </c>
      <c r="EN47" s="3">
        <f t="shared" si="135"/>
        <v>-140.14166666666662</v>
      </c>
      <c r="EO47" s="3">
        <f t="shared" si="86"/>
        <v>2.1267361111112217</v>
      </c>
      <c r="EP47" s="3">
        <f t="shared" si="87"/>
        <v>-204.37326388889414</v>
      </c>
      <c r="ER47" s="4">
        <v>144.6</v>
      </c>
      <c r="ES47" s="4">
        <v>47.5</v>
      </c>
      <c r="ET47" s="3">
        <f t="shared" si="136"/>
        <v>1.4583333333333712</v>
      </c>
      <c r="EU47" s="3">
        <f t="shared" si="137"/>
        <v>-95.641666666666623</v>
      </c>
      <c r="EV47" s="3">
        <f t="shared" si="88"/>
        <v>2.1267361111112217</v>
      </c>
      <c r="EW47" s="3">
        <f t="shared" si="89"/>
        <v>-139.47743055555912</v>
      </c>
      <c r="EY47" s="4">
        <v>144.6</v>
      </c>
      <c r="EZ47" s="4">
        <v>51</v>
      </c>
      <c r="FA47" s="3">
        <f t="shared" si="138"/>
        <v>1.4583333333333712</v>
      </c>
      <c r="FB47" s="3">
        <f t="shared" si="139"/>
        <v>-92.141666666666623</v>
      </c>
      <c r="FC47" s="3">
        <f t="shared" si="90"/>
        <v>2.1267361111112217</v>
      </c>
      <c r="FD47" s="3">
        <f t="shared" si="91"/>
        <v>-134.37326388889232</v>
      </c>
      <c r="FF47" s="4">
        <v>144.6</v>
      </c>
      <c r="FG47" s="4">
        <v>245.9</v>
      </c>
      <c r="FH47" s="3">
        <f t="shared" si="140"/>
        <v>1.4583333333333712</v>
      </c>
      <c r="FI47" s="3">
        <f t="shared" si="141"/>
        <v>102.75833333333338</v>
      </c>
      <c r="FJ47" s="3">
        <f t="shared" si="92"/>
        <v>2.1267361111112217</v>
      </c>
      <c r="FK47" s="3">
        <f t="shared" si="93"/>
        <v>149.85590277778175</v>
      </c>
      <c r="FM47" s="4">
        <v>144.6</v>
      </c>
      <c r="FN47" s="4">
        <v>197.7</v>
      </c>
      <c r="FO47" s="3">
        <f t="shared" si="142"/>
        <v>1.4583333333333712</v>
      </c>
      <c r="FP47" s="3">
        <f t="shared" si="143"/>
        <v>54.558333333333366</v>
      </c>
      <c r="FQ47" s="3">
        <f t="shared" si="94"/>
        <v>2.1267361111112217</v>
      </c>
      <c r="FR47" s="3">
        <f t="shared" si="95"/>
        <v>79.564236111113232</v>
      </c>
    </row>
    <row r="48" spans="1:174" x14ac:dyDescent="0.25">
      <c r="A48" s="4">
        <v>410.5</v>
      </c>
      <c r="H48" s="4">
        <v>410.5</v>
      </c>
      <c r="I48" s="4">
        <v>284.10000000000002</v>
      </c>
      <c r="J48" s="3">
        <f t="shared" si="96"/>
        <v>267.35833333333335</v>
      </c>
      <c r="K48" s="3">
        <f t="shared" si="97"/>
        <v>140.9583333333334</v>
      </c>
      <c r="L48" s="3">
        <f t="shared" si="48"/>
        <v>71480.478402777779</v>
      </c>
      <c r="M48" s="3">
        <f t="shared" si="49"/>
        <v>37686.385069444463</v>
      </c>
      <c r="O48" s="4">
        <v>410.5</v>
      </c>
      <c r="P48" s="4">
        <v>183</v>
      </c>
      <c r="Q48" s="3">
        <f t="shared" si="98"/>
        <v>267.35833333333335</v>
      </c>
      <c r="R48" s="3">
        <f t="shared" si="99"/>
        <v>39.858333333333377</v>
      </c>
      <c r="S48" s="3">
        <f t="shared" si="50"/>
        <v>71480.478402777779</v>
      </c>
      <c r="T48" s="3">
        <f t="shared" si="51"/>
        <v>10656.457569444457</v>
      </c>
      <c r="V48" s="4">
        <v>410.5</v>
      </c>
      <c r="W48" s="4">
        <v>130.19999999999999</v>
      </c>
      <c r="X48" s="3">
        <f t="shared" si="100"/>
        <v>267.35833333333335</v>
      </c>
      <c r="Y48" s="3">
        <f t="shared" si="101"/>
        <v>-12.941666666666634</v>
      </c>
      <c r="Z48" s="3">
        <f t="shared" si="52"/>
        <v>71480.478402777779</v>
      </c>
      <c r="AA48" s="3">
        <f t="shared" si="53"/>
        <v>-3460.0624305555471</v>
      </c>
      <c r="AC48" s="4">
        <v>410.5</v>
      </c>
      <c r="AD48" s="4">
        <v>0</v>
      </c>
      <c r="AE48" s="3">
        <f t="shared" si="102"/>
        <v>267.35833333333335</v>
      </c>
      <c r="AF48" s="3">
        <f t="shared" si="103"/>
        <v>-143.14166666666662</v>
      </c>
      <c r="AG48" s="3">
        <f t="shared" si="54"/>
        <v>71480.478402777779</v>
      </c>
      <c r="AH48" s="3">
        <f t="shared" si="55"/>
        <v>-38270.117430555547</v>
      </c>
      <c r="AJ48" s="4">
        <v>410.5</v>
      </c>
      <c r="AK48" s="4">
        <v>0</v>
      </c>
      <c r="AL48" s="3">
        <f t="shared" si="104"/>
        <v>267.35833333333335</v>
      </c>
      <c r="AM48" s="3">
        <f t="shared" si="105"/>
        <v>-143.14166666666662</v>
      </c>
      <c r="AN48" s="3">
        <f t="shared" si="56"/>
        <v>71480.478402777779</v>
      </c>
      <c r="AO48" s="3">
        <f t="shared" si="57"/>
        <v>-38270.117430555547</v>
      </c>
      <c r="AQ48" s="4">
        <v>410.5</v>
      </c>
      <c r="AR48" s="4">
        <v>0</v>
      </c>
      <c r="AS48" s="3">
        <f t="shared" si="106"/>
        <v>267.35833333333335</v>
      </c>
      <c r="AT48" s="3">
        <f t="shared" si="107"/>
        <v>-143.14166666666662</v>
      </c>
      <c r="AU48" s="3">
        <f t="shared" si="58"/>
        <v>71480.478402777779</v>
      </c>
      <c r="AV48" s="3">
        <f t="shared" si="59"/>
        <v>-38270.117430555547</v>
      </c>
      <c r="AX48" s="4">
        <v>410.5</v>
      </c>
      <c r="AY48" s="4">
        <v>0</v>
      </c>
      <c r="AZ48" s="3">
        <f t="shared" si="108"/>
        <v>267.35833333333335</v>
      </c>
      <c r="BA48" s="3">
        <f t="shared" si="109"/>
        <v>-143.14166666666662</v>
      </c>
      <c r="BB48" s="3">
        <f t="shared" si="60"/>
        <v>71480.478402777779</v>
      </c>
      <c r="BC48" s="3">
        <f t="shared" si="61"/>
        <v>-38270.117430555547</v>
      </c>
      <c r="BE48" s="4">
        <v>410.5</v>
      </c>
      <c r="BF48" s="4">
        <v>0.7</v>
      </c>
      <c r="BG48" s="3">
        <f t="shared" si="110"/>
        <v>267.35833333333335</v>
      </c>
      <c r="BH48" s="3">
        <f t="shared" si="111"/>
        <v>-142.44166666666663</v>
      </c>
      <c r="BI48" s="3">
        <f t="shared" si="62"/>
        <v>71480.478402777779</v>
      </c>
      <c r="BJ48" s="3">
        <f t="shared" si="63"/>
        <v>-38082.966597222214</v>
      </c>
      <c r="BL48" s="4">
        <v>410.5</v>
      </c>
      <c r="BM48" s="4">
        <v>75.2</v>
      </c>
      <c r="BN48" s="3">
        <f t="shared" si="112"/>
        <v>267.35833333333335</v>
      </c>
      <c r="BO48" s="3">
        <f t="shared" si="113"/>
        <v>-67.94166666666662</v>
      </c>
      <c r="BP48" s="3">
        <f t="shared" si="64"/>
        <v>71480.478402777779</v>
      </c>
      <c r="BQ48" s="3">
        <f t="shared" si="65"/>
        <v>-18164.770763888879</v>
      </c>
      <c r="BS48" s="4">
        <v>410.5</v>
      </c>
      <c r="BT48" s="4">
        <v>128.19999999999999</v>
      </c>
      <c r="BU48" s="3">
        <f t="shared" si="114"/>
        <v>267.35833333333335</v>
      </c>
      <c r="BV48" s="3">
        <f t="shared" si="115"/>
        <v>-14.941666666666634</v>
      </c>
      <c r="BW48" s="3">
        <f t="shared" si="66"/>
        <v>71480.478402777779</v>
      </c>
      <c r="BX48" s="3">
        <f t="shared" si="67"/>
        <v>-3994.7790972222137</v>
      </c>
      <c r="BZ48" s="4">
        <v>410.5</v>
      </c>
      <c r="CA48" s="4">
        <v>246.1</v>
      </c>
      <c r="CB48" s="3">
        <f t="shared" si="116"/>
        <v>267.35833333333335</v>
      </c>
      <c r="CC48" s="3">
        <f t="shared" si="117"/>
        <v>102.95833333333337</v>
      </c>
      <c r="CD48" s="3">
        <f t="shared" si="68"/>
        <v>71480.478402777779</v>
      </c>
      <c r="CE48" s="3">
        <f t="shared" si="69"/>
        <v>27526.76840277779</v>
      </c>
      <c r="CG48" s="4">
        <v>410.5</v>
      </c>
      <c r="CH48" s="4">
        <v>300.39999999999998</v>
      </c>
      <c r="CI48" s="3">
        <f t="shared" si="118"/>
        <v>267.35833333333335</v>
      </c>
      <c r="CJ48" s="3">
        <f t="shared" si="119"/>
        <v>157.25833333333335</v>
      </c>
      <c r="CK48" s="3">
        <f t="shared" si="70"/>
        <v>71480.478402777779</v>
      </c>
      <c r="CL48" s="3">
        <f t="shared" si="71"/>
        <v>42044.325902777782</v>
      </c>
      <c r="CN48" s="4">
        <v>410.5</v>
      </c>
      <c r="CO48" s="4">
        <v>353.9</v>
      </c>
      <c r="CP48" s="3">
        <f t="shared" si="120"/>
        <v>267.35833333333335</v>
      </c>
      <c r="CQ48" s="3">
        <f t="shared" si="121"/>
        <v>210.75833333333335</v>
      </c>
      <c r="CR48" s="3">
        <f t="shared" si="72"/>
        <v>71480.478402777779</v>
      </c>
      <c r="CS48" s="3">
        <f t="shared" si="73"/>
        <v>56347.996736111119</v>
      </c>
      <c r="CU48" s="4">
        <v>410.5</v>
      </c>
      <c r="CV48" s="4">
        <v>283.89999999999998</v>
      </c>
      <c r="CW48" s="3">
        <f t="shared" si="122"/>
        <v>267.35833333333335</v>
      </c>
      <c r="CX48" s="3">
        <f t="shared" si="123"/>
        <v>140.75833333333335</v>
      </c>
      <c r="CY48" s="3">
        <f t="shared" si="74"/>
        <v>71480.478402777779</v>
      </c>
      <c r="CZ48" s="3">
        <f t="shared" si="75"/>
        <v>37632.913402777784</v>
      </c>
      <c r="DB48" s="4">
        <v>410.5</v>
      </c>
      <c r="DC48" s="4">
        <v>68.599999999999994</v>
      </c>
      <c r="DD48" s="3">
        <f t="shared" si="124"/>
        <v>267.35833333333335</v>
      </c>
      <c r="DE48" s="3">
        <f t="shared" si="125"/>
        <v>-74.541666666666629</v>
      </c>
      <c r="DF48" s="3">
        <f t="shared" si="76"/>
        <v>71480.478402777779</v>
      </c>
      <c r="DG48" s="3">
        <f t="shared" si="77"/>
        <v>-19929.335763888881</v>
      </c>
      <c r="DI48" s="4">
        <v>410.5</v>
      </c>
      <c r="DJ48" s="4">
        <v>0.4</v>
      </c>
      <c r="DK48" s="3">
        <f t="shared" si="126"/>
        <v>267.35833333333335</v>
      </c>
      <c r="DL48" s="3">
        <f t="shared" si="127"/>
        <v>-142.74166666666662</v>
      </c>
      <c r="DM48" s="3">
        <f t="shared" si="78"/>
        <v>71480.478402777779</v>
      </c>
      <c r="DN48" s="3">
        <f t="shared" si="79"/>
        <v>-38163.174097222211</v>
      </c>
      <c r="DP48" s="4">
        <v>410.5</v>
      </c>
      <c r="DQ48" s="4">
        <v>0</v>
      </c>
      <c r="DR48" s="3">
        <f t="shared" si="128"/>
        <v>267.35833333333335</v>
      </c>
      <c r="DS48" s="3">
        <f t="shared" si="129"/>
        <v>-143.14166666666662</v>
      </c>
      <c r="DT48" s="3">
        <f t="shared" si="80"/>
        <v>71480.478402777779</v>
      </c>
      <c r="DU48" s="3">
        <f t="shared" si="81"/>
        <v>-38270.117430555547</v>
      </c>
      <c r="DW48" s="4">
        <v>410.5</v>
      </c>
      <c r="DX48" s="4">
        <v>6</v>
      </c>
      <c r="DY48" s="3">
        <f t="shared" si="130"/>
        <v>267.35833333333335</v>
      </c>
      <c r="DZ48" s="3">
        <f t="shared" si="131"/>
        <v>-137.14166666666662</v>
      </c>
      <c r="EA48" s="3">
        <f t="shared" si="82"/>
        <v>71480.478402777779</v>
      </c>
      <c r="EB48" s="3">
        <f t="shared" si="83"/>
        <v>-36665.967430555545</v>
      </c>
      <c r="ED48" s="4">
        <v>410.5</v>
      </c>
      <c r="EE48" s="4">
        <v>3</v>
      </c>
      <c r="EF48" s="3">
        <f t="shared" si="132"/>
        <v>267.35833333333335</v>
      </c>
      <c r="EG48" s="3">
        <f t="shared" si="133"/>
        <v>-140.14166666666662</v>
      </c>
      <c r="EH48" s="3">
        <f t="shared" si="84"/>
        <v>71480.478402777779</v>
      </c>
      <c r="EI48" s="3">
        <f t="shared" si="85"/>
        <v>-37468.042430555543</v>
      </c>
      <c r="EK48" s="4">
        <v>410.5</v>
      </c>
      <c r="EL48" s="4">
        <v>47.5</v>
      </c>
      <c r="EM48" s="3">
        <f t="shared" si="134"/>
        <v>267.35833333333335</v>
      </c>
      <c r="EN48" s="3">
        <f t="shared" si="135"/>
        <v>-95.641666666666623</v>
      </c>
      <c r="EO48" s="3">
        <f t="shared" si="86"/>
        <v>71480.478402777779</v>
      </c>
      <c r="EP48" s="3">
        <f t="shared" si="87"/>
        <v>-25570.596597222211</v>
      </c>
      <c r="ER48" s="4">
        <v>410.5</v>
      </c>
      <c r="ES48" s="4">
        <v>51</v>
      </c>
      <c r="ET48" s="3">
        <f t="shared" si="136"/>
        <v>267.35833333333335</v>
      </c>
      <c r="EU48" s="3">
        <f t="shared" si="137"/>
        <v>-92.141666666666623</v>
      </c>
      <c r="EV48" s="3">
        <f t="shared" si="88"/>
        <v>71480.478402777779</v>
      </c>
      <c r="EW48" s="3">
        <f t="shared" si="89"/>
        <v>-24634.842430555545</v>
      </c>
      <c r="EY48" s="4">
        <v>410.5</v>
      </c>
      <c r="EZ48" s="4">
        <v>245.9</v>
      </c>
      <c r="FA48" s="3">
        <f t="shared" si="138"/>
        <v>267.35833333333335</v>
      </c>
      <c r="FB48" s="3">
        <f t="shared" si="139"/>
        <v>102.75833333333338</v>
      </c>
      <c r="FC48" s="3">
        <f t="shared" si="90"/>
        <v>71480.478402777779</v>
      </c>
      <c r="FD48" s="3">
        <f t="shared" si="91"/>
        <v>27473.296736111126</v>
      </c>
      <c r="FF48" s="4">
        <v>410.5</v>
      </c>
      <c r="FG48" s="4">
        <v>197.7</v>
      </c>
      <c r="FH48" s="3">
        <f t="shared" si="140"/>
        <v>267.35833333333335</v>
      </c>
      <c r="FI48" s="3">
        <f t="shared" si="141"/>
        <v>54.558333333333366</v>
      </c>
      <c r="FJ48" s="3">
        <f t="shared" si="92"/>
        <v>71480.478402777779</v>
      </c>
      <c r="FK48" s="3">
        <f t="shared" si="93"/>
        <v>14586.625069444453</v>
      </c>
      <c r="FM48" s="4">
        <v>410.5</v>
      </c>
      <c r="FN48" s="4">
        <v>316.2</v>
      </c>
      <c r="FO48" s="3">
        <f t="shared" si="142"/>
        <v>267.35833333333335</v>
      </c>
      <c r="FP48" s="3">
        <f t="shared" si="143"/>
        <v>173.05833333333337</v>
      </c>
      <c r="FQ48" s="3">
        <f t="shared" si="94"/>
        <v>71480.478402777779</v>
      </c>
      <c r="FR48" s="3">
        <f t="shared" si="95"/>
        <v>46268.587569444455</v>
      </c>
    </row>
    <row r="49" spans="1:174" x14ac:dyDescent="0.25">
      <c r="A49" s="4">
        <v>284.10000000000002</v>
      </c>
      <c r="H49" s="4">
        <v>284.10000000000002</v>
      </c>
      <c r="I49" s="4">
        <v>183</v>
      </c>
      <c r="J49" s="3">
        <f t="shared" si="96"/>
        <v>140.9583333333334</v>
      </c>
      <c r="K49" s="3">
        <f t="shared" si="97"/>
        <v>39.858333333333377</v>
      </c>
      <c r="L49" s="3">
        <f t="shared" si="48"/>
        <v>19869.251736111131</v>
      </c>
      <c r="M49" s="3">
        <f t="shared" si="49"/>
        <v>5618.3642361111197</v>
      </c>
      <c r="O49" s="4">
        <v>284.10000000000002</v>
      </c>
      <c r="P49" s="4">
        <v>130.19999999999999</v>
      </c>
      <c r="Q49" s="3">
        <f t="shared" si="98"/>
        <v>140.9583333333334</v>
      </c>
      <c r="R49" s="3">
        <f t="shared" si="99"/>
        <v>-12.941666666666634</v>
      </c>
      <c r="S49" s="3">
        <f t="shared" si="50"/>
        <v>19869.251736111131</v>
      </c>
      <c r="T49" s="3">
        <f t="shared" si="51"/>
        <v>-1824.2357638888852</v>
      </c>
      <c r="V49" s="4">
        <v>284.10000000000002</v>
      </c>
      <c r="W49" s="4">
        <v>0</v>
      </c>
      <c r="X49" s="3">
        <f t="shared" si="100"/>
        <v>140.9583333333334</v>
      </c>
      <c r="Y49" s="3">
        <f t="shared" si="101"/>
        <v>-143.14166666666662</v>
      </c>
      <c r="Z49" s="3">
        <f t="shared" si="52"/>
        <v>19869.251736111131</v>
      </c>
      <c r="AA49" s="3">
        <f t="shared" si="53"/>
        <v>-20177.010763888891</v>
      </c>
      <c r="AC49" s="4">
        <v>284.10000000000002</v>
      </c>
      <c r="AD49" s="4">
        <v>0</v>
      </c>
      <c r="AE49" s="3">
        <f t="shared" si="102"/>
        <v>140.9583333333334</v>
      </c>
      <c r="AF49" s="3">
        <f t="shared" si="103"/>
        <v>-143.14166666666662</v>
      </c>
      <c r="AG49" s="3">
        <f t="shared" si="54"/>
        <v>19869.251736111131</v>
      </c>
      <c r="AH49" s="3">
        <f t="shared" si="55"/>
        <v>-20177.010763888891</v>
      </c>
      <c r="AJ49" s="4">
        <v>284.10000000000002</v>
      </c>
      <c r="AK49" s="4">
        <v>0</v>
      </c>
      <c r="AL49" s="3">
        <f t="shared" si="104"/>
        <v>140.9583333333334</v>
      </c>
      <c r="AM49" s="3">
        <f t="shared" si="105"/>
        <v>-143.14166666666662</v>
      </c>
      <c r="AN49" s="3">
        <f t="shared" si="56"/>
        <v>19869.251736111131</v>
      </c>
      <c r="AO49" s="3">
        <f t="shared" si="57"/>
        <v>-20177.010763888891</v>
      </c>
      <c r="AQ49" s="4">
        <v>284.10000000000002</v>
      </c>
      <c r="AR49" s="4">
        <v>0</v>
      </c>
      <c r="AS49" s="3">
        <f t="shared" si="106"/>
        <v>140.9583333333334</v>
      </c>
      <c r="AT49" s="3">
        <f t="shared" si="107"/>
        <v>-143.14166666666662</v>
      </c>
      <c r="AU49" s="3">
        <f t="shared" si="58"/>
        <v>19869.251736111131</v>
      </c>
      <c r="AV49" s="3">
        <f t="shared" si="59"/>
        <v>-20177.010763888891</v>
      </c>
      <c r="AX49" s="4">
        <v>284.10000000000002</v>
      </c>
      <c r="AY49" s="4">
        <v>0.7</v>
      </c>
      <c r="AZ49" s="3">
        <f t="shared" si="108"/>
        <v>140.9583333333334</v>
      </c>
      <c r="BA49" s="3">
        <f t="shared" si="109"/>
        <v>-142.44166666666663</v>
      </c>
      <c r="BB49" s="3">
        <f t="shared" si="60"/>
        <v>19869.251736111131</v>
      </c>
      <c r="BC49" s="3">
        <f t="shared" si="61"/>
        <v>-20078.339930555561</v>
      </c>
      <c r="BE49" s="4">
        <v>284.10000000000002</v>
      </c>
      <c r="BF49" s="4">
        <v>75.2</v>
      </c>
      <c r="BG49" s="3">
        <f t="shared" si="110"/>
        <v>140.9583333333334</v>
      </c>
      <c r="BH49" s="3">
        <f t="shared" si="111"/>
        <v>-67.94166666666662</v>
      </c>
      <c r="BI49" s="3">
        <f t="shared" si="62"/>
        <v>19869.251736111131</v>
      </c>
      <c r="BJ49" s="3">
        <f t="shared" si="63"/>
        <v>-9576.9440972222201</v>
      </c>
      <c r="BL49" s="4">
        <v>284.10000000000002</v>
      </c>
      <c r="BM49" s="4">
        <v>128.19999999999999</v>
      </c>
      <c r="BN49" s="3">
        <f t="shared" si="112"/>
        <v>140.9583333333334</v>
      </c>
      <c r="BO49" s="3">
        <f t="shared" si="113"/>
        <v>-14.941666666666634</v>
      </c>
      <c r="BP49" s="3">
        <f t="shared" si="64"/>
        <v>19869.251736111131</v>
      </c>
      <c r="BQ49" s="3">
        <f t="shared" si="65"/>
        <v>-2106.1524305555522</v>
      </c>
      <c r="BS49" s="4">
        <v>284.10000000000002</v>
      </c>
      <c r="BT49" s="4">
        <v>246.1</v>
      </c>
      <c r="BU49" s="3">
        <f t="shared" si="114"/>
        <v>140.9583333333334</v>
      </c>
      <c r="BV49" s="3">
        <f t="shared" si="115"/>
        <v>102.95833333333337</v>
      </c>
      <c r="BW49" s="3">
        <f t="shared" si="66"/>
        <v>19869.251736111131</v>
      </c>
      <c r="BX49" s="3">
        <f t="shared" si="67"/>
        <v>14512.835069444456</v>
      </c>
      <c r="BZ49" s="4">
        <v>284.10000000000002</v>
      </c>
      <c r="CA49" s="4">
        <v>300.39999999999998</v>
      </c>
      <c r="CB49" s="3">
        <f t="shared" si="116"/>
        <v>140.9583333333334</v>
      </c>
      <c r="CC49" s="3">
        <f t="shared" si="117"/>
        <v>157.25833333333335</v>
      </c>
      <c r="CD49" s="3">
        <f t="shared" si="68"/>
        <v>19869.251736111131</v>
      </c>
      <c r="CE49" s="3">
        <f t="shared" si="69"/>
        <v>22166.872569444458</v>
      </c>
      <c r="CG49" s="4">
        <v>284.10000000000002</v>
      </c>
      <c r="CH49" s="4">
        <v>353.9</v>
      </c>
      <c r="CI49" s="3">
        <f t="shared" si="118"/>
        <v>140.9583333333334</v>
      </c>
      <c r="CJ49" s="3">
        <f t="shared" si="119"/>
        <v>210.75833333333335</v>
      </c>
      <c r="CK49" s="3">
        <f t="shared" si="70"/>
        <v>19869.251736111131</v>
      </c>
      <c r="CL49" s="3">
        <f t="shared" si="71"/>
        <v>29708.143402777794</v>
      </c>
      <c r="CN49" s="4">
        <v>284.10000000000002</v>
      </c>
      <c r="CO49" s="4">
        <v>283.89999999999998</v>
      </c>
      <c r="CP49" s="3">
        <f t="shared" si="120"/>
        <v>140.9583333333334</v>
      </c>
      <c r="CQ49" s="3">
        <f t="shared" si="121"/>
        <v>140.75833333333335</v>
      </c>
      <c r="CR49" s="3">
        <f t="shared" si="72"/>
        <v>19869.251736111131</v>
      </c>
      <c r="CS49" s="3">
        <f t="shared" si="73"/>
        <v>19841.060069444458</v>
      </c>
      <c r="CU49" s="4">
        <v>284.10000000000002</v>
      </c>
      <c r="CV49" s="4">
        <v>68.599999999999994</v>
      </c>
      <c r="CW49" s="3">
        <f t="shared" si="122"/>
        <v>140.9583333333334</v>
      </c>
      <c r="CX49" s="3">
        <f t="shared" si="123"/>
        <v>-74.541666666666629</v>
      </c>
      <c r="CY49" s="3">
        <f t="shared" si="74"/>
        <v>19869.251736111131</v>
      </c>
      <c r="CZ49" s="3">
        <f t="shared" si="75"/>
        <v>-10507.269097222223</v>
      </c>
      <c r="DB49" s="4">
        <v>284.10000000000002</v>
      </c>
      <c r="DC49" s="4">
        <v>0.4</v>
      </c>
      <c r="DD49" s="3">
        <f t="shared" si="124"/>
        <v>140.9583333333334</v>
      </c>
      <c r="DE49" s="3">
        <f t="shared" si="125"/>
        <v>-142.74166666666662</v>
      </c>
      <c r="DF49" s="3">
        <f t="shared" si="76"/>
        <v>19869.251736111131</v>
      </c>
      <c r="DG49" s="3">
        <f t="shared" si="77"/>
        <v>-20120.62743055556</v>
      </c>
      <c r="DI49" s="4">
        <v>284.10000000000002</v>
      </c>
      <c r="DJ49" s="4">
        <v>0</v>
      </c>
      <c r="DK49" s="3">
        <f t="shared" si="126"/>
        <v>140.9583333333334</v>
      </c>
      <c r="DL49" s="3">
        <f t="shared" si="127"/>
        <v>-143.14166666666662</v>
      </c>
      <c r="DM49" s="3">
        <f t="shared" si="78"/>
        <v>19869.251736111131</v>
      </c>
      <c r="DN49" s="3">
        <f t="shared" si="79"/>
        <v>-20177.010763888891</v>
      </c>
      <c r="DP49" s="4">
        <v>284.10000000000002</v>
      </c>
      <c r="DQ49" s="4">
        <v>6</v>
      </c>
      <c r="DR49" s="3">
        <f t="shared" si="128"/>
        <v>140.9583333333334</v>
      </c>
      <c r="DS49" s="3">
        <f t="shared" si="129"/>
        <v>-137.14166666666662</v>
      </c>
      <c r="DT49" s="3">
        <f t="shared" si="80"/>
        <v>19869.251736111131</v>
      </c>
      <c r="DU49" s="3">
        <f t="shared" si="81"/>
        <v>-19331.260763888891</v>
      </c>
      <c r="DW49" s="4">
        <v>284.10000000000002</v>
      </c>
      <c r="DX49" s="4">
        <v>3</v>
      </c>
      <c r="DY49" s="3">
        <f t="shared" si="130"/>
        <v>140.9583333333334</v>
      </c>
      <c r="DZ49" s="3">
        <f t="shared" si="131"/>
        <v>-140.14166666666662</v>
      </c>
      <c r="EA49" s="3">
        <f t="shared" si="82"/>
        <v>19869.251736111131</v>
      </c>
      <c r="EB49" s="3">
        <f t="shared" si="83"/>
        <v>-19754.135763888891</v>
      </c>
      <c r="ED49" s="4">
        <v>284.10000000000002</v>
      </c>
      <c r="EE49" s="4">
        <v>47.5</v>
      </c>
      <c r="EF49" s="3">
        <f t="shared" si="132"/>
        <v>140.9583333333334</v>
      </c>
      <c r="EG49" s="3">
        <f t="shared" si="133"/>
        <v>-95.641666666666623</v>
      </c>
      <c r="EH49" s="3">
        <f t="shared" si="84"/>
        <v>19869.251736111131</v>
      </c>
      <c r="EI49" s="3">
        <f t="shared" si="85"/>
        <v>-13481.489930555555</v>
      </c>
      <c r="EK49" s="4">
        <v>284.10000000000002</v>
      </c>
      <c r="EL49" s="4">
        <v>51</v>
      </c>
      <c r="EM49" s="3">
        <f t="shared" si="134"/>
        <v>140.9583333333334</v>
      </c>
      <c r="EN49" s="3">
        <f t="shared" si="135"/>
        <v>-92.141666666666623</v>
      </c>
      <c r="EO49" s="3">
        <f t="shared" si="86"/>
        <v>19869.251736111131</v>
      </c>
      <c r="EP49" s="3">
        <f t="shared" si="87"/>
        <v>-12988.135763888889</v>
      </c>
      <c r="ER49" s="4">
        <v>284.10000000000002</v>
      </c>
      <c r="ES49" s="4">
        <v>245.9</v>
      </c>
      <c r="ET49" s="3">
        <f t="shared" si="136"/>
        <v>140.9583333333334</v>
      </c>
      <c r="EU49" s="3">
        <f t="shared" si="137"/>
        <v>102.75833333333338</v>
      </c>
      <c r="EV49" s="3">
        <f t="shared" si="88"/>
        <v>19869.251736111131</v>
      </c>
      <c r="EW49" s="3">
        <f t="shared" si="89"/>
        <v>14484.643402777792</v>
      </c>
      <c r="EY49" s="4">
        <v>284.10000000000002</v>
      </c>
      <c r="EZ49" s="4">
        <v>197.7</v>
      </c>
      <c r="FA49" s="3">
        <f t="shared" si="138"/>
        <v>140.9583333333334</v>
      </c>
      <c r="FB49" s="3">
        <f t="shared" si="139"/>
        <v>54.558333333333366</v>
      </c>
      <c r="FC49" s="3">
        <f t="shared" si="90"/>
        <v>19869.251736111131</v>
      </c>
      <c r="FD49" s="3">
        <f t="shared" si="91"/>
        <v>7690.4517361111193</v>
      </c>
      <c r="FF49" s="4">
        <v>284.10000000000002</v>
      </c>
      <c r="FG49" s="4">
        <v>316.2</v>
      </c>
      <c r="FH49" s="3">
        <f t="shared" si="140"/>
        <v>140.9583333333334</v>
      </c>
      <c r="FI49" s="3">
        <f t="shared" si="141"/>
        <v>173.05833333333337</v>
      </c>
      <c r="FJ49" s="3">
        <f t="shared" si="92"/>
        <v>19869.251736111131</v>
      </c>
      <c r="FK49" s="3">
        <f t="shared" si="93"/>
        <v>24394.014236111128</v>
      </c>
      <c r="FM49" s="4">
        <v>284.10000000000002</v>
      </c>
      <c r="FN49" s="4">
        <v>273.5</v>
      </c>
      <c r="FO49" s="3">
        <f t="shared" si="142"/>
        <v>140.9583333333334</v>
      </c>
      <c r="FP49" s="3">
        <f t="shared" si="143"/>
        <v>130.35833333333338</v>
      </c>
      <c r="FQ49" s="3">
        <f t="shared" si="94"/>
        <v>19869.251736111131</v>
      </c>
      <c r="FR49" s="3">
        <f t="shared" si="95"/>
        <v>18375.093402777791</v>
      </c>
    </row>
    <row r="50" spans="1:174" x14ac:dyDescent="0.25">
      <c r="A50" s="4">
        <v>183</v>
      </c>
      <c r="H50" s="4">
        <v>183</v>
      </c>
      <c r="I50" s="4">
        <v>130.19999999999999</v>
      </c>
      <c r="J50" s="3">
        <f t="shared" si="96"/>
        <v>39.858333333333377</v>
      </c>
      <c r="K50" s="3">
        <f t="shared" si="97"/>
        <v>-12.941666666666634</v>
      </c>
      <c r="L50" s="3">
        <f t="shared" si="48"/>
        <v>1588.6867361111147</v>
      </c>
      <c r="M50" s="3">
        <f t="shared" si="49"/>
        <v>-515.83326388888815</v>
      </c>
      <c r="O50" s="4">
        <v>183</v>
      </c>
      <c r="P50" s="4">
        <v>0</v>
      </c>
      <c r="Q50" s="3">
        <f t="shared" si="98"/>
        <v>39.858333333333377</v>
      </c>
      <c r="R50" s="3">
        <f t="shared" si="99"/>
        <v>-143.14166666666662</v>
      </c>
      <c r="S50" s="3">
        <f t="shared" si="50"/>
        <v>1588.6867361111147</v>
      </c>
      <c r="T50" s="3">
        <f t="shared" si="51"/>
        <v>-5705.3882638888936</v>
      </c>
      <c r="V50" s="4">
        <v>183</v>
      </c>
      <c r="W50" s="4">
        <v>0</v>
      </c>
      <c r="X50" s="3">
        <f t="shared" si="100"/>
        <v>39.858333333333377</v>
      </c>
      <c r="Y50" s="3">
        <f t="shared" si="101"/>
        <v>-143.14166666666662</v>
      </c>
      <c r="Z50" s="3">
        <f t="shared" si="52"/>
        <v>1588.6867361111147</v>
      </c>
      <c r="AA50" s="3">
        <f t="shared" si="53"/>
        <v>-5705.3882638888936</v>
      </c>
      <c r="AC50" s="4">
        <v>183</v>
      </c>
      <c r="AD50" s="4">
        <v>0</v>
      </c>
      <c r="AE50" s="3">
        <f t="shared" si="102"/>
        <v>39.858333333333377</v>
      </c>
      <c r="AF50" s="3">
        <f t="shared" si="103"/>
        <v>-143.14166666666662</v>
      </c>
      <c r="AG50" s="3">
        <f t="shared" si="54"/>
        <v>1588.6867361111147</v>
      </c>
      <c r="AH50" s="3">
        <f t="shared" si="55"/>
        <v>-5705.3882638888936</v>
      </c>
      <c r="AJ50" s="4">
        <v>183</v>
      </c>
      <c r="AK50" s="4">
        <v>0</v>
      </c>
      <c r="AL50" s="3">
        <f t="shared" si="104"/>
        <v>39.858333333333377</v>
      </c>
      <c r="AM50" s="3">
        <f t="shared" si="105"/>
        <v>-143.14166666666662</v>
      </c>
      <c r="AN50" s="3">
        <f t="shared" si="56"/>
        <v>1588.6867361111147</v>
      </c>
      <c r="AO50" s="3">
        <f t="shared" si="57"/>
        <v>-5705.3882638888936</v>
      </c>
      <c r="AQ50" s="4">
        <v>183</v>
      </c>
      <c r="AR50" s="4">
        <v>0.7</v>
      </c>
      <c r="AS50" s="3">
        <f t="shared" si="106"/>
        <v>39.858333333333377</v>
      </c>
      <c r="AT50" s="3">
        <f t="shared" si="107"/>
        <v>-142.44166666666663</v>
      </c>
      <c r="AU50" s="3">
        <f t="shared" si="58"/>
        <v>1588.6867361111147</v>
      </c>
      <c r="AV50" s="3">
        <f t="shared" si="59"/>
        <v>-5677.4874305555604</v>
      </c>
      <c r="AX50" s="4">
        <v>183</v>
      </c>
      <c r="AY50" s="4">
        <v>75.2</v>
      </c>
      <c r="AZ50" s="3">
        <f t="shared" si="108"/>
        <v>39.858333333333377</v>
      </c>
      <c r="BA50" s="3">
        <f t="shared" si="109"/>
        <v>-67.94166666666662</v>
      </c>
      <c r="BB50" s="3">
        <f t="shared" si="60"/>
        <v>1588.6867361111147</v>
      </c>
      <c r="BC50" s="3">
        <f t="shared" si="61"/>
        <v>-2708.0415972222231</v>
      </c>
      <c r="BE50" s="4">
        <v>183</v>
      </c>
      <c r="BF50" s="4">
        <v>128.19999999999999</v>
      </c>
      <c r="BG50" s="3">
        <f t="shared" si="110"/>
        <v>39.858333333333377</v>
      </c>
      <c r="BH50" s="3">
        <f t="shared" si="111"/>
        <v>-14.941666666666634</v>
      </c>
      <c r="BI50" s="3">
        <f t="shared" si="62"/>
        <v>1588.6867361111147</v>
      </c>
      <c r="BJ50" s="3">
        <f t="shared" si="63"/>
        <v>-595.54993055555497</v>
      </c>
      <c r="BL50" s="4">
        <v>183</v>
      </c>
      <c r="BM50" s="4">
        <v>246.1</v>
      </c>
      <c r="BN50" s="3">
        <f t="shared" si="112"/>
        <v>39.858333333333377</v>
      </c>
      <c r="BO50" s="3">
        <f t="shared" si="113"/>
        <v>102.95833333333337</v>
      </c>
      <c r="BP50" s="3">
        <f t="shared" si="64"/>
        <v>1588.6867361111147</v>
      </c>
      <c r="BQ50" s="3">
        <f t="shared" si="65"/>
        <v>4103.7475694444502</v>
      </c>
      <c r="BS50" s="4">
        <v>183</v>
      </c>
      <c r="BT50" s="4">
        <v>300.39999999999998</v>
      </c>
      <c r="BU50" s="3">
        <f t="shared" si="114"/>
        <v>39.858333333333377</v>
      </c>
      <c r="BV50" s="3">
        <f t="shared" si="115"/>
        <v>157.25833333333335</v>
      </c>
      <c r="BW50" s="3">
        <f t="shared" si="66"/>
        <v>1588.6867361111147</v>
      </c>
      <c r="BX50" s="3">
        <f t="shared" si="67"/>
        <v>6268.0550694444519</v>
      </c>
      <c r="BZ50" s="4">
        <v>183</v>
      </c>
      <c r="CA50" s="4">
        <v>353.9</v>
      </c>
      <c r="CB50" s="3">
        <f t="shared" si="116"/>
        <v>39.858333333333377</v>
      </c>
      <c r="CC50" s="3">
        <f t="shared" si="117"/>
        <v>210.75833333333335</v>
      </c>
      <c r="CD50" s="3">
        <f t="shared" si="68"/>
        <v>1588.6867361111147</v>
      </c>
      <c r="CE50" s="3">
        <f t="shared" si="69"/>
        <v>8400.4759027777873</v>
      </c>
      <c r="CG50" s="4">
        <v>183</v>
      </c>
      <c r="CH50" s="4">
        <v>283.89999999999998</v>
      </c>
      <c r="CI50" s="3">
        <f t="shared" si="118"/>
        <v>39.858333333333377</v>
      </c>
      <c r="CJ50" s="3">
        <f t="shared" si="119"/>
        <v>140.75833333333335</v>
      </c>
      <c r="CK50" s="3">
        <f t="shared" si="70"/>
        <v>1588.6867361111147</v>
      </c>
      <c r="CL50" s="3">
        <f t="shared" si="71"/>
        <v>5610.3925694444515</v>
      </c>
      <c r="CN50" s="4">
        <v>183</v>
      </c>
      <c r="CO50" s="4">
        <v>68.599999999999994</v>
      </c>
      <c r="CP50" s="3">
        <f t="shared" si="120"/>
        <v>39.858333333333377</v>
      </c>
      <c r="CQ50" s="3">
        <f t="shared" si="121"/>
        <v>-74.541666666666629</v>
      </c>
      <c r="CR50" s="3">
        <f t="shared" si="72"/>
        <v>1588.6867361111147</v>
      </c>
      <c r="CS50" s="3">
        <f t="shared" si="73"/>
        <v>-2971.1065972222241</v>
      </c>
      <c r="CU50" s="4">
        <v>183</v>
      </c>
      <c r="CV50" s="4">
        <v>0.4</v>
      </c>
      <c r="CW50" s="3">
        <f t="shared" si="122"/>
        <v>39.858333333333377</v>
      </c>
      <c r="CX50" s="3">
        <f t="shared" si="123"/>
        <v>-142.74166666666662</v>
      </c>
      <c r="CY50" s="3">
        <f t="shared" si="74"/>
        <v>1588.6867361111147</v>
      </c>
      <c r="CZ50" s="3">
        <f t="shared" si="75"/>
        <v>-5689.4449305555599</v>
      </c>
      <c r="DB50" s="4">
        <v>183</v>
      </c>
      <c r="DC50" s="4">
        <v>0</v>
      </c>
      <c r="DD50" s="3">
        <f t="shared" si="124"/>
        <v>39.858333333333377</v>
      </c>
      <c r="DE50" s="3">
        <f t="shared" si="125"/>
        <v>-143.14166666666662</v>
      </c>
      <c r="DF50" s="3">
        <f t="shared" si="76"/>
        <v>1588.6867361111147</v>
      </c>
      <c r="DG50" s="3">
        <f t="shared" si="77"/>
        <v>-5705.3882638888936</v>
      </c>
      <c r="DI50" s="4">
        <v>183</v>
      </c>
      <c r="DJ50" s="4">
        <v>6</v>
      </c>
      <c r="DK50" s="3">
        <f t="shared" si="126"/>
        <v>39.858333333333377</v>
      </c>
      <c r="DL50" s="3">
        <f t="shared" si="127"/>
        <v>-137.14166666666662</v>
      </c>
      <c r="DM50" s="3">
        <f t="shared" si="78"/>
        <v>1588.6867361111147</v>
      </c>
      <c r="DN50" s="3">
        <f t="shared" si="79"/>
        <v>-5466.238263888893</v>
      </c>
      <c r="DP50" s="4">
        <v>183</v>
      </c>
      <c r="DQ50" s="4">
        <v>3</v>
      </c>
      <c r="DR50" s="3">
        <f t="shared" si="128"/>
        <v>39.858333333333377</v>
      </c>
      <c r="DS50" s="3">
        <f t="shared" si="129"/>
        <v>-140.14166666666662</v>
      </c>
      <c r="DT50" s="3">
        <f t="shared" si="80"/>
        <v>1588.6867361111147</v>
      </c>
      <c r="DU50" s="3">
        <f t="shared" si="81"/>
        <v>-5585.8132638888928</v>
      </c>
      <c r="DW50" s="4">
        <v>183</v>
      </c>
      <c r="DX50" s="4">
        <v>47.5</v>
      </c>
      <c r="DY50" s="3">
        <f t="shared" si="130"/>
        <v>39.858333333333377</v>
      </c>
      <c r="DZ50" s="3">
        <f t="shared" si="131"/>
        <v>-95.641666666666623</v>
      </c>
      <c r="EA50" s="3">
        <f t="shared" si="82"/>
        <v>1588.6867361111147</v>
      </c>
      <c r="EB50" s="3">
        <f t="shared" si="83"/>
        <v>-3812.1174305555578</v>
      </c>
      <c r="ED50" s="4">
        <v>183</v>
      </c>
      <c r="EE50" s="4">
        <v>51</v>
      </c>
      <c r="EF50" s="3">
        <f t="shared" si="132"/>
        <v>39.858333333333377</v>
      </c>
      <c r="EG50" s="3">
        <f t="shared" si="133"/>
        <v>-92.141666666666623</v>
      </c>
      <c r="EH50" s="3">
        <f t="shared" si="84"/>
        <v>1588.6867361111147</v>
      </c>
      <c r="EI50" s="3">
        <f t="shared" si="85"/>
        <v>-3672.6132638888912</v>
      </c>
      <c r="EK50" s="4">
        <v>183</v>
      </c>
      <c r="EL50" s="4">
        <v>245.9</v>
      </c>
      <c r="EM50" s="3">
        <f t="shared" si="134"/>
        <v>39.858333333333377</v>
      </c>
      <c r="EN50" s="3">
        <f t="shared" si="135"/>
        <v>102.75833333333338</v>
      </c>
      <c r="EO50" s="3">
        <f t="shared" si="86"/>
        <v>1588.6867361111147</v>
      </c>
      <c r="EP50" s="3">
        <f t="shared" si="87"/>
        <v>4095.7759027777843</v>
      </c>
      <c r="ER50" s="4">
        <v>183</v>
      </c>
      <c r="ES50" s="4">
        <v>197.7</v>
      </c>
      <c r="ET50" s="3">
        <f t="shared" si="136"/>
        <v>39.858333333333377</v>
      </c>
      <c r="EU50" s="3">
        <f t="shared" si="137"/>
        <v>54.558333333333366</v>
      </c>
      <c r="EV50" s="3">
        <f t="shared" si="88"/>
        <v>1588.6867361111147</v>
      </c>
      <c r="EW50" s="3">
        <f t="shared" si="89"/>
        <v>2174.6042361111149</v>
      </c>
      <c r="EY50" s="4">
        <v>183</v>
      </c>
      <c r="EZ50" s="4">
        <v>316.2</v>
      </c>
      <c r="FA50" s="3">
        <f t="shared" si="138"/>
        <v>39.858333333333377</v>
      </c>
      <c r="FB50" s="3">
        <f t="shared" si="139"/>
        <v>173.05833333333337</v>
      </c>
      <c r="FC50" s="3">
        <f t="shared" si="90"/>
        <v>1588.6867361111147</v>
      </c>
      <c r="FD50" s="3">
        <f t="shared" si="91"/>
        <v>6897.81673611112</v>
      </c>
      <c r="FF50" s="4">
        <v>183</v>
      </c>
      <c r="FG50" s="4">
        <v>273.5</v>
      </c>
      <c r="FH50" s="3">
        <f t="shared" si="140"/>
        <v>39.858333333333377</v>
      </c>
      <c r="FI50" s="3">
        <f t="shared" si="141"/>
        <v>130.35833333333338</v>
      </c>
      <c r="FJ50" s="3">
        <f t="shared" si="92"/>
        <v>1588.6867361111147</v>
      </c>
      <c r="FK50" s="3">
        <f t="shared" si="93"/>
        <v>5195.8659027777849</v>
      </c>
      <c r="FM50" s="4">
        <v>183</v>
      </c>
      <c r="FN50" s="4">
        <v>229.3</v>
      </c>
      <c r="FO50" s="3">
        <f t="shared" si="142"/>
        <v>39.858333333333377</v>
      </c>
      <c r="FP50" s="3">
        <f t="shared" si="143"/>
        <v>86.158333333333388</v>
      </c>
      <c r="FQ50" s="3">
        <f t="shared" si="94"/>
        <v>1588.6867361111147</v>
      </c>
      <c r="FR50" s="3">
        <f t="shared" si="95"/>
        <v>3434.1275694444503</v>
      </c>
    </row>
    <row r="51" spans="1:174" x14ac:dyDescent="0.25">
      <c r="A51" s="4">
        <v>130.19999999999999</v>
      </c>
      <c r="H51" s="4">
        <v>130.19999999999999</v>
      </c>
      <c r="I51" s="4">
        <v>0</v>
      </c>
      <c r="J51" s="3">
        <f t="shared" si="96"/>
        <v>-12.941666666666634</v>
      </c>
      <c r="K51" s="3">
        <f t="shared" si="97"/>
        <v>-143.14166666666662</v>
      </c>
      <c r="L51" s="3">
        <f t="shared" si="48"/>
        <v>167.48673611111028</v>
      </c>
      <c r="M51" s="3">
        <f t="shared" si="49"/>
        <v>1852.4917361111059</v>
      </c>
      <c r="O51" s="4">
        <v>130.19999999999999</v>
      </c>
      <c r="P51" s="4">
        <v>0</v>
      </c>
      <c r="Q51" s="3">
        <f t="shared" si="98"/>
        <v>-12.941666666666634</v>
      </c>
      <c r="R51" s="3">
        <f t="shared" si="99"/>
        <v>-143.14166666666662</v>
      </c>
      <c r="S51" s="3">
        <f t="shared" si="50"/>
        <v>167.48673611111028</v>
      </c>
      <c r="T51" s="3">
        <f t="shared" si="51"/>
        <v>1852.4917361111059</v>
      </c>
      <c r="V51" s="4">
        <v>130.19999999999999</v>
      </c>
      <c r="W51" s="4">
        <v>0</v>
      </c>
      <c r="X51" s="3">
        <f t="shared" si="100"/>
        <v>-12.941666666666634</v>
      </c>
      <c r="Y51" s="3">
        <f t="shared" si="101"/>
        <v>-143.14166666666662</v>
      </c>
      <c r="Z51" s="3">
        <f t="shared" si="52"/>
        <v>167.48673611111028</v>
      </c>
      <c r="AA51" s="3">
        <f t="shared" si="53"/>
        <v>1852.4917361111059</v>
      </c>
      <c r="AC51" s="4">
        <v>130.19999999999999</v>
      </c>
      <c r="AD51" s="4">
        <v>0</v>
      </c>
      <c r="AE51" s="3">
        <f t="shared" si="102"/>
        <v>-12.941666666666634</v>
      </c>
      <c r="AF51" s="3">
        <f t="shared" si="103"/>
        <v>-143.14166666666662</v>
      </c>
      <c r="AG51" s="3">
        <f t="shared" si="54"/>
        <v>167.48673611111028</v>
      </c>
      <c r="AH51" s="3">
        <f t="shared" si="55"/>
        <v>1852.4917361111059</v>
      </c>
      <c r="AJ51" s="4">
        <v>130.19999999999999</v>
      </c>
      <c r="AK51" s="4">
        <v>0.7</v>
      </c>
      <c r="AL51" s="3">
        <f t="shared" si="104"/>
        <v>-12.941666666666634</v>
      </c>
      <c r="AM51" s="3">
        <f t="shared" si="105"/>
        <v>-142.44166666666663</v>
      </c>
      <c r="AN51" s="3">
        <f t="shared" si="56"/>
        <v>167.48673611111028</v>
      </c>
      <c r="AO51" s="3">
        <f t="shared" si="57"/>
        <v>1843.4325694444394</v>
      </c>
      <c r="AQ51" s="4">
        <v>130.19999999999999</v>
      </c>
      <c r="AR51" s="4">
        <v>75.2</v>
      </c>
      <c r="AS51" s="3">
        <f t="shared" si="106"/>
        <v>-12.941666666666634</v>
      </c>
      <c r="AT51" s="3">
        <f t="shared" si="107"/>
        <v>-67.94166666666662</v>
      </c>
      <c r="AU51" s="3">
        <f t="shared" si="58"/>
        <v>167.48673611111028</v>
      </c>
      <c r="AV51" s="3">
        <f t="shared" si="59"/>
        <v>879.278402777775</v>
      </c>
      <c r="AX51" s="4">
        <v>130.19999999999999</v>
      </c>
      <c r="AY51" s="4">
        <v>128.19999999999999</v>
      </c>
      <c r="AZ51" s="3">
        <f t="shared" si="108"/>
        <v>-12.941666666666634</v>
      </c>
      <c r="BA51" s="3">
        <f t="shared" si="109"/>
        <v>-14.941666666666634</v>
      </c>
      <c r="BB51" s="3">
        <f t="shared" si="60"/>
        <v>167.48673611111028</v>
      </c>
      <c r="BC51" s="3">
        <f t="shared" si="61"/>
        <v>193.37006944444354</v>
      </c>
      <c r="BE51" s="4">
        <v>130.19999999999999</v>
      </c>
      <c r="BF51" s="4">
        <v>246.1</v>
      </c>
      <c r="BG51" s="3">
        <f t="shared" si="110"/>
        <v>-12.941666666666634</v>
      </c>
      <c r="BH51" s="3">
        <f t="shared" si="111"/>
        <v>102.95833333333337</v>
      </c>
      <c r="BI51" s="3">
        <f t="shared" si="62"/>
        <v>167.48673611111028</v>
      </c>
      <c r="BJ51" s="3">
        <f t="shared" si="63"/>
        <v>-1332.4524305555528</v>
      </c>
      <c r="BL51" s="4">
        <v>130.19999999999999</v>
      </c>
      <c r="BM51" s="4">
        <v>300.39999999999998</v>
      </c>
      <c r="BN51" s="3">
        <f t="shared" si="112"/>
        <v>-12.941666666666634</v>
      </c>
      <c r="BO51" s="3">
        <f t="shared" si="113"/>
        <v>157.25833333333335</v>
      </c>
      <c r="BP51" s="3">
        <f t="shared" si="64"/>
        <v>167.48673611111028</v>
      </c>
      <c r="BQ51" s="3">
        <f t="shared" si="65"/>
        <v>-2035.1849305555509</v>
      </c>
      <c r="BS51" s="4">
        <v>130.19999999999999</v>
      </c>
      <c r="BT51" s="4">
        <v>353.9</v>
      </c>
      <c r="BU51" s="3">
        <f t="shared" si="114"/>
        <v>-12.941666666666634</v>
      </c>
      <c r="BV51" s="3">
        <f t="shared" si="115"/>
        <v>210.75833333333335</v>
      </c>
      <c r="BW51" s="3">
        <f t="shared" si="66"/>
        <v>167.48673611111028</v>
      </c>
      <c r="BX51" s="3">
        <f t="shared" si="67"/>
        <v>-2727.5640972222159</v>
      </c>
      <c r="BZ51" s="4">
        <v>130.19999999999999</v>
      </c>
      <c r="CA51" s="4">
        <v>283.89999999999998</v>
      </c>
      <c r="CB51" s="3">
        <f t="shared" si="116"/>
        <v>-12.941666666666634</v>
      </c>
      <c r="CC51" s="3">
        <f t="shared" si="117"/>
        <v>140.75833333333335</v>
      </c>
      <c r="CD51" s="3">
        <f t="shared" si="68"/>
        <v>167.48673611111028</v>
      </c>
      <c r="CE51" s="3">
        <f t="shared" si="69"/>
        <v>-1821.6474305555512</v>
      </c>
      <c r="CG51" s="4">
        <v>130.19999999999999</v>
      </c>
      <c r="CH51" s="4">
        <v>68.599999999999994</v>
      </c>
      <c r="CI51" s="3">
        <f t="shared" si="118"/>
        <v>-12.941666666666634</v>
      </c>
      <c r="CJ51" s="3">
        <f t="shared" si="119"/>
        <v>-74.541666666666629</v>
      </c>
      <c r="CK51" s="3">
        <f t="shared" si="70"/>
        <v>167.48673611111028</v>
      </c>
      <c r="CL51" s="3">
        <f t="shared" si="71"/>
        <v>964.69340277777485</v>
      </c>
      <c r="CN51" s="4">
        <v>130.19999999999999</v>
      </c>
      <c r="CO51" s="4">
        <v>0.4</v>
      </c>
      <c r="CP51" s="3">
        <f t="shared" si="120"/>
        <v>-12.941666666666634</v>
      </c>
      <c r="CQ51" s="3">
        <f t="shared" si="121"/>
        <v>-142.74166666666662</v>
      </c>
      <c r="CR51" s="3">
        <f t="shared" si="72"/>
        <v>167.48673611111028</v>
      </c>
      <c r="CS51" s="3">
        <f t="shared" si="73"/>
        <v>1847.3150694444391</v>
      </c>
      <c r="CU51" s="4">
        <v>130.19999999999999</v>
      </c>
      <c r="CV51" s="4">
        <v>0</v>
      </c>
      <c r="CW51" s="3">
        <f t="shared" si="122"/>
        <v>-12.941666666666634</v>
      </c>
      <c r="CX51" s="3">
        <f t="shared" si="123"/>
        <v>-143.14166666666662</v>
      </c>
      <c r="CY51" s="3">
        <f t="shared" si="74"/>
        <v>167.48673611111028</v>
      </c>
      <c r="CZ51" s="3">
        <f t="shared" si="75"/>
        <v>1852.4917361111059</v>
      </c>
      <c r="DB51" s="4">
        <v>130.19999999999999</v>
      </c>
      <c r="DC51" s="4">
        <v>6</v>
      </c>
      <c r="DD51" s="3">
        <f t="shared" si="124"/>
        <v>-12.941666666666634</v>
      </c>
      <c r="DE51" s="3">
        <f t="shared" si="125"/>
        <v>-137.14166666666662</v>
      </c>
      <c r="DF51" s="3">
        <f t="shared" si="76"/>
        <v>167.48673611111028</v>
      </c>
      <c r="DG51" s="3">
        <f t="shared" si="77"/>
        <v>1774.8417361111062</v>
      </c>
      <c r="DI51" s="4">
        <v>130.19999999999999</v>
      </c>
      <c r="DJ51" s="4">
        <v>3</v>
      </c>
      <c r="DK51" s="3">
        <f t="shared" si="126"/>
        <v>-12.941666666666634</v>
      </c>
      <c r="DL51" s="3">
        <f t="shared" si="127"/>
        <v>-140.14166666666662</v>
      </c>
      <c r="DM51" s="3">
        <f t="shared" si="78"/>
        <v>167.48673611111028</v>
      </c>
      <c r="DN51" s="3">
        <f t="shared" si="79"/>
        <v>1813.666736111106</v>
      </c>
      <c r="DP51" s="4">
        <v>130.19999999999999</v>
      </c>
      <c r="DQ51" s="4">
        <v>47.5</v>
      </c>
      <c r="DR51" s="3">
        <f t="shared" si="128"/>
        <v>-12.941666666666634</v>
      </c>
      <c r="DS51" s="3">
        <f t="shared" si="129"/>
        <v>-95.641666666666623</v>
      </c>
      <c r="DT51" s="3">
        <f t="shared" si="80"/>
        <v>167.48673611111028</v>
      </c>
      <c r="DU51" s="3">
        <f t="shared" si="81"/>
        <v>1237.7625694444407</v>
      </c>
      <c r="DW51" s="4">
        <v>130.19999999999999</v>
      </c>
      <c r="DX51" s="4">
        <v>51</v>
      </c>
      <c r="DY51" s="3">
        <f t="shared" si="130"/>
        <v>-12.941666666666634</v>
      </c>
      <c r="DZ51" s="3">
        <f t="shared" si="131"/>
        <v>-92.141666666666623</v>
      </c>
      <c r="EA51" s="3">
        <f t="shared" si="82"/>
        <v>167.48673611111028</v>
      </c>
      <c r="EB51" s="3">
        <f t="shared" si="83"/>
        <v>1192.4667361111076</v>
      </c>
      <c r="ED51" s="4">
        <v>130.19999999999999</v>
      </c>
      <c r="EE51" s="4">
        <v>245.9</v>
      </c>
      <c r="EF51" s="3">
        <f t="shared" si="132"/>
        <v>-12.941666666666634</v>
      </c>
      <c r="EG51" s="3">
        <f t="shared" si="133"/>
        <v>102.75833333333338</v>
      </c>
      <c r="EH51" s="3">
        <f t="shared" si="84"/>
        <v>167.48673611111028</v>
      </c>
      <c r="EI51" s="3">
        <f t="shared" si="85"/>
        <v>-1329.8640972222195</v>
      </c>
      <c r="EK51" s="4">
        <v>130.19999999999999</v>
      </c>
      <c r="EL51" s="4">
        <v>197.7</v>
      </c>
      <c r="EM51" s="3">
        <f t="shared" si="134"/>
        <v>-12.941666666666634</v>
      </c>
      <c r="EN51" s="3">
        <f t="shared" si="135"/>
        <v>54.558333333333366</v>
      </c>
      <c r="EO51" s="3">
        <f t="shared" si="86"/>
        <v>167.48673611111028</v>
      </c>
      <c r="EP51" s="3">
        <f t="shared" si="87"/>
        <v>-706.07576388888754</v>
      </c>
      <c r="ER51" s="4">
        <v>130.19999999999999</v>
      </c>
      <c r="ES51" s="4">
        <v>316.2</v>
      </c>
      <c r="ET51" s="3">
        <f t="shared" si="136"/>
        <v>-12.941666666666634</v>
      </c>
      <c r="EU51" s="3">
        <f t="shared" si="137"/>
        <v>173.05833333333337</v>
      </c>
      <c r="EV51" s="3">
        <f t="shared" si="88"/>
        <v>167.48673611111028</v>
      </c>
      <c r="EW51" s="3">
        <f t="shared" si="89"/>
        <v>-2239.6632638888836</v>
      </c>
      <c r="EY51" s="4">
        <v>130.19999999999999</v>
      </c>
      <c r="EZ51" s="4">
        <v>273.5</v>
      </c>
      <c r="FA51" s="3">
        <f t="shared" si="138"/>
        <v>-12.941666666666634</v>
      </c>
      <c r="FB51" s="3">
        <f t="shared" si="139"/>
        <v>130.35833333333338</v>
      </c>
      <c r="FC51" s="3">
        <f t="shared" si="90"/>
        <v>167.48673611111028</v>
      </c>
      <c r="FD51" s="3">
        <f t="shared" si="91"/>
        <v>-1687.0540972222186</v>
      </c>
      <c r="FF51" s="4">
        <v>130.19999999999999</v>
      </c>
      <c r="FG51" s="4">
        <v>229.3</v>
      </c>
      <c r="FH51" s="3">
        <f t="shared" si="140"/>
        <v>-12.941666666666634</v>
      </c>
      <c r="FI51" s="3">
        <f t="shared" si="141"/>
        <v>86.158333333333388</v>
      </c>
      <c r="FJ51" s="3">
        <f t="shared" si="92"/>
        <v>167.48673611111028</v>
      </c>
      <c r="FK51" s="3">
        <f t="shared" si="93"/>
        <v>-1115.0324305555534</v>
      </c>
      <c r="FM51" s="4">
        <v>130.19999999999999</v>
      </c>
      <c r="FN51" s="4">
        <v>79.099999999999994</v>
      </c>
      <c r="FO51" s="3">
        <f t="shared" si="142"/>
        <v>-12.941666666666634</v>
      </c>
      <c r="FP51" s="3">
        <f t="shared" si="143"/>
        <v>-64.041666666666629</v>
      </c>
      <c r="FQ51" s="3">
        <f t="shared" si="94"/>
        <v>167.48673611111028</v>
      </c>
      <c r="FR51" s="3">
        <f t="shared" si="95"/>
        <v>828.80590277777526</v>
      </c>
    </row>
    <row r="52" spans="1:174" x14ac:dyDescent="0.25">
      <c r="A52" s="4">
        <v>0</v>
      </c>
      <c r="H52" s="4">
        <v>0</v>
      </c>
      <c r="I52" s="4">
        <v>0</v>
      </c>
      <c r="J52" s="3">
        <f t="shared" si="96"/>
        <v>-143.14166666666662</v>
      </c>
      <c r="K52" s="3">
        <f t="shared" si="97"/>
        <v>-143.14166666666662</v>
      </c>
      <c r="L52" s="3">
        <f t="shared" si="48"/>
        <v>20489.536736111098</v>
      </c>
      <c r="M52" s="3">
        <f t="shared" si="49"/>
        <v>20489.536736111098</v>
      </c>
      <c r="O52" s="4">
        <v>0</v>
      </c>
      <c r="P52" s="4">
        <v>0</v>
      </c>
      <c r="Q52" s="3">
        <f t="shared" si="98"/>
        <v>-143.14166666666662</v>
      </c>
      <c r="R52" s="3">
        <f t="shared" si="99"/>
        <v>-143.14166666666662</v>
      </c>
      <c r="S52" s="3">
        <f t="shared" si="50"/>
        <v>20489.536736111098</v>
      </c>
      <c r="T52" s="3">
        <f t="shared" si="51"/>
        <v>20489.536736111098</v>
      </c>
      <c r="V52" s="4">
        <v>0</v>
      </c>
      <c r="W52" s="4">
        <v>0</v>
      </c>
      <c r="X52" s="3">
        <f t="shared" si="100"/>
        <v>-143.14166666666662</v>
      </c>
      <c r="Y52" s="3">
        <f t="shared" si="101"/>
        <v>-143.14166666666662</v>
      </c>
      <c r="Z52" s="3">
        <f t="shared" si="52"/>
        <v>20489.536736111098</v>
      </c>
      <c r="AA52" s="3">
        <f t="shared" si="53"/>
        <v>20489.536736111098</v>
      </c>
      <c r="AC52" s="4">
        <v>0</v>
      </c>
      <c r="AD52" s="4">
        <v>0.7</v>
      </c>
      <c r="AE52" s="3">
        <f t="shared" si="102"/>
        <v>-143.14166666666662</v>
      </c>
      <c r="AF52" s="3">
        <f t="shared" si="103"/>
        <v>-142.44166666666663</v>
      </c>
      <c r="AG52" s="3">
        <f t="shared" si="54"/>
        <v>20489.536736111098</v>
      </c>
      <c r="AH52" s="3">
        <f t="shared" si="55"/>
        <v>20389.337569444433</v>
      </c>
      <c r="AJ52" s="4">
        <v>0</v>
      </c>
      <c r="AK52" s="4">
        <v>75.2</v>
      </c>
      <c r="AL52" s="3">
        <f t="shared" si="104"/>
        <v>-143.14166666666662</v>
      </c>
      <c r="AM52" s="3">
        <f t="shared" si="105"/>
        <v>-67.94166666666662</v>
      </c>
      <c r="AN52" s="3">
        <f t="shared" si="56"/>
        <v>20489.536736111098</v>
      </c>
      <c r="AO52" s="3">
        <f t="shared" si="57"/>
        <v>9725.2834027777681</v>
      </c>
      <c r="AQ52" s="4">
        <v>0</v>
      </c>
      <c r="AR52" s="4">
        <v>128.19999999999999</v>
      </c>
      <c r="AS52" s="3">
        <f t="shared" si="106"/>
        <v>-143.14166666666662</v>
      </c>
      <c r="AT52" s="3">
        <f t="shared" si="107"/>
        <v>-14.941666666666634</v>
      </c>
      <c r="AU52" s="3">
        <f t="shared" si="58"/>
        <v>20489.536736111098</v>
      </c>
      <c r="AV52" s="3">
        <f t="shared" si="59"/>
        <v>2138.7750694444394</v>
      </c>
      <c r="AX52" s="4">
        <v>0</v>
      </c>
      <c r="AY52" s="4">
        <v>246.1</v>
      </c>
      <c r="AZ52" s="3">
        <f t="shared" si="108"/>
        <v>-143.14166666666662</v>
      </c>
      <c r="BA52" s="3">
        <f t="shared" si="109"/>
        <v>102.95833333333337</v>
      </c>
      <c r="BB52" s="3">
        <f t="shared" si="60"/>
        <v>20489.536736111098</v>
      </c>
      <c r="BC52" s="3">
        <f t="shared" si="61"/>
        <v>-14737.627430555556</v>
      </c>
      <c r="BE52" s="4">
        <v>0</v>
      </c>
      <c r="BF52" s="4">
        <v>300.39999999999998</v>
      </c>
      <c r="BG52" s="3">
        <f t="shared" si="110"/>
        <v>-143.14166666666662</v>
      </c>
      <c r="BH52" s="3">
        <f t="shared" si="111"/>
        <v>157.25833333333335</v>
      </c>
      <c r="BI52" s="3">
        <f t="shared" si="62"/>
        <v>20489.536736111098</v>
      </c>
      <c r="BJ52" s="3">
        <f t="shared" si="63"/>
        <v>-22510.219930555551</v>
      </c>
      <c r="BL52" s="4">
        <v>0</v>
      </c>
      <c r="BM52" s="4">
        <v>353.9</v>
      </c>
      <c r="BN52" s="3">
        <f t="shared" si="112"/>
        <v>-143.14166666666662</v>
      </c>
      <c r="BO52" s="3">
        <f t="shared" si="113"/>
        <v>210.75833333333335</v>
      </c>
      <c r="BP52" s="3">
        <f t="shared" si="64"/>
        <v>20489.536736111098</v>
      </c>
      <c r="BQ52" s="3">
        <f t="shared" si="65"/>
        <v>-30168.299097222218</v>
      </c>
      <c r="BS52" s="4">
        <v>0</v>
      </c>
      <c r="BT52" s="4">
        <v>283.89999999999998</v>
      </c>
      <c r="BU52" s="3">
        <f t="shared" si="114"/>
        <v>-143.14166666666662</v>
      </c>
      <c r="BV52" s="3">
        <f t="shared" si="115"/>
        <v>140.75833333333335</v>
      </c>
      <c r="BW52" s="3">
        <f t="shared" si="66"/>
        <v>20489.536736111098</v>
      </c>
      <c r="BX52" s="3">
        <f t="shared" si="67"/>
        <v>-20148.382430555554</v>
      </c>
      <c r="BZ52" s="4">
        <v>0</v>
      </c>
      <c r="CA52" s="4">
        <v>68.599999999999994</v>
      </c>
      <c r="CB52" s="3">
        <f t="shared" si="116"/>
        <v>-143.14166666666662</v>
      </c>
      <c r="CC52" s="3">
        <f t="shared" si="117"/>
        <v>-74.541666666666629</v>
      </c>
      <c r="CD52" s="3">
        <f t="shared" si="68"/>
        <v>20489.536736111098</v>
      </c>
      <c r="CE52" s="3">
        <f t="shared" si="69"/>
        <v>10670.018402777769</v>
      </c>
      <c r="CG52" s="4">
        <v>0</v>
      </c>
      <c r="CH52" s="4">
        <v>0.4</v>
      </c>
      <c r="CI52" s="3">
        <f t="shared" si="118"/>
        <v>-143.14166666666662</v>
      </c>
      <c r="CJ52" s="3">
        <f t="shared" si="119"/>
        <v>-142.74166666666662</v>
      </c>
      <c r="CK52" s="3">
        <f t="shared" si="70"/>
        <v>20489.536736111098</v>
      </c>
      <c r="CL52" s="3">
        <f t="shared" si="71"/>
        <v>20432.28006944443</v>
      </c>
      <c r="CN52" s="4">
        <v>0</v>
      </c>
      <c r="CO52" s="4">
        <v>0</v>
      </c>
      <c r="CP52" s="3">
        <f t="shared" si="120"/>
        <v>-143.14166666666662</v>
      </c>
      <c r="CQ52" s="3">
        <f t="shared" si="121"/>
        <v>-143.14166666666662</v>
      </c>
      <c r="CR52" s="3">
        <f t="shared" si="72"/>
        <v>20489.536736111098</v>
      </c>
      <c r="CS52" s="3">
        <f t="shared" si="73"/>
        <v>20489.536736111098</v>
      </c>
      <c r="CU52" s="4">
        <v>0</v>
      </c>
      <c r="CV52" s="4">
        <v>6</v>
      </c>
      <c r="CW52" s="3">
        <f t="shared" si="122"/>
        <v>-143.14166666666662</v>
      </c>
      <c r="CX52" s="3">
        <f t="shared" si="123"/>
        <v>-137.14166666666662</v>
      </c>
      <c r="CY52" s="3">
        <f t="shared" si="74"/>
        <v>20489.536736111098</v>
      </c>
      <c r="CZ52" s="3">
        <f t="shared" si="75"/>
        <v>19630.6867361111</v>
      </c>
      <c r="DB52" s="4">
        <v>0</v>
      </c>
      <c r="DC52" s="4">
        <v>3</v>
      </c>
      <c r="DD52" s="3">
        <f t="shared" si="124"/>
        <v>-143.14166666666662</v>
      </c>
      <c r="DE52" s="3">
        <f t="shared" si="125"/>
        <v>-140.14166666666662</v>
      </c>
      <c r="DF52" s="3">
        <f t="shared" si="76"/>
        <v>20489.536736111098</v>
      </c>
      <c r="DG52" s="3">
        <f t="shared" si="77"/>
        <v>20060.111736111099</v>
      </c>
      <c r="DI52" s="4">
        <v>0</v>
      </c>
      <c r="DJ52" s="4">
        <v>47.5</v>
      </c>
      <c r="DK52" s="3">
        <f t="shared" si="126"/>
        <v>-143.14166666666662</v>
      </c>
      <c r="DL52" s="3">
        <f t="shared" si="127"/>
        <v>-95.641666666666623</v>
      </c>
      <c r="DM52" s="3">
        <f t="shared" si="78"/>
        <v>20489.536736111098</v>
      </c>
      <c r="DN52" s="3">
        <f t="shared" si="79"/>
        <v>13690.307569444434</v>
      </c>
      <c r="DP52" s="4">
        <v>0</v>
      </c>
      <c r="DQ52" s="4">
        <v>51</v>
      </c>
      <c r="DR52" s="3">
        <f t="shared" si="128"/>
        <v>-143.14166666666662</v>
      </c>
      <c r="DS52" s="3">
        <f t="shared" si="129"/>
        <v>-92.141666666666623</v>
      </c>
      <c r="DT52" s="3">
        <f t="shared" si="80"/>
        <v>20489.536736111098</v>
      </c>
      <c r="DU52" s="3">
        <f t="shared" si="81"/>
        <v>13189.311736111102</v>
      </c>
      <c r="DW52" s="4">
        <v>0</v>
      </c>
      <c r="DX52" s="4">
        <v>245.9</v>
      </c>
      <c r="DY52" s="3">
        <f t="shared" si="130"/>
        <v>-143.14166666666662</v>
      </c>
      <c r="DZ52" s="3">
        <f t="shared" si="131"/>
        <v>102.75833333333338</v>
      </c>
      <c r="EA52" s="3">
        <f t="shared" si="82"/>
        <v>20489.536736111098</v>
      </c>
      <c r="EB52" s="3">
        <f t="shared" si="83"/>
        <v>-14708.999097222224</v>
      </c>
      <c r="ED52" s="4">
        <v>0</v>
      </c>
      <c r="EE52" s="4">
        <v>197.7</v>
      </c>
      <c r="EF52" s="3">
        <f t="shared" si="132"/>
        <v>-143.14166666666662</v>
      </c>
      <c r="EG52" s="3">
        <f t="shared" si="133"/>
        <v>54.558333333333366</v>
      </c>
      <c r="EH52" s="3">
        <f t="shared" si="84"/>
        <v>20489.536736111098</v>
      </c>
      <c r="EI52" s="3">
        <f t="shared" si="85"/>
        <v>-7809.5707638888907</v>
      </c>
      <c r="EK52" s="4">
        <v>0</v>
      </c>
      <c r="EL52" s="4">
        <v>316.2</v>
      </c>
      <c r="EM52" s="3">
        <f t="shared" si="134"/>
        <v>-143.14166666666662</v>
      </c>
      <c r="EN52" s="3">
        <f t="shared" si="135"/>
        <v>173.05833333333337</v>
      </c>
      <c r="EO52" s="3">
        <f t="shared" si="86"/>
        <v>20489.536736111098</v>
      </c>
      <c r="EP52" s="3">
        <f t="shared" si="87"/>
        <v>-24771.858263888887</v>
      </c>
      <c r="ER52" s="4">
        <v>0</v>
      </c>
      <c r="ES52" s="4">
        <v>273.5</v>
      </c>
      <c r="ET52" s="3">
        <f t="shared" si="136"/>
        <v>-143.14166666666662</v>
      </c>
      <c r="EU52" s="3">
        <f t="shared" si="137"/>
        <v>130.35833333333338</v>
      </c>
      <c r="EV52" s="3">
        <f t="shared" si="88"/>
        <v>20489.536736111098</v>
      </c>
      <c r="EW52" s="3">
        <f t="shared" si="89"/>
        <v>-18659.709097222221</v>
      </c>
      <c r="EY52" s="4">
        <v>0</v>
      </c>
      <c r="EZ52" s="4">
        <v>229.3</v>
      </c>
      <c r="FA52" s="3">
        <f t="shared" si="138"/>
        <v>-143.14166666666662</v>
      </c>
      <c r="FB52" s="3">
        <f t="shared" si="139"/>
        <v>86.158333333333388</v>
      </c>
      <c r="FC52" s="3">
        <f t="shared" si="90"/>
        <v>20489.536736111098</v>
      </c>
      <c r="FD52" s="3">
        <f t="shared" si="91"/>
        <v>-12332.847430555559</v>
      </c>
      <c r="FF52" s="4">
        <v>0</v>
      </c>
      <c r="FG52" s="4">
        <v>79.099999999999994</v>
      </c>
      <c r="FH52" s="3">
        <f t="shared" si="140"/>
        <v>-143.14166666666662</v>
      </c>
      <c r="FI52" s="3">
        <f t="shared" si="141"/>
        <v>-64.041666666666629</v>
      </c>
      <c r="FJ52" s="3">
        <f t="shared" si="92"/>
        <v>20489.536736111098</v>
      </c>
      <c r="FK52" s="3">
        <f t="shared" si="93"/>
        <v>9167.0309027777694</v>
      </c>
      <c r="FM52" s="4">
        <v>0</v>
      </c>
      <c r="FN52" s="4">
        <v>4.5999999999999996</v>
      </c>
      <c r="FO52" s="3">
        <f t="shared" si="142"/>
        <v>-143.14166666666662</v>
      </c>
      <c r="FP52" s="3">
        <f t="shared" si="143"/>
        <v>-138.54166666666663</v>
      </c>
      <c r="FQ52" s="3">
        <f t="shared" si="94"/>
        <v>20489.536736111098</v>
      </c>
      <c r="FR52" s="3">
        <f t="shared" si="95"/>
        <v>19831.085069444434</v>
      </c>
    </row>
    <row r="53" spans="1:174" x14ac:dyDescent="0.25">
      <c r="A53" s="4">
        <v>0</v>
      </c>
      <c r="H53" s="4">
        <v>0</v>
      </c>
      <c r="I53" s="4">
        <v>0</v>
      </c>
      <c r="J53" s="3">
        <f t="shared" si="96"/>
        <v>-143.14166666666662</v>
      </c>
      <c r="K53" s="3">
        <f t="shared" si="97"/>
        <v>-143.14166666666662</v>
      </c>
      <c r="L53" s="3">
        <f t="shared" si="48"/>
        <v>20489.536736111098</v>
      </c>
      <c r="M53" s="3">
        <f t="shared" si="49"/>
        <v>20489.536736111098</v>
      </c>
      <c r="O53" s="4">
        <v>0</v>
      </c>
      <c r="P53" s="4">
        <v>0</v>
      </c>
      <c r="Q53" s="3">
        <f t="shared" si="98"/>
        <v>-143.14166666666662</v>
      </c>
      <c r="R53" s="3">
        <f t="shared" si="99"/>
        <v>-143.14166666666662</v>
      </c>
      <c r="S53" s="3">
        <f t="shared" si="50"/>
        <v>20489.536736111098</v>
      </c>
      <c r="T53" s="3">
        <f t="shared" si="51"/>
        <v>20489.536736111098</v>
      </c>
      <c r="V53" s="4">
        <v>0</v>
      </c>
      <c r="W53" s="4">
        <v>0.7</v>
      </c>
      <c r="X53" s="3">
        <f t="shared" si="100"/>
        <v>-143.14166666666662</v>
      </c>
      <c r="Y53" s="3">
        <f t="shared" si="101"/>
        <v>-142.44166666666663</v>
      </c>
      <c r="Z53" s="3">
        <f t="shared" si="52"/>
        <v>20489.536736111098</v>
      </c>
      <c r="AA53" s="3">
        <f t="shared" si="53"/>
        <v>20389.337569444433</v>
      </c>
      <c r="AC53" s="4">
        <v>0</v>
      </c>
      <c r="AD53" s="4">
        <v>75.2</v>
      </c>
      <c r="AE53" s="3">
        <f t="shared" si="102"/>
        <v>-143.14166666666662</v>
      </c>
      <c r="AF53" s="3">
        <f t="shared" si="103"/>
        <v>-67.94166666666662</v>
      </c>
      <c r="AG53" s="3">
        <f t="shared" si="54"/>
        <v>20489.536736111098</v>
      </c>
      <c r="AH53" s="3">
        <f t="shared" si="55"/>
        <v>9725.2834027777681</v>
      </c>
      <c r="AJ53" s="4">
        <v>0</v>
      </c>
      <c r="AK53" s="4">
        <v>128.19999999999999</v>
      </c>
      <c r="AL53" s="3">
        <f t="shared" si="104"/>
        <v>-143.14166666666662</v>
      </c>
      <c r="AM53" s="3">
        <f t="shared" si="105"/>
        <v>-14.941666666666634</v>
      </c>
      <c r="AN53" s="3">
        <f t="shared" si="56"/>
        <v>20489.536736111098</v>
      </c>
      <c r="AO53" s="3">
        <f t="shared" si="57"/>
        <v>2138.7750694444394</v>
      </c>
      <c r="AQ53" s="4">
        <v>0</v>
      </c>
      <c r="AR53" s="4">
        <v>246.1</v>
      </c>
      <c r="AS53" s="3">
        <f t="shared" si="106"/>
        <v>-143.14166666666662</v>
      </c>
      <c r="AT53" s="3">
        <f t="shared" si="107"/>
        <v>102.95833333333337</v>
      </c>
      <c r="AU53" s="3">
        <f t="shared" si="58"/>
        <v>20489.536736111098</v>
      </c>
      <c r="AV53" s="3">
        <f t="shared" si="59"/>
        <v>-14737.627430555556</v>
      </c>
      <c r="AX53" s="4">
        <v>0</v>
      </c>
      <c r="AY53" s="4">
        <v>300.39999999999998</v>
      </c>
      <c r="AZ53" s="3">
        <f t="shared" si="108"/>
        <v>-143.14166666666662</v>
      </c>
      <c r="BA53" s="3">
        <f t="shared" si="109"/>
        <v>157.25833333333335</v>
      </c>
      <c r="BB53" s="3">
        <f t="shared" si="60"/>
        <v>20489.536736111098</v>
      </c>
      <c r="BC53" s="3">
        <f t="shared" si="61"/>
        <v>-22510.219930555551</v>
      </c>
      <c r="BE53" s="4">
        <v>0</v>
      </c>
      <c r="BF53" s="4">
        <v>353.9</v>
      </c>
      <c r="BG53" s="3">
        <f t="shared" si="110"/>
        <v>-143.14166666666662</v>
      </c>
      <c r="BH53" s="3">
        <f t="shared" si="111"/>
        <v>210.75833333333335</v>
      </c>
      <c r="BI53" s="3">
        <f t="shared" si="62"/>
        <v>20489.536736111098</v>
      </c>
      <c r="BJ53" s="3">
        <f t="shared" si="63"/>
        <v>-30168.299097222218</v>
      </c>
      <c r="BL53" s="4">
        <v>0</v>
      </c>
      <c r="BM53" s="4">
        <v>283.89999999999998</v>
      </c>
      <c r="BN53" s="3">
        <f t="shared" si="112"/>
        <v>-143.14166666666662</v>
      </c>
      <c r="BO53" s="3">
        <f t="shared" si="113"/>
        <v>140.75833333333335</v>
      </c>
      <c r="BP53" s="3">
        <f t="shared" si="64"/>
        <v>20489.536736111098</v>
      </c>
      <c r="BQ53" s="3">
        <f t="shared" si="65"/>
        <v>-20148.382430555554</v>
      </c>
      <c r="BS53" s="4">
        <v>0</v>
      </c>
      <c r="BT53" s="4">
        <v>68.599999999999994</v>
      </c>
      <c r="BU53" s="3">
        <f t="shared" si="114"/>
        <v>-143.14166666666662</v>
      </c>
      <c r="BV53" s="3">
        <f t="shared" si="115"/>
        <v>-74.541666666666629</v>
      </c>
      <c r="BW53" s="3">
        <f t="shared" si="66"/>
        <v>20489.536736111098</v>
      </c>
      <c r="BX53" s="3">
        <f t="shared" si="67"/>
        <v>10670.018402777769</v>
      </c>
      <c r="BZ53" s="4">
        <v>0</v>
      </c>
      <c r="CA53" s="4">
        <v>0.4</v>
      </c>
      <c r="CB53" s="3">
        <f t="shared" si="116"/>
        <v>-143.14166666666662</v>
      </c>
      <c r="CC53" s="3">
        <f t="shared" si="117"/>
        <v>-142.74166666666662</v>
      </c>
      <c r="CD53" s="3">
        <f t="shared" si="68"/>
        <v>20489.536736111098</v>
      </c>
      <c r="CE53" s="3">
        <f t="shared" si="69"/>
        <v>20432.28006944443</v>
      </c>
      <c r="CG53" s="4">
        <v>0</v>
      </c>
      <c r="CH53" s="4">
        <v>0</v>
      </c>
      <c r="CI53" s="3">
        <f t="shared" si="118"/>
        <v>-143.14166666666662</v>
      </c>
      <c r="CJ53" s="3">
        <f t="shared" si="119"/>
        <v>-143.14166666666662</v>
      </c>
      <c r="CK53" s="3">
        <f t="shared" si="70"/>
        <v>20489.536736111098</v>
      </c>
      <c r="CL53" s="3">
        <f t="shared" si="71"/>
        <v>20489.536736111098</v>
      </c>
      <c r="CN53" s="4">
        <v>0</v>
      </c>
      <c r="CO53" s="4">
        <v>6</v>
      </c>
      <c r="CP53" s="3">
        <f t="shared" si="120"/>
        <v>-143.14166666666662</v>
      </c>
      <c r="CQ53" s="3">
        <f t="shared" si="121"/>
        <v>-137.14166666666662</v>
      </c>
      <c r="CR53" s="3">
        <f t="shared" si="72"/>
        <v>20489.536736111098</v>
      </c>
      <c r="CS53" s="3">
        <f t="shared" si="73"/>
        <v>19630.6867361111</v>
      </c>
      <c r="CU53" s="4">
        <v>0</v>
      </c>
      <c r="CV53" s="4">
        <v>3</v>
      </c>
      <c r="CW53" s="3">
        <f t="shared" si="122"/>
        <v>-143.14166666666662</v>
      </c>
      <c r="CX53" s="3">
        <f t="shared" si="123"/>
        <v>-140.14166666666662</v>
      </c>
      <c r="CY53" s="3">
        <f t="shared" si="74"/>
        <v>20489.536736111098</v>
      </c>
      <c r="CZ53" s="3">
        <f t="shared" si="75"/>
        <v>20060.111736111099</v>
      </c>
      <c r="DB53" s="4">
        <v>0</v>
      </c>
      <c r="DC53" s="4">
        <v>47.5</v>
      </c>
      <c r="DD53" s="3">
        <f t="shared" si="124"/>
        <v>-143.14166666666662</v>
      </c>
      <c r="DE53" s="3">
        <f t="shared" si="125"/>
        <v>-95.641666666666623</v>
      </c>
      <c r="DF53" s="3">
        <f t="shared" si="76"/>
        <v>20489.536736111098</v>
      </c>
      <c r="DG53" s="3">
        <f t="shared" si="77"/>
        <v>13690.307569444434</v>
      </c>
      <c r="DI53" s="4">
        <v>0</v>
      </c>
      <c r="DJ53" s="4">
        <v>51</v>
      </c>
      <c r="DK53" s="3">
        <f t="shared" si="126"/>
        <v>-143.14166666666662</v>
      </c>
      <c r="DL53" s="3">
        <f t="shared" si="127"/>
        <v>-92.141666666666623</v>
      </c>
      <c r="DM53" s="3">
        <f t="shared" si="78"/>
        <v>20489.536736111098</v>
      </c>
      <c r="DN53" s="3">
        <f t="shared" si="79"/>
        <v>13189.311736111102</v>
      </c>
      <c r="DP53" s="4">
        <v>0</v>
      </c>
      <c r="DQ53" s="4">
        <v>245.9</v>
      </c>
      <c r="DR53" s="3">
        <f t="shared" si="128"/>
        <v>-143.14166666666662</v>
      </c>
      <c r="DS53" s="3">
        <f t="shared" si="129"/>
        <v>102.75833333333338</v>
      </c>
      <c r="DT53" s="3">
        <f t="shared" si="80"/>
        <v>20489.536736111098</v>
      </c>
      <c r="DU53" s="3">
        <f t="shared" si="81"/>
        <v>-14708.999097222224</v>
      </c>
      <c r="DW53" s="4">
        <v>0</v>
      </c>
      <c r="DX53" s="4">
        <v>197.7</v>
      </c>
      <c r="DY53" s="3">
        <f t="shared" si="130"/>
        <v>-143.14166666666662</v>
      </c>
      <c r="DZ53" s="3">
        <f t="shared" si="131"/>
        <v>54.558333333333366</v>
      </c>
      <c r="EA53" s="3">
        <f t="shared" si="82"/>
        <v>20489.536736111098</v>
      </c>
      <c r="EB53" s="3">
        <f t="shared" si="83"/>
        <v>-7809.5707638888907</v>
      </c>
      <c r="ED53" s="4">
        <v>0</v>
      </c>
      <c r="EE53" s="4">
        <v>316.2</v>
      </c>
      <c r="EF53" s="3">
        <f t="shared" si="132"/>
        <v>-143.14166666666662</v>
      </c>
      <c r="EG53" s="3">
        <f t="shared" si="133"/>
        <v>173.05833333333337</v>
      </c>
      <c r="EH53" s="3">
        <f t="shared" si="84"/>
        <v>20489.536736111098</v>
      </c>
      <c r="EI53" s="3">
        <f t="shared" si="85"/>
        <v>-24771.858263888887</v>
      </c>
      <c r="EK53" s="4">
        <v>0</v>
      </c>
      <c r="EL53" s="4">
        <v>273.5</v>
      </c>
      <c r="EM53" s="3">
        <f t="shared" si="134"/>
        <v>-143.14166666666662</v>
      </c>
      <c r="EN53" s="3">
        <f t="shared" si="135"/>
        <v>130.35833333333338</v>
      </c>
      <c r="EO53" s="3">
        <f t="shared" si="86"/>
        <v>20489.536736111098</v>
      </c>
      <c r="EP53" s="3">
        <f t="shared" si="87"/>
        <v>-18659.709097222221</v>
      </c>
      <c r="ER53" s="4">
        <v>0</v>
      </c>
      <c r="ES53" s="4">
        <v>229.3</v>
      </c>
      <c r="ET53" s="3">
        <f t="shared" si="136"/>
        <v>-143.14166666666662</v>
      </c>
      <c r="EU53" s="3">
        <f t="shared" si="137"/>
        <v>86.158333333333388</v>
      </c>
      <c r="EV53" s="3">
        <f t="shared" si="88"/>
        <v>20489.536736111098</v>
      </c>
      <c r="EW53" s="3">
        <f t="shared" si="89"/>
        <v>-12332.847430555559</v>
      </c>
      <c r="EY53" s="4">
        <v>0</v>
      </c>
      <c r="EZ53" s="4">
        <v>79.099999999999994</v>
      </c>
      <c r="FA53" s="3">
        <f t="shared" si="138"/>
        <v>-143.14166666666662</v>
      </c>
      <c r="FB53" s="3">
        <f t="shared" si="139"/>
        <v>-64.041666666666629</v>
      </c>
      <c r="FC53" s="3">
        <f t="shared" si="90"/>
        <v>20489.536736111098</v>
      </c>
      <c r="FD53" s="3">
        <f t="shared" si="91"/>
        <v>9167.0309027777694</v>
      </c>
      <c r="FF53" s="4">
        <v>0</v>
      </c>
      <c r="FG53" s="4">
        <v>4.5999999999999996</v>
      </c>
      <c r="FH53" s="3">
        <f t="shared" si="140"/>
        <v>-143.14166666666662</v>
      </c>
      <c r="FI53" s="3">
        <f t="shared" si="141"/>
        <v>-138.54166666666663</v>
      </c>
      <c r="FJ53" s="3">
        <f t="shared" si="92"/>
        <v>20489.536736111098</v>
      </c>
      <c r="FK53" s="3">
        <f t="shared" si="93"/>
        <v>19831.085069444434</v>
      </c>
      <c r="FM53" s="4">
        <v>0</v>
      </c>
      <c r="FN53" s="4">
        <v>0</v>
      </c>
      <c r="FO53" s="3">
        <f t="shared" si="142"/>
        <v>-143.14166666666662</v>
      </c>
      <c r="FP53" s="3">
        <f t="shared" si="143"/>
        <v>-143.14166666666662</v>
      </c>
      <c r="FQ53" s="3">
        <f t="shared" si="94"/>
        <v>20489.536736111098</v>
      </c>
      <c r="FR53" s="3">
        <f t="shared" si="95"/>
        <v>20489.536736111098</v>
      </c>
    </row>
    <row r="54" spans="1:174" x14ac:dyDescent="0.25">
      <c r="A54" s="4">
        <v>0</v>
      </c>
      <c r="H54" s="4">
        <v>0</v>
      </c>
      <c r="I54" s="4">
        <v>0</v>
      </c>
      <c r="J54" s="3">
        <f t="shared" si="96"/>
        <v>-143.14166666666662</v>
      </c>
      <c r="K54" s="3">
        <f t="shared" si="97"/>
        <v>-143.14166666666662</v>
      </c>
      <c r="L54" s="3">
        <f t="shared" si="48"/>
        <v>20489.536736111098</v>
      </c>
      <c r="M54" s="3">
        <f t="shared" si="49"/>
        <v>20489.536736111098</v>
      </c>
      <c r="O54" s="4">
        <v>0</v>
      </c>
      <c r="P54" s="4">
        <v>0.7</v>
      </c>
      <c r="Q54" s="3">
        <f t="shared" si="98"/>
        <v>-143.14166666666662</v>
      </c>
      <c r="R54" s="3">
        <f t="shared" si="99"/>
        <v>-142.44166666666663</v>
      </c>
      <c r="S54" s="3">
        <f t="shared" si="50"/>
        <v>20489.536736111098</v>
      </c>
      <c r="T54" s="3">
        <f t="shared" si="51"/>
        <v>20389.337569444433</v>
      </c>
      <c r="V54" s="4">
        <v>0</v>
      </c>
      <c r="W54" s="4">
        <v>75.2</v>
      </c>
      <c r="X54" s="3">
        <f t="shared" si="100"/>
        <v>-143.14166666666662</v>
      </c>
      <c r="Y54" s="3">
        <f t="shared" si="101"/>
        <v>-67.94166666666662</v>
      </c>
      <c r="Z54" s="3">
        <f t="shared" si="52"/>
        <v>20489.536736111098</v>
      </c>
      <c r="AA54" s="3">
        <f t="shared" si="53"/>
        <v>9725.2834027777681</v>
      </c>
      <c r="AC54" s="4">
        <v>0</v>
      </c>
      <c r="AD54" s="4">
        <v>128.19999999999999</v>
      </c>
      <c r="AE54" s="3">
        <f t="shared" si="102"/>
        <v>-143.14166666666662</v>
      </c>
      <c r="AF54" s="3">
        <f t="shared" si="103"/>
        <v>-14.941666666666634</v>
      </c>
      <c r="AG54" s="3">
        <f t="shared" si="54"/>
        <v>20489.536736111098</v>
      </c>
      <c r="AH54" s="3">
        <f t="shared" si="55"/>
        <v>2138.7750694444394</v>
      </c>
      <c r="AJ54" s="4">
        <v>0</v>
      </c>
      <c r="AK54" s="4">
        <v>246.1</v>
      </c>
      <c r="AL54" s="3">
        <f t="shared" si="104"/>
        <v>-143.14166666666662</v>
      </c>
      <c r="AM54" s="3">
        <f t="shared" si="105"/>
        <v>102.95833333333337</v>
      </c>
      <c r="AN54" s="3">
        <f t="shared" si="56"/>
        <v>20489.536736111098</v>
      </c>
      <c r="AO54" s="3">
        <f t="shared" si="57"/>
        <v>-14737.627430555556</v>
      </c>
      <c r="AQ54" s="4">
        <v>0</v>
      </c>
      <c r="AR54" s="4">
        <v>300.39999999999998</v>
      </c>
      <c r="AS54" s="3">
        <f t="shared" si="106"/>
        <v>-143.14166666666662</v>
      </c>
      <c r="AT54" s="3">
        <f t="shared" si="107"/>
        <v>157.25833333333335</v>
      </c>
      <c r="AU54" s="3">
        <f t="shared" si="58"/>
        <v>20489.536736111098</v>
      </c>
      <c r="AV54" s="3">
        <f t="shared" si="59"/>
        <v>-22510.219930555551</v>
      </c>
      <c r="AX54" s="4">
        <v>0</v>
      </c>
      <c r="AY54" s="4">
        <v>353.9</v>
      </c>
      <c r="AZ54" s="3">
        <f t="shared" si="108"/>
        <v>-143.14166666666662</v>
      </c>
      <c r="BA54" s="3">
        <f t="shared" si="109"/>
        <v>210.75833333333335</v>
      </c>
      <c r="BB54" s="3">
        <f t="shared" si="60"/>
        <v>20489.536736111098</v>
      </c>
      <c r="BC54" s="3">
        <f t="shared" si="61"/>
        <v>-30168.299097222218</v>
      </c>
      <c r="BE54" s="4">
        <v>0</v>
      </c>
      <c r="BF54" s="4">
        <v>283.89999999999998</v>
      </c>
      <c r="BG54" s="3">
        <f t="shared" si="110"/>
        <v>-143.14166666666662</v>
      </c>
      <c r="BH54" s="3">
        <f t="shared" si="111"/>
        <v>140.75833333333335</v>
      </c>
      <c r="BI54" s="3">
        <f t="shared" si="62"/>
        <v>20489.536736111098</v>
      </c>
      <c r="BJ54" s="3">
        <f t="shared" si="63"/>
        <v>-20148.382430555554</v>
      </c>
      <c r="BL54" s="4">
        <v>0</v>
      </c>
      <c r="BM54" s="4">
        <v>68.599999999999994</v>
      </c>
      <c r="BN54" s="3">
        <f t="shared" si="112"/>
        <v>-143.14166666666662</v>
      </c>
      <c r="BO54" s="3">
        <f t="shared" si="113"/>
        <v>-74.541666666666629</v>
      </c>
      <c r="BP54" s="3">
        <f t="shared" si="64"/>
        <v>20489.536736111098</v>
      </c>
      <c r="BQ54" s="3">
        <f t="shared" si="65"/>
        <v>10670.018402777769</v>
      </c>
      <c r="BS54" s="4">
        <v>0</v>
      </c>
      <c r="BT54" s="4">
        <v>0.4</v>
      </c>
      <c r="BU54" s="3">
        <f t="shared" si="114"/>
        <v>-143.14166666666662</v>
      </c>
      <c r="BV54" s="3">
        <f t="shared" si="115"/>
        <v>-142.74166666666662</v>
      </c>
      <c r="BW54" s="3">
        <f t="shared" si="66"/>
        <v>20489.536736111098</v>
      </c>
      <c r="BX54" s="3">
        <f t="shared" si="67"/>
        <v>20432.28006944443</v>
      </c>
      <c r="BZ54" s="4">
        <v>0</v>
      </c>
      <c r="CA54" s="4">
        <v>0</v>
      </c>
      <c r="CB54" s="3">
        <f t="shared" si="116"/>
        <v>-143.14166666666662</v>
      </c>
      <c r="CC54" s="3">
        <f t="shared" si="117"/>
        <v>-143.14166666666662</v>
      </c>
      <c r="CD54" s="3">
        <f t="shared" si="68"/>
        <v>20489.536736111098</v>
      </c>
      <c r="CE54" s="3">
        <f t="shared" si="69"/>
        <v>20489.536736111098</v>
      </c>
      <c r="CG54" s="4">
        <v>0</v>
      </c>
      <c r="CH54" s="4">
        <v>6</v>
      </c>
      <c r="CI54" s="3">
        <f t="shared" si="118"/>
        <v>-143.14166666666662</v>
      </c>
      <c r="CJ54" s="3">
        <f t="shared" si="119"/>
        <v>-137.14166666666662</v>
      </c>
      <c r="CK54" s="3">
        <f t="shared" si="70"/>
        <v>20489.536736111098</v>
      </c>
      <c r="CL54" s="3">
        <f t="shared" si="71"/>
        <v>19630.6867361111</v>
      </c>
      <c r="CN54" s="4">
        <v>0</v>
      </c>
      <c r="CO54" s="4">
        <v>3</v>
      </c>
      <c r="CP54" s="3">
        <f t="shared" si="120"/>
        <v>-143.14166666666662</v>
      </c>
      <c r="CQ54" s="3">
        <f t="shared" si="121"/>
        <v>-140.14166666666662</v>
      </c>
      <c r="CR54" s="3">
        <f t="shared" si="72"/>
        <v>20489.536736111098</v>
      </c>
      <c r="CS54" s="3">
        <f t="shared" si="73"/>
        <v>20060.111736111099</v>
      </c>
      <c r="CU54" s="4">
        <v>0</v>
      </c>
      <c r="CV54" s="4">
        <v>47.5</v>
      </c>
      <c r="CW54" s="3">
        <f t="shared" si="122"/>
        <v>-143.14166666666662</v>
      </c>
      <c r="CX54" s="3">
        <f t="shared" si="123"/>
        <v>-95.641666666666623</v>
      </c>
      <c r="CY54" s="3">
        <f t="shared" si="74"/>
        <v>20489.536736111098</v>
      </c>
      <c r="CZ54" s="3">
        <f t="shared" si="75"/>
        <v>13690.307569444434</v>
      </c>
      <c r="DB54" s="4">
        <v>0</v>
      </c>
      <c r="DC54" s="4">
        <v>51</v>
      </c>
      <c r="DD54" s="3">
        <f t="shared" si="124"/>
        <v>-143.14166666666662</v>
      </c>
      <c r="DE54" s="3">
        <f t="shared" si="125"/>
        <v>-92.141666666666623</v>
      </c>
      <c r="DF54" s="3">
        <f t="shared" si="76"/>
        <v>20489.536736111098</v>
      </c>
      <c r="DG54" s="3">
        <f t="shared" si="77"/>
        <v>13189.311736111102</v>
      </c>
      <c r="DI54" s="4">
        <v>0</v>
      </c>
      <c r="DJ54" s="4">
        <v>245.9</v>
      </c>
      <c r="DK54" s="3">
        <f t="shared" si="126"/>
        <v>-143.14166666666662</v>
      </c>
      <c r="DL54" s="3">
        <f t="shared" si="127"/>
        <v>102.75833333333338</v>
      </c>
      <c r="DM54" s="3">
        <f t="shared" si="78"/>
        <v>20489.536736111098</v>
      </c>
      <c r="DN54" s="3">
        <f t="shared" si="79"/>
        <v>-14708.999097222224</v>
      </c>
      <c r="DP54" s="4">
        <v>0</v>
      </c>
      <c r="DQ54" s="4">
        <v>197.7</v>
      </c>
      <c r="DR54" s="3">
        <f t="shared" si="128"/>
        <v>-143.14166666666662</v>
      </c>
      <c r="DS54" s="3">
        <f t="shared" si="129"/>
        <v>54.558333333333366</v>
      </c>
      <c r="DT54" s="3">
        <f t="shared" si="80"/>
        <v>20489.536736111098</v>
      </c>
      <c r="DU54" s="3">
        <f t="shared" si="81"/>
        <v>-7809.5707638888907</v>
      </c>
      <c r="DW54" s="4">
        <v>0</v>
      </c>
      <c r="DX54" s="4">
        <v>316.2</v>
      </c>
      <c r="DY54" s="3">
        <f t="shared" si="130"/>
        <v>-143.14166666666662</v>
      </c>
      <c r="DZ54" s="3">
        <f t="shared" si="131"/>
        <v>173.05833333333337</v>
      </c>
      <c r="EA54" s="3">
        <f t="shared" si="82"/>
        <v>20489.536736111098</v>
      </c>
      <c r="EB54" s="3">
        <f t="shared" si="83"/>
        <v>-24771.858263888887</v>
      </c>
      <c r="ED54" s="4">
        <v>0</v>
      </c>
      <c r="EE54" s="4">
        <v>273.5</v>
      </c>
      <c r="EF54" s="3">
        <f t="shared" si="132"/>
        <v>-143.14166666666662</v>
      </c>
      <c r="EG54" s="3">
        <f t="shared" si="133"/>
        <v>130.35833333333338</v>
      </c>
      <c r="EH54" s="3">
        <f t="shared" si="84"/>
        <v>20489.536736111098</v>
      </c>
      <c r="EI54" s="3">
        <f t="shared" si="85"/>
        <v>-18659.709097222221</v>
      </c>
      <c r="EK54" s="4">
        <v>0</v>
      </c>
      <c r="EL54" s="4">
        <v>229.3</v>
      </c>
      <c r="EM54" s="3">
        <f t="shared" si="134"/>
        <v>-143.14166666666662</v>
      </c>
      <c r="EN54" s="3">
        <f t="shared" si="135"/>
        <v>86.158333333333388</v>
      </c>
      <c r="EO54" s="3">
        <f t="shared" si="86"/>
        <v>20489.536736111098</v>
      </c>
      <c r="EP54" s="3">
        <f t="shared" si="87"/>
        <v>-12332.847430555559</v>
      </c>
      <c r="ER54" s="4">
        <v>0</v>
      </c>
      <c r="ES54" s="4">
        <v>79.099999999999994</v>
      </c>
      <c r="ET54" s="3">
        <f t="shared" si="136"/>
        <v>-143.14166666666662</v>
      </c>
      <c r="EU54" s="3">
        <f t="shared" si="137"/>
        <v>-64.041666666666629</v>
      </c>
      <c r="EV54" s="3">
        <f t="shared" si="88"/>
        <v>20489.536736111098</v>
      </c>
      <c r="EW54" s="3">
        <f t="shared" si="89"/>
        <v>9167.0309027777694</v>
      </c>
      <c r="EY54" s="4">
        <v>0</v>
      </c>
      <c r="EZ54" s="4">
        <v>4.5999999999999996</v>
      </c>
      <c r="FA54" s="3">
        <f t="shared" si="138"/>
        <v>-143.14166666666662</v>
      </c>
      <c r="FB54" s="3">
        <f t="shared" si="139"/>
        <v>-138.54166666666663</v>
      </c>
      <c r="FC54" s="3">
        <f t="shared" si="90"/>
        <v>20489.536736111098</v>
      </c>
      <c r="FD54" s="3">
        <f t="shared" si="91"/>
        <v>19831.085069444434</v>
      </c>
      <c r="FF54" s="4">
        <v>0</v>
      </c>
      <c r="FG54" s="4">
        <v>0</v>
      </c>
      <c r="FH54" s="3">
        <f t="shared" si="140"/>
        <v>-143.14166666666662</v>
      </c>
      <c r="FI54" s="3">
        <f t="shared" si="141"/>
        <v>-143.14166666666662</v>
      </c>
      <c r="FJ54" s="3">
        <f t="shared" si="92"/>
        <v>20489.536736111098</v>
      </c>
      <c r="FK54" s="3">
        <f t="shared" si="93"/>
        <v>20489.536736111098</v>
      </c>
      <c r="FM54" s="4">
        <v>0</v>
      </c>
      <c r="FN54" s="4">
        <v>0</v>
      </c>
      <c r="FO54" s="3">
        <f t="shared" si="142"/>
        <v>-143.14166666666662</v>
      </c>
      <c r="FP54" s="3">
        <f t="shared" si="143"/>
        <v>-143.14166666666662</v>
      </c>
      <c r="FQ54" s="3">
        <f t="shared" si="94"/>
        <v>20489.536736111098</v>
      </c>
      <c r="FR54" s="3">
        <f t="shared" si="95"/>
        <v>20489.536736111098</v>
      </c>
    </row>
    <row r="55" spans="1:174" x14ac:dyDescent="0.25">
      <c r="A55" s="4">
        <v>0</v>
      </c>
      <c r="H55" s="4">
        <v>0</v>
      </c>
      <c r="I55" s="4">
        <v>0.7</v>
      </c>
      <c r="J55" s="3">
        <f t="shared" si="96"/>
        <v>-143.14166666666662</v>
      </c>
      <c r="K55" s="3">
        <f t="shared" si="97"/>
        <v>-142.44166666666663</v>
      </c>
      <c r="L55" s="3">
        <f t="shared" si="48"/>
        <v>20489.536736111098</v>
      </c>
      <c r="M55" s="3">
        <f t="shared" si="49"/>
        <v>20389.337569444433</v>
      </c>
      <c r="O55" s="4">
        <v>0</v>
      </c>
      <c r="P55" s="4">
        <v>75.2</v>
      </c>
      <c r="Q55" s="3">
        <f t="shared" si="98"/>
        <v>-143.14166666666662</v>
      </c>
      <c r="R55" s="3">
        <f t="shared" si="99"/>
        <v>-67.94166666666662</v>
      </c>
      <c r="S55" s="3">
        <f t="shared" si="50"/>
        <v>20489.536736111098</v>
      </c>
      <c r="T55" s="3">
        <f t="shared" si="51"/>
        <v>9725.2834027777681</v>
      </c>
      <c r="V55" s="4">
        <v>0</v>
      </c>
      <c r="W55" s="4">
        <v>128.19999999999999</v>
      </c>
      <c r="X55" s="3">
        <f t="shared" si="100"/>
        <v>-143.14166666666662</v>
      </c>
      <c r="Y55" s="3">
        <f t="shared" si="101"/>
        <v>-14.941666666666634</v>
      </c>
      <c r="Z55" s="3">
        <f t="shared" si="52"/>
        <v>20489.536736111098</v>
      </c>
      <c r="AA55" s="3">
        <f t="shared" si="53"/>
        <v>2138.7750694444394</v>
      </c>
      <c r="AC55" s="4">
        <v>0</v>
      </c>
      <c r="AD55" s="4">
        <v>246.1</v>
      </c>
      <c r="AE55" s="3">
        <f t="shared" si="102"/>
        <v>-143.14166666666662</v>
      </c>
      <c r="AF55" s="3">
        <f t="shared" si="103"/>
        <v>102.95833333333337</v>
      </c>
      <c r="AG55" s="3">
        <f t="shared" si="54"/>
        <v>20489.536736111098</v>
      </c>
      <c r="AH55" s="3">
        <f t="shared" si="55"/>
        <v>-14737.627430555556</v>
      </c>
      <c r="AJ55" s="4">
        <v>0</v>
      </c>
      <c r="AK55" s="4">
        <v>300.39999999999998</v>
      </c>
      <c r="AL55" s="3">
        <f t="shared" si="104"/>
        <v>-143.14166666666662</v>
      </c>
      <c r="AM55" s="3">
        <f t="shared" si="105"/>
        <v>157.25833333333335</v>
      </c>
      <c r="AN55" s="3">
        <f t="shared" si="56"/>
        <v>20489.536736111098</v>
      </c>
      <c r="AO55" s="3">
        <f t="shared" si="57"/>
        <v>-22510.219930555551</v>
      </c>
      <c r="AQ55" s="4">
        <v>0</v>
      </c>
      <c r="AR55" s="4">
        <v>353.9</v>
      </c>
      <c r="AS55" s="3">
        <f t="shared" si="106"/>
        <v>-143.14166666666662</v>
      </c>
      <c r="AT55" s="3">
        <f t="shared" si="107"/>
        <v>210.75833333333335</v>
      </c>
      <c r="AU55" s="3">
        <f t="shared" si="58"/>
        <v>20489.536736111098</v>
      </c>
      <c r="AV55" s="3">
        <f t="shared" si="59"/>
        <v>-30168.299097222218</v>
      </c>
      <c r="AX55" s="4">
        <v>0</v>
      </c>
      <c r="AY55" s="4">
        <v>283.89999999999998</v>
      </c>
      <c r="AZ55" s="3">
        <f t="shared" si="108"/>
        <v>-143.14166666666662</v>
      </c>
      <c r="BA55" s="3">
        <f t="shared" si="109"/>
        <v>140.75833333333335</v>
      </c>
      <c r="BB55" s="3">
        <f t="shared" si="60"/>
        <v>20489.536736111098</v>
      </c>
      <c r="BC55" s="3">
        <f t="shared" si="61"/>
        <v>-20148.382430555554</v>
      </c>
      <c r="BE55" s="4">
        <v>0</v>
      </c>
      <c r="BF55" s="4">
        <v>68.599999999999994</v>
      </c>
      <c r="BG55" s="3">
        <f t="shared" si="110"/>
        <v>-143.14166666666662</v>
      </c>
      <c r="BH55" s="3">
        <f t="shared" si="111"/>
        <v>-74.541666666666629</v>
      </c>
      <c r="BI55" s="3">
        <f t="shared" si="62"/>
        <v>20489.536736111098</v>
      </c>
      <c r="BJ55" s="3">
        <f t="shared" si="63"/>
        <v>10670.018402777769</v>
      </c>
      <c r="BL55" s="4">
        <v>0</v>
      </c>
      <c r="BM55" s="4">
        <v>0.4</v>
      </c>
      <c r="BN55" s="3">
        <f t="shared" si="112"/>
        <v>-143.14166666666662</v>
      </c>
      <c r="BO55" s="3">
        <f t="shared" si="113"/>
        <v>-142.74166666666662</v>
      </c>
      <c r="BP55" s="3">
        <f t="shared" si="64"/>
        <v>20489.536736111098</v>
      </c>
      <c r="BQ55" s="3">
        <f t="shared" si="65"/>
        <v>20432.28006944443</v>
      </c>
      <c r="BS55" s="4">
        <v>0</v>
      </c>
      <c r="BT55" s="4">
        <v>0</v>
      </c>
      <c r="BU55" s="3">
        <f t="shared" si="114"/>
        <v>-143.14166666666662</v>
      </c>
      <c r="BV55" s="3">
        <f t="shared" si="115"/>
        <v>-143.14166666666662</v>
      </c>
      <c r="BW55" s="3">
        <f t="shared" si="66"/>
        <v>20489.536736111098</v>
      </c>
      <c r="BX55" s="3">
        <f t="shared" si="67"/>
        <v>20489.536736111098</v>
      </c>
      <c r="BZ55" s="4">
        <v>0</v>
      </c>
      <c r="CA55" s="4">
        <v>6</v>
      </c>
      <c r="CB55" s="3">
        <f t="shared" si="116"/>
        <v>-143.14166666666662</v>
      </c>
      <c r="CC55" s="3">
        <f t="shared" si="117"/>
        <v>-137.14166666666662</v>
      </c>
      <c r="CD55" s="3">
        <f t="shared" si="68"/>
        <v>20489.536736111098</v>
      </c>
      <c r="CE55" s="3">
        <f t="shared" si="69"/>
        <v>19630.6867361111</v>
      </c>
      <c r="CG55" s="4">
        <v>0</v>
      </c>
      <c r="CH55" s="4">
        <v>3</v>
      </c>
      <c r="CI55" s="3">
        <f t="shared" si="118"/>
        <v>-143.14166666666662</v>
      </c>
      <c r="CJ55" s="3">
        <f t="shared" si="119"/>
        <v>-140.14166666666662</v>
      </c>
      <c r="CK55" s="3">
        <f t="shared" si="70"/>
        <v>20489.536736111098</v>
      </c>
      <c r="CL55" s="3">
        <f t="shared" si="71"/>
        <v>20060.111736111099</v>
      </c>
      <c r="CN55" s="4">
        <v>0</v>
      </c>
      <c r="CO55" s="4">
        <v>47.5</v>
      </c>
      <c r="CP55" s="3">
        <f t="shared" si="120"/>
        <v>-143.14166666666662</v>
      </c>
      <c r="CQ55" s="3">
        <f t="shared" si="121"/>
        <v>-95.641666666666623</v>
      </c>
      <c r="CR55" s="3">
        <f t="shared" si="72"/>
        <v>20489.536736111098</v>
      </c>
      <c r="CS55" s="3">
        <f t="shared" si="73"/>
        <v>13690.307569444434</v>
      </c>
      <c r="CU55" s="4">
        <v>0</v>
      </c>
      <c r="CV55" s="4">
        <v>51</v>
      </c>
      <c r="CW55" s="3">
        <f t="shared" si="122"/>
        <v>-143.14166666666662</v>
      </c>
      <c r="CX55" s="3">
        <f t="shared" si="123"/>
        <v>-92.141666666666623</v>
      </c>
      <c r="CY55" s="3">
        <f t="shared" si="74"/>
        <v>20489.536736111098</v>
      </c>
      <c r="CZ55" s="3">
        <f t="shared" si="75"/>
        <v>13189.311736111102</v>
      </c>
      <c r="DB55" s="4">
        <v>0</v>
      </c>
      <c r="DC55" s="4">
        <v>245.9</v>
      </c>
      <c r="DD55" s="3">
        <f t="shared" si="124"/>
        <v>-143.14166666666662</v>
      </c>
      <c r="DE55" s="3">
        <f t="shared" si="125"/>
        <v>102.75833333333338</v>
      </c>
      <c r="DF55" s="3">
        <f t="shared" si="76"/>
        <v>20489.536736111098</v>
      </c>
      <c r="DG55" s="3">
        <f t="shared" si="77"/>
        <v>-14708.999097222224</v>
      </c>
      <c r="DI55" s="4">
        <v>0</v>
      </c>
      <c r="DJ55" s="4">
        <v>197.7</v>
      </c>
      <c r="DK55" s="3">
        <f t="shared" si="126"/>
        <v>-143.14166666666662</v>
      </c>
      <c r="DL55" s="3">
        <f t="shared" si="127"/>
        <v>54.558333333333366</v>
      </c>
      <c r="DM55" s="3">
        <f t="shared" si="78"/>
        <v>20489.536736111098</v>
      </c>
      <c r="DN55" s="3">
        <f t="shared" si="79"/>
        <v>-7809.5707638888907</v>
      </c>
      <c r="DP55" s="4">
        <v>0</v>
      </c>
      <c r="DQ55" s="4">
        <v>316.2</v>
      </c>
      <c r="DR55" s="3">
        <f t="shared" si="128"/>
        <v>-143.14166666666662</v>
      </c>
      <c r="DS55" s="3">
        <f t="shared" si="129"/>
        <v>173.05833333333337</v>
      </c>
      <c r="DT55" s="3">
        <f t="shared" si="80"/>
        <v>20489.536736111098</v>
      </c>
      <c r="DU55" s="3">
        <f t="shared" si="81"/>
        <v>-24771.858263888887</v>
      </c>
      <c r="DW55" s="4">
        <v>0</v>
      </c>
      <c r="DX55" s="4">
        <v>273.5</v>
      </c>
      <c r="DY55" s="3">
        <f t="shared" si="130"/>
        <v>-143.14166666666662</v>
      </c>
      <c r="DZ55" s="3">
        <f t="shared" si="131"/>
        <v>130.35833333333338</v>
      </c>
      <c r="EA55" s="3">
        <f t="shared" si="82"/>
        <v>20489.536736111098</v>
      </c>
      <c r="EB55" s="3">
        <f t="shared" si="83"/>
        <v>-18659.709097222221</v>
      </c>
      <c r="ED55" s="4">
        <v>0</v>
      </c>
      <c r="EE55" s="4">
        <v>229.3</v>
      </c>
      <c r="EF55" s="3">
        <f t="shared" si="132"/>
        <v>-143.14166666666662</v>
      </c>
      <c r="EG55" s="3">
        <f t="shared" si="133"/>
        <v>86.158333333333388</v>
      </c>
      <c r="EH55" s="3">
        <f t="shared" si="84"/>
        <v>20489.536736111098</v>
      </c>
      <c r="EI55" s="3">
        <f t="shared" si="85"/>
        <v>-12332.847430555559</v>
      </c>
      <c r="EK55" s="4">
        <v>0</v>
      </c>
      <c r="EL55" s="4">
        <v>79.099999999999994</v>
      </c>
      <c r="EM55" s="3">
        <f t="shared" si="134"/>
        <v>-143.14166666666662</v>
      </c>
      <c r="EN55" s="3">
        <f t="shared" si="135"/>
        <v>-64.041666666666629</v>
      </c>
      <c r="EO55" s="3">
        <f t="shared" si="86"/>
        <v>20489.536736111098</v>
      </c>
      <c r="EP55" s="3">
        <f t="shared" si="87"/>
        <v>9167.0309027777694</v>
      </c>
      <c r="ER55" s="4">
        <v>0</v>
      </c>
      <c r="ES55" s="4">
        <v>4.5999999999999996</v>
      </c>
      <c r="ET55" s="3">
        <f t="shared" si="136"/>
        <v>-143.14166666666662</v>
      </c>
      <c r="EU55" s="3">
        <f t="shared" si="137"/>
        <v>-138.54166666666663</v>
      </c>
      <c r="EV55" s="3">
        <f t="shared" si="88"/>
        <v>20489.536736111098</v>
      </c>
      <c r="EW55" s="3">
        <f t="shared" si="89"/>
        <v>19831.085069444434</v>
      </c>
      <c r="EY55" s="4">
        <v>0</v>
      </c>
      <c r="EZ55" s="4">
        <v>0</v>
      </c>
      <c r="FA55" s="3">
        <f t="shared" si="138"/>
        <v>-143.14166666666662</v>
      </c>
      <c r="FB55" s="3">
        <f t="shared" si="139"/>
        <v>-143.14166666666662</v>
      </c>
      <c r="FC55" s="3">
        <f t="shared" si="90"/>
        <v>20489.536736111098</v>
      </c>
      <c r="FD55" s="3">
        <f t="shared" si="91"/>
        <v>20489.536736111098</v>
      </c>
      <c r="FF55" s="4">
        <v>0</v>
      </c>
      <c r="FG55" s="4">
        <v>0</v>
      </c>
      <c r="FH55" s="3">
        <f t="shared" si="140"/>
        <v>-143.14166666666662</v>
      </c>
      <c r="FI55" s="3">
        <f t="shared" si="141"/>
        <v>-143.14166666666662</v>
      </c>
      <c r="FJ55" s="3">
        <f t="shared" si="92"/>
        <v>20489.536736111098</v>
      </c>
      <c r="FK55" s="3">
        <f t="shared" si="93"/>
        <v>20489.536736111098</v>
      </c>
      <c r="FM55" s="4">
        <v>0</v>
      </c>
      <c r="FN55" s="4">
        <v>78.2</v>
      </c>
      <c r="FO55" s="3">
        <f t="shared" si="142"/>
        <v>-143.14166666666662</v>
      </c>
      <c r="FP55" s="3">
        <f t="shared" si="143"/>
        <v>-64.94166666666662</v>
      </c>
      <c r="FQ55" s="3">
        <f t="shared" si="94"/>
        <v>20489.536736111098</v>
      </c>
      <c r="FR55" s="3">
        <f t="shared" si="95"/>
        <v>9295.8584027777688</v>
      </c>
    </row>
    <row r="56" spans="1:174" x14ac:dyDescent="0.25">
      <c r="A56" s="4">
        <v>0.7</v>
      </c>
      <c r="H56" s="4">
        <v>0.7</v>
      </c>
      <c r="I56" s="4">
        <v>75.2</v>
      </c>
      <c r="J56" s="3">
        <f t="shared" si="96"/>
        <v>-142.44166666666663</v>
      </c>
      <c r="K56" s="3">
        <f t="shared" si="97"/>
        <v>-67.94166666666662</v>
      </c>
      <c r="L56" s="3">
        <f t="shared" si="48"/>
        <v>20289.628402777769</v>
      </c>
      <c r="M56" s="3">
        <f t="shared" si="49"/>
        <v>9677.7242361111021</v>
      </c>
      <c r="O56" s="4">
        <v>0.7</v>
      </c>
      <c r="P56" s="4">
        <v>128.19999999999999</v>
      </c>
      <c r="Q56" s="3">
        <f t="shared" si="98"/>
        <v>-142.44166666666663</v>
      </c>
      <c r="R56" s="3">
        <f t="shared" si="99"/>
        <v>-14.941666666666634</v>
      </c>
      <c r="S56" s="3">
        <f t="shared" si="50"/>
        <v>20289.628402777769</v>
      </c>
      <c r="T56" s="3">
        <f t="shared" si="51"/>
        <v>2128.3159027777729</v>
      </c>
      <c r="V56" s="4">
        <v>0.7</v>
      </c>
      <c r="W56" s="4">
        <v>246.1</v>
      </c>
      <c r="X56" s="3">
        <f t="shared" si="100"/>
        <v>-142.44166666666663</v>
      </c>
      <c r="Y56" s="3">
        <f t="shared" si="101"/>
        <v>102.95833333333337</v>
      </c>
      <c r="Z56" s="3">
        <f t="shared" si="52"/>
        <v>20289.628402777769</v>
      </c>
      <c r="AA56" s="3">
        <f t="shared" si="53"/>
        <v>-14665.556597222225</v>
      </c>
      <c r="AC56" s="4">
        <v>0.7</v>
      </c>
      <c r="AD56" s="4">
        <v>300.39999999999998</v>
      </c>
      <c r="AE56" s="3">
        <f t="shared" si="102"/>
        <v>-142.44166666666663</v>
      </c>
      <c r="AF56" s="3">
        <f t="shared" si="103"/>
        <v>157.25833333333335</v>
      </c>
      <c r="AG56" s="3">
        <f t="shared" si="54"/>
        <v>20289.628402777769</v>
      </c>
      <c r="AH56" s="3">
        <f t="shared" si="55"/>
        <v>-22400.139097222222</v>
      </c>
      <c r="AJ56" s="4">
        <v>0.7</v>
      </c>
      <c r="AK56" s="4">
        <v>353.9</v>
      </c>
      <c r="AL56" s="3">
        <f t="shared" si="104"/>
        <v>-142.44166666666663</v>
      </c>
      <c r="AM56" s="3">
        <f t="shared" si="105"/>
        <v>210.75833333333335</v>
      </c>
      <c r="AN56" s="3">
        <f t="shared" si="56"/>
        <v>20289.628402777769</v>
      </c>
      <c r="AO56" s="3">
        <f t="shared" si="57"/>
        <v>-30020.768263888884</v>
      </c>
      <c r="AQ56" s="4">
        <v>0.7</v>
      </c>
      <c r="AR56" s="4">
        <v>283.89999999999998</v>
      </c>
      <c r="AS56" s="3">
        <f t="shared" si="106"/>
        <v>-142.44166666666663</v>
      </c>
      <c r="AT56" s="3">
        <f t="shared" si="107"/>
        <v>140.75833333333335</v>
      </c>
      <c r="AU56" s="3">
        <f t="shared" si="58"/>
        <v>20289.628402777769</v>
      </c>
      <c r="AV56" s="3">
        <f t="shared" si="59"/>
        <v>-20049.851597222219</v>
      </c>
      <c r="AX56" s="4">
        <v>0.7</v>
      </c>
      <c r="AY56" s="4">
        <v>68.599999999999994</v>
      </c>
      <c r="AZ56" s="3">
        <f t="shared" si="108"/>
        <v>-142.44166666666663</v>
      </c>
      <c r="BA56" s="3">
        <f t="shared" si="109"/>
        <v>-74.541666666666629</v>
      </c>
      <c r="BB56" s="3">
        <f t="shared" si="60"/>
        <v>20289.628402777769</v>
      </c>
      <c r="BC56" s="3">
        <f t="shared" si="61"/>
        <v>10617.839236111104</v>
      </c>
      <c r="BE56" s="4">
        <v>0.7</v>
      </c>
      <c r="BF56" s="4">
        <v>0.4</v>
      </c>
      <c r="BG56" s="3">
        <f t="shared" si="110"/>
        <v>-142.44166666666663</v>
      </c>
      <c r="BH56" s="3">
        <f t="shared" si="111"/>
        <v>-142.74166666666662</v>
      </c>
      <c r="BI56" s="3">
        <f t="shared" si="62"/>
        <v>20289.628402777769</v>
      </c>
      <c r="BJ56" s="3">
        <f t="shared" si="63"/>
        <v>20332.360902777767</v>
      </c>
      <c r="BL56" s="4">
        <v>0.7</v>
      </c>
      <c r="BM56" s="4">
        <v>0</v>
      </c>
      <c r="BN56" s="3">
        <f t="shared" si="112"/>
        <v>-142.44166666666663</v>
      </c>
      <c r="BO56" s="3">
        <f t="shared" si="113"/>
        <v>-143.14166666666662</v>
      </c>
      <c r="BP56" s="3">
        <f t="shared" si="64"/>
        <v>20289.628402777769</v>
      </c>
      <c r="BQ56" s="3">
        <f t="shared" si="65"/>
        <v>20389.337569444433</v>
      </c>
      <c r="BS56" s="4">
        <v>0.7</v>
      </c>
      <c r="BT56" s="4">
        <v>6</v>
      </c>
      <c r="BU56" s="3">
        <f t="shared" si="114"/>
        <v>-142.44166666666663</v>
      </c>
      <c r="BV56" s="3">
        <f t="shared" si="115"/>
        <v>-137.14166666666662</v>
      </c>
      <c r="BW56" s="3">
        <f t="shared" si="66"/>
        <v>20289.628402777769</v>
      </c>
      <c r="BX56" s="3">
        <f t="shared" si="67"/>
        <v>19534.687569444435</v>
      </c>
      <c r="BZ56" s="4">
        <v>0.7</v>
      </c>
      <c r="CA56" s="4">
        <v>3</v>
      </c>
      <c r="CB56" s="3">
        <f t="shared" si="116"/>
        <v>-142.44166666666663</v>
      </c>
      <c r="CC56" s="3">
        <f t="shared" si="117"/>
        <v>-140.14166666666662</v>
      </c>
      <c r="CD56" s="3">
        <f t="shared" si="68"/>
        <v>20289.628402777769</v>
      </c>
      <c r="CE56" s="3">
        <f t="shared" si="69"/>
        <v>19962.012569444432</v>
      </c>
      <c r="CG56" s="4">
        <v>0.7</v>
      </c>
      <c r="CH56" s="4">
        <v>47.5</v>
      </c>
      <c r="CI56" s="3">
        <f t="shared" si="118"/>
        <v>-142.44166666666663</v>
      </c>
      <c r="CJ56" s="3">
        <f t="shared" si="119"/>
        <v>-95.641666666666623</v>
      </c>
      <c r="CK56" s="3">
        <f t="shared" si="70"/>
        <v>20289.628402777769</v>
      </c>
      <c r="CL56" s="3">
        <f t="shared" si="71"/>
        <v>13623.358402777769</v>
      </c>
      <c r="CN56" s="4">
        <v>0.7</v>
      </c>
      <c r="CO56" s="4">
        <v>51</v>
      </c>
      <c r="CP56" s="3">
        <f t="shared" si="120"/>
        <v>-142.44166666666663</v>
      </c>
      <c r="CQ56" s="3">
        <f t="shared" si="121"/>
        <v>-92.141666666666623</v>
      </c>
      <c r="CR56" s="3">
        <f t="shared" si="72"/>
        <v>20289.628402777769</v>
      </c>
      <c r="CS56" s="3">
        <f t="shared" si="73"/>
        <v>13124.812569444435</v>
      </c>
      <c r="CU56" s="4">
        <v>0.7</v>
      </c>
      <c r="CV56" s="4">
        <v>245.9</v>
      </c>
      <c r="CW56" s="3">
        <f t="shared" si="122"/>
        <v>-142.44166666666663</v>
      </c>
      <c r="CX56" s="3">
        <f t="shared" si="123"/>
        <v>102.75833333333338</v>
      </c>
      <c r="CY56" s="3">
        <f t="shared" si="74"/>
        <v>20289.628402777769</v>
      </c>
      <c r="CZ56" s="3">
        <f t="shared" si="75"/>
        <v>-14637.068263888892</v>
      </c>
      <c r="DB56" s="4">
        <v>0.7</v>
      </c>
      <c r="DC56" s="4">
        <v>197.7</v>
      </c>
      <c r="DD56" s="3">
        <f t="shared" si="124"/>
        <v>-142.44166666666663</v>
      </c>
      <c r="DE56" s="3">
        <f t="shared" si="125"/>
        <v>54.558333333333366</v>
      </c>
      <c r="DF56" s="3">
        <f t="shared" si="76"/>
        <v>20289.628402777769</v>
      </c>
      <c r="DG56" s="3">
        <f t="shared" si="77"/>
        <v>-7771.3799305555585</v>
      </c>
      <c r="DI56" s="4">
        <v>0.7</v>
      </c>
      <c r="DJ56" s="4">
        <v>316.2</v>
      </c>
      <c r="DK56" s="3">
        <f t="shared" si="126"/>
        <v>-142.44166666666663</v>
      </c>
      <c r="DL56" s="3">
        <f t="shared" si="127"/>
        <v>173.05833333333337</v>
      </c>
      <c r="DM56" s="3">
        <f t="shared" si="78"/>
        <v>20289.628402777769</v>
      </c>
      <c r="DN56" s="3">
        <f t="shared" si="79"/>
        <v>-24650.717430555556</v>
      </c>
      <c r="DP56" s="4">
        <v>0.7</v>
      </c>
      <c r="DQ56" s="4">
        <v>273.5</v>
      </c>
      <c r="DR56" s="3">
        <f t="shared" si="128"/>
        <v>-142.44166666666663</v>
      </c>
      <c r="DS56" s="3">
        <f t="shared" si="129"/>
        <v>130.35833333333338</v>
      </c>
      <c r="DT56" s="3">
        <f t="shared" si="80"/>
        <v>20289.628402777769</v>
      </c>
      <c r="DU56" s="3">
        <f t="shared" si="81"/>
        <v>-18568.45826388889</v>
      </c>
      <c r="DW56" s="4">
        <v>0.7</v>
      </c>
      <c r="DX56" s="4">
        <v>229.3</v>
      </c>
      <c r="DY56" s="3">
        <f t="shared" si="130"/>
        <v>-142.44166666666663</v>
      </c>
      <c r="DZ56" s="3">
        <f t="shared" si="131"/>
        <v>86.158333333333388</v>
      </c>
      <c r="EA56" s="3">
        <f t="shared" si="82"/>
        <v>20289.628402777769</v>
      </c>
      <c r="EB56" s="3">
        <f t="shared" si="83"/>
        <v>-12272.536597222228</v>
      </c>
      <c r="ED56" s="4">
        <v>0.7</v>
      </c>
      <c r="EE56" s="4">
        <v>79.099999999999994</v>
      </c>
      <c r="EF56" s="3">
        <f t="shared" si="132"/>
        <v>-142.44166666666663</v>
      </c>
      <c r="EG56" s="3">
        <f t="shared" si="133"/>
        <v>-64.041666666666629</v>
      </c>
      <c r="EH56" s="3">
        <f t="shared" si="84"/>
        <v>20289.628402777769</v>
      </c>
      <c r="EI56" s="3">
        <f t="shared" si="85"/>
        <v>9122.2017361111029</v>
      </c>
      <c r="EK56" s="4">
        <v>0.7</v>
      </c>
      <c r="EL56" s="4">
        <v>4.5999999999999996</v>
      </c>
      <c r="EM56" s="3">
        <f t="shared" si="134"/>
        <v>-142.44166666666663</v>
      </c>
      <c r="EN56" s="3">
        <f t="shared" si="135"/>
        <v>-138.54166666666663</v>
      </c>
      <c r="EO56" s="3">
        <f t="shared" si="86"/>
        <v>20289.628402777769</v>
      </c>
      <c r="EP56" s="3">
        <f t="shared" si="87"/>
        <v>19734.105902777766</v>
      </c>
      <c r="ER56" s="4">
        <v>0.7</v>
      </c>
      <c r="ES56" s="4">
        <v>0</v>
      </c>
      <c r="ET56" s="3">
        <f t="shared" si="136"/>
        <v>-142.44166666666663</v>
      </c>
      <c r="EU56" s="3">
        <f t="shared" si="137"/>
        <v>-143.14166666666662</v>
      </c>
      <c r="EV56" s="3">
        <f t="shared" si="88"/>
        <v>20289.628402777769</v>
      </c>
      <c r="EW56" s="3">
        <f t="shared" si="89"/>
        <v>20389.337569444433</v>
      </c>
      <c r="EY56" s="4">
        <v>0.7</v>
      </c>
      <c r="EZ56" s="4">
        <v>0</v>
      </c>
      <c r="FA56" s="3">
        <f t="shared" si="138"/>
        <v>-142.44166666666663</v>
      </c>
      <c r="FB56" s="3">
        <f t="shared" si="139"/>
        <v>-143.14166666666662</v>
      </c>
      <c r="FC56" s="3">
        <f t="shared" si="90"/>
        <v>20289.628402777769</v>
      </c>
      <c r="FD56" s="3">
        <f t="shared" si="91"/>
        <v>20389.337569444433</v>
      </c>
      <c r="FF56" s="4">
        <v>0.7</v>
      </c>
      <c r="FG56" s="4">
        <v>78.2</v>
      </c>
      <c r="FH56" s="3">
        <f t="shared" si="140"/>
        <v>-142.44166666666663</v>
      </c>
      <c r="FI56" s="3">
        <f t="shared" si="141"/>
        <v>-64.94166666666662</v>
      </c>
      <c r="FJ56" s="3">
        <f t="shared" si="92"/>
        <v>20289.628402777769</v>
      </c>
      <c r="FK56" s="3">
        <f t="shared" si="93"/>
        <v>9250.3992361111032</v>
      </c>
      <c r="FM56" s="4">
        <v>0.7</v>
      </c>
      <c r="FN56" s="4">
        <v>240.4</v>
      </c>
      <c r="FO56" s="3">
        <f t="shared" si="142"/>
        <v>-142.44166666666663</v>
      </c>
      <c r="FP56" s="3">
        <f t="shared" si="143"/>
        <v>97.258333333333383</v>
      </c>
      <c r="FQ56" s="3">
        <f t="shared" si="94"/>
        <v>20289.628402777769</v>
      </c>
      <c r="FR56" s="3">
        <f t="shared" si="95"/>
        <v>-13853.639097222225</v>
      </c>
    </row>
    <row r="57" spans="1:174" x14ac:dyDescent="0.25">
      <c r="A57" s="4">
        <v>75.2</v>
      </c>
      <c r="H57" s="4">
        <v>75.2</v>
      </c>
      <c r="I57" s="4">
        <v>128.19999999999999</v>
      </c>
      <c r="J57" s="3">
        <f t="shared" si="96"/>
        <v>-67.94166666666662</v>
      </c>
      <c r="K57" s="3">
        <f t="shared" si="97"/>
        <v>-14.941666666666634</v>
      </c>
      <c r="L57" s="3">
        <f t="shared" si="48"/>
        <v>4616.0700694444386</v>
      </c>
      <c r="M57" s="3">
        <f t="shared" si="49"/>
        <v>1015.1617361111082</v>
      </c>
      <c r="O57" s="4">
        <v>75.2</v>
      </c>
      <c r="P57" s="4">
        <v>246.1</v>
      </c>
      <c r="Q57" s="3">
        <f t="shared" si="98"/>
        <v>-67.94166666666662</v>
      </c>
      <c r="R57" s="3">
        <f t="shared" si="99"/>
        <v>102.95833333333337</v>
      </c>
      <c r="S57" s="3">
        <f t="shared" si="50"/>
        <v>4616.0700694444386</v>
      </c>
      <c r="T57" s="3">
        <f t="shared" si="51"/>
        <v>-6995.1607638888863</v>
      </c>
      <c r="V57" s="4">
        <v>75.2</v>
      </c>
      <c r="W57" s="4">
        <v>300.39999999999998</v>
      </c>
      <c r="X57" s="3">
        <f t="shared" si="100"/>
        <v>-67.94166666666662</v>
      </c>
      <c r="Y57" s="3">
        <f t="shared" si="101"/>
        <v>157.25833333333335</v>
      </c>
      <c r="Z57" s="3">
        <f t="shared" si="52"/>
        <v>4616.0700694444386</v>
      </c>
      <c r="AA57" s="3">
        <f t="shared" si="53"/>
        <v>-10684.393263888884</v>
      </c>
      <c r="AC57" s="4">
        <v>75.2</v>
      </c>
      <c r="AD57" s="4">
        <v>353.9</v>
      </c>
      <c r="AE57" s="3">
        <f t="shared" si="102"/>
        <v>-67.94166666666662</v>
      </c>
      <c r="AF57" s="3">
        <f t="shared" si="103"/>
        <v>210.75833333333335</v>
      </c>
      <c r="AG57" s="3">
        <f t="shared" si="54"/>
        <v>4616.0700694444386</v>
      </c>
      <c r="AH57" s="3">
        <f t="shared" si="55"/>
        <v>-14319.272430555548</v>
      </c>
      <c r="AJ57" s="4">
        <v>75.2</v>
      </c>
      <c r="AK57" s="4">
        <v>283.89999999999998</v>
      </c>
      <c r="AL57" s="3">
        <f t="shared" si="104"/>
        <v>-67.94166666666662</v>
      </c>
      <c r="AM57" s="3">
        <f t="shared" si="105"/>
        <v>140.75833333333335</v>
      </c>
      <c r="AN57" s="3">
        <f t="shared" si="56"/>
        <v>4616.0700694444386</v>
      </c>
      <c r="AO57" s="3">
        <f t="shared" si="57"/>
        <v>-9563.3557638888833</v>
      </c>
      <c r="AQ57" s="4">
        <v>75.2</v>
      </c>
      <c r="AR57" s="4">
        <v>68.599999999999994</v>
      </c>
      <c r="AS57" s="3">
        <f t="shared" si="106"/>
        <v>-67.94166666666662</v>
      </c>
      <c r="AT57" s="3">
        <f t="shared" si="107"/>
        <v>-74.541666666666629</v>
      </c>
      <c r="AU57" s="3">
        <f t="shared" si="58"/>
        <v>4616.0700694444386</v>
      </c>
      <c r="AV57" s="3">
        <f t="shared" si="59"/>
        <v>5064.4850694444385</v>
      </c>
      <c r="AX57" s="4">
        <v>75.2</v>
      </c>
      <c r="AY57" s="4">
        <v>0.4</v>
      </c>
      <c r="AZ57" s="3">
        <f t="shared" si="108"/>
        <v>-67.94166666666662</v>
      </c>
      <c r="BA57" s="3">
        <f t="shared" si="109"/>
        <v>-142.74166666666662</v>
      </c>
      <c r="BB57" s="3">
        <f t="shared" si="60"/>
        <v>4616.0700694444386</v>
      </c>
      <c r="BC57" s="3">
        <f t="shared" si="61"/>
        <v>9698.1067361111018</v>
      </c>
      <c r="BE57" s="4">
        <v>75.2</v>
      </c>
      <c r="BF57" s="4">
        <v>0</v>
      </c>
      <c r="BG57" s="3">
        <f t="shared" si="110"/>
        <v>-67.94166666666662</v>
      </c>
      <c r="BH57" s="3">
        <f t="shared" si="111"/>
        <v>-143.14166666666662</v>
      </c>
      <c r="BI57" s="3">
        <f t="shared" si="62"/>
        <v>4616.0700694444386</v>
      </c>
      <c r="BJ57" s="3">
        <f t="shared" si="63"/>
        <v>9725.2834027777681</v>
      </c>
      <c r="BL57" s="4">
        <v>75.2</v>
      </c>
      <c r="BM57" s="4">
        <v>6</v>
      </c>
      <c r="BN57" s="3">
        <f t="shared" si="112"/>
        <v>-67.94166666666662</v>
      </c>
      <c r="BO57" s="3">
        <f t="shared" si="113"/>
        <v>-137.14166666666662</v>
      </c>
      <c r="BP57" s="3">
        <f t="shared" si="64"/>
        <v>4616.0700694444386</v>
      </c>
      <c r="BQ57" s="3">
        <f t="shared" si="65"/>
        <v>9317.6334027777684</v>
      </c>
      <c r="BS57" s="4">
        <v>75.2</v>
      </c>
      <c r="BT57" s="4">
        <v>3</v>
      </c>
      <c r="BU57" s="3">
        <f t="shared" si="114"/>
        <v>-67.94166666666662</v>
      </c>
      <c r="BV57" s="3">
        <f t="shared" si="115"/>
        <v>-140.14166666666662</v>
      </c>
      <c r="BW57" s="3">
        <f t="shared" si="66"/>
        <v>4616.0700694444386</v>
      </c>
      <c r="BX57" s="3">
        <f t="shared" si="67"/>
        <v>9521.4584027777692</v>
      </c>
      <c r="BZ57" s="4">
        <v>75.2</v>
      </c>
      <c r="CA57" s="4">
        <v>47.5</v>
      </c>
      <c r="CB57" s="3">
        <f t="shared" si="116"/>
        <v>-67.94166666666662</v>
      </c>
      <c r="CC57" s="3">
        <f t="shared" si="117"/>
        <v>-95.641666666666623</v>
      </c>
      <c r="CD57" s="3">
        <f t="shared" si="68"/>
        <v>4616.0700694444386</v>
      </c>
      <c r="CE57" s="3">
        <f t="shared" si="69"/>
        <v>6498.0542361111038</v>
      </c>
      <c r="CG57" s="4">
        <v>75.2</v>
      </c>
      <c r="CH57" s="4">
        <v>51</v>
      </c>
      <c r="CI57" s="3">
        <f t="shared" si="118"/>
        <v>-67.94166666666662</v>
      </c>
      <c r="CJ57" s="3">
        <f t="shared" si="119"/>
        <v>-92.141666666666623</v>
      </c>
      <c r="CK57" s="3">
        <f t="shared" si="70"/>
        <v>4616.0700694444386</v>
      </c>
      <c r="CL57" s="3">
        <f t="shared" si="71"/>
        <v>6260.2584027777702</v>
      </c>
      <c r="CN57" s="4">
        <v>75.2</v>
      </c>
      <c r="CO57" s="4">
        <v>245.9</v>
      </c>
      <c r="CP57" s="3">
        <f t="shared" si="120"/>
        <v>-67.94166666666662</v>
      </c>
      <c r="CQ57" s="3">
        <f t="shared" si="121"/>
        <v>102.75833333333338</v>
      </c>
      <c r="CR57" s="3">
        <f t="shared" si="72"/>
        <v>4616.0700694444386</v>
      </c>
      <c r="CS57" s="3">
        <f t="shared" si="73"/>
        <v>-6981.5724305555541</v>
      </c>
      <c r="CU57" s="4">
        <v>75.2</v>
      </c>
      <c r="CV57" s="4">
        <v>197.7</v>
      </c>
      <c r="CW57" s="3">
        <f t="shared" si="122"/>
        <v>-67.94166666666662</v>
      </c>
      <c r="CX57" s="3">
        <f t="shared" si="123"/>
        <v>54.558333333333366</v>
      </c>
      <c r="CY57" s="3">
        <f t="shared" si="74"/>
        <v>4616.0700694444386</v>
      </c>
      <c r="CZ57" s="3">
        <f t="shared" si="75"/>
        <v>-3706.784097222222</v>
      </c>
      <c r="DB57" s="4">
        <v>75.2</v>
      </c>
      <c r="DC57" s="4">
        <v>316.2</v>
      </c>
      <c r="DD57" s="3">
        <f t="shared" si="124"/>
        <v>-67.94166666666662</v>
      </c>
      <c r="DE57" s="3">
        <f t="shared" si="125"/>
        <v>173.05833333333337</v>
      </c>
      <c r="DF57" s="3">
        <f t="shared" si="76"/>
        <v>4616.0700694444386</v>
      </c>
      <c r="DG57" s="3">
        <f t="shared" si="77"/>
        <v>-11757.871597222216</v>
      </c>
      <c r="DI57" s="4">
        <v>75.2</v>
      </c>
      <c r="DJ57" s="4">
        <v>273.5</v>
      </c>
      <c r="DK57" s="3">
        <f t="shared" si="126"/>
        <v>-67.94166666666662</v>
      </c>
      <c r="DL57" s="3">
        <f t="shared" si="127"/>
        <v>130.35833333333338</v>
      </c>
      <c r="DM57" s="3">
        <f t="shared" si="78"/>
        <v>4616.0700694444386</v>
      </c>
      <c r="DN57" s="3">
        <f t="shared" si="79"/>
        <v>-8856.7624305555528</v>
      </c>
      <c r="DP57" s="4">
        <v>75.2</v>
      </c>
      <c r="DQ57" s="4">
        <v>229.3</v>
      </c>
      <c r="DR57" s="3">
        <f t="shared" si="128"/>
        <v>-67.94166666666662</v>
      </c>
      <c r="DS57" s="3">
        <f t="shared" si="129"/>
        <v>86.158333333333388</v>
      </c>
      <c r="DT57" s="3">
        <f t="shared" si="80"/>
        <v>4616.0700694444386</v>
      </c>
      <c r="DU57" s="3">
        <f t="shared" si="81"/>
        <v>-5853.740763888889</v>
      </c>
      <c r="DW57" s="4">
        <v>75.2</v>
      </c>
      <c r="DX57" s="4">
        <v>79.099999999999994</v>
      </c>
      <c r="DY57" s="3">
        <f t="shared" si="130"/>
        <v>-67.94166666666662</v>
      </c>
      <c r="DZ57" s="3">
        <f t="shared" si="131"/>
        <v>-64.041666666666629</v>
      </c>
      <c r="EA57" s="3">
        <f t="shared" si="82"/>
        <v>4616.0700694444386</v>
      </c>
      <c r="EB57" s="3">
        <f t="shared" si="83"/>
        <v>4351.0975694444387</v>
      </c>
      <c r="ED57" s="4">
        <v>75.2</v>
      </c>
      <c r="EE57" s="4">
        <v>4.5999999999999996</v>
      </c>
      <c r="EF57" s="3">
        <f t="shared" si="132"/>
        <v>-67.94166666666662</v>
      </c>
      <c r="EG57" s="3">
        <f t="shared" si="133"/>
        <v>-138.54166666666663</v>
      </c>
      <c r="EH57" s="3">
        <f t="shared" si="84"/>
        <v>4616.0700694444386</v>
      </c>
      <c r="EI57" s="3">
        <f t="shared" si="85"/>
        <v>9412.7517361111022</v>
      </c>
      <c r="EK57" s="4">
        <v>75.2</v>
      </c>
      <c r="EL57" s="4">
        <v>0</v>
      </c>
      <c r="EM57" s="3">
        <f t="shared" si="134"/>
        <v>-67.94166666666662</v>
      </c>
      <c r="EN57" s="3">
        <f t="shared" si="135"/>
        <v>-143.14166666666662</v>
      </c>
      <c r="EO57" s="3">
        <f t="shared" si="86"/>
        <v>4616.0700694444386</v>
      </c>
      <c r="EP57" s="3">
        <f t="shared" si="87"/>
        <v>9725.2834027777681</v>
      </c>
      <c r="ER57" s="4">
        <v>75.2</v>
      </c>
      <c r="ES57" s="4">
        <v>0</v>
      </c>
      <c r="ET57" s="3">
        <f t="shared" si="136"/>
        <v>-67.94166666666662</v>
      </c>
      <c r="EU57" s="3">
        <f t="shared" si="137"/>
        <v>-143.14166666666662</v>
      </c>
      <c r="EV57" s="3">
        <f t="shared" si="88"/>
        <v>4616.0700694444386</v>
      </c>
      <c r="EW57" s="3">
        <f t="shared" si="89"/>
        <v>9725.2834027777681</v>
      </c>
      <c r="EY57" s="4">
        <v>75.2</v>
      </c>
      <c r="EZ57" s="4">
        <v>78.2</v>
      </c>
      <c r="FA57" s="3">
        <f t="shared" si="138"/>
        <v>-67.94166666666662</v>
      </c>
      <c r="FB57" s="3">
        <f t="shared" si="139"/>
        <v>-64.94166666666662</v>
      </c>
      <c r="FC57" s="3">
        <f t="shared" si="90"/>
        <v>4616.0700694444386</v>
      </c>
      <c r="FD57" s="3">
        <f t="shared" si="91"/>
        <v>4412.2450694444378</v>
      </c>
      <c r="FF57" s="4">
        <v>75.2</v>
      </c>
      <c r="FG57" s="4">
        <v>240.4</v>
      </c>
      <c r="FH57" s="3">
        <f t="shared" si="140"/>
        <v>-67.94166666666662</v>
      </c>
      <c r="FI57" s="3">
        <f t="shared" si="141"/>
        <v>97.258333333333383</v>
      </c>
      <c r="FJ57" s="3">
        <f t="shared" si="92"/>
        <v>4616.0700694444386</v>
      </c>
      <c r="FK57" s="3">
        <f t="shared" si="93"/>
        <v>-6607.8932638888873</v>
      </c>
      <c r="FM57" s="4">
        <v>75.2</v>
      </c>
      <c r="FN57" s="4">
        <v>159.4</v>
      </c>
      <c r="FO57" s="3">
        <f t="shared" si="142"/>
        <v>-67.94166666666662</v>
      </c>
      <c r="FP57" s="3">
        <f t="shared" si="143"/>
        <v>16.258333333333383</v>
      </c>
      <c r="FQ57" s="3">
        <f t="shared" si="94"/>
        <v>4616.0700694444386</v>
      </c>
      <c r="FR57" s="3">
        <f t="shared" si="95"/>
        <v>-1104.6182638888915</v>
      </c>
    </row>
    <row r="58" spans="1:174" x14ac:dyDescent="0.25">
      <c r="A58" s="4">
        <v>128.19999999999999</v>
      </c>
      <c r="H58" s="4">
        <v>128.19999999999999</v>
      </c>
      <c r="I58" s="4">
        <v>246.1</v>
      </c>
      <c r="J58" s="3">
        <f t="shared" si="96"/>
        <v>-14.941666666666634</v>
      </c>
      <c r="K58" s="3">
        <f t="shared" si="97"/>
        <v>102.95833333333337</v>
      </c>
      <c r="L58" s="3">
        <f t="shared" si="48"/>
        <v>223.25340277777681</v>
      </c>
      <c r="M58" s="3">
        <f t="shared" si="49"/>
        <v>-1538.3690972222196</v>
      </c>
      <c r="O58" s="4">
        <v>128.19999999999999</v>
      </c>
      <c r="P58" s="4">
        <v>300.39999999999998</v>
      </c>
      <c r="Q58" s="3">
        <f t="shared" si="98"/>
        <v>-14.941666666666634</v>
      </c>
      <c r="R58" s="3">
        <f t="shared" si="99"/>
        <v>157.25833333333335</v>
      </c>
      <c r="S58" s="3">
        <f t="shared" si="50"/>
        <v>223.25340277777681</v>
      </c>
      <c r="T58" s="3">
        <f t="shared" si="51"/>
        <v>-2349.7015972222175</v>
      </c>
      <c r="V58" s="4">
        <v>128.19999999999999</v>
      </c>
      <c r="W58" s="4">
        <v>353.9</v>
      </c>
      <c r="X58" s="3">
        <f t="shared" si="100"/>
        <v>-14.941666666666634</v>
      </c>
      <c r="Y58" s="3">
        <f t="shared" si="101"/>
        <v>210.75833333333335</v>
      </c>
      <c r="Z58" s="3">
        <f t="shared" si="52"/>
        <v>223.25340277777681</v>
      </c>
      <c r="AA58" s="3">
        <f t="shared" si="53"/>
        <v>-3149.0807638888823</v>
      </c>
      <c r="AC58" s="4">
        <v>128.19999999999999</v>
      </c>
      <c r="AD58" s="4">
        <v>283.89999999999998</v>
      </c>
      <c r="AE58" s="3">
        <f t="shared" si="102"/>
        <v>-14.941666666666634</v>
      </c>
      <c r="AF58" s="3">
        <f t="shared" si="103"/>
        <v>140.75833333333335</v>
      </c>
      <c r="AG58" s="3">
        <f t="shared" si="54"/>
        <v>223.25340277777681</v>
      </c>
      <c r="AH58" s="3">
        <f t="shared" si="55"/>
        <v>-2103.1640972222181</v>
      </c>
      <c r="AJ58" s="4">
        <v>128.19999999999999</v>
      </c>
      <c r="AK58" s="4">
        <v>68.599999999999994</v>
      </c>
      <c r="AL58" s="3">
        <f t="shared" si="104"/>
        <v>-14.941666666666634</v>
      </c>
      <c r="AM58" s="3">
        <f t="shared" si="105"/>
        <v>-74.541666666666629</v>
      </c>
      <c r="AN58" s="3">
        <f t="shared" si="56"/>
        <v>223.25340277777681</v>
      </c>
      <c r="AO58" s="3">
        <f t="shared" si="57"/>
        <v>1113.7767361111082</v>
      </c>
      <c r="AQ58" s="4">
        <v>128.19999999999999</v>
      </c>
      <c r="AR58" s="4">
        <v>0.4</v>
      </c>
      <c r="AS58" s="3">
        <f t="shared" si="106"/>
        <v>-14.941666666666634</v>
      </c>
      <c r="AT58" s="3">
        <f t="shared" si="107"/>
        <v>-142.74166666666662</v>
      </c>
      <c r="AU58" s="3">
        <f t="shared" si="58"/>
        <v>223.25340277777681</v>
      </c>
      <c r="AV58" s="3">
        <f t="shared" si="59"/>
        <v>2132.7984027777725</v>
      </c>
      <c r="AX58" s="4">
        <v>128.19999999999999</v>
      </c>
      <c r="AY58" s="4">
        <v>0</v>
      </c>
      <c r="AZ58" s="3">
        <f t="shared" si="108"/>
        <v>-14.941666666666634</v>
      </c>
      <c r="BA58" s="3">
        <f t="shared" si="109"/>
        <v>-143.14166666666662</v>
      </c>
      <c r="BB58" s="3">
        <f t="shared" si="60"/>
        <v>223.25340277777681</v>
      </c>
      <c r="BC58" s="3">
        <f t="shared" si="61"/>
        <v>2138.7750694444394</v>
      </c>
      <c r="BE58" s="4">
        <v>128.19999999999999</v>
      </c>
      <c r="BF58" s="4">
        <v>6</v>
      </c>
      <c r="BG58" s="3">
        <f t="shared" si="110"/>
        <v>-14.941666666666634</v>
      </c>
      <c r="BH58" s="3">
        <f t="shared" si="111"/>
        <v>-137.14166666666662</v>
      </c>
      <c r="BI58" s="3">
        <f t="shared" si="62"/>
        <v>223.25340277777681</v>
      </c>
      <c r="BJ58" s="3">
        <f t="shared" si="63"/>
        <v>2049.1250694444393</v>
      </c>
      <c r="BL58" s="4">
        <v>128.19999999999999</v>
      </c>
      <c r="BM58" s="4">
        <v>3</v>
      </c>
      <c r="BN58" s="3">
        <f t="shared" si="112"/>
        <v>-14.941666666666634</v>
      </c>
      <c r="BO58" s="3">
        <f t="shared" si="113"/>
        <v>-140.14166666666662</v>
      </c>
      <c r="BP58" s="3">
        <f t="shared" si="64"/>
        <v>223.25340277777681</v>
      </c>
      <c r="BQ58" s="3">
        <f t="shared" si="65"/>
        <v>2093.9500694444391</v>
      </c>
      <c r="BS58" s="4">
        <v>128.19999999999999</v>
      </c>
      <c r="BT58" s="4">
        <v>47.5</v>
      </c>
      <c r="BU58" s="3">
        <f t="shared" si="114"/>
        <v>-14.941666666666634</v>
      </c>
      <c r="BV58" s="3">
        <f t="shared" si="115"/>
        <v>-95.641666666666623</v>
      </c>
      <c r="BW58" s="3">
        <f t="shared" si="66"/>
        <v>223.25340277777681</v>
      </c>
      <c r="BX58" s="3">
        <f t="shared" si="67"/>
        <v>1429.045902777774</v>
      </c>
      <c r="BZ58" s="4">
        <v>128.19999999999999</v>
      </c>
      <c r="CA58" s="4">
        <v>51</v>
      </c>
      <c r="CB58" s="3">
        <f t="shared" si="116"/>
        <v>-14.941666666666634</v>
      </c>
      <c r="CC58" s="3">
        <f t="shared" si="117"/>
        <v>-92.141666666666623</v>
      </c>
      <c r="CD58" s="3">
        <f t="shared" si="68"/>
        <v>223.25340277777681</v>
      </c>
      <c r="CE58" s="3">
        <f t="shared" si="69"/>
        <v>1376.7500694444409</v>
      </c>
      <c r="CG58" s="4">
        <v>128.19999999999999</v>
      </c>
      <c r="CH58" s="4">
        <v>245.9</v>
      </c>
      <c r="CI58" s="3">
        <f t="shared" si="118"/>
        <v>-14.941666666666634</v>
      </c>
      <c r="CJ58" s="3">
        <f t="shared" si="119"/>
        <v>102.75833333333338</v>
      </c>
      <c r="CK58" s="3">
        <f t="shared" si="70"/>
        <v>223.25340277777681</v>
      </c>
      <c r="CL58" s="3">
        <f t="shared" si="71"/>
        <v>-1535.3807638888863</v>
      </c>
      <c r="CN58" s="4">
        <v>128.19999999999999</v>
      </c>
      <c r="CO58" s="4">
        <v>197.7</v>
      </c>
      <c r="CP58" s="3">
        <f t="shared" si="120"/>
        <v>-14.941666666666634</v>
      </c>
      <c r="CQ58" s="3">
        <f t="shared" si="121"/>
        <v>54.558333333333366</v>
      </c>
      <c r="CR58" s="3">
        <f t="shared" si="72"/>
        <v>223.25340277777681</v>
      </c>
      <c r="CS58" s="3">
        <f t="shared" si="73"/>
        <v>-815.19243055555432</v>
      </c>
      <c r="CU58" s="4">
        <v>128.19999999999999</v>
      </c>
      <c r="CV58" s="4">
        <v>316.2</v>
      </c>
      <c r="CW58" s="3">
        <f t="shared" si="122"/>
        <v>-14.941666666666634</v>
      </c>
      <c r="CX58" s="3">
        <f t="shared" si="123"/>
        <v>173.05833333333337</v>
      </c>
      <c r="CY58" s="3">
        <f t="shared" si="74"/>
        <v>223.25340277777681</v>
      </c>
      <c r="CZ58" s="3">
        <f t="shared" si="75"/>
        <v>-2585.7799305555504</v>
      </c>
      <c r="DB58" s="4">
        <v>128.19999999999999</v>
      </c>
      <c r="DC58" s="4">
        <v>273.5</v>
      </c>
      <c r="DD58" s="3">
        <f t="shared" si="124"/>
        <v>-14.941666666666634</v>
      </c>
      <c r="DE58" s="3">
        <f t="shared" si="125"/>
        <v>130.35833333333338</v>
      </c>
      <c r="DF58" s="3">
        <f t="shared" si="76"/>
        <v>223.25340277777681</v>
      </c>
      <c r="DG58" s="3">
        <f t="shared" si="77"/>
        <v>-1947.7707638888853</v>
      </c>
      <c r="DI58" s="4">
        <v>128.19999999999999</v>
      </c>
      <c r="DJ58" s="4">
        <v>229.3</v>
      </c>
      <c r="DK58" s="3">
        <f t="shared" si="126"/>
        <v>-14.941666666666634</v>
      </c>
      <c r="DL58" s="3">
        <f t="shared" si="127"/>
        <v>86.158333333333388</v>
      </c>
      <c r="DM58" s="3">
        <f t="shared" si="78"/>
        <v>223.25340277777681</v>
      </c>
      <c r="DN58" s="3">
        <f t="shared" si="79"/>
        <v>-1287.3490972222203</v>
      </c>
      <c r="DP58" s="4">
        <v>128.19999999999999</v>
      </c>
      <c r="DQ58" s="4">
        <v>79.099999999999994</v>
      </c>
      <c r="DR58" s="3">
        <f t="shared" si="128"/>
        <v>-14.941666666666634</v>
      </c>
      <c r="DS58" s="3">
        <f t="shared" si="129"/>
        <v>-64.041666666666629</v>
      </c>
      <c r="DT58" s="3">
        <f t="shared" si="80"/>
        <v>223.25340277777681</v>
      </c>
      <c r="DU58" s="3">
        <f t="shared" si="81"/>
        <v>956.88923611110852</v>
      </c>
      <c r="DW58" s="4">
        <v>128.19999999999999</v>
      </c>
      <c r="DX58" s="4">
        <v>4.5999999999999996</v>
      </c>
      <c r="DY58" s="3">
        <f t="shared" si="130"/>
        <v>-14.941666666666634</v>
      </c>
      <c r="DZ58" s="3">
        <f t="shared" si="131"/>
        <v>-138.54166666666663</v>
      </c>
      <c r="EA58" s="3">
        <f t="shared" si="82"/>
        <v>223.25340277777681</v>
      </c>
      <c r="EB58" s="3">
        <f t="shared" si="83"/>
        <v>2070.0434027777728</v>
      </c>
      <c r="ED58" s="4">
        <v>128.19999999999999</v>
      </c>
      <c r="EE58" s="4">
        <v>0</v>
      </c>
      <c r="EF58" s="3">
        <f t="shared" si="132"/>
        <v>-14.941666666666634</v>
      </c>
      <c r="EG58" s="3">
        <f t="shared" si="133"/>
        <v>-143.14166666666662</v>
      </c>
      <c r="EH58" s="3">
        <f t="shared" si="84"/>
        <v>223.25340277777681</v>
      </c>
      <c r="EI58" s="3">
        <f t="shared" si="85"/>
        <v>2138.7750694444394</v>
      </c>
      <c r="EK58" s="4">
        <v>128.19999999999999</v>
      </c>
      <c r="EL58" s="4">
        <v>0</v>
      </c>
      <c r="EM58" s="3">
        <f t="shared" si="134"/>
        <v>-14.941666666666634</v>
      </c>
      <c r="EN58" s="3">
        <f t="shared" si="135"/>
        <v>-143.14166666666662</v>
      </c>
      <c r="EO58" s="3">
        <f t="shared" si="86"/>
        <v>223.25340277777681</v>
      </c>
      <c r="EP58" s="3">
        <f t="shared" si="87"/>
        <v>2138.7750694444394</v>
      </c>
      <c r="ER58" s="4">
        <v>128.19999999999999</v>
      </c>
      <c r="ES58" s="4">
        <v>78.2</v>
      </c>
      <c r="ET58" s="3">
        <f t="shared" si="136"/>
        <v>-14.941666666666634</v>
      </c>
      <c r="EU58" s="3">
        <f t="shared" si="137"/>
        <v>-64.94166666666662</v>
      </c>
      <c r="EV58" s="3">
        <f t="shared" si="88"/>
        <v>223.25340277777681</v>
      </c>
      <c r="EW58" s="3">
        <f t="shared" si="89"/>
        <v>970.33673611110828</v>
      </c>
      <c r="EY58" s="4">
        <v>128.19999999999999</v>
      </c>
      <c r="EZ58" s="4">
        <v>240.4</v>
      </c>
      <c r="FA58" s="3">
        <f t="shared" si="138"/>
        <v>-14.941666666666634</v>
      </c>
      <c r="FB58" s="3">
        <f t="shared" si="139"/>
        <v>97.258333333333383</v>
      </c>
      <c r="FC58" s="3">
        <f t="shared" si="90"/>
        <v>223.25340277777681</v>
      </c>
      <c r="FD58" s="3">
        <f t="shared" si="91"/>
        <v>-1453.2015972222198</v>
      </c>
      <c r="FF58" s="4">
        <v>128.19999999999999</v>
      </c>
      <c r="FG58" s="4">
        <v>159.4</v>
      </c>
      <c r="FH58" s="3">
        <f t="shared" si="140"/>
        <v>-14.941666666666634</v>
      </c>
      <c r="FI58" s="3">
        <f t="shared" si="141"/>
        <v>16.258333333333383</v>
      </c>
      <c r="FJ58" s="3">
        <f t="shared" si="92"/>
        <v>223.25340277777681</v>
      </c>
      <c r="FK58" s="3">
        <f t="shared" si="93"/>
        <v>-242.92659722222243</v>
      </c>
      <c r="FM58" s="4">
        <v>128.19999999999999</v>
      </c>
      <c r="FN58" s="4">
        <v>189.4</v>
      </c>
      <c r="FO58" s="3">
        <f t="shared" si="142"/>
        <v>-14.941666666666634</v>
      </c>
      <c r="FP58" s="3">
        <f t="shared" si="143"/>
        <v>46.258333333333383</v>
      </c>
      <c r="FQ58" s="3">
        <f t="shared" si="94"/>
        <v>223.25340277777681</v>
      </c>
      <c r="FR58" s="3">
        <f t="shared" si="95"/>
        <v>-691.17659722222152</v>
      </c>
    </row>
    <row r="59" spans="1:174" x14ac:dyDescent="0.25">
      <c r="A59" s="4">
        <v>246.1</v>
      </c>
      <c r="H59" s="4">
        <v>246.1</v>
      </c>
      <c r="I59" s="4">
        <v>300.39999999999998</v>
      </c>
      <c r="J59" s="3">
        <f t="shared" si="96"/>
        <v>102.95833333333337</v>
      </c>
      <c r="K59" s="3">
        <f t="shared" si="97"/>
        <v>157.25833333333335</v>
      </c>
      <c r="L59" s="3">
        <f t="shared" si="48"/>
        <v>10600.418402777786</v>
      </c>
      <c r="M59" s="3">
        <f t="shared" si="49"/>
        <v>16191.055902777785</v>
      </c>
      <c r="O59" s="4">
        <v>246.1</v>
      </c>
      <c r="P59" s="4">
        <v>353.9</v>
      </c>
      <c r="Q59" s="3">
        <f t="shared" si="98"/>
        <v>102.95833333333337</v>
      </c>
      <c r="R59" s="3">
        <f t="shared" si="99"/>
        <v>210.75833333333335</v>
      </c>
      <c r="S59" s="3">
        <f t="shared" si="50"/>
        <v>10600.418402777786</v>
      </c>
      <c r="T59" s="3">
        <f t="shared" si="51"/>
        <v>21699.326736111121</v>
      </c>
      <c r="V59" s="4">
        <v>246.1</v>
      </c>
      <c r="W59" s="4">
        <v>283.89999999999998</v>
      </c>
      <c r="X59" s="3">
        <f t="shared" si="100"/>
        <v>102.95833333333337</v>
      </c>
      <c r="Y59" s="3">
        <f t="shared" si="101"/>
        <v>140.75833333333335</v>
      </c>
      <c r="Z59" s="3">
        <f t="shared" si="52"/>
        <v>10600.418402777786</v>
      </c>
      <c r="AA59" s="3">
        <f t="shared" si="53"/>
        <v>14492.243402777785</v>
      </c>
      <c r="AC59" s="4">
        <v>246.1</v>
      </c>
      <c r="AD59" s="4">
        <v>68.599999999999994</v>
      </c>
      <c r="AE59" s="3">
        <f t="shared" si="102"/>
        <v>102.95833333333337</v>
      </c>
      <c r="AF59" s="3">
        <f t="shared" si="103"/>
        <v>-74.541666666666629</v>
      </c>
      <c r="AG59" s="3">
        <f t="shared" si="54"/>
        <v>10600.418402777786</v>
      </c>
      <c r="AH59" s="3">
        <f t="shared" si="55"/>
        <v>-7674.6857638888878</v>
      </c>
      <c r="AJ59" s="4">
        <v>246.1</v>
      </c>
      <c r="AK59" s="4">
        <v>0.4</v>
      </c>
      <c r="AL59" s="3">
        <f t="shared" si="104"/>
        <v>102.95833333333337</v>
      </c>
      <c r="AM59" s="3">
        <f t="shared" si="105"/>
        <v>-142.74166666666662</v>
      </c>
      <c r="AN59" s="3">
        <f t="shared" si="56"/>
        <v>10600.418402777786</v>
      </c>
      <c r="AO59" s="3">
        <f t="shared" si="57"/>
        <v>-14696.444097222222</v>
      </c>
      <c r="AQ59" s="4">
        <v>246.1</v>
      </c>
      <c r="AR59" s="4">
        <v>0</v>
      </c>
      <c r="AS59" s="3">
        <f t="shared" si="106"/>
        <v>102.95833333333337</v>
      </c>
      <c r="AT59" s="3">
        <f t="shared" si="107"/>
        <v>-143.14166666666662</v>
      </c>
      <c r="AU59" s="3">
        <f t="shared" si="58"/>
        <v>10600.418402777786</v>
      </c>
      <c r="AV59" s="3">
        <f t="shared" si="59"/>
        <v>-14737.627430555556</v>
      </c>
      <c r="AX59" s="4">
        <v>246.1</v>
      </c>
      <c r="AY59" s="4">
        <v>6</v>
      </c>
      <c r="AZ59" s="3">
        <f t="shared" si="108"/>
        <v>102.95833333333337</v>
      </c>
      <c r="BA59" s="3">
        <f t="shared" si="109"/>
        <v>-137.14166666666662</v>
      </c>
      <c r="BB59" s="3">
        <f t="shared" si="60"/>
        <v>10600.418402777786</v>
      </c>
      <c r="BC59" s="3">
        <f t="shared" si="61"/>
        <v>-14119.877430555556</v>
      </c>
      <c r="BE59" s="4">
        <v>246.1</v>
      </c>
      <c r="BF59" s="4">
        <v>3</v>
      </c>
      <c r="BG59" s="3">
        <f t="shared" si="110"/>
        <v>102.95833333333337</v>
      </c>
      <c r="BH59" s="3">
        <f t="shared" si="111"/>
        <v>-140.14166666666662</v>
      </c>
      <c r="BI59" s="3">
        <f t="shared" si="62"/>
        <v>10600.418402777786</v>
      </c>
      <c r="BJ59" s="3">
        <f t="shared" si="63"/>
        <v>-14428.752430555556</v>
      </c>
      <c r="BL59" s="4">
        <v>246.1</v>
      </c>
      <c r="BM59" s="4">
        <v>47.5</v>
      </c>
      <c r="BN59" s="3">
        <f t="shared" si="112"/>
        <v>102.95833333333337</v>
      </c>
      <c r="BO59" s="3">
        <f t="shared" si="113"/>
        <v>-95.641666666666623</v>
      </c>
      <c r="BP59" s="3">
        <f t="shared" si="64"/>
        <v>10600.418402777786</v>
      </c>
      <c r="BQ59" s="3">
        <f t="shared" si="65"/>
        <v>-9847.1065972222223</v>
      </c>
      <c r="BS59" s="4">
        <v>246.1</v>
      </c>
      <c r="BT59" s="4">
        <v>51</v>
      </c>
      <c r="BU59" s="3">
        <f t="shared" si="114"/>
        <v>102.95833333333337</v>
      </c>
      <c r="BV59" s="3">
        <f t="shared" si="115"/>
        <v>-92.141666666666623</v>
      </c>
      <c r="BW59" s="3">
        <f t="shared" si="66"/>
        <v>10600.418402777786</v>
      </c>
      <c r="BX59" s="3">
        <f t="shared" si="67"/>
        <v>-9486.7524305555544</v>
      </c>
      <c r="BZ59" s="4">
        <v>246.1</v>
      </c>
      <c r="CA59" s="4">
        <v>245.9</v>
      </c>
      <c r="CB59" s="3">
        <f t="shared" si="116"/>
        <v>102.95833333333337</v>
      </c>
      <c r="CC59" s="3">
        <f t="shared" si="117"/>
        <v>102.75833333333338</v>
      </c>
      <c r="CD59" s="3">
        <f t="shared" si="68"/>
        <v>10600.418402777786</v>
      </c>
      <c r="CE59" s="3">
        <f t="shared" si="69"/>
        <v>10579.826736111119</v>
      </c>
      <c r="CG59" s="4">
        <v>246.1</v>
      </c>
      <c r="CH59" s="4">
        <v>197.7</v>
      </c>
      <c r="CI59" s="3">
        <f t="shared" si="118"/>
        <v>102.95833333333337</v>
      </c>
      <c r="CJ59" s="3">
        <f t="shared" si="119"/>
        <v>54.558333333333366</v>
      </c>
      <c r="CK59" s="3">
        <f t="shared" si="70"/>
        <v>10600.418402777786</v>
      </c>
      <c r="CL59" s="3">
        <f t="shared" si="71"/>
        <v>5617.2350694444494</v>
      </c>
      <c r="CN59" s="4">
        <v>246.1</v>
      </c>
      <c r="CO59" s="4">
        <v>316.2</v>
      </c>
      <c r="CP59" s="3">
        <f t="shared" si="120"/>
        <v>102.95833333333337</v>
      </c>
      <c r="CQ59" s="3">
        <f t="shared" si="121"/>
        <v>173.05833333333337</v>
      </c>
      <c r="CR59" s="3">
        <f t="shared" si="72"/>
        <v>10600.418402777786</v>
      </c>
      <c r="CS59" s="3">
        <f t="shared" si="73"/>
        <v>17817.797569444454</v>
      </c>
      <c r="CU59" s="4">
        <v>246.1</v>
      </c>
      <c r="CV59" s="4">
        <v>273.5</v>
      </c>
      <c r="CW59" s="3">
        <f t="shared" si="122"/>
        <v>102.95833333333337</v>
      </c>
      <c r="CX59" s="3">
        <f t="shared" si="123"/>
        <v>130.35833333333338</v>
      </c>
      <c r="CY59" s="3">
        <f t="shared" si="74"/>
        <v>10600.418402777786</v>
      </c>
      <c r="CZ59" s="3">
        <f t="shared" si="75"/>
        <v>13421.476736111121</v>
      </c>
      <c r="DB59" s="4">
        <v>246.1</v>
      </c>
      <c r="DC59" s="4">
        <v>229.3</v>
      </c>
      <c r="DD59" s="3">
        <f t="shared" si="124"/>
        <v>102.95833333333337</v>
      </c>
      <c r="DE59" s="3">
        <f t="shared" si="125"/>
        <v>86.158333333333388</v>
      </c>
      <c r="DF59" s="3">
        <f t="shared" si="76"/>
        <v>10600.418402777786</v>
      </c>
      <c r="DG59" s="3">
        <f t="shared" si="77"/>
        <v>8870.7184027777876</v>
      </c>
      <c r="DI59" s="4">
        <v>246.1</v>
      </c>
      <c r="DJ59" s="4">
        <v>79.099999999999994</v>
      </c>
      <c r="DK59" s="3">
        <f t="shared" si="126"/>
        <v>102.95833333333337</v>
      </c>
      <c r="DL59" s="3">
        <f t="shared" si="127"/>
        <v>-64.041666666666629</v>
      </c>
      <c r="DM59" s="3">
        <f t="shared" si="78"/>
        <v>10600.418402777786</v>
      </c>
      <c r="DN59" s="3">
        <f t="shared" si="79"/>
        <v>-6593.6232638888878</v>
      </c>
      <c r="DP59" s="4">
        <v>246.1</v>
      </c>
      <c r="DQ59" s="4">
        <v>4.5999999999999996</v>
      </c>
      <c r="DR59" s="3">
        <f t="shared" si="128"/>
        <v>102.95833333333337</v>
      </c>
      <c r="DS59" s="3">
        <f t="shared" si="129"/>
        <v>-138.54166666666663</v>
      </c>
      <c r="DT59" s="3">
        <f t="shared" si="80"/>
        <v>10600.418402777786</v>
      </c>
      <c r="DU59" s="3">
        <f t="shared" si="81"/>
        <v>-14264.019097222224</v>
      </c>
      <c r="DW59" s="4">
        <v>246.1</v>
      </c>
      <c r="DX59" s="4">
        <v>0</v>
      </c>
      <c r="DY59" s="3">
        <f t="shared" si="130"/>
        <v>102.95833333333337</v>
      </c>
      <c r="DZ59" s="3">
        <f t="shared" si="131"/>
        <v>-143.14166666666662</v>
      </c>
      <c r="EA59" s="3">
        <f t="shared" si="82"/>
        <v>10600.418402777786</v>
      </c>
      <c r="EB59" s="3">
        <f t="shared" si="83"/>
        <v>-14737.627430555556</v>
      </c>
      <c r="ED59" s="4">
        <v>246.1</v>
      </c>
      <c r="EE59" s="4">
        <v>0</v>
      </c>
      <c r="EF59" s="3">
        <f t="shared" si="132"/>
        <v>102.95833333333337</v>
      </c>
      <c r="EG59" s="3">
        <f t="shared" si="133"/>
        <v>-143.14166666666662</v>
      </c>
      <c r="EH59" s="3">
        <f t="shared" si="84"/>
        <v>10600.418402777786</v>
      </c>
      <c r="EI59" s="3">
        <f t="shared" si="85"/>
        <v>-14737.627430555556</v>
      </c>
      <c r="EK59" s="4">
        <v>246.1</v>
      </c>
      <c r="EL59" s="4">
        <v>78.2</v>
      </c>
      <c r="EM59" s="3">
        <f t="shared" si="134"/>
        <v>102.95833333333337</v>
      </c>
      <c r="EN59" s="3">
        <f t="shared" si="135"/>
        <v>-64.94166666666662</v>
      </c>
      <c r="EO59" s="3">
        <f t="shared" si="86"/>
        <v>10600.418402777786</v>
      </c>
      <c r="EP59" s="3">
        <f t="shared" si="87"/>
        <v>-6686.2857638888863</v>
      </c>
      <c r="ER59" s="4">
        <v>246.1</v>
      </c>
      <c r="ES59" s="4">
        <v>240.4</v>
      </c>
      <c r="ET59" s="3">
        <f t="shared" si="136"/>
        <v>102.95833333333337</v>
      </c>
      <c r="EU59" s="3">
        <f t="shared" si="137"/>
        <v>97.258333333333383</v>
      </c>
      <c r="EV59" s="3">
        <f t="shared" si="88"/>
        <v>10600.418402777786</v>
      </c>
      <c r="EW59" s="3">
        <f t="shared" si="89"/>
        <v>10013.555902777787</v>
      </c>
      <c r="EY59" s="4">
        <v>246.1</v>
      </c>
      <c r="EZ59" s="4">
        <v>159.4</v>
      </c>
      <c r="FA59" s="3">
        <f t="shared" si="138"/>
        <v>102.95833333333337</v>
      </c>
      <c r="FB59" s="3">
        <f t="shared" si="139"/>
        <v>16.258333333333383</v>
      </c>
      <c r="FC59" s="3">
        <f t="shared" si="90"/>
        <v>10600.418402777786</v>
      </c>
      <c r="FD59" s="3">
        <f t="shared" si="91"/>
        <v>1673.9309027777836</v>
      </c>
      <c r="FF59" s="4">
        <v>246.1</v>
      </c>
      <c r="FG59" s="4">
        <v>189.4</v>
      </c>
      <c r="FH59" s="3">
        <f t="shared" si="140"/>
        <v>102.95833333333337</v>
      </c>
      <c r="FI59" s="3">
        <f t="shared" si="141"/>
        <v>46.258333333333383</v>
      </c>
      <c r="FJ59" s="3">
        <f t="shared" si="92"/>
        <v>10600.418402777786</v>
      </c>
      <c r="FK59" s="3">
        <f t="shared" si="93"/>
        <v>4762.6809027777845</v>
      </c>
      <c r="FM59" s="4">
        <v>246.1</v>
      </c>
      <c r="FN59" s="4">
        <v>322.39999999999998</v>
      </c>
      <c r="FO59" s="3">
        <f t="shared" si="142"/>
        <v>102.95833333333337</v>
      </c>
      <c r="FP59" s="3">
        <f t="shared" si="143"/>
        <v>179.25833333333335</v>
      </c>
      <c r="FQ59" s="3">
        <f t="shared" si="94"/>
        <v>10600.418402777786</v>
      </c>
      <c r="FR59" s="3">
        <f t="shared" si="95"/>
        <v>18456.139236111121</v>
      </c>
    </row>
    <row r="60" spans="1:174" x14ac:dyDescent="0.25">
      <c r="A60" s="4">
        <v>300.39999999999998</v>
      </c>
      <c r="H60" s="4">
        <v>300.39999999999998</v>
      </c>
      <c r="I60" s="4">
        <v>353.9</v>
      </c>
      <c r="J60" s="3">
        <f t="shared" si="96"/>
        <v>157.25833333333335</v>
      </c>
      <c r="K60" s="3">
        <f t="shared" si="97"/>
        <v>210.75833333333335</v>
      </c>
      <c r="L60" s="3">
        <f t="shared" si="48"/>
        <v>24730.183402777784</v>
      </c>
      <c r="M60" s="3">
        <f t="shared" si="49"/>
        <v>33143.504236111119</v>
      </c>
      <c r="O60" s="4">
        <v>300.39999999999998</v>
      </c>
      <c r="P60" s="4">
        <v>283.89999999999998</v>
      </c>
      <c r="Q60" s="3">
        <f t="shared" si="98"/>
        <v>157.25833333333335</v>
      </c>
      <c r="R60" s="3">
        <f t="shared" si="99"/>
        <v>140.75833333333335</v>
      </c>
      <c r="S60" s="3">
        <f t="shared" si="50"/>
        <v>24730.183402777784</v>
      </c>
      <c r="T60" s="3">
        <f t="shared" si="51"/>
        <v>22135.420902777783</v>
      </c>
      <c r="V60" s="4">
        <v>300.39999999999998</v>
      </c>
      <c r="W60" s="4">
        <v>68.599999999999994</v>
      </c>
      <c r="X60" s="3">
        <f t="shared" si="100"/>
        <v>157.25833333333335</v>
      </c>
      <c r="Y60" s="3">
        <f t="shared" si="101"/>
        <v>-74.541666666666629</v>
      </c>
      <c r="Z60" s="3">
        <f t="shared" si="52"/>
        <v>24730.183402777784</v>
      </c>
      <c r="AA60" s="3">
        <f t="shared" si="53"/>
        <v>-11722.298263888884</v>
      </c>
      <c r="AC60" s="4">
        <v>300.39999999999998</v>
      </c>
      <c r="AD60" s="4">
        <v>0.4</v>
      </c>
      <c r="AE60" s="3">
        <f t="shared" si="102"/>
        <v>157.25833333333335</v>
      </c>
      <c r="AF60" s="3">
        <f t="shared" si="103"/>
        <v>-142.74166666666662</v>
      </c>
      <c r="AG60" s="3">
        <f t="shared" si="54"/>
        <v>24730.183402777784</v>
      </c>
      <c r="AH60" s="3">
        <f t="shared" si="55"/>
        <v>-22447.316597222216</v>
      </c>
      <c r="AJ60" s="4">
        <v>300.39999999999998</v>
      </c>
      <c r="AK60" s="4">
        <v>0</v>
      </c>
      <c r="AL60" s="3">
        <f t="shared" si="104"/>
        <v>157.25833333333335</v>
      </c>
      <c r="AM60" s="3">
        <f t="shared" si="105"/>
        <v>-143.14166666666662</v>
      </c>
      <c r="AN60" s="3">
        <f t="shared" si="56"/>
        <v>24730.183402777784</v>
      </c>
      <c r="AO60" s="3">
        <f t="shared" si="57"/>
        <v>-22510.219930555551</v>
      </c>
      <c r="AQ60" s="4">
        <v>300.39999999999998</v>
      </c>
      <c r="AR60" s="4">
        <v>6</v>
      </c>
      <c r="AS60" s="3">
        <f t="shared" si="106"/>
        <v>157.25833333333335</v>
      </c>
      <c r="AT60" s="3">
        <f t="shared" si="107"/>
        <v>-137.14166666666662</v>
      </c>
      <c r="AU60" s="3">
        <f t="shared" si="58"/>
        <v>24730.183402777784</v>
      </c>
      <c r="AV60" s="3">
        <f t="shared" si="59"/>
        <v>-21566.669930555552</v>
      </c>
      <c r="AX60" s="4">
        <v>300.39999999999998</v>
      </c>
      <c r="AY60" s="4">
        <v>3</v>
      </c>
      <c r="AZ60" s="3">
        <f t="shared" si="108"/>
        <v>157.25833333333335</v>
      </c>
      <c r="BA60" s="3">
        <f t="shared" si="109"/>
        <v>-140.14166666666662</v>
      </c>
      <c r="BB60" s="3">
        <f t="shared" si="60"/>
        <v>24730.183402777784</v>
      </c>
      <c r="BC60" s="3">
        <f t="shared" si="61"/>
        <v>-22038.44493055555</v>
      </c>
      <c r="BE60" s="4">
        <v>300.39999999999998</v>
      </c>
      <c r="BF60" s="4">
        <v>47.5</v>
      </c>
      <c r="BG60" s="3">
        <f t="shared" si="110"/>
        <v>157.25833333333335</v>
      </c>
      <c r="BH60" s="3">
        <f t="shared" si="111"/>
        <v>-95.641666666666623</v>
      </c>
      <c r="BI60" s="3">
        <f t="shared" si="62"/>
        <v>24730.183402777784</v>
      </c>
      <c r="BJ60" s="3">
        <f t="shared" si="63"/>
        <v>-15040.449097222217</v>
      </c>
      <c r="BL60" s="4">
        <v>300.39999999999998</v>
      </c>
      <c r="BM60" s="4">
        <v>51</v>
      </c>
      <c r="BN60" s="3">
        <f t="shared" si="112"/>
        <v>157.25833333333335</v>
      </c>
      <c r="BO60" s="3">
        <f t="shared" si="113"/>
        <v>-92.141666666666623</v>
      </c>
      <c r="BP60" s="3">
        <f t="shared" si="64"/>
        <v>24730.183402777784</v>
      </c>
      <c r="BQ60" s="3">
        <f t="shared" si="65"/>
        <v>-14490.04493055555</v>
      </c>
      <c r="BS60" s="4">
        <v>300.39999999999998</v>
      </c>
      <c r="BT60" s="4">
        <v>245.9</v>
      </c>
      <c r="BU60" s="3">
        <f t="shared" si="114"/>
        <v>157.25833333333335</v>
      </c>
      <c r="BV60" s="3">
        <f t="shared" si="115"/>
        <v>102.75833333333338</v>
      </c>
      <c r="BW60" s="3">
        <f t="shared" si="66"/>
        <v>24730.183402777784</v>
      </c>
      <c r="BX60" s="3">
        <f t="shared" si="67"/>
        <v>16159.604236111121</v>
      </c>
      <c r="BZ60" s="4">
        <v>300.39999999999998</v>
      </c>
      <c r="CA60" s="4">
        <v>197.7</v>
      </c>
      <c r="CB60" s="3">
        <f t="shared" si="116"/>
        <v>157.25833333333335</v>
      </c>
      <c r="CC60" s="3">
        <f t="shared" si="117"/>
        <v>54.558333333333366</v>
      </c>
      <c r="CD60" s="3">
        <f t="shared" si="68"/>
        <v>24730.183402777784</v>
      </c>
      <c r="CE60" s="3">
        <f t="shared" si="69"/>
        <v>8579.7525694444503</v>
      </c>
      <c r="CG60" s="4">
        <v>300.39999999999998</v>
      </c>
      <c r="CH60" s="4">
        <v>316.2</v>
      </c>
      <c r="CI60" s="3">
        <f t="shared" si="118"/>
        <v>157.25833333333335</v>
      </c>
      <c r="CJ60" s="3">
        <f t="shared" si="119"/>
        <v>173.05833333333337</v>
      </c>
      <c r="CK60" s="3">
        <f t="shared" si="70"/>
        <v>24730.183402777784</v>
      </c>
      <c r="CL60" s="3">
        <f t="shared" si="71"/>
        <v>27214.865069444451</v>
      </c>
      <c r="CN60" s="4">
        <v>300.39999999999998</v>
      </c>
      <c r="CO60" s="4">
        <v>273.5</v>
      </c>
      <c r="CP60" s="3">
        <f t="shared" si="120"/>
        <v>157.25833333333335</v>
      </c>
      <c r="CQ60" s="3">
        <f t="shared" si="121"/>
        <v>130.35833333333338</v>
      </c>
      <c r="CR60" s="3">
        <f t="shared" si="72"/>
        <v>24730.183402777784</v>
      </c>
      <c r="CS60" s="3">
        <f t="shared" si="73"/>
        <v>20499.934236111119</v>
      </c>
      <c r="CU60" s="4">
        <v>300.39999999999998</v>
      </c>
      <c r="CV60" s="4">
        <v>229.3</v>
      </c>
      <c r="CW60" s="3">
        <f t="shared" si="122"/>
        <v>157.25833333333335</v>
      </c>
      <c r="CX60" s="3">
        <f t="shared" si="123"/>
        <v>86.158333333333388</v>
      </c>
      <c r="CY60" s="3">
        <f t="shared" si="74"/>
        <v>24730.183402777784</v>
      </c>
      <c r="CZ60" s="3">
        <f t="shared" si="75"/>
        <v>13549.115902777789</v>
      </c>
      <c r="DB60" s="4">
        <v>300.39999999999998</v>
      </c>
      <c r="DC60" s="4">
        <v>79.099999999999994</v>
      </c>
      <c r="DD60" s="3">
        <f t="shared" si="124"/>
        <v>157.25833333333335</v>
      </c>
      <c r="DE60" s="3">
        <f t="shared" si="125"/>
        <v>-64.041666666666629</v>
      </c>
      <c r="DF60" s="3">
        <f t="shared" si="76"/>
        <v>24730.183402777784</v>
      </c>
      <c r="DG60" s="3">
        <f t="shared" si="77"/>
        <v>-10071.085763888885</v>
      </c>
      <c r="DI60" s="4">
        <v>300.39999999999998</v>
      </c>
      <c r="DJ60" s="4">
        <v>4.5999999999999996</v>
      </c>
      <c r="DK60" s="3">
        <f t="shared" si="126"/>
        <v>157.25833333333335</v>
      </c>
      <c r="DL60" s="3">
        <f t="shared" si="127"/>
        <v>-138.54166666666663</v>
      </c>
      <c r="DM60" s="3">
        <f t="shared" si="78"/>
        <v>24730.183402777784</v>
      </c>
      <c r="DN60" s="3">
        <f t="shared" si="79"/>
        <v>-21786.831597222219</v>
      </c>
      <c r="DP60" s="4">
        <v>300.39999999999998</v>
      </c>
      <c r="DQ60" s="4">
        <v>0</v>
      </c>
      <c r="DR60" s="3">
        <f t="shared" si="128"/>
        <v>157.25833333333335</v>
      </c>
      <c r="DS60" s="3">
        <f t="shared" si="129"/>
        <v>-143.14166666666662</v>
      </c>
      <c r="DT60" s="3">
        <f t="shared" si="80"/>
        <v>24730.183402777784</v>
      </c>
      <c r="DU60" s="3">
        <f t="shared" si="81"/>
        <v>-22510.219930555551</v>
      </c>
      <c r="DW60" s="4">
        <v>300.39999999999998</v>
      </c>
      <c r="DX60" s="4">
        <v>0</v>
      </c>
      <c r="DY60" s="3">
        <f t="shared" si="130"/>
        <v>157.25833333333335</v>
      </c>
      <c r="DZ60" s="3">
        <f t="shared" si="131"/>
        <v>-143.14166666666662</v>
      </c>
      <c r="EA60" s="3">
        <f t="shared" si="82"/>
        <v>24730.183402777784</v>
      </c>
      <c r="EB60" s="3">
        <f t="shared" si="83"/>
        <v>-22510.219930555551</v>
      </c>
      <c r="ED60" s="4">
        <v>300.39999999999998</v>
      </c>
      <c r="EE60" s="4">
        <v>78.2</v>
      </c>
      <c r="EF60" s="3">
        <f t="shared" si="132"/>
        <v>157.25833333333335</v>
      </c>
      <c r="EG60" s="3">
        <f t="shared" si="133"/>
        <v>-64.94166666666662</v>
      </c>
      <c r="EH60" s="3">
        <f t="shared" si="84"/>
        <v>24730.183402777784</v>
      </c>
      <c r="EI60" s="3">
        <f t="shared" si="85"/>
        <v>-10212.618263888882</v>
      </c>
      <c r="EK60" s="4">
        <v>300.39999999999998</v>
      </c>
      <c r="EL60" s="4">
        <v>240.4</v>
      </c>
      <c r="EM60" s="3">
        <f t="shared" si="134"/>
        <v>157.25833333333335</v>
      </c>
      <c r="EN60" s="3">
        <f t="shared" si="135"/>
        <v>97.258333333333383</v>
      </c>
      <c r="EO60" s="3">
        <f t="shared" si="86"/>
        <v>24730.183402777784</v>
      </c>
      <c r="EP60" s="3">
        <f t="shared" si="87"/>
        <v>15294.683402777788</v>
      </c>
      <c r="ER60" s="4">
        <v>300.39999999999998</v>
      </c>
      <c r="ES60" s="4">
        <v>159.4</v>
      </c>
      <c r="ET60" s="3">
        <f t="shared" si="136"/>
        <v>157.25833333333335</v>
      </c>
      <c r="EU60" s="3">
        <f t="shared" si="137"/>
        <v>16.258333333333383</v>
      </c>
      <c r="EV60" s="3">
        <f t="shared" si="88"/>
        <v>24730.183402777784</v>
      </c>
      <c r="EW60" s="3">
        <f t="shared" si="89"/>
        <v>2556.7584027777857</v>
      </c>
      <c r="EY60" s="4">
        <v>300.39999999999998</v>
      </c>
      <c r="EZ60" s="4">
        <v>189.4</v>
      </c>
      <c r="FA60" s="3">
        <f t="shared" si="138"/>
        <v>157.25833333333335</v>
      </c>
      <c r="FB60" s="3">
        <f t="shared" si="139"/>
        <v>46.258333333333383</v>
      </c>
      <c r="FC60" s="3">
        <f t="shared" si="90"/>
        <v>24730.183402777784</v>
      </c>
      <c r="FD60" s="3">
        <f t="shared" si="91"/>
        <v>7274.5084027777866</v>
      </c>
      <c r="FF60" s="4">
        <v>300.39999999999998</v>
      </c>
      <c r="FG60" s="4">
        <v>322.39999999999998</v>
      </c>
      <c r="FH60" s="3">
        <f t="shared" si="140"/>
        <v>157.25833333333335</v>
      </c>
      <c r="FI60" s="3">
        <f t="shared" si="141"/>
        <v>179.25833333333335</v>
      </c>
      <c r="FJ60" s="3">
        <f t="shared" si="92"/>
        <v>24730.183402777784</v>
      </c>
      <c r="FK60" s="3">
        <f t="shared" si="93"/>
        <v>28189.866736111118</v>
      </c>
      <c r="FM60" s="4">
        <v>300.39999999999998</v>
      </c>
      <c r="FN60" s="4">
        <v>276.60000000000002</v>
      </c>
      <c r="FO60" s="3">
        <f t="shared" si="142"/>
        <v>157.25833333333335</v>
      </c>
      <c r="FP60" s="3">
        <f t="shared" si="143"/>
        <v>133.4583333333334</v>
      </c>
      <c r="FQ60" s="3">
        <f t="shared" si="94"/>
        <v>24730.183402777784</v>
      </c>
      <c r="FR60" s="3">
        <f t="shared" si="95"/>
        <v>20987.435069444458</v>
      </c>
    </row>
    <row r="61" spans="1:174" x14ac:dyDescent="0.25">
      <c r="A61" s="4">
        <v>353.9</v>
      </c>
      <c r="H61" s="4">
        <v>353.9</v>
      </c>
      <c r="I61" s="4">
        <v>283.89999999999998</v>
      </c>
      <c r="J61" s="3">
        <f t="shared" si="96"/>
        <v>210.75833333333335</v>
      </c>
      <c r="K61" s="3">
        <f t="shared" si="97"/>
        <v>140.75833333333335</v>
      </c>
      <c r="L61" s="3">
        <f t="shared" si="48"/>
        <v>44419.07506944445</v>
      </c>
      <c r="M61" s="3">
        <f t="shared" si="49"/>
        <v>29665.991736111118</v>
      </c>
      <c r="O61" s="4">
        <v>353.9</v>
      </c>
      <c r="P61" s="4">
        <v>68.599999999999994</v>
      </c>
      <c r="Q61" s="3">
        <f t="shared" si="98"/>
        <v>210.75833333333335</v>
      </c>
      <c r="R61" s="3">
        <f t="shared" si="99"/>
        <v>-74.541666666666629</v>
      </c>
      <c r="S61" s="3">
        <f t="shared" si="50"/>
        <v>44419.07506944445</v>
      </c>
      <c r="T61" s="3">
        <f t="shared" si="51"/>
        <v>-15710.277430555549</v>
      </c>
      <c r="V61" s="4">
        <v>353.9</v>
      </c>
      <c r="W61" s="4">
        <v>0.4</v>
      </c>
      <c r="X61" s="3">
        <f t="shared" si="100"/>
        <v>210.75833333333335</v>
      </c>
      <c r="Y61" s="3">
        <f t="shared" si="101"/>
        <v>-142.74166666666662</v>
      </c>
      <c r="Z61" s="3">
        <f t="shared" si="52"/>
        <v>44419.07506944445</v>
      </c>
      <c r="AA61" s="3">
        <f t="shared" si="53"/>
        <v>-30083.995763888881</v>
      </c>
      <c r="AC61" s="4">
        <v>353.9</v>
      </c>
      <c r="AD61" s="4">
        <v>0</v>
      </c>
      <c r="AE61" s="3">
        <f t="shared" si="102"/>
        <v>210.75833333333335</v>
      </c>
      <c r="AF61" s="3">
        <f t="shared" si="103"/>
        <v>-143.14166666666662</v>
      </c>
      <c r="AG61" s="3">
        <f t="shared" si="54"/>
        <v>44419.07506944445</v>
      </c>
      <c r="AH61" s="3">
        <f t="shared" si="55"/>
        <v>-30168.299097222218</v>
      </c>
      <c r="AJ61" s="4">
        <v>353.9</v>
      </c>
      <c r="AK61" s="4">
        <v>6</v>
      </c>
      <c r="AL61" s="3">
        <f t="shared" si="104"/>
        <v>210.75833333333335</v>
      </c>
      <c r="AM61" s="3">
        <f t="shared" si="105"/>
        <v>-137.14166666666662</v>
      </c>
      <c r="AN61" s="3">
        <f t="shared" si="56"/>
        <v>44419.07506944445</v>
      </c>
      <c r="AO61" s="3">
        <f t="shared" si="57"/>
        <v>-28903.749097222215</v>
      </c>
      <c r="AQ61" s="4">
        <v>353.9</v>
      </c>
      <c r="AR61" s="4">
        <v>3</v>
      </c>
      <c r="AS61" s="3">
        <f t="shared" si="106"/>
        <v>210.75833333333335</v>
      </c>
      <c r="AT61" s="3">
        <f t="shared" si="107"/>
        <v>-140.14166666666662</v>
      </c>
      <c r="AU61" s="3">
        <f t="shared" si="58"/>
        <v>44419.07506944445</v>
      </c>
      <c r="AV61" s="3">
        <f t="shared" si="59"/>
        <v>-29536.024097222216</v>
      </c>
      <c r="AX61" s="4">
        <v>353.9</v>
      </c>
      <c r="AY61" s="4">
        <v>47.5</v>
      </c>
      <c r="AZ61" s="3">
        <f t="shared" si="108"/>
        <v>210.75833333333335</v>
      </c>
      <c r="BA61" s="3">
        <f t="shared" si="109"/>
        <v>-95.641666666666623</v>
      </c>
      <c r="BB61" s="3">
        <f t="shared" si="60"/>
        <v>44419.07506944445</v>
      </c>
      <c r="BC61" s="3">
        <f t="shared" si="61"/>
        <v>-20157.278263888882</v>
      </c>
      <c r="BE61" s="4">
        <v>353.9</v>
      </c>
      <c r="BF61" s="4">
        <v>51</v>
      </c>
      <c r="BG61" s="3">
        <f t="shared" si="110"/>
        <v>210.75833333333335</v>
      </c>
      <c r="BH61" s="3">
        <f t="shared" si="111"/>
        <v>-92.141666666666623</v>
      </c>
      <c r="BI61" s="3">
        <f t="shared" si="62"/>
        <v>44419.07506944445</v>
      </c>
      <c r="BJ61" s="3">
        <f t="shared" si="63"/>
        <v>-19419.624097222215</v>
      </c>
      <c r="BL61" s="4">
        <v>353.9</v>
      </c>
      <c r="BM61" s="4">
        <v>245.9</v>
      </c>
      <c r="BN61" s="3">
        <f t="shared" si="112"/>
        <v>210.75833333333335</v>
      </c>
      <c r="BO61" s="3">
        <f t="shared" si="113"/>
        <v>102.75833333333338</v>
      </c>
      <c r="BP61" s="3">
        <f t="shared" si="64"/>
        <v>44419.07506944445</v>
      </c>
      <c r="BQ61" s="3">
        <f t="shared" si="65"/>
        <v>21657.175069444456</v>
      </c>
      <c r="BS61" s="4">
        <v>353.9</v>
      </c>
      <c r="BT61" s="4">
        <v>197.7</v>
      </c>
      <c r="BU61" s="3">
        <f t="shared" si="114"/>
        <v>210.75833333333335</v>
      </c>
      <c r="BV61" s="3">
        <f t="shared" si="115"/>
        <v>54.558333333333366</v>
      </c>
      <c r="BW61" s="3">
        <f t="shared" si="66"/>
        <v>44419.07506944445</v>
      </c>
      <c r="BX61" s="3">
        <f t="shared" si="67"/>
        <v>11498.623402777786</v>
      </c>
      <c r="BZ61" s="4">
        <v>353.9</v>
      </c>
      <c r="CA61" s="4">
        <v>316.2</v>
      </c>
      <c r="CB61" s="3">
        <f t="shared" si="116"/>
        <v>210.75833333333335</v>
      </c>
      <c r="CC61" s="3">
        <f t="shared" si="117"/>
        <v>173.05833333333337</v>
      </c>
      <c r="CD61" s="3">
        <f t="shared" si="68"/>
        <v>44419.07506944445</v>
      </c>
      <c r="CE61" s="3">
        <f t="shared" si="69"/>
        <v>36473.485902777786</v>
      </c>
      <c r="CG61" s="4">
        <v>353.9</v>
      </c>
      <c r="CH61" s="4">
        <v>273.5</v>
      </c>
      <c r="CI61" s="3">
        <f t="shared" si="118"/>
        <v>210.75833333333335</v>
      </c>
      <c r="CJ61" s="3">
        <f t="shared" si="119"/>
        <v>130.35833333333338</v>
      </c>
      <c r="CK61" s="3">
        <f t="shared" si="70"/>
        <v>44419.07506944445</v>
      </c>
      <c r="CL61" s="3">
        <f t="shared" si="71"/>
        <v>27474.105069444457</v>
      </c>
      <c r="CN61" s="4">
        <v>353.9</v>
      </c>
      <c r="CO61" s="4">
        <v>229.3</v>
      </c>
      <c r="CP61" s="3">
        <f t="shared" si="120"/>
        <v>210.75833333333335</v>
      </c>
      <c r="CQ61" s="3">
        <f t="shared" si="121"/>
        <v>86.158333333333388</v>
      </c>
      <c r="CR61" s="3">
        <f t="shared" si="72"/>
        <v>44419.07506944445</v>
      </c>
      <c r="CS61" s="3">
        <f t="shared" si="73"/>
        <v>18158.586736111123</v>
      </c>
      <c r="CU61" s="4">
        <v>353.9</v>
      </c>
      <c r="CV61" s="4">
        <v>79.099999999999994</v>
      </c>
      <c r="CW61" s="3">
        <f t="shared" si="122"/>
        <v>210.75833333333335</v>
      </c>
      <c r="CX61" s="3">
        <f t="shared" si="123"/>
        <v>-64.041666666666629</v>
      </c>
      <c r="CY61" s="3">
        <f t="shared" si="74"/>
        <v>44419.07506944445</v>
      </c>
      <c r="CZ61" s="3">
        <f t="shared" si="75"/>
        <v>-13497.314930555549</v>
      </c>
      <c r="DB61" s="4">
        <v>353.9</v>
      </c>
      <c r="DC61" s="4">
        <v>4.5999999999999996</v>
      </c>
      <c r="DD61" s="3">
        <f t="shared" si="124"/>
        <v>210.75833333333335</v>
      </c>
      <c r="DE61" s="3">
        <f t="shared" si="125"/>
        <v>-138.54166666666663</v>
      </c>
      <c r="DF61" s="3">
        <f t="shared" si="76"/>
        <v>44419.07506944445</v>
      </c>
      <c r="DG61" s="3">
        <f t="shared" si="77"/>
        <v>-29198.810763888883</v>
      </c>
      <c r="DI61" s="4">
        <v>353.9</v>
      </c>
      <c r="DJ61" s="4">
        <v>0</v>
      </c>
      <c r="DK61" s="3">
        <f t="shared" si="126"/>
        <v>210.75833333333335</v>
      </c>
      <c r="DL61" s="3">
        <f t="shared" si="127"/>
        <v>-143.14166666666662</v>
      </c>
      <c r="DM61" s="3">
        <f t="shared" si="78"/>
        <v>44419.07506944445</v>
      </c>
      <c r="DN61" s="3">
        <f t="shared" si="79"/>
        <v>-30168.299097222218</v>
      </c>
      <c r="DP61" s="4">
        <v>353.9</v>
      </c>
      <c r="DQ61" s="4">
        <v>0</v>
      </c>
      <c r="DR61" s="3">
        <f t="shared" si="128"/>
        <v>210.75833333333335</v>
      </c>
      <c r="DS61" s="3">
        <f t="shared" si="129"/>
        <v>-143.14166666666662</v>
      </c>
      <c r="DT61" s="3">
        <f t="shared" si="80"/>
        <v>44419.07506944445</v>
      </c>
      <c r="DU61" s="3">
        <f t="shared" si="81"/>
        <v>-30168.299097222218</v>
      </c>
      <c r="DW61" s="4">
        <v>353.9</v>
      </c>
      <c r="DX61" s="4">
        <v>78.2</v>
      </c>
      <c r="DY61" s="3">
        <f t="shared" si="130"/>
        <v>210.75833333333335</v>
      </c>
      <c r="DZ61" s="3">
        <f t="shared" si="131"/>
        <v>-64.94166666666662</v>
      </c>
      <c r="EA61" s="3">
        <f t="shared" si="82"/>
        <v>44419.07506944445</v>
      </c>
      <c r="EB61" s="3">
        <f t="shared" si="83"/>
        <v>-13686.997430555548</v>
      </c>
      <c r="ED61" s="4">
        <v>353.9</v>
      </c>
      <c r="EE61" s="4">
        <v>240.4</v>
      </c>
      <c r="EF61" s="3">
        <f t="shared" si="132"/>
        <v>210.75833333333335</v>
      </c>
      <c r="EG61" s="3">
        <f t="shared" si="133"/>
        <v>97.258333333333383</v>
      </c>
      <c r="EH61" s="3">
        <f t="shared" si="84"/>
        <v>44419.07506944445</v>
      </c>
      <c r="EI61" s="3">
        <f t="shared" si="85"/>
        <v>20498.004236111123</v>
      </c>
      <c r="EK61" s="4">
        <v>353.9</v>
      </c>
      <c r="EL61" s="4">
        <v>159.4</v>
      </c>
      <c r="EM61" s="3">
        <f t="shared" si="134"/>
        <v>210.75833333333335</v>
      </c>
      <c r="EN61" s="3">
        <f t="shared" si="135"/>
        <v>16.258333333333383</v>
      </c>
      <c r="EO61" s="3">
        <f t="shared" si="86"/>
        <v>44419.07506944445</v>
      </c>
      <c r="EP61" s="3">
        <f t="shared" si="87"/>
        <v>3426.5792361111216</v>
      </c>
      <c r="ER61" s="4">
        <v>353.9</v>
      </c>
      <c r="ES61" s="4">
        <v>189.4</v>
      </c>
      <c r="ET61" s="3">
        <f t="shared" si="136"/>
        <v>210.75833333333335</v>
      </c>
      <c r="EU61" s="3">
        <f t="shared" si="137"/>
        <v>46.258333333333383</v>
      </c>
      <c r="EV61" s="3">
        <f t="shared" si="88"/>
        <v>44419.07506944445</v>
      </c>
      <c r="EW61" s="3">
        <f t="shared" si="89"/>
        <v>9749.3292361111216</v>
      </c>
      <c r="EY61" s="4">
        <v>353.9</v>
      </c>
      <c r="EZ61" s="4">
        <v>322.39999999999998</v>
      </c>
      <c r="FA61" s="3">
        <f t="shared" si="138"/>
        <v>210.75833333333335</v>
      </c>
      <c r="FB61" s="3">
        <f t="shared" si="139"/>
        <v>179.25833333333335</v>
      </c>
      <c r="FC61" s="3">
        <f t="shared" si="90"/>
        <v>44419.07506944445</v>
      </c>
      <c r="FD61" s="3">
        <f t="shared" si="91"/>
        <v>37780.187569444453</v>
      </c>
      <c r="FF61" s="4">
        <v>353.9</v>
      </c>
      <c r="FG61" s="4">
        <v>276.60000000000002</v>
      </c>
      <c r="FH61" s="3">
        <f t="shared" si="140"/>
        <v>210.75833333333335</v>
      </c>
      <c r="FI61" s="3">
        <f t="shared" si="141"/>
        <v>133.4583333333334</v>
      </c>
      <c r="FJ61" s="3">
        <f t="shared" si="92"/>
        <v>44419.07506944445</v>
      </c>
      <c r="FK61" s="3">
        <f t="shared" si="93"/>
        <v>28127.455902777794</v>
      </c>
      <c r="FM61" s="4">
        <v>353.9</v>
      </c>
      <c r="FN61" s="4">
        <v>477.7</v>
      </c>
      <c r="FO61" s="3">
        <f t="shared" si="142"/>
        <v>210.75833333333335</v>
      </c>
      <c r="FP61" s="3">
        <f t="shared" si="143"/>
        <v>334.55833333333339</v>
      </c>
      <c r="FQ61" s="3">
        <f t="shared" si="94"/>
        <v>44419.07506944445</v>
      </c>
      <c r="FR61" s="3">
        <f t="shared" si="95"/>
        <v>70510.956736111126</v>
      </c>
    </row>
    <row r="62" spans="1:174" x14ac:dyDescent="0.25">
      <c r="A62" s="4">
        <v>283.89999999999998</v>
      </c>
      <c r="H62" s="4">
        <v>283.89999999999998</v>
      </c>
      <c r="I62" s="4">
        <v>68.599999999999994</v>
      </c>
      <c r="J62" s="3">
        <f t="shared" si="96"/>
        <v>140.75833333333335</v>
      </c>
      <c r="K62" s="3">
        <f t="shared" si="97"/>
        <v>-74.541666666666629</v>
      </c>
      <c r="L62" s="3">
        <f t="shared" si="48"/>
        <v>19812.908402777783</v>
      </c>
      <c r="M62" s="3">
        <f t="shared" si="49"/>
        <v>-10492.360763888884</v>
      </c>
      <c r="O62" s="4">
        <v>283.89999999999998</v>
      </c>
      <c r="P62" s="4">
        <v>0.4</v>
      </c>
      <c r="Q62" s="3">
        <f t="shared" si="98"/>
        <v>140.75833333333335</v>
      </c>
      <c r="R62" s="3">
        <f t="shared" si="99"/>
        <v>-142.74166666666662</v>
      </c>
      <c r="S62" s="3">
        <f t="shared" si="50"/>
        <v>19812.908402777783</v>
      </c>
      <c r="T62" s="3">
        <f t="shared" si="51"/>
        <v>-20092.079097222217</v>
      </c>
      <c r="V62" s="4">
        <v>283.89999999999998</v>
      </c>
      <c r="W62" s="4">
        <v>0</v>
      </c>
      <c r="X62" s="3">
        <f t="shared" si="100"/>
        <v>140.75833333333335</v>
      </c>
      <c r="Y62" s="3">
        <f t="shared" si="101"/>
        <v>-143.14166666666662</v>
      </c>
      <c r="Z62" s="3">
        <f t="shared" si="52"/>
        <v>19812.908402777783</v>
      </c>
      <c r="AA62" s="3">
        <f t="shared" si="53"/>
        <v>-20148.382430555554</v>
      </c>
      <c r="AC62" s="4">
        <v>283.89999999999998</v>
      </c>
      <c r="AD62" s="4">
        <v>6</v>
      </c>
      <c r="AE62" s="3">
        <f t="shared" si="102"/>
        <v>140.75833333333335</v>
      </c>
      <c r="AF62" s="3">
        <f t="shared" si="103"/>
        <v>-137.14166666666662</v>
      </c>
      <c r="AG62" s="3">
        <f t="shared" si="54"/>
        <v>19812.908402777783</v>
      </c>
      <c r="AH62" s="3">
        <f t="shared" si="55"/>
        <v>-19303.832430555551</v>
      </c>
      <c r="AJ62" s="4">
        <v>283.89999999999998</v>
      </c>
      <c r="AK62" s="4">
        <v>3</v>
      </c>
      <c r="AL62" s="3">
        <f t="shared" si="104"/>
        <v>140.75833333333335</v>
      </c>
      <c r="AM62" s="3">
        <f t="shared" si="105"/>
        <v>-140.14166666666662</v>
      </c>
      <c r="AN62" s="3">
        <f t="shared" si="56"/>
        <v>19812.908402777783</v>
      </c>
      <c r="AO62" s="3">
        <f t="shared" si="57"/>
        <v>-19726.107430555552</v>
      </c>
      <c r="AQ62" s="4">
        <v>283.89999999999998</v>
      </c>
      <c r="AR62" s="4">
        <v>47.5</v>
      </c>
      <c r="AS62" s="3">
        <f t="shared" si="106"/>
        <v>140.75833333333335</v>
      </c>
      <c r="AT62" s="3">
        <f t="shared" si="107"/>
        <v>-95.641666666666623</v>
      </c>
      <c r="AU62" s="3">
        <f t="shared" si="58"/>
        <v>19812.908402777783</v>
      </c>
      <c r="AV62" s="3">
        <f t="shared" si="59"/>
        <v>-13462.361597222218</v>
      </c>
      <c r="AX62" s="4">
        <v>283.89999999999998</v>
      </c>
      <c r="AY62" s="4">
        <v>51</v>
      </c>
      <c r="AZ62" s="3">
        <f t="shared" si="108"/>
        <v>140.75833333333335</v>
      </c>
      <c r="BA62" s="3">
        <f t="shared" si="109"/>
        <v>-92.141666666666623</v>
      </c>
      <c r="BB62" s="3">
        <f t="shared" si="60"/>
        <v>19812.908402777783</v>
      </c>
      <c r="BC62" s="3">
        <f t="shared" si="61"/>
        <v>-12969.707430555551</v>
      </c>
      <c r="BE62" s="4">
        <v>283.89999999999998</v>
      </c>
      <c r="BF62" s="4">
        <v>245.9</v>
      </c>
      <c r="BG62" s="3">
        <f t="shared" si="110"/>
        <v>140.75833333333335</v>
      </c>
      <c r="BH62" s="3">
        <f t="shared" si="111"/>
        <v>102.75833333333338</v>
      </c>
      <c r="BI62" s="3">
        <f t="shared" si="62"/>
        <v>19812.908402777783</v>
      </c>
      <c r="BJ62" s="3">
        <f t="shared" si="63"/>
        <v>14464.091736111121</v>
      </c>
      <c r="BL62" s="4">
        <v>283.89999999999998</v>
      </c>
      <c r="BM62" s="4">
        <v>197.7</v>
      </c>
      <c r="BN62" s="3">
        <f t="shared" si="112"/>
        <v>140.75833333333335</v>
      </c>
      <c r="BO62" s="3">
        <f t="shared" si="113"/>
        <v>54.558333333333366</v>
      </c>
      <c r="BP62" s="3">
        <f t="shared" si="64"/>
        <v>19812.908402777783</v>
      </c>
      <c r="BQ62" s="3">
        <f t="shared" si="65"/>
        <v>7679.5400694444497</v>
      </c>
      <c r="BS62" s="4">
        <v>283.89999999999998</v>
      </c>
      <c r="BT62" s="4">
        <v>316.2</v>
      </c>
      <c r="BU62" s="3">
        <f t="shared" si="114"/>
        <v>140.75833333333335</v>
      </c>
      <c r="BV62" s="3">
        <f t="shared" si="115"/>
        <v>173.05833333333337</v>
      </c>
      <c r="BW62" s="3">
        <f t="shared" si="66"/>
        <v>19812.908402777783</v>
      </c>
      <c r="BX62" s="3">
        <f t="shared" si="67"/>
        <v>24359.402569444454</v>
      </c>
      <c r="BZ62" s="4">
        <v>283.89999999999998</v>
      </c>
      <c r="CA62" s="4">
        <v>273.5</v>
      </c>
      <c r="CB62" s="3">
        <f t="shared" si="116"/>
        <v>140.75833333333335</v>
      </c>
      <c r="CC62" s="3">
        <f t="shared" si="117"/>
        <v>130.35833333333338</v>
      </c>
      <c r="CD62" s="3">
        <f t="shared" si="68"/>
        <v>19812.908402777783</v>
      </c>
      <c r="CE62" s="3">
        <f t="shared" si="69"/>
        <v>18349.021736111121</v>
      </c>
      <c r="CG62" s="4">
        <v>283.89999999999998</v>
      </c>
      <c r="CH62" s="4">
        <v>229.3</v>
      </c>
      <c r="CI62" s="3">
        <f t="shared" si="118"/>
        <v>140.75833333333335</v>
      </c>
      <c r="CJ62" s="3">
        <f t="shared" si="119"/>
        <v>86.158333333333388</v>
      </c>
      <c r="CK62" s="3">
        <f t="shared" si="70"/>
        <v>19812.908402777783</v>
      </c>
      <c r="CL62" s="3">
        <f t="shared" si="71"/>
        <v>12127.503402777787</v>
      </c>
      <c r="CN62" s="4">
        <v>283.89999999999998</v>
      </c>
      <c r="CO62" s="4">
        <v>79.099999999999994</v>
      </c>
      <c r="CP62" s="3">
        <f t="shared" si="120"/>
        <v>140.75833333333335</v>
      </c>
      <c r="CQ62" s="3">
        <f t="shared" si="121"/>
        <v>-64.041666666666629</v>
      </c>
      <c r="CR62" s="3">
        <f t="shared" si="72"/>
        <v>19812.908402777783</v>
      </c>
      <c r="CS62" s="3">
        <f t="shared" si="73"/>
        <v>-9014.3982638888847</v>
      </c>
      <c r="CU62" s="4">
        <v>283.89999999999998</v>
      </c>
      <c r="CV62" s="4">
        <v>4.5999999999999996</v>
      </c>
      <c r="CW62" s="3">
        <f t="shared" si="122"/>
        <v>140.75833333333335</v>
      </c>
      <c r="CX62" s="3">
        <f t="shared" si="123"/>
        <v>-138.54166666666663</v>
      </c>
      <c r="CY62" s="3">
        <f t="shared" si="74"/>
        <v>19812.908402777783</v>
      </c>
      <c r="CZ62" s="3">
        <f t="shared" si="75"/>
        <v>-19500.894097222219</v>
      </c>
      <c r="DB62" s="4">
        <v>283.89999999999998</v>
      </c>
      <c r="DC62" s="4">
        <v>0</v>
      </c>
      <c r="DD62" s="3">
        <f t="shared" si="124"/>
        <v>140.75833333333335</v>
      </c>
      <c r="DE62" s="3">
        <f t="shared" si="125"/>
        <v>-143.14166666666662</v>
      </c>
      <c r="DF62" s="3">
        <f t="shared" si="76"/>
        <v>19812.908402777783</v>
      </c>
      <c r="DG62" s="3">
        <f t="shared" si="77"/>
        <v>-20148.382430555554</v>
      </c>
      <c r="DI62" s="4">
        <v>283.89999999999998</v>
      </c>
      <c r="DJ62" s="4">
        <v>0</v>
      </c>
      <c r="DK62" s="3">
        <f t="shared" si="126"/>
        <v>140.75833333333335</v>
      </c>
      <c r="DL62" s="3">
        <f t="shared" si="127"/>
        <v>-143.14166666666662</v>
      </c>
      <c r="DM62" s="3">
        <f t="shared" si="78"/>
        <v>19812.908402777783</v>
      </c>
      <c r="DN62" s="3">
        <f t="shared" si="79"/>
        <v>-20148.382430555554</v>
      </c>
      <c r="DP62" s="4">
        <v>283.89999999999998</v>
      </c>
      <c r="DQ62" s="4">
        <v>78.2</v>
      </c>
      <c r="DR62" s="3">
        <f t="shared" si="128"/>
        <v>140.75833333333335</v>
      </c>
      <c r="DS62" s="3">
        <f t="shared" si="129"/>
        <v>-64.94166666666662</v>
      </c>
      <c r="DT62" s="3">
        <f t="shared" si="80"/>
        <v>19812.908402777783</v>
      </c>
      <c r="DU62" s="3">
        <f t="shared" si="81"/>
        <v>-9141.0807638888837</v>
      </c>
      <c r="DW62" s="4">
        <v>283.89999999999998</v>
      </c>
      <c r="DX62" s="4">
        <v>240.4</v>
      </c>
      <c r="DY62" s="3">
        <f t="shared" si="130"/>
        <v>140.75833333333335</v>
      </c>
      <c r="DZ62" s="3">
        <f t="shared" si="131"/>
        <v>97.258333333333383</v>
      </c>
      <c r="EA62" s="3">
        <f t="shared" si="82"/>
        <v>19812.908402777783</v>
      </c>
      <c r="EB62" s="3">
        <f t="shared" si="83"/>
        <v>13689.920902777787</v>
      </c>
      <c r="ED62" s="4">
        <v>283.89999999999998</v>
      </c>
      <c r="EE62" s="4">
        <v>159.4</v>
      </c>
      <c r="EF62" s="3">
        <f t="shared" si="132"/>
        <v>140.75833333333335</v>
      </c>
      <c r="EG62" s="3">
        <f t="shared" si="133"/>
        <v>16.258333333333383</v>
      </c>
      <c r="EH62" s="3">
        <f t="shared" si="84"/>
        <v>19812.908402777783</v>
      </c>
      <c r="EI62" s="3">
        <f t="shared" si="85"/>
        <v>2288.495902777785</v>
      </c>
      <c r="EK62" s="4">
        <v>283.89999999999998</v>
      </c>
      <c r="EL62" s="4">
        <v>189.4</v>
      </c>
      <c r="EM62" s="3">
        <f t="shared" si="134"/>
        <v>140.75833333333335</v>
      </c>
      <c r="EN62" s="3">
        <f t="shared" si="135"/>
        <v>46.258333333333383</v>
      </c>
      <c r="EO62" s="3">
        <f t="shared" si="86"/>
        <v>19812.908402777783</v>
      </c>
      <c r="EP62" s="3">
        <f t="shared" si="87"/>
        <v>6511.2459027777859</v>
      </c>
      <c r="ER62" s="4">
        <v>283.89999999999998</v>
      </c>
      <c r="ES62" s="4">
        <v>322.39999999999998</v>
      </c>
      <c r="ET62" s="3">
        <f t="shared" si="136"/>
        <v>140.75833333333335</v>
      </c>
      <c r="EU62" s="3">
        <f t="shared" si="137"/>
        <v>179.25833333333335</v>
      </c>
      <c r="EV62" s="3">
        <f t="shared" si="88"/>
        <v>19812.908402777783</v>
      </c>
      <c r="EW62" s="3">
        <f t="shared" si="89"/>
        <v>25232.104236111118</v>
      </c>
      <c r="EY62" s="4">
        <v>283.89999999999998</v>
      </c>
      <c r="EZ62" s="4">
        <v>276.60000000000002</v>
      </c>
      <c r="FA62" s="3">
        <f t="shared" si="138"/>
        <v>140.75833333333335</v>
      </c>
      <c r="FB62" s="3">
        <f t="shared" si="139"/>
        <v>133.4583333333334</v>
      </c>
      <c r="FC62" s="3">
        <f t="shared" si="90"/>
        <v>19812.908402777783</v>
      </c>
      <c r="FD62" s="3">
        <f t="shared" si="91"/>
        <v>18785.372569444458</v>
      </c>
      <c r="FF62" s="4">
        <v>283.89999999999998</v>
      </c>
      <c r="FG62" s="4">
        <v>477.7</v>
      </c>
      <c r="FH62" s="3">
        <f t="shared" si="140"/>
        <v>140.75833333333335</v>
      </c>
      <c r="FI62" s="3">
        <f t="shared" si="141"/>
        <v>334.55833333333339</v>
      </c>
      <c r="FJ62" s="3">
        <f t="shared" si="92"/>
        <v>19812.908402777783</v>
      </c>
      <c r="FK62" s="3">
        <f t="shared" si="93"/>
        <v>47091.87340277779</v>
      </c>
      <c r="FM62" s="4">
        <v>283.89999999999998</v>
      </c>
      <c r="FN62" s="4">
        <v>317.89999999999998</v>
      </c>
      <c r="FO62" s="3">
        <f t="shared" si="142"/>
        <v>140.75833333333335</v>
      </c>
      <c r="FP62" s="3">
        <f t="shared" si="143"/>
        <v>174.75833333333335</v>
      </c>
      <c r="FQ62" s="3">
        <f t="shared" si="94"/>
        <v>19812.908402777783</v>
      </c>
      <c r="FR62" s="3">
        <f t="shared" si="95"/>
        <v>24598.691736111119</v>
      </c>
    </row>
    <row r="63" spans="1:174" x14ac:dyDescent="0.25">
      <c r="A63" s="4">
        <v>68.599999999999994</v>
      </c>
      <c r="H63" s="4">
        <v>68.599999999999994</v>
      </c>
      <c r="I63" s="4">
        <v>0.4</v>
      </c>
      <c r="J63" s="3">
        <f t="shared" si="96"/>
        <v>-74.541666666666629</v>
      </c>
      <c r="K63" s="3">
        <f t="shared" si="97"/>
        <v>-142.74166666666662</v>
      </c>
      <c r="L63" s="3">
        <f t="shared" si="48"/>
        <v>5556.4600694444389</v>
      </c>
      <c r="M63" s="3">
        <f t="shared" si="49"/>
        <v>10640.201736111101</v>
      </c>
      <c r="O63" s="4">
        <v>68.599999999999994</v>
      </c>
      <c r="P63" s="4">
        <v>0</v>
      </c>
      <c r="Q63" s="3">
        <f t="shared" si="98"/>
        <v>-74.541666666666629</v>
      </c>
      <c r="R63" s="3">
        <f t="shared" si="99"/>
        <v>-143.14166666666662</v>
      </c>
      <c r="S63" s="3">
        <f t="shared" si="50"/>
        <v>5556.4600694444389</v>
      </c>
      <c r="T63" s="3">
        <f t="shared" si="51"/>
        <v>10670.018402777769</v>
      </c>
      <c r="V63" s="4">
        <v>68.599999999999994</v>
      </c>
      <c r="W63" s="4">
        <v>6</v>
      </c>
      <c r="X63" s="3">
        <f t="shared" si="100"/>
        <v>-74.541666666666629</v>
      </c>
      <c r="Y63" s="3">
        <f t="shared" si="101"/>
        <v>-137.14166666666662</v>
      </c>
      <c r="Z63" s="3">
        <f t="shared" si="52"/>
        <v>5556.4600694444389</v>
      </c>
      <c r="AA63" s="3">
        <f t="shared" si="53"/>
        <v>10222.768402777769</v>
      </c>
      <c r="AC63" s="4">
        <v>68.599999999999994</v>
      </c>
      <c r="AD63" s="4">
        <v>3</v>
      </c>
      <c r="AE63" s="3">
        <f t="shared" si="102"/>
        <v>-74.541666666666629</v>
      </c>
      <c r="AF63" s="3">
        <f t="shared" si="103"/>
        <v>-140.14166666666662</v>
      </c>
      <c r="AG63" s="3">
        <f t="shared" si="54"/>
        <v>5556.4600694444389</v>
      </c>
      <c r="AH63" s="3">
        <f t="shared" si="55"/>
        <v>10446.393402777769</v>
      </c>
      <c r="AJ63" s="4">
        <v>68.599999999999994</v>
      </c>
      <c r="AK63" s="4">
        <v>47.5</v>
      </c>
      <c r="AL63" s="3">
        <f t="shared" si="104"/>
        <v>-74.541666666666629</v>
      </c>
      <c r="AM63" s="3">
        <f t="shared" si="105"/>
        <v>-95.641666666666623</v>
      </c>
      <c r="AN63" s="3">
        <f t="shared" si="56"/>
        <v>5556.4600694444389</v>
      </c>
      <c r="AO63" s="3">
        <f t="shared" si="57"/>
        <v>7129.2892361111044</v>
      </c>
      <c r="AQ63" s="4">
        <v>68.599999999999994</v>
      </c>
      <c r="AR63" s="4">
        <v>51</v>
      </c>
      <c r="AS63" s="3">
        <f t="shared" si="106"/>
        <v>-74.541666666666629</v>
      </c>
      <c r="AT63" s="3">
        <f t="shared" si="107"/>
        <v>-92.141666666666623</v>
      </c>
      <c r="AU63" s="3">
        <f t="shared" si="58"/>
        <v>5556.4600694444389</v>
      </c>
      <c r="AV63" s="3">
        <f t="shared" si="59"/>
        <v>6868.3934027777714</v>
      </c>
      <c r="AX63" s="4">
        <v>68.599999999999994</v>
      </c>
      <c r="AY63" s="4">
        <v>245.9</v>
      </c>
      <c r="AZ63" s="3">
        <f t="shared" si="108"/>
        <v>-74.541666666666629</v>
      </c>
      <c r="BA63" s="3">
        <f t="shared" si="109"/>
        <v>102.75833333333338</v>
      </c>
      <c r="BB63" s="3">
        <f t="shared" si="60"/>
        <v>5556.4600694444389</v>
      </c>
      <c r="BC63" s="3">
        <f t="shared" si="61"/>
        <v>-7659.7774305555549</v>
      </c>
      <c r="BE63" s="4">
        <v>68.599999999999994</v>
      </c>
      <c r="BF63" s="4">
        <v>197.7</v>
      </c>
      <c r="BG63" s="3">
        <f t="shared" si="110"/>
        <v>-74.541666666666629</v>
      </c>
      <c r="BH63" s="3">
        <f t="shared" si="111"/>
        <v>54.558333333333366</v>
      </c>
      <c r="BI63" s="3">
        <f t="shared" si="62"/>
        <v>5556.4600694444389</v>
      </c>
      <c r="BJ63" s="3">
        <f t="shared" si="63"/>
        <v>-4066.8690972222225</v>
      </c>
      <c r="BL63" s="4">
        <v>68.599999999999994</v>
      </c>
      <c r="BM63" s="4">
        <v>316.2</v>
      </c>
      <c r="BN63" s="3">
        <f t="shared" si="112"/>
        <v>-74.541666666666629</v>
      </c>
      <c r="BO63" s="3">
        <f t="shared" si="113"/>
        <v>173.05833333333337</v>
      </c>
      <c r="BP63" s="3">
        <f t="shared" si="64"/>
        <v>5556.4600694444389</v>
      </c>
      <c r="BQ63" s="3">
        <f t="shared" si="65"/>
        <v>-12900.056597222218</v>
      </c>
      <c r="BS63" s="4">
        <v>68.599999999999994</v>
      </c>
      <c r="BT63" s="4">
        <v>273.5</v>
      </c>
      <c r="BU63" s="3">
        <f t="shared" si="114"/>
        <v>-74.541666666666629</v>
      </c>
      <c r="BV63" s="3">
        <f t="shared" si="115"/>
        <v>130.35833333333338</v>
      </c>
      <c r="BW63" s="3">
        <f t="shared" si="66"/>
        <v>5556.4600694444389</v>
      </c>
      <c r="BX63" s="3">
        <f t="shared" si="67"/>
        <v>-9717.1274305555544</v>
      </c>
      <c r="BZ63" s="4">
        <v>68.599999999999994</v>
      </c>
      <c r="CA63" s="4">
        <v>229.3</v>
      </c>
      <c r="CB63" s="3">
        <f t="shared" si="116"/>
        <v>-74.541666666666629</v>
      </c>
      <c r="CC63" s="3">
        <f t="shared" si="117"/>
        <v>86.158333333333388</v>
      </c>
      <c r="CD63" s="3">
        <f t="shared" si="68"/>
        <v>5556.4600694444389</v>
      </c>
      <c r="CE63" s="3">
        <f t="shared" si="69"/>
        <v>-6422.3857638888894</v>
      </c>
      <c r="CG63" s="4">
        <v>68.599999999999994</v>
      </c>
      <c r="CH63" s="4">
        <v>79.099999999999994</v>
      </c>
      <c r="CI63" s="3">
        <f t="shared" si="118"/>
        <v>-74.541666666666629</v>
      </c>
      <c r="CJ63" s="3">
        <f t="shared" si="119"/>
        <v>-64.041666666666629</v>
      </c>
      <c r="CK63" s="3">
        <f t="shared" si="70"/>
        <v>5556.4600694444389</v>
      </c>
      <c r="CL63" s="3">
        <f t="shared" si="71"/>
        <v>4773.7725694444389</v>
      </c>
      <c r="CN63" s="4">
        <v>68.599999999999994</v>
      </c>
      <c r="CO63" s="4">
        <v>4.5999999999999996</v>
      </c>
      <c r="CP63" s="3">
        <f t="shared" si="120"/>
        <v>-74.541666666666629</v>
      </c>
      <c r="CQ63" s="3">
        <f t="shared" si="121"/>
        <v>-138.54166666666663</v>
      </c>
      <c r="CR63" s="3">
        <f t="shared" si="72"/>
        <v>5556.4600694444389</v>
      </c>
      <c r="CS63" s="3">
        <f t="shared" si="73"/>
        <v>10327.126736111102</v>
      </c>
      <c r="CU63" s="4">
        <v>68.599999999999994</v>
      </c>
      <c r="CV63" s="4">
        <v>0</v>
      </c>
      <c r="CW63" s="3">
        <f t="shared" si="122"/>
        <v>-74.541666666666629</v>
      </c>
      <c r="CX63" s="3">
        <f t="shared" si="123"/>
        <v>-143.14166666666662</v>
      </c>
      <c r="CY63" s="3">
        <f t="shared" si="74"/>
        <v>5556.4600694444389</v>
      </c>
      <c r="CZ63" s="3">
        <f t="shared" si="75"/>
        <v>10670.018402777769</v>
      </c>
      <c r="DB63" s="4">
        <v>68.599999999999994</v>
      </c>
      <c r="DC63" s="4">
        <v>0</v>
      </c>
      <c r="DD63" s="3">
        <f t="shared" si="124"/>
        <v>-74.541666666666629</v>
      </c>
      <c r="DE63" s="3">
        <f t="shared" si="125"/>
        <v>-143.14166666666662</v>
      </c>
      <c r="DF63" s="3">
        <f t="shared" si="76"/>
        <v>5556.4600694444389</v>
      </c>
      <c r="DG63" s="3">
        <f t="shared" si="77"/>
        <v>10670.018402777769</v>
      </c>
      <c r="DI63" s="4">
        <v>68.599999999999994</v>
      </c>
      <c r="DJ63" s="4">
        <v>78.2</v>
      </c>
      <c r="DK63" s="3">
        <f t="shared" si="126"/>
        <v>-74.541666666666629</v>
      </c>
      <c r="DL63" s="3">
        <f t="shared" si="127"/>
        <v>-64.94166666666662</v>
      </c>
      <c r="DM63" s="3">
        <f t="shared" si="78"/>
        <v>5556.4600694444389</v>
      </c>
      <c r="DN63" s="3">
        <f t="shared" si="79"/>
        <v>4840.8600694444385</v>
      </c>
      <c r="DP63" s="4">
        <v>68.599999999999994</v>
      </c>
      <c r="DQ63" s="4">
        <v>240.4</v>
      </c>
      <c r="DR63" s="3">
        <f t="shared" si="128"/>
        <v>-74.541666666666629</v>
      </c>
      <c r="DS63" s="3">
        <f t="shared" si="129"/>
        <v>97.258333333333383</v>
      </c>
      <c r="DT63" s="3">
        <f t="shared" si="80"/>
        <v>5556.4600694444389</v>
      </c>
      <c r="DU63" s="3">
        <f t="shared" si="81"/>
        <v>-7249.7982638888889</v>
      </c>
      <c r="DW63" s="4">
        <v>68.599999999999994</v>
      </c>
      <c r="DX63" s="4">
        <v>159.4</v>
      </c>
      <c r="DY63" s="3">
        <f t="shared" si="130"/>
        <v>-74.541666666666629</v>
      </c>
      <c r="DZ63" s="3">
        <f t="shared" si="131"/>
        <v>16.258333333333383</v>
      </c>
      <c r="EA63" s="3">
        <f t="shared" si="82"/>
        <v>5556.4600694444389</v>
      </c>
      <c r="EB63" s="3">
        <f t="shared" si="83"/>
        <v>-1211.9232638888921</v>
      </c>
      <c r="ED63" s="4">
        <v>68.599999999999994</v>
      </c>
      <c r="EE63" s="4">
        <v>189.4</v>
      </c>
      <c r="EF63" s="3">
        <f t="shared" si="132"/>
        <v>-74.541666666666629</v>
      </c>
      <c r="EG63" s="3">
        <f t="shared" si="133"/>
        <v>46.258333333333383</v>
      </c>
      <c r="EH63" s="3">
        <f t="shared" si="84"/>
        <v>5556.4600694444389</v>
      </c>
      <c r="EI63" s="3">
        <f t="shared" si="85"/>
        <v>-3448.1732638888907</v>
      </c>
      <c r="EK63" s="4">
        <v>68.599999999999994</v>
      </c>
      <c r="EL63" s="4">
        <v>322.39999999999998</v>
      </c>
      <c r="EM63" s="3">
        <f t="shared" si="134"/>
        <v>-74.541666666666629</v>
      </c>
      <c r="EN63" s="3">
        <f t="shared" si="135"/>
        <v>179.25833333333335</v>
      </c>
      <c r="EO63" s="3">
        <f t="shared" si="86"/>
        <v>5556.4600694444389</v>
      </c>
      <c r="EP63" s="3">
        <f t="shared" si="87"/>
        <v>-13362.21493055555</v>
      </c>
      <c r="ER63" s="4">
        <v>68.599999999999994</v>
      </c>
      <c r="ES63" s="4">
        <v>276.60000000000002</v>
      </c>
      <c r="ET63" s="3">
        <f t="shared" si="136"/>
        <v>-74.541666666666629</v>
      </c>
      <c r="EU63" s="3">
        <f t="shared" si="137"/>
        <v>133.4583333333334</v>
      </c>
      <c r="EV63" s="3">
        <f t="shared" si="88"/>
        <v>5556.4600694444389</v>
      </c>
      <c r="EW63" s="3">
        <f t="shared" si="89"/>
        <v>-9948.2065972222226</v>
      </c>
      <c r="EY63" s="4">
        <v>68.599999999999994</v>
      </c>
      <c r="EZ63" s="4">
        <v>477.7</v>
      </c>
      <c r="FA63" s="3">
        <f t="shared" si="138"/>
        <v>-74.541666666666629</v>
      </c>
      <c r="FB63" s="3">
        <f t="shared" si="139"/>
        <v>334.55833333333339</v>
      </c>
      <c r="FC63" s="3">
        <f t="shared" si="90"/>
        <v>5556.4600694444389</v>
      </c>
      <c r="FD63" s="3">
        <f t="shared" si="91"/>
        <v>-24938.535763888882</v>
      </c>
      <c r="FF63" s="4">
        <v>68.599999999999994</v>
      </c>
      <c r="FG63" s="4">
        <v>317.89999999999998</v>
      </c>
      <c r="FH63" s="3">
        <f t="shared" si="140"/>
        <v>-74.541666666666629</v>
      </c>
      <c r="FI63" s="3">
        <f t="shared" si="141"/>
        <v>174.75833333333335</v>
      </c>
      <c r="FJ63" s="3">
        <f t="shared" si="92"/>
        <v>5556.4600694444389</v>
      </c>
      <c r="FK63" s="3">
        <f t="shared" si="93"/>
        <v>-13026.77743055555</v>
      </c>
      <c r="FM63" s="4">
        <v>68.599999999999994</v>
      </c>
      <c r="FN63" s="4">
        <v>82.9</v>
      </c>
      <c r="FO63" s="3">
        <f t="shared" si="142"/>
        <v>-74.541666666666629</v>
      </c>
      <c r="FP63" s="3">
        <f t="shared" si="143"/>
        <v>-60.241666666666617</v>
      </c>
      <c r="FQ63" s="3">
        <f t="shared" si="94"/>
        <v>5556.4600694444389</v>
      </c>
      <c r="FR63" s="3">
        <f t="shared" si="95"/>
        <v>4490.5142361111048</v>
      </c>
    </row>
    <row r="64" spans="1:174" x14ac:dyDescent="0.25">
      <c r="A64" s="4">
        <v>0.4</v>
      </c>
      <c r="H64" s="4">
        <v>0.4</v>
      </c>
      <c r="I64" s="4">
        <v>0</v>
      </c>
      <c r="J64" s="3">
        <f t="shared" si="96"/>
        <v>-142.74166666666662</v>
      </c>
      <c r="K64" s="3">
        <f t="shared" si="97"/>
        <v>-143.14166666666662</v>
      </c>
      <c r="L64" s="3">
        <f t="shared" si="48"/>
        <v>20375.183402777762</v>
      </c>
      <c r="M64" s="3">
        <f t="shared" si="49"/>
        <v>20432.28006944443</v>
      </c>
      <c r="O64" s="4">
        <v>0.4</v>
      </c>
      <c r="P64" s="4">
        <v>6</v>
      </c>
      <c r="Q64" s="3">
        <f t="shared" si="98"/>
        <v>-142.74166666666662</v>
      </c>
      <c r="R64" s="3">
        <f t="shared" si="99"/>
        <v>-137.14166666666662</v>
      </c>
      <c r="S64" s="3">
        <f t="shared" si="50"/>
        <v>20375.183402777762</v>
      </c>
      <c r="T64" s="3">
        <f t="shared" si="51"/>
        <v>19575.83006944443</v>
      </c>
      <c r="V64" s="4">
        <v>0.4</v>
      </c>
      <c r="W64" s="4">
        <v>3</v>
      </c>
      <c r="X64" s="3">
        <f t="shared" si="100"/>
        <v>-142.74166666666662</v>
      </c>
      <c r="Y64" s="3">
        <f t="shared" si="101"/>
        <v>-140.14166666666662</v>
      </c>
      <c r="Z64" s="3">
        <f t="shared" si="52"/>
        <v>20375.183402777762</v>
      </c>
      <c r="AA64" s="3">
        <f t="shared" si="53"/>
        <v>20004.055069444432</v>
      </c>
      <c r="AC64" s="4">
        <v>0.4</v>
      </c>
      <c r="AD64" s="4">
        <v>47.5</v>
      </c>
      <c r="AE64" s="3">
        <f t="shared" si="102"/>
        <v>-142.74166666666662</v>
      </c>
      <c r="AF64" s="3">
        <f t="shared" si="103"/>
        <v>-95.641666666666623</v>
      </c>
      <c r="AG64" s="3">
        <f t="shared" si="54"/>
        <v>20375.183402777762</v>
      </c>
      <c r="AH64" s="3">
        <f t="shared" si="55"/>
        <v>13652.050902777766</v>
      </c>
      <c r="AJ64" s="4">
        <v>0.4</v>
      </c>
      <c r="AK64" s="4">
        <v>51</v>
      </c>
      <c r="AL64" s="3">
        <f t="shared" si="104"/>
        <v>-142.74166666666662</v>
      </c>
      <c r="AM64" s="3">
        <f t="shared" si="105"/>
        <v>-92.141666666666623</v>
      </c>
      <c r="AN64" s="3">
        <f t="shared" si="56"/>
        <v>20375.183402777762</v>
      </c>
      <c r="AO64" s="3">
        <f t="shared" si="57"/>
        <v>13152.455069444433</v>
      </c>
      <c r="AQ64" s="4">
        <v>0.4</v>
      </c>
      <c r="AR64" s="4">
        <v>245.9</v>
      </c>
      <c r="AS64" s="3">
        <f t="shared" si="106"/>
        <v>-142.74166666666662</v>
      </c>
      <c r="AT64" s="3">
        <f t="shared" si="107"/>
        <v>102.75833333333338</v>
      </c>
      <c r="AU64" s="3">
        <f t="shared" si="58"/>
        <v>20375.183402777762</v>
      </c>
      <c r="AV64" s="3">
        <f t="shared" si="59"/>
        <v>-14667.895763888891</v>
      </c>
      <c r="AX64" s="4">
        <v>0.4</v>
      </c>
      <c r="AY64" s="4">
        <v>197.7</v>
      </c>
      <c r="AZ64" s="3">
        <f t="shared" si="108"/>
        <v>-142.74166666666662</v>
      </c>
      <c r="BA64" s="3">
        <f t="shared" si="109"/>
        <v>54.558333333333366</v>
      </c>
      <c r="BB64" s="3">
        <f t="shared" si="60"/>
        <v>20375.183402777762</v>
      </c>
      <c r="BC64" s="3">
        <f t="shared" si="61"/>
        <v>-7787.7474305555579</v>
      </c>
      <c r="BE64" s="4">
        <v>0.4</v>
      </c>
      <c r="BF64" s="4">
        <v>316.2</v>
      </c>
      <c r="BG64" s="3">
        <f t="shared" si="110"/>
        <v>-142.74166666666662</v>
      </c>
      <c r="BH64" s="3">
        <f t="shared" si="111"/>
        <v>173.05833333333337</v>
      </c>
      <c r="BI64" s="3">
        <f t="shared" si="62"/>
        <v>20375.183402777762</v>
      </c>
      <c r="BJ64" s="3">
        <f t="shared" si="63"/>
        <v>-24702.634930555552</v>
      </c>
      <c r="BL64" s="4">
        <v>0.4</v>
      </c>
      <c r="BM64" s="4">
        <v>273.5</v>
      </c>
      <c r="BN64" s="3">
        <f t="shared" si="112"/>
        <v>-142.74166666666662</v>
      </c>
      <c r="BO64" s="3">
        <f t="shared" si="113"/>
        <v>130.35833333333338</v>
      </c>
      <c r="BP64" s="3">
        <f t="shared" si="64"/>
        <v>20375.183402777762</v>
      </c>
      <c r="BQ64" s="3">
        <f t="shared" si="65"/>
        <v>-18607.565763888888</v>
      </c>
      <c r="BS64" s="4">
        <v>0.4</v>
      </c>
      <c r="BT64" s="4">
        <v>229.3</v>
      </c>
      <c r="BU64" s="3">
        <f t="shared" si="114"/>
        <v>-142.74166666666662</v>
      </c>
      <c r="BV64" s="3">
        <f t="shared" si="115"/>
        <v>86.158333333333388</v>
      </c>
      <c r="BW64" s="3">
        <f t="shared" si="66"/>
        <v>20375.183402777762</v>
      </c>
      <c r="BX64" s="3">
        <f t="shared" si="67"/>
        <v>-12298.384097222226</v>
      </c>
      <c r="BZ64" s="4">
        <v>0.4</v>
      </c>
      <c r="CA64" s="4">
        <v>79.099999999999994</v>
      </c>
      <c r="CB64" s="3">
        <f t="shared" si="116"/>
        <v>-142.74166666666662</v>
      </c>
      <c r="CC64" s="3">
        <f t="shared" si="117"/>
        <v>-64.041666666666629</v>
      </c>
      <c r="CD64" s="3">
        <f t="shared" si="68"/>
        <v>20375.183402777762</v>
      </c>
      <c r="CE64" s="3">
        <f t="shared" si="69"/>
        <v>9141.4142361111026</v>
      </c>
      <c r="CG64" s="4">
        <v>0.4</v>
      </c>
      <c r="CH64" s="4">
        <v>4.5999999999999996</v>
      </c>
      <c r="CI64" s="3">
        <f t="shared" si="118"/>
        <v>-142.74166666666662</v>
      </c>
      <c r="CJ64" s="3">
        <f t="shared" si="119"/>
        <v>-138.54166666666663</v>
      </c>
      <c r="CK64" s="3">
        <f t="shared" si="70"/>
        <v>20375.183402777762</v>
      </c>
      <c r="CL64" s="3">
        <f t="shared" si="71"/>
        <v>19775.668402777766</v>
      </c>
      <c r="CN64" s="4">
        <v>0.4</v>
      </c>
      <c r="CO64" s="4">
        <v>0</v>
      </c>
      <c r="CP64" s="3">
        <f t="shared" si="120"/>
        <v>-142.74166666666662</v>
      </c>
      <c r="CQ64" s="3">
        <f t="shared" si="121"/>
        <v>-143.14166666666662</v>
      </c>
      <c r="CR64" s="3">
        <f t="shared" si="72"/>
        <v>20375.183402777762</v>
      </c>
      <c r="CS64" s="3">
        <f t="shared" si="73"/>
        <v>20432.28006944443</v>
      </c>
      <c r="CU64" s="4">
        <v>0.4</v>
      </c>
      <c r="CV64" s="4">
        <v>0</v>
      </c>
      <c r="CW64" s="3">
        <f t="shared" si="122"/>
        <v>-142.74166666666662</v>
      </c>
      <c r="CX64" s="3">
        <f t="shared" si="123"/>
        <v>-143.14166666666662</v>
      </c>
      <c r="CY64" s="3">
        <f t="shared" si="74"/>
        <v>20375.183402777762</v>
      </c>
      <c r="CZ64" s="3">
        <f t="shared" si="75"/>
        <v>20432.28006944443</v>
      </c>
      <c r="DB64" s="4">
        <v>0.4</v>
      </c>
      <c r="DC64" s="4">
        <v>78.2</v>
      </c>
      <c r="DD64" s="3">
        <f t="shared" si="124"/>
        <v>-142.74166666666662</v>
      </c>
      <c r="DE64" s="3">
        <f t="shared" si="125"/>
        <v>-64.94166666666662</v>
      </c>
      <c r="DF64" s="3">
        <f t="shared" si="76"/>
        <v>20375.183402777762</v>
      </c>
      <c r="DG64" s="3">
        <f t="shared" si="77"/>
        <v>9269.8817361111014</v>
      </c>
      <c r="DI64" s="4">
        <v>0.4</v>
      </c>
      <c r="DJ64" s="4">
        <v>240.4</v>
      </c>
      <c r="DK64" s="3">
        <f t="shared" si="126"/>
        <v>-142.74166666666662</v>
      </c>
      <c r="DL64" s="3">
        <f t="shared" si="127"/>
        <v>97.258333333333383</v>
      </c>
      <c r="DM64" s="3">
        <f t="shared" si="78"/>
        <v>20375.183402777762</v>
      </c>
      <c r="DN64" s="3">
        <f t="shared" si="79"/>
        <v>-13882.816597222225</v>
      </c>
      <c r="DP64" s="4">
        <v>0.4</v>
      </c>
      <c r="DQ64" s="4">
        <v>159.4</v>
      </c>
      <c r="DR64" s="3">
        <f t="shared" si="128"/>
        <v>-142.74166666666662</v>
      </c>
      <c r="DS64" s="3">
        <f t="shared" si="129"/>
        <v>16.258333333333383</v>
      </c>
      <c r="DT64" s="3">
        <f t="shared" si="80"/>
        <v>20375.183402777762</v>
      </c>
      <c r="DU64" s="3">
        <f t="shared" si="81"/>
        <v>-2320.7415972222284</v>
      </c>
      <c r="DW64" s="4">
        <v>0.4</v>
      </c>
      <c r="DX64" s="4">
        <v>189.4</v>
      </c>
      <c r="DY64" s="3">
        <f t="shared" si="130"/>
        <v>-142.74166666666662</v>
      </c>
      <c r="DZ64" s="3">
        <f t="shared" si="131"/>
        <v>46.258333333333383</v>
      </c>
      <c r="EA64" s="3">
        <f t="shared" si="82"/>
        <v>20375.183402777762</v>
      </c>
      <c r="EB64" s="3">
        <f t="shared" si="83"/>
        <v>-6602.991597222227</v>
      </c>
      <c r="ED64" s="4">
        <v>0.4</v>
      </c>
      <c r="EE64" s="4">
        <v>322.39999999999998</v>
      </c>
      <c r="EF64" s="3">
        <f t="shared" si="132"/>
        <v>-142.74166666666662</v>
      </c>
      <c r="EG64" s="3">
        <f t="shared" si="133"/>
        <v>179.25833333333335</v>
      </c>
      <c r="EH64" s="3">
        <f t="shared" si="84"/>
        <v>20375.183402777762</v>
      </c>
      <c r="EI64" s="3">
        <f t="shared" si="85"/>
        <v>-25587.633263888882</v>
      </c>
      <c r="EK64" s="4">
        <v>0.4</v>
      </c>
      <c r="EL64" s="4">
        <v>276.60000000000002</v>
      </c>
      <c r="EM64" s="3">
        <f t="shared" si="134"/>
        <v>-142.74166666666662</v>
      </c>
      <c r="EN64" s="3">
        <f t="shared" si="135"/>
        <v>133.4583333333334</v>
      </c>
      <c r="EO64" s="3">
        <f t="shared" si="86"/>
        <v>20375.183402777762</v>
      </c>
      <c r="EP64" s="3">
        <f t="shared" si="87"/>
        <v>-19050.06493055556</v>
      </c>
      <c r="ER64" s="4">
        <v>0.4</v>
      </c>
      <c r="ES64" s="4">
        <v>477.7</v>
      </c>
      <c r="ET64" s="3">
        <f t="shared" si="136"/>
        <v>-142.74166666666662</v>
      </c>
      <c r="EU64" s="3">
        <f t="shared" si="137"/>
        <v>334.55833333333339</v>
      </c>
      <c r="EV64" s="3">
        <f t="shared" si="88"/>
        <v>20375.183402777762</v>
      </c>
      <c r="EW64" s="3">
        <f t="shared" si="89"/>
        <v>-47755.414097222216</v>
      </c>
      <c r="EY64" s="4">
        <v>0.4</v>
      </c>
      <c r="EZ64" s="4">
        <v>317.89999999999998</v>
      </c>
      <c r="FA64" s="3">
        <f t="shared" si="138"/>
        <v>-142.74166666666662</v>
      </c>
      <c r="FB64" s="3">
        <f t="shared" si="139"/>
        <v>174.75833333333335</v>
      </c>
      <c r="FC64" s="3">
        <f t="shared" si="90"/>
        <v>20375.183402777762</v>
      </c>
      <c r="FD64" s="3">
        <f t="shared" si="91"/>
        <v>-24945.295763888884</v>
      </c>
      <c r="FF64" s="4">
        <v>0.4</v>
      </c>
      <c r="FG64" s="4">
        <v>82.9</v>
      </c>
      <c r="FH64" s="3">
        <f t="shared" si="140"/>
        <v>-142.74166666666662</v>
      </c>
      <c r="FI64" s="3">
        <f t="shared" si="141"/>
        <v>-60.241666666666617</v>
      </c>
      <c r="FJ64" s="3">
        <f t="shared" si="92"/>
        <v>20375.183402777762</v>
      </c>
      <c r="FK64" s="3">
        <f t="shared" si="93"/>
        <v>8598.9959027777677</v>
      </c>
      <c r="FM64" s="4">
        <v>0.4</v>
      </c>
      <c r="FN64" s="4">
        <v>49.8</v>
      </c>
      <c r="FO64" s="3">
        <f t="shared" si="142"/>
        <v>-142.74166666666662</v>
      </c>
      <c r="FP64" s="3">
        <f t="shared" si="143"/>
        <v>-93.341666666666626</v>
      </c>
      <c r="FQ64" s="3">
        <f t="shared" si="94"/>
        <v>20375.183402777762</v>
      </c>
      <c r="FR64" s="3">
        <f t="shared" si="95"/>
        <v>13323.745069444434</v>
      </c>
    </row>
    <row r="65" spans="1:174" x14ac:dyDescent="0.25">
      <c r="A65" s="4">
        <v>0</v>
      </c>
      <c r="H65" s="4">
        <v>0</v>
      </c>
      <c r="I65" s="4">
        <v>6</v>
      </c>
      <c r="J65" s="3">
        <f t="shared" si="96"/>
        <v>-143.14166666666662</v>
      </c>
      <c r="K65" s="3">
        <f t="shared" si="97"/>
        <v>-137.14166666666662</v>
      </c>
      <c r="L65" s="3">
        <f t="shared" si="48"/>
        <v>20489.536736111098</v>
      </c>
      <c r="M65" s="3">
        <f t="shared" si="49"/>
        <v>19630.6867361111</v>
      </c>
      <c r="O65" s="4">
        <v>0</v>
      </c>
      <c r="P65" s="4">
        <v>3</v>
      </c>
      <c r="Q65" s="3">
        <f t="shared" si="98"/>
        <v>-143.14166666666662</v>
      </c>
      <c r="R65" s="3">
        <f t="shared" si="99"/>
        <v>-140.14166666666662</v>
      </c>
      <c r="S65" s="3">
        <f t="shared" si="50"/>
        <v>20489.536736111098</v>
      </c>
      <c r="T65" s="3">
        <f t="shared" si="51"/>
        <v>20060.111736111099</v>
      </c>
      <c r="V65" s="4">
        <v>0</v>
      </c>
      <c r="W65" s="4">
        <v>47.5</v>
      </c>
      <c r="X65" s="3">
        <f t="shared" si="100"/>
        <v>-143.14166666666662</v>
      </c>
      <c r="Y65" s="3">
        <f t="shared" si="101"/>
        <v>-95.641666666666623</v>
      </c>
      <c r="Z65" s="3">
        <f t="shared" si="52"/>
        <v>20489.536736111098</v>
      </c>
      <c r="AA65" s="3">
        <f t="shared" si="53"/>
        <v>13690.307569444434</v>
      </c>
      <c r="AC65" s="4">
        <v>0</v>
      </c>
      <c r="AD65" s="4">
        <v>51</v>
      </c>
      <c r="AE65" s="3">
        <f t="shared" si="102"/>
        <v>-143.14166666666662</v>
      </c>
      <c r="AF65" s="3">
        <f t="shared" si="103"/>
        <v>-92.141666666666623</v>
      </c>
      <c r="AG65" s="3">
        <f t="shared" si="54"/>
        <v>20489.536736111098</v>
      </c>
      <c r="AH65" s="3">
        <f t="shared" si="55"/>
        <v>13189.311736111102</v>
      </c>
      <c r="AJ65" s="4">
        <v>0</v>
      </c>
      <c r="AK65" s="4">
        <v>245.9</v>
      </c>
      <c r="AL65" s="3">
        <f t="shared" si="104"/>
        <v>-143.14166666666662</v>
      </c>
      <c r="AM65" s="3">
        <f t="shared" si="105"/>
        <v>102.75833333333338</v>
      </c>
      <c r="AN65" s="3">
        <f t="shared" si="56"/>
        <v>20489.536736111098</v>
      </c>
      <c r="AO65" s="3">
        <f t="shared" si="57"/>
        <v>-14708.999097222224</v>
      </c>
      <c r="AQ65" s="4">
        <v>0</v>
      </c>
      <c r="AR65" s="4">
        <v>197.7</v>
      </c>
      <c r="AS65" s="3">
        <f t="shared" si="106"/>
        <v>-143.14166666666662</v>
      </c>
      <c r="AT65" s="3">
        <f t="shared" si="107"/>
        <v>54.558333333333366</v>
      </c>
      <c r="AU65" s="3">
        <f t="shared" si="58"/>
        <v>20489.536736111098</v>
      </c>
      <c r="AV65" s="3">
        <f t="shared" si="59"/>
        <v>-7809.5707638888907</v>
      </c>
      <c r="AX65" s="4">
        <v>0</v>
      </c>
      <c r="AY65" s="4">
        <v>316.2</v>
      </c>
      <c r="AZ65" s="3">
        <f t="shared" si="108"/>
        <v>-143.14166666666662</v>
      </c>
      <c r="BA65" s="3">
        <f t="shared" si="109"/>
        <v>173.05833333333337</v>
      </c>
      <c r="BB65" s="3">
        <f t="shared" si="60"/>
        <v>20489.536736111098</v>
      </c>
      <c r="BC65" s="3">
        <f t="shared" si="61"/>
        <v>-24771.858263888887</v>
      </c>
      <c r="BE65" s="4">
        <v>0</v>
      </c>
      <c r="BF65" s="4">
        <v>273.5</v>
      </c>
      <c r="BG65" s="3">
        <f t="shared" si="110"/>
        <v>-143.14166666666662</v>
      </c>
      <c r="BH65" s="3">
        <f t="shared" si="111"/>
        <v>130.35833333333338</v>
      </c>
      <c r="BI65" s="3">
        <f t="shared" si="62"/>
        <v>20489.536736111098</v>
      </c>
      <c r="BJ65" s="3">
        <f t="shared" si="63"/>
        <v>-18659.709097222221</v>
      </c>
      <c r="BL65" s="4">
        <v>0</v>
      </c>
      <c r="BM65" s="4">
        <v>229.3</v>
      </c>
      <c r="BN65" s="3">
        <f t="shared" si="112"/>
        <v>-143.14166666666662</v>
      </c>
      <c r="BO65" s="3">
        <f t="shared" si="113"/>
        <v>86.158333333333388</v>
      </c>
      <c r="BP65" s="3">
        <f t="shared" si="64"/>
        <v>20489.536736111098</v>
      </c>
      <c r="BQ65" s="3">
        <f t="shared" si="65"/>
        <v>-12332.847430555559</v>
      </c>
      <c r="BS65" s="4">
        <v>0</v>
      </c>
      <c r="BT65" s="4">
        <v>79.099999999999994</v>
      </c>
      <c r="BU65" s="3">
        <f t="shared" si="114"/>
        <v>-143.14166666666662</v>
      </c>
      <c r="BV65" s="3">
        <f t="shared" si="115"/>
        <v>-64.041666666666629</v>
      </c>
      <c r="BW65" s="3">
        <f t="shared" si="66"/>
        <v>20489.536736111098</v>
      </c>
      <c r="BX65" s="3">
        <f t="shared" si="67"/>
        <v>9167.0309027777694</v>
      </c>
      <c r="BZ65" s="4">
        <v>0</v>
      </c>
      <c r="CA65" s="4">
        <v>4.5999999999999996</v>
      </c>
      <c r="CB65" s="3">
        <f t="shared" si="116"/>
        <v>-143.14166666666662</v>
      </c>
      <c r="CC65" s="3">
        <f t="shared" si="117"/>
        <v>-138.54166666666663</v>
      </c>
      <c r="CD65" s="3">
        <f t="shared" si="68"/>
        <v>20489.536736111098</v>
      </c>
      <c r="CE65" s="3">
        <f t="shared" si="69"/>
        <v>19831.085069444434</v>
      </c>
      <c r="CG65" s="4">
        <v>0</v>
      </c>
      <c r="CH65" s="4">
        <v>0</v>
      </c>
      <c r="CI65" s="3">
        <f t="shared" si="118"/>
        <v>-143.14166666666662</v>
      </c>
      <c r="CJ65" s="3">
        <f t="shared" si="119"/>
        <v>-143.14166666666662</v>
      </c>
      <c r="CK65" s="3">
        <f t="shared" si="70"/>
        <v>20489.536736111098</v>
      </c>
      <c r="CL65" s="3">
        <f t="shared" si="71"/>
        <v>20489.536736111098</v>
      </c>
      <c r="CN65" s="4">
        <v>0</v>
      </c>
      <c r="CO65" s="4">
        <v>0</v>
      </c>
      <c r="CP65" s="3">
        <f t="shared" si="120"/>
        <v>-143.14166666666662</v>
      </c>
      <c r="CQ65" s="3">
        <f t="shared" si="121"/>
        <v>-143.14166666666662</v>
      </c>
      <c r="CR65" s="3">
        <f t="shared" si="72"/>
        <v>20489.536736111098</v>
      </c>
      <c r="CS65" s="3">
        <f t="shared" si="73"/>
        <v>20489.536736111098</v>
      </c>
      <c r="CU65" s="4">
        <v>0</v>
      </c>
      <c r="CV65" s="4">
        <v>78.2</v>
      </c>
      <c r="CW65" s="3">
        <f t="shared" si="122"/>
        <v>-143.14166666666662</v>
      </c>
      <c r="CX65" s="3">
        <f t="shared" si="123"/>
        <v>-64.94166666666662</v>
      </c>
      <c r="CY65" s="3">
        <f t="shared" si="74"/>
        <v>20489.536736111098</v>
      </c>
      <c r="CZ65" s="3">
        <f t="shared" si="75"/>
        <v>9295.8584027777688</v>
      </c>
      <c r="DB65" s="4">
        <v>0</v>
      </c>
      <c r="DC65" s="4">
        <v>240.4</v>
      </c>
      <c r="DD65" s="3">
        <f t="shared" si="124"/>
        <v>-143.14166666666662</v>
      </c>
      <c r="DE65" s="3">
        <f t="shared" si="125"/>
        <v>97.258333333333383</v>
      </c>
      <c r="DF65" s="3">
        <f t="shared" si="76"/>
        <v>20489.536736111098</v>
      </c>
      <c r="DG65" s="3">
        <f t="shared" si="77"/>
        <v>-13921.719930555559</v>
      </c>
      <c r="DI65" s="4">
        <v>0</v>
      </c>
      <c r="DJ65" s="4">
        <v>159.4</v>
      </c>
      <c r="DK65" s="3">
        <f t="shared" si="126"/>
        <v>-143.14166666666662</v>
      </c>
      <c r="DL65" s="3">
        <f t="shared" si="127"/>
        <v>16.258333333333383</v>
      </c>
      <c r="DM65" s="3">
        <f t="shared" si="78"/>
        <v>20489.536736111098</v>
      </c>
      <c r="DN65" s="3">
        <f t="shared" si="79"/>
        <v>-2327.244930555562</v>
      </c>
      <c r="DP65" s="4">
        <v>0</v>
      </c>
      <c r="DQ65" s="4">
        <v>189.4</v>
      </c>
      <c r="DR65" s="3">
        <f t="shared" si="128"/>
        <v>-143.14166666666662</v>
      </c>
      <c r="DS65" s="3">
        <f t="shared" si="129"/>
        <v>46.258333333333383</v>
      </c>
      <c r="DT65" s="3">
        <f t="shared" si="80"/>
        <v>20489.536736111098</v>
      </c>
      <c r="DU65" s="3">
        <f t="shared" si="81"/>
        <v>-6621.494930555561</v>
      </c>
      <c r="DW65" s="4">
        <v>0</v>
      </c>
      <c r="DX65" s="4">
        <v>322.39999999999998</v>
      </c>
      <c r="DY65" s="3">
        <f t="shared" si="130"/>
        <v>-143.14166666666662</v>
      </c>
      <c r="DZ65" s="3">
        <f t="shared" si="131"/>
        <v>179.25833333333335</v>
      </c>
      <c r="EA65" s="3">
        <f t="shared" si="82"/>
        <v>20489.536736111098</v>
      </c>
      <c r="EB65" s="3">
        <f t="shared" si="83"/>
        <v>-25659.336597222216</v>
      </c>
      <c r="ED65" s="4">
        <v>0</v>
      </c>
      <c r="EE65" s="4">
        <v>276.60000000000002</v>
      </c>
      <c r="EF65" s="3">
        <f t="shared" si="132"/>
        <v>-143.14166666666662</v>
      </c>
      <c r="EG65" s="3">
        <f t="shared" si="133"/>
        <v>133.4583333333334</v>
      </c>
      <c r="EH65" s="3">
        <f t="shared" si="84"/>
        <v>20489.536736111098</v>
      </c>
      <c r="EI65" s="3">
        <f t="shared" si="85"/>
        <v>-19103.448263888891</v>
      </c>
      <c r="EK65" s="4">
        <v>0</v>
      </c>
      <c r="EL65" s="4">
        <v>477.7</v>
      </c>
      <c r="EM65" s="3">
        <f t="shared" si="134"/>
        <v>-143.14166666666662</v>
      </c>
      <c r="EN65" s="3">
        <f t="shared" si="135"/>
        <v>334.55833333333339</v>
      </c>
      <c r="EO65" s="3">
        <f t="shared" si="86"/>
        <v>20489.536736111098</v>
      </c>
      <c r="EP65" s="3">
        <f t="shared" si="87"/>
        <v>-47889.23743055555</v>
      </c>
      <c r="ER65" s="4">
        <v>0</v>
      </c>
      <c r="ES65" s="4">
        <v>317.89999999999998</v>
      </c>
      <c r="ET65" s="3">
        <f t="shared" si="136"/>
        <v>-143.14166666666662</v>
      </c>
      <c r="EU65" s="3">
        <f t="shared" si="137"/>
        <v>174.75833333333335</v>
      </c>
      <c r="EV65" s="3">
        <f t="shared" si="88"/>
        <v>20489.536736111098</v>
      </c>
      <c r="EW65" s="3">
        <f t="shared" si="89"/>
        <v>-25015.199097222219</v>
      </c>
      <c r="EY65" s="4">
        <v>0</v>
      </c>
      <c r="EZ65" s="4">
        <v>82.9</v>
      </c>
      <c r="FA65" s="3">
        <f t="shared" si="138"/>
        <v>-143.14166666666662</v>
      </c>
      <c r="FB65" s="3">
        <f t="shared" si="139"/>
        <v>-60.241666666666617</v>
      </c>
      <c r="FC65" s="3">
        <f t="shared" si="90"/>
        <v>20489.536736111098</v>
      </c>
      <c r="FD65" s="3">
        <f t="shared" si="91"/>
        <v>8623.092569444434</v>
      </c>
      <c r="FF65" s="4">
        <v>0</v>
      </c>
      <c r="FG65" s="4">
        <v>49.8</v>
      </c>
      <c r="FH65" s="3">
        <f t="shared" si="140"/>
        <v>-143.14166666666662</v>
      </c>
      <c r="FI65" s="3">
        <f t="shared" si="141"/>
        <v>-93.341666666666626</v>
      </c>
      <c r="FJ65" s="3">
        <f t="shared" si="92"/>
        <v>20489.536736111098</v>
      </c>
      <c r="FK65" s="3">
        <f t="shared" si="93"/>
        <v>13361.0817361111</v>
      </c>
      <c r="FM65" s="4">
        <v>0</v>
      </c>
      <c r="FN65" s="4">
        <v>0</v>
      </c>
      <c r="FO65" s="3">
        <f t="shared" si="142"/>
        <v>-143.14166666666662</v>
      </c>
      <c r="FP65" s="3">
        <f t="shared" si="143"/>
        <v>-143.14166666666662</v>
      </c>
      <c r="FQ65" s="3">
        <f t="shared" si="94"/>
        <v>20489.536736111098</v>
      </c>
      <c r="FR65" s="3">
        <f t="shared" si="95"/>
        <v>20489.536736111098</v>
      </c>
    </row>
    <row r="66" spans="1:174" x14ac:dyDescent="0.25">
      <c r="A66" s="4">
        <v>6</v>
      </c>
      <c r="H66" s="4">
        <v>6</v>
      </c>
      <c r="I66" s="4">
        <v>3</v>
      </c>
      <c r="J66" s="3">
        <f t="shared" ref="J66:J97" si="144">H66-RataRata</f>
        <v>-137.14166666666662</v>
      </c>
      <c r="K66" s="3">
        <f t="shared" ref="K66:K97" si="145">I66-RataRata</f>
        <v>-140.14166666666662</v>
      </c>
      <c r="L66" s="3">
        <f t="shared" si="48"/>
        <v>18807.836736111098</v>
      </c>
      <c r="M66" s="3">
        <f t="shared" si="49"/>
        <v>19219.261736111101</v>
      </c>
      <c r="O66" s="4">
        <v>6</v>
      </c>
      <c r="P66" s="4">
        <v>47.5</v>
      </c>
      <c r="Q66" s="3">
        <f t="shared" ref="Q66:Q97" si="146">O66-RataRata</f>
        <v>-137.14166666666662</v>
      </c>
      <c r="R66" s="3">
        <f t="shared" ref="R66:R97" si="147">P66-RataRata</f>
        <v>-95.641666666666623</v>
      </c>
      <c r="S66" s="3">
        <f t="shared" si="50"/>
        <v>18807.836736111098</v>
      </c>
      <c r="T66" s="3">
        <f t="shared" si="51"/>
        <v>13116.457569444434</v>
      </c>
      <c r="V66" s="4">
        <v>6</v>
      </c>
      <c r="W66" s="4">
        <v>51</v>
      </c>
      <c r="X66" s="3">
        <f t="shared" ref="X66:X97" si="148">V66-RataRata</f>
        <v>-137.14166666666662</v>
      </c>
      <c r="Y66" s="3">
        <f t="shared" ref="Y66:Y97" si="149">W66-RataRata</f>
        <v>-92.141666666666623</v>
      </c>
      <c r="Z66" s="3">
        <f t="shared" si="52"/>
        <v>18807.836736111098</v>
      </c>
      <c r="AA66" s="3">
        <f t="shared" si="53"/>
        <v>12636.461736111101</v>
      </c>
      <c r="AC66" s="4">
        <v>6</v>
      </c>
      <c r="AD66" s="4">
        <v>245.9</v>
      </c>
      <c r="AE66" s="3">
        <f t="shared" ref="AE66:AE97" si="150">AC66-RataRata</f>
        <v>-137.14166666666662</v>
      </c>
      <c r="AF66" s="3">
        <f t="shared" ref="AF66:AF97" si="151">AD66-RataRata</f>
        <v>102.75833333333338</v>
      </c>
      <c r="AG66" s="3">
        <f t="shared" si="54"/>
        <v>18807.836736111098</v>
      </c>
      <c r="AH66" s="3">
        <f t="shared" si="55"/>
        <v>-14092.449097222225</v>
      </c>
      <c r="AJ66" s="4">
        <v>6</v>
      </c>
      <c r="AK66" s="4">
        <v>197.7</v>
      </c>
      <c r="AL66" s="3">
        <f t="shared" ref="AL66:AL97" si="152">AJ66-RataRata</f>
        <v>-137.14166666666662</v>
      </c>
      <c r="AM66" s="3">
        <f t="shared" ref="AM66:AM97" si="153">AK66-RataRata</f>
        <v>54.558333333333366</v>
      </c>
      <c r="AN66" s="3">
        <f t="shared" si="56"/>
        <v>18807.836736111098</v>
      </c>
      <c r="AO66" s="3">
        <f t="shared" si="57"/>
        <v>-7482.2207638888913</v>
      </c>
      <c r="AQ66" s="4">
        <v>6</v>
      </c>
      <c r="AR66" s="4">
        <v>316.2</v>
      </c>
      <c r="AS66" s="3">
        <f t="shared" ref="AS66:AS97" si="154">AQ66-RataRata</f>
        <v>-137.14166666666662</v>
      </c>
      <c r="AT66" s="3">
        <f t="shared" ref="AT66:AT97" si="155">AR66-RataRata</f>
        <v>173.05833333333337</v>
      </c>
      <c r="AU66" s="3">
        <f t="shared" si="58"/>
        <v>18807.836736111098</v>
      </c>
      <c r="AV66" s="3">
        <f t="shared" si="59"/>
        <v>-23733.508263888885</v>
      </c>
      <c r="AX66" s="4">
        <v>6</v>
      </c>
      <c r="AY66" s="4">
        <v>273.5</v>
      </c>
      <c r="AZ66" s="3">
        <f t="shared" ref="AZ66:AZ97" si="156">AX66-RataRata</f>
        <v>-137.14166666666662</v>
      </c>
      <c r="BA66" s="3">
        <f t="shared" ref="BA66:BA97" si="157">AY66-RataRata</f>
        <v>130.35833333333338</v>
      </c>
      <c r="BB66" s="3">
        <f t="shared" si="60"/>
        <v>18807.836736111098</v>
      </c>
      <c r="BC66" s="3">
        <f t="shared" si="61"/>
        <v>-17877.559097222223</v>
      </c>
      <c r="BE66" s="4">
        <v>6</v>
      </c>
      <c r="BF66" s="4">
        <v>229.3</v>
      </c>
      <c r="BG66" s="3">
        <f t="shared" ref="BG66:BG97" si="158">BE66-RataRata</f>
        <v>-137.14166666666662</v>
      </c>
      <c r="BH66" s="3">
        <f t="shared" ref="BH66:BH97" si="159">BF66-RataRata</f>
        <v>86.158333333333388</v>
      </c>
      <c r="BI66" s="3">
        <f t="shared" si="62"/>
        <v>18807.836736111098</v>
      </c>
      <c r="BJ66" s="3">
        <f t="shared" si="63"/>
        <v>-11815.897430555558</v>
      </c>
      <c r="BL66" s="4">
        <v>6</v>
      </c>
      <c r="BM66" s="4">
        <v>79.099999999999994</v>
      </c>
      <c r="BN66" s="3">
        <f t="shared" ref="BN66:BN97" si="160">BL66-RataRata</f>
        <v>-137.14166666666662</v>
      </c>
      <c r="BO66" s="3">
        <f t="shared" ref="BO66:BO97" si="161">BM66-RataRata</f>
        <v>-64.041666666666629</v>
      </c>
      <c r="BP66" s="3">
        <f t="shared" si="64"/>
        <v>18807.836736111098</v>
      </c>
      <c r="BQ66" s="3">
        <f t="shared" si="65"/>
        <v>8782.7809027777694</v>
      </c>
      <c r="BS66" s="4">
        <v>6</v>
      </c>
      <c r="BT66" s="4">
        <v>4.5999999999999996</v>
      </c>
      <c r="BU66" s="3">
        <f t="shared" ref="BU66:BU97" si="162">BS66-RataRata</f>
        <v>-137.14166666666662</v>
      </c>
      <c r="BV66" s="3">
        <f t="shared" ref="BV66:BV97" si="163">BT66-RataRata</f>
        <v>-138.54166666666663</v>
      </c>
      <c r="BW66" s="3">
        <f t="shared" si="66"/>
        <v>18807.836736111098</v>
      </c>
      <c r="BX66" s="3">
        <f t="shared" si="67"/>
        <v>18999.835069444434</v>
      </c>
      <c r="BZ66" s="4">
        <v>6</v>
      </c>
      <c r="CA66" s="4">
        <v>0</v>
      </c>
      <c r="CB66" s="3">
        <f t="shared" ref="CB66:CB97" si="164">BZ66-RataRata</f>
        <v>-137.14166666666662</v>
      </c>
      <c r="CC66" s="3">
        <f t="shared" ref="CC66:CC97" si="165">CA66-RataRata</f>
        <v>-143.14166666666662</v>
      </c>
      <c r="CD66" s="3">
        <f t="shared" si="68"/>
        <v>18807.836736111098</v>
      </c>
      <c r="CE66" s="3">
        <f t="shared" si="69"/>
        <v>19630.6867361111</v>
      </c>
      <c r="CG66" s="4">
        <v>6</v>
      </c>
      <c r="CH66" s="4">
        <v>0</v>
      </c>
      <c r="CI66" s="3">
        <f t="shared" ref="CI66:CI97" si="166">CG66-RataRata</f>
        <v>-137.14166666666662</v>
      </c>
      <c r="CJ66" s="3">
        <f t="shared" ref="CJ66:CJ97" si="167">CH66-RataRata</f>
        <v>-143.14166666666662</v>
      </c>
      <c r="CK66" s="3">
        <f t="shared" si="70"/>
        <v>18807.836736111098</v>
      </c>
      <c r="CL66" s="3">
        <f t="shared" si="71"/>
        <v>19630.6867361111</v>
      </c>
      <c r="CN66" s="4">
        <v>6</v>
      </c>
      <c r="CO66" s="4">
        <v>78.2</v>
      </c>
      <c r="CP66" s="3">
        <f t="shared" ref="CP66:CP97" si="168">CN66-RataRata</f>
        <v>-137.14166666666662</v>
      </c>
      <c r="CQ66" s="3">
        <f t="shared" ref="CQ66:CQ97" si="169">CO66-RataRata</f>
        <v>-64.94166666666662</v>
      </c>
      <c r="CR66" s="3">
        <f t="shared" si="72"/>
        <v>18807.836736111098</v>
      </c>
      <c r="CS66" s="3">
        <f t="shared" si="73"/>
        <v>8906.2084027777692</v>
      </c>
      <c r="CU66" s="4">
        <v>6</v>
      </c>
      <c r="CV66" s="4">
        <v>240.4</v>
      </c>
      <c r="CW66" s="3">
        <f t="shared" ref="CW66:CW97" si="170">CU66-RataRata</f>
        <v>-137.14166666666662</v>
      </c>
      <c r="CX66" s="3">
        <f t="shared" ref="CX66:CX97" si="171">CV66-RataRata</f>
        <v>97.258333333333383</v>
      </c>
      <c r="CY66" s="3">
        <f t="shared" si="74"/>
        <v>18807.836736111098</v>
      </c>
      <c r="CZ66" s="3">
        <f t="shared" si="75"/>
        <v>-13338.169930555558</v>
      </c>
      <c r="DB66" s="4">
        <v>6</v>
      </c>
      <c r="DC66" s="4">
        <v>159.4</v>
      </c>
      <c r="DD66" s="3">
        <f t="shared" ref="DD66:DD97" si="172">DB66-RataRata</f>
        <v>-137.14166666666662</v>
      </c>
      <c r="DE66" s="3">
        <f t="shared" ref="DE66:DE97" si="173">DC66-RataRata</f>
        <v>16.258333333333383</v>
      </c>
      <c r="DF66" s="3">
        <f t="shared" si="76"/>
        <v>18807.836736111098</v>
      </c>
      <c r="DG66" s="3">
        <f t="shared" si="77"/>
        <v>-2229.6949305555618</v>
      </c>
      <c r="DI66" s="4">
        <v>6</v>
      </c>
      <c r="DJ66" s="4">
        <v>189.4</v>
      </c>
      <c r="DK66" s="3">
        <f t="shared" ref="DK66:DK97" si="174">DI66-RataRata</f>
        <v>-137.14166666666662</v>
      </c>
      <c r="DL66" s="3">
        <f t="shared" ref="DL66:DL97" si="175">DJ66-RataRata</f>
        <v>46.258333333333383</v>
      </c>
      <c r="DM66" s="3">
        <f t="shared" si="78"/>
        <v>18807.836736111098</v>
      </c>
      <c r="DN66" s="3">
        <f t="shared" si="79"/>
        <v>-6343.9449305555599</v>
      </c>
      <c r="DP66" s="4">
        <v>6</v>
      </c>
      <c r="DQ66" s="4">
        <v>322.39999999999998</v>
      </c>
      <c r="DR66" s="3">
        <f t="shared" ref="DR66:DR97" si="176">DP66-RataRata</f>
        <v>-137.14166666666662</v>
      </c>
      <c r="DS66" s="3">
        <f t="shared" ref="DS66:DS97" si="177">DQ66-RataRata</f>
        <v>179.25833333333335</v>
      </c>
      <c r="DT66" s="3">
        <f t="shared" si="80"/>
        <v>18807.836736111098</v>
      </c>
      <c r="DU66" s="3">
        <f t="shared" si="81"/>
        <v>-24583.786597222217</v>
      </c>
      <c r="DW66" s="4">
        <v>6</v>
      </c>
      <c r="DX66" s="4">
        <v>276.60000000000002</v>
      </c>
      <c r="DY66" s="3">
        <f t="shared" ref="DY66:DY97" si="178">DW66-RataRata</f>
        <v>-137.14166666666662</v>
      </c>
      <c r="DZ66" s="3">
        <f t="shared" ref="DZ66:DZ97" si="179">DX66-RataRata</f>
        <v>133.4583333333334</v>
      </c>
      <c r="EA66" s="3">
        <f t="shared" si="82"/>
        <v>18807.836736111098</v>
      </c>
      <c r="EB66" s="3">
        <f t="shared" si="83"/>
        <v>-18302.698263888891</v>
      </c>
      <c r="ED66" s="4">
        <v>6</v>
      </c>
      <c r="EE66" s="4">
        <v>477.7</v>
      </c>
      <c r="EF66" s="3">
        <f t="shared" ref="EF66:EF97" si="180">ED66-RataRata</f>
        <v>-137.14166666666662</v>
      </c>
      <c r="EG66" s="3">
        <f t="shared" ref="EG66:EG97" si="181">EE66-RataRata</f>
        <v>334.55833333333339</v>
      </c>
      <c r="EH66" s="3">
        <f t="shared" si="84"/>
        <v>18807.836736111098</v>
      </c>
      <c r="EI66" s="3">
        <f t="shared" si="85"/>
        <v>-45881.887430555551</v>
      </c>
      <c r="EK66" s="4">
        <v>6</v>
      </c>
      <c r="EL66" s="4">
        <v>317.89999999999998</v>
      </c>
      <c r="EM66" s="3">
        <f t="shared" ref="EM66:EM97" si="182">EK66-RataRata</f>
        <v>-137.14166666666662</v>
      </c>
      <c r="EN66" s="3">
        <f t="shared" ref="EN66:EN97" si="183">EL66-RataRata</f>
        <v>174.75833333333335</v>
      </c>
      <c r="EO66" s="3">
        <f t="shared" si="86"/>
        <v>18807.836736111098</v>
      </c>
      <c r="EP66" s="3">
        <f t="shared" si="87"/>
        <v>-23966.649097222216</v>
      </c>
      <c r="ER66" s="4">
        <v>6</v>
      </c>
      <c r="ES66" s="4">
        <v>82.9</v>
      </c>
      <c r="ET66" s="3">
        <f t="shared" ref="ET66:ET97" si="184">ER66-RataRata</f>
        <v>-137.14166666666662</v>
      </c>
      <c r="EU66" s="3">
        <f t="shared" ref="EU66:EU97" si="185">ES66-RataRata</f>
        <v>-60.241666666666617</v>
      </c>
      <c r="EV66" s="3">
        <f t="shared" si="88"/>
        <v>18807.836736111098</v>
      </c>
      <c r="EW66" s="3">
        <f t="shared" si="89"/>
        <v>8261.6425694444351</v>
      </c>
      <c r="EY66" s="4">
        <v>6</v>
      </c>
      <c r="EZ66" s="4">
        <v>49.8</v>
      </c>
      <c r="FA66" s="3">
        <f t="shared" ref="FA66:FA97" si="186">EY66-RataRata</f>
        <v>-137.14166666666662</v>
      </c>
      <c r="FB66" s="3">
        <f t="shared" ref="FB66:FB97" si="187">EZ66-RataRata</f>
        <v>-93.341666666666626</v>
      </c>
      <c r="FC66" s="3">
        <f t="shared" si="90"/>
        <v>18807.836736111098</v>
      </c>
      <c r="FD66" s="3">
        <f t="shared" si="91"/>
        <v>12801.031736111101</v>
      </c>
      <c r="FF66" s="4">
        <v>6</v>
      </c>
      <c r="FG66" s="4">
        <v>0</v>
      </c>
      <c r="FH66" s="3">
        <f t="shared" ref="FH66:FH97" si="188">FF66-RataRata</f>
        <v>-137.14166666666662</v>
      </c>
      <c r="FI66" s="3">
        <f t="shared" ref="FI66:FI97" si="189">FG66-RataRata</f>
        <v>-143.14166666666662</v>
      </c>
      <c r="FJ66" s="3">
        <f t="shared" si="92"/>
        <v>18807.836736111098</v>
      </c>
      <c r="FK66" s="3">
        <f t="shared" si="93"/>
        <v>19630.6867361111</v>
      </c>
      <c r="FM66" s="4">
        <v>6</v>
      </c>
      <c r="FN66" s="4">
        <v>0</v>
      </c>
      <c r="FO66" s="3">
        <f t="shared" ref="FO66:FO97" si="190">FM66-RataRata</f>
        <v>-137.14166666666662</v>
      </c>
      <c r="FP66" s="3">
        <f t="shared" ref="FP66:FP97" si="191">FN66-RataRata</f>
        <v>-143.14166666666662</v>
      </c>
      <c r="FQ66" s="3">
        <f t="shared" si="94"/>
        <v>18807.836736111098</v>
      </c>
      <c r="FR66" s="3">
        <f t="shared" si="95"/>
        <v>19630.6867361111</v>
      </c>
    </row>
    <row r="67" spans="1:174" x14ac:dyDescent="0.25">
      <c r="A67" s="4">
        <v>3</v>
      </c>
      <c r="H67" s="4">
        <v>3</v>
      </c>
      <c r="I67" s="4">
        <v>47.5</v>
      </c>
      <c r="J67" s="3">
        <f t="shared" si="144"/>
        <v>-140.14166666666662</v>
      </c>
      <c r="K67" s="3">
        <f t="shared" si="145"/>
        <v>-95.641666666666623</v>
      </c>
      <c r="L67" s="3">
        <f t="shared" ref="L67:L121" si="192">J67^2</f>
        <v>19639.6867361111</v>
      </c>
      <c r="M67" s="3">
        <f t="shared" ref="M67:M121" si="193">J67*K67</f>
        <v>13403.382569444435</v>
      </c>
      <c r="O67" s="4">
        <v>3</v>
      </c>
      <c r="P67" s="4">
        <v>51</v>
      </c>
      <c r="Q67" s="3">
        <f t="shared" si="146"/>
        <v>-140.14166666666662</v>
      </c>
      <c r="R67" s="3">
        <f t="shared" si="147"/>
        <v>-92.141666666666623</v>
      </c>
      <c r="S67" s="3">
        <f t="shared" ref="S67:S121" si="194">Q67^2</f>
        <v>19639.6867361111</v>
      </c>
      <c r="T67" s="3">
        <f t="shared" ref="T67:T121" si="195">Q67*R67</f>
        <v>12912.886736111101</v>
      </c>
      <c r="V67" s="4">
        <v>3</v>
      </c>
      <c r="W67" s="4">
        <v>245.9</v>
      </c>
      <c r="X67" s="3">
        <f t="shared" si="148"/>
        <v>-140.14166666666662</v>
      </c>
      <c r="Y67" s="3">
        <f t="shared" si="149"/>
        <v>102.75833333333338</v>
      </c>
      <c r="Z67" s="3">
        <f t="shared" ref="Z67:Z121" si="196">X67^2</f>
        <v>19639.6867361111</v>
      </c>
      <c r="AA67" s="3">
        <f t="shared" ref="AA67:AA121" si="197">X67*Y67</f>
        <v>-14400.724097222224</v>
      </c>
      <c r="AC67" s="4">
        <v>3</v>
      </c>
      <c r="AD67" s="4">
        <v>197.7</v>
      </c>
      <c r="AE67" s="3">
        <f t="shared" si="150"/>
        <v>-140.14166666666662</v>
      </c>
      <c r="AF67" s="3">
        <f t="shared" si="151"/>
        <v>54.558333333333366</v>
      </c>
      <c r="AG67" s="3">
        <f t="shared" ref="AG67:AG121" si="198">AE67^2</f>
        <v>19639.6867361111</v>
      </c>
      <c r="AH67" s="3">
        <f t="shared" ref="AH67:AH121" si="199">AE67*AF67</f>
        <v>-7645.8957638888915</v>
      </c>
      <c r="AJ67" s="4">
        <v>3</v>
      </c>
      <c r="AK67" s="4">
        <v>316.2</v>
      </c>
      <c r="AL67" s="3">
        <f t="shared" si="152"/>
        <v>-140.14166666666662</v>
      </c>
      <c r="AM67" s="3">
        <f t="shared" si="153"/>
        <v>173.05833333333337</v>
      </c>
      <c r="AN67" s="3">
        <f t="shared" ref="AN67:AN121" si="200">AL67^2</f>
        <v>19639.6867361111</v>
      </c>
      <c r="AO67" s="3">
        <f t="shared" ref="AO67:AO121" si="201">AL67*AM67</f>
        <v>-24252.683263888885</v>
      </c>
      <c r="AQ67" s="4">
        <v>3</v>
      </c>
      <c r="AR67" s="4">
        <v>273.5</v>
      </c>
      <c r="AS67" s="3">
        <f t="shared" si="154"/>
        <v>-140.14166666666662</v>
      </c>
      <c r="AT67" s="3">
        <f t="shared" si="155"/>
        <v>130.35833333333338</v>
      </c>
      <c r="AU67" s="3">
        <f t="shared" ref="AU67:AU121" si="202">AS67^2</f>
        <v>19639.6867361111</v>
      </c>
      <c r="AV67" s="3">
        <f t="shared" ref="AV67:AV121" si="203">AS67*AT67</f>
        <v>-18268.634097222224</v>
      </c>
      <c r="AX67" s="4">
        <v>3</v>
      </c>
      <c r="AY67" s="4">
        <v>229.3</v>
      </c>
      <c r="AZ67" s="3">
        <f t="shared" si="156"/>
        <v>-140.14166666666662</v>
      </c>
      <c r="BA67" s="3">
        <f t="shared" si="157"/>
        <v>86.158333333333388</v>
      </c>
      <c r="BB67" s="3">
        <f t="shared" ref="BB67:BB121" si="204">AZ67^2</f>
        <v>19639.6867361111</v>
      </c>
      <c r="BC67" s="3">
        <f t="shared" ref="BC67:BC121" si="205">AZ67*BA67</f>
        <v>-12074.372430555559</v>
      </c>
      <c r="BE67" s="4">
        <v>3</v>
      </c>
      <c r="BF67" s="4">
        <v>79.099999999999994</v>
      </c>
      <c r="BG67" s="3">
        <f t="shared" si="158"/>
        <v>-140.14166666666662</v>
      </c>
      <c r="BH67" s="3">
        <f t="shared" si="159"/>
        <v>-64.041666666666629</v>
      </c>
      <c r="BI67" s="3">
        <f t="shared" ref="BI67:BI121" si="206">BG67^2</f>
        <v>19639.6867361111</v>
      </c>
      <c r="BJ67" s="3">
        <f t="shared" ref="BJ67:BJ121" si="207">BG67*BH67</f>
        <v>8974.9059027777694</v>
      </c>
      <c r="BL67" s="4">
        <v>3</v>
      </c>
      <c r="BM67" s="4">
        <v>4.5999999999999996</v>
      </c>
      <c r="BN67" s="3">
        <f t="shared" si="160"/>
        <v>-140.14166666666662</v>
      </c>
      <c r="BO67" s="3">
        <f t="shared" si="161"/>
        <v>-138.54166666666663</v>
      </c>
      <c r="BP67" s="3">
        <f t="shared" ref="BP67:BP121" si="208">BN67^2</f>
        <v>19639.6867361111</v>
      </c>
      <c r="BQ67" s="3">
        <f t="shared" ref="BQ67:BQ121" si="209">BN67*BO67</f>
        <v>19415.460069444434</v>
      </c>
      <c r="BS67" s="4">
        <v>3</v>
      </c>
      <c r="BT67" s="4">
        <v>0</v>
      </c>
      <c r="BU67" s="3">
        <f t="shared" si="162"/>
        <v>-140.14166666666662</v>
      </c>
      <c r="BV67" s="3">
        <f t="shared" si="163"/>
        <v>-143.14166666666662</v>
      </c>
      <c r="BW67" s="3">
        <f t="shared" ref="BW67:BW121" si="210">BU67^2</f>
        <v>19639.6867361111</v>
      </c>
      <c r="BX67" s="3">
        <f t="shared" ref="BX67:BX121" si="211">BU67*BV67</f>
        <v>20060.111736111099</v>
      </c>
      <c r="BZ67" s="4">
        <v>3</v>
      </c>
      <c r="CA67" s="4">
        <v>0</v>
      </c>
      <c r="CB67" s="3">
        <f t="shared" si="164"/>
        <v>-140.14166666666662</v>
      </c>
      <c r="CC67" s="3">
        <f t="shared" si="165"/>
        <v>-143.14166666666662</v>
      </c>
      <c r="CD67" s="3">
        <f t="shared" ref="CD67:CD121" si="212">CB67^2</f>
        <v>19639.6867361111</v>
      </c>
      <c r="CE67" s="3">
        <f t="shared" ref="CE67:CE121" si="213">CB67*CC67</f>
        <v>20060.111736111099</v>
      </c>
      <c r="CG67" s="4">
        <v>3</v>
      </c>
      <c r="CH67" s="4">
        <v>78.2</v>
      </c>
      <c r="CI67" s="3">
        <f t="shared" si="166"/>
        <v>-140.14166666666662</v>
      </c>
      <c r="CJ67" s="3">
        <f t="shared" si="167"/>
        <v>-64.94166666666662</v>
      </c>
      <c r="CK67" s="3">
        <f t="shared" ref="CK67:CK121" si="214">CI67^2</f>
        <v>19639.6867361111</v>
      </c>
      <c r="CL67" s="3">
        <f t="shared" ref="CL67:CL121" si="215">CI67*CJ67</f>
        <v>9101.0334027777681</v>
      </c>
      <c r="CN67" s="4">
        <v>3</v>
      </c>
      <c r="CO67" s="4">
        <v>240.4</v>
      </c>
      <c r="CP67" s="3">
        <f t="shared" si="168"/>
        <v>-140.14166666666662</v>
      </c>
      <c r="CQ67" s="3">
        <f t="shared" si="169"/>
        <v>97.258333333333383</v>
      </c>
      <c r="CR67" s="3">
        <f t="shared" ref="CR67:CR121" si="216">CP67^2</f>
        <v>19639.6867361111</v>
      </c>
      <c r="CS67" s="3">
        <f t="shared" ref="CS67:CS121" si="217">CP67*CQ67</f>
        <v>-13629.944930555559</v>
      </c>
      <c r="CU67" s="4">
        <v>3</v>
      </c>
      <c r="CV67" s="4">
        <v>159.4</v>
      </c>
      <c r="CW67" s="3">
        <f t="shared" si="170"/>
        <v>-140.14166666666662</v>
      </c>
      <c r="CX67" s="3">
        <f t="shared" si="171"/>
        <v>16.258333333333383</v>
      </c>
      <c r="CY67" s="3">
        <f t="shared" ref="CY67:CY121" si="218">CW67^2</f>
        <v>19639.6867361111</v>
      </c>
      <c r="CZ67" s="3">
        <f t="shared" ref="CZ67:CZ121" si="219">CW67*CX67</f>
        <v>-2278.4699305555619</v>
      </c>
      <c r="DB67" s="4">
        <v>3</v>
      </c>
      <c r="DC67" s="4">
        <v>189.4</v>
      </c>
      <c r="DD67" s="3">
        <f t="shared" si="172"/>
        <v>-140.14166666666662</v>
      </c>
      <c r="DE67" s="3">
        <f t="shared" si="173"/>
        <v>46.258333333333383</v>
      </c>
      <c r="DF67" s="3">
        <f t="shared" ref="DF67:DF121" si="220">DD67^2</f>
        <v>19639.6867361111</v>
      </c>
      <c r="DG67" s="3">
        <f t="shared" ref="DG67:DG121" si="221">DD67*DE67</f>
        <v>-6482.7199305555605</v>
      </c>
      <c r="DI67" s="4">
        <v>3</v>
      </c>
      <c r="DJ67" s="4">
        <v>322.39999999999998</v>
      </c>
      <c r="DK67" s="3">
        <f t="shared" si="174"/>
        <v>-140.14166666666662</v>
      </c>
      <c r="DL67" s="3">
        <f t="shared" si="175"/>
        <v>179.25833333333335</v>
      </c>
      <c r="DM67" s="3">
        <f t="shared" ref="DM67:DM121" si="222">DK67^2</f>
        <v>19639.6867361111</v>
      </c>
      <c r="DN67" s="3">
        <f t="shared" ref="DN67:DN121" si="223">DK67*DL67</f>
        <v>-25121.561597222219</v>
      </c>
      <c r="DP67" s="4">
        <v>3</v>
      </c>
      <c r="DQ67" s="4">
        <v>276.60000000000002</v>
      </c>
      <c r="DR67" s="3">
        <f t="shared" si="176"/>
        <v>-140.14166666666662</v>
      </c>
      <c r="DS67" s="3">
        <f t="shared" si="177"/>
        <v>133.4583333333334</v>
      </c>
      <c r="DT67" s="3">
        <f t="shared" ref="DT67:DT121" si="224">DR67^2</f>
        <v>19639.6867361111</v>
      </c>
      <c r="DU67" s="3">
        <f t="shared" ref="DU67:DU121" si="225">DR67*DS67</f>
        <v>-18703.073263888891</v>
      </c>
      <c r="DW67" s="4">
        <v>3</v>
      </c>
      <c r="DX67" s="4">
        <v>477.7</v>
      </c>
      <c r="DY67" s="3">
        <f t="shared" si="178"/>
        <v>-140.14166666666662</v>
      </c>
      <c r="DZ67" s="3">
        <f t="shared" si="179"/>
        <v>334.55833333333339</v>
      </c>
      <c r="EA67" s="3">
        <f t="shared" ref="EA67:EA121" si="226">DY67^2</f>
        <v>19639.6867361111</v>
      </c>
      <c r="EB67" s="3">
        <f t="shared" ref="EB67:EB121" si="227">DY67*DZ67</f>
        <v>-46885.562430555547</v>
      </c>
      <c r="ED67" s="4">
        <v>3</v>
      </c>
      <c r="EE67" s="4">
        <v>317.89999999999998</v>
      </c>
      <c r="EF67" s="3">
        <f t="shared" si="180"/>
        <v>-140.14166666666662</v>
      </c>
      <c r="EG67" s="3">
        <f t="shared" si="181"/>
        <v>174.75833333333335</v>
      </c>
      <c r="EH67" s="3">
        <f t="shared" ref="EH67:EH121" si="228">EF67^2</f>
        <v>19639.6867361111</v>
      </c>
      <c r="EI67" s="3">
        <f t="shared" ref="EI67:EI121" si="229">EF67*EG67</f>
        <v>-24490.924097222218</v>
      </c>
      <c r="EK67" s="4">
        <v>3</v>
      </c>
      <c r="EL67" s="4">
        <v>82.9</v>
      </c>
      <c r="EM67" s="3">
        <f t="shared" si="182"/>
        <v>-140.14166666666662</v>
      </c>
      <c r="EN67" s="3">
        <f t="shared" si="183"/>
        <v>-60.241666666666617</v>
      </c>
      <c r="EO67" s="3">
        <f t="shared" ref="EO67:EO121" si="230">EM67^2</f>
        <v>19639.6867361111</v>
      </c>
      <c r="EP67" s="3">
        <f t="shared" ref="EP67:EP121" si="231">EM67*EN67</f>
        <v>8442.3675694444355</v>
      </c>
      <c r="ER67" s="4">
        <v>3</v>
      </c>
      <c r="ES67" s="4">
        <v>49.8</v>
      </c>
      <c r="ET67" s="3">
        <f t="shared" si="184"/>
        <v>-140.14166666666662</v>
      </c>
      <c r="EU67" s="3">
        <f t="shared" si="185"/>
        <v>-93.341666666666626</v>
      </c>
      <c r="EV67" s="3">
        <f t="shared" ref="EV67:EV121" si="232">ET67^2</f>
        <v>19639.6867361111</v>
      </c>
      <c r="EW67" s="3">
        <f t="shared" ref="EW67:EW121" si="233">ET67*EU67</f>
        <v>13081.056736111101</v>
      </c>
      <c r="EY67" s="4">
        <v>3</v>
      </c>
      <c r="EZ67" s="4">
        <v>0</v>
      </c>
      <c r="FA67" s="3">
        <f t="shared" si="186"/>
        <v>-140.14166666666662</v>
      </c>
      <c r="FB67" s="3">
        <f t="shared" si="187"/>
        <v>-143.14166666666662</v>
      </c>
      <c r="FC67" s="3">
        <f t="shared" ref="FC67:FC121" si="234">FA67^2</f>
        <v>19639.6867361111</v>
      </c>
      <c r="FD67" s="3">
        <f t="shared" ref="FD67:FD121" si="235">FA67*FB67</f>
        <v>20060.111736111099</v>
      </c>
      <c r="FF67" s="4">
        <v>3</v>
      </c>
      <c r="FG67" s="4">
        <v>0</v>
      </c>
      <c r="FH67" s="3">
        <f t="shared" si="188"/>
        <v>-140.14166666666662</v>
      </c>
      <c r="FI67" s="3">
        <f t="shared" si="189"/>
        <v>-143.14166666666662</v>
      </c>
      <c r="FJ67" s="3">
        <f t="shared" ref="FJ67:FJ121" si="236">FH67^2</f>
        <v>19639.6867361111</v>
      </c>
      <c r="FK67" s="3">
        <f t="shared" ref="FK67:FK121" si="237">FH67*FI67</f>
        <v>20060.111736111099</v>
      </c>
      <c r="FM67" s="4">
        <v>3</v>
      </c>
      <c r="FN67" s="4">
        <v>0</v>
      </c>
      <c r="FO67" s="3">
        <f t="shared" si="190"/>
        <v>-140.14166666666662</v>
      </c>
      <c r="FP67" s="3">
        <f t="shared" si="191"/>
        <v>-143.14166666666662</v>
      </c>
      <c r="FQ67" s="3">
        <f t="shared" ref="FQ67:FQ121" si="238">FO67^2</f>
        <v>19639.6867361111</v>
      </c>
      <c r="FR67" s="3">
        <f t="shared" ref="FR67:FR121" si="239">FO67*FP67</f>
        <v>20060.111736111099</v>
      </c>
    </row>
    <row r="68" spans="1:174" x14ac:dyDescent="0.25">
      <c r="A68" s="4">
        <v>47.5</v>
      </c>
      <c r="H68" s="4">
        <v>47.5</v>
      </c>
      <c r="I68" s="4">
        <v>51</v>
      </c>
      <c r="J68" s="3">
        <f t="shared" si="144"/>
        <v>-95.641666666666623</v>
      </c>
      <c r="K68" s="3">
        <f t="shared" si="145"/>
        <v>-92.141666666666623</v>
      </c>
      <c r="L68" s="3">
        <f t="shared" si="192"/>
        <v>9147.32840277777</v>
      </c>
      <c r="M68" s="3">
        <f t="shared" si="193"/>
        <v>8812.5825694444356</v>
      </c>
      <c r="O68" s="4">
        <v>47.5</v>
      </c>
      <c r="P68" s="4">
        <v>245.9</v>
      </c>
      <c r="Q68" s="3">
        <f t="shared" si="146"/>
        <v>-95.641666666666623</v>
      </c>
      <c r="R68" s="3">
        <f t="shared" si="147"/>
        <v>102.75833333333338</v>
      </c>
      <c r="S68" s="3">
        <f t="shared" si="194"/>
        <v>9147.32840277777</v>
      </c>
      <c r="T68" s="3">
        <f t="shared" si="195"/>
        <v>-9827.9782638888883</v>
      </c>
      <c r="V68" s="4">
        <v>47.5</v>
      </c>
      <c r="W68" s="4">
        <v>197.7</v>
      </c>
      <c r="X68" s="3">
        <f t="shared" si="148"/>
        <v>-95.641666666666623</v>
      </c>
      <c r="Y68" s="3">
        <f t="shared" si="149"/>
        <v>54.558333333333366</v>
      </c>
      <c r="Z68" s="3">
        <f t="shared" si="196"/>
        <v>9147.32840277777</v>
      </c>
      <c r="AA68" s="3">
        <f t="shared" si="197"/>
        <v>-5218.0499305555559</v>
      </c>
      <c r="AC68" s="4">
        <v>47.5</v>
      </c>
      <c r="AD68" s="4">
        <v>316.2</v>
      </c>
      <c r="AE68" s="3">
        <f t="shared" si="150"/>
        <v>-95.641666666666623</v>
      </c>
      <c r="AF68" s="3">
        <f t="shared" si="151"/>
        <v>173.05833333333337</v>
      </c>
      <c r="AG68" s="3">
        <f t="shared" si="198"/>
        <v>9147.32840277777</v>
      </c>
      <c r="AH68" s="3">
        <f t="shared" si="199"/>
        <v>-16551.587430555552</v>
      </c>
      <c r="AJ68" s="4">
        <v>47.5</v>
      </c>
      <c r="AK68" s="4">
        <v>273.5</v>
      </c>
      <c r="AL68" s="3">
        <f t="shared" si="152"/>
        <v>-95.641666666666623</v>
      </c>
      <c r="AM68" s="3">
        <f t="shared" si="153"/>
        <v>130.35833333333338</v>
      </c>
      <c r="AN68" s="3">
        <f t="shared" si="200"/>
        <v>9147.32840277777</v>
      </c>
      <c r="AO68" s="3">
        <f t="shared" si="201"/>
        <v>-12467.688263888887</v>
      </c>
      <c r="AQ68" s="4">
        <v>47.5</v>
      </c>
      <c r="AR68" s="4">
        <v>229.3</v>
      </c>
      <c r="AS68" s="3">
        <f t="shared" si="154"/>
        <v>-95.641666666666623</v>
      </c>
      <c r="AT68" s="3">
        <f t="shared" si="155"/>
        <v>86.158333333333388</v>
      </c>
      <c r="AU68" s="3">
        <f t="shared" si="202"/>
        <v>9147.32840277777</v>
      </c>
      <c r="AV68" s="3">
        <f t="shared" si="203"/>
        <v>-8240.3265972222234</v>
      </c>
      <c r="AX68" s="4">
        <v>47.5</v>
      </c>
      <c r="AY68" s="4">
        <v>79.099999999999994</v>
      </c>
      <c r="AZ68" s="3">
        <f t="shared" si="156"/>
        <v>-95.641666666666623</v>
      </c>
      <c r="BA68" s="3">
        <f t="shared" si="157"/>
        <v>-64.041666666666629</v>
      </c>
      <c r="BB68" s="3">
        <f t="shared" si="204"/>
        <v>9147.32840277777</v>
      </c>
      <c r="BC68" s="3">
        <f t="shared" si="205"/>
        <v>6125.0517361111051</v>
      </c>
      <c r="BE68" s="4">
        <v>47.5</v>
      </c>
      <c r="BF68" s="4">
        <v>4.5999999999999996</v>
      </c>
      <c r="BG68" s="3">
        <f t="shared" si="158"/>
        <v>-95.641666666666623</v>
      </c>
      <c r="BH68" s="3">
        <f t="shared" si="159"/>
        <v>-138.54166666666663</v>
      </c>
      <c r="BI68" s="3">
        <f t="shared" si="206"/>
        <v>9147.32840277777</v>
      </c>
      <c r="BJ68" s="3">
        <f t="shared" si="207"/>
        <v>13250.355902777768</v>
      </c>
      <c r="BL68" s="4">
        <v>47.5</v>
      </c>
      <c r="BM68" s="4">
        <v>0</v>
      </c>
      <c r="BN68" s="3">
        <f t="shared" si="160"/>
        <v>-95.641666666666623</v>
      </c>
      <c r="BO68" s="3">
        <f t="shared" si="161"/>
        <v>-143.14166666666662</v>
      </c>
      <c r="BP68" s="3">
        <f t="shared" si="208"/>
        <v>9147.32840277777</v>
      </c>
      <c r="BQ68" s="3">
        <f t="shared" si="209"/>
        <v>13690.307569444434</v>
      </c>
      <c r="BS68" s="4">
        <v>47.5</v>
      </c>
      <c r="BT68" s="4">
        <v>0</v>
      </c>
      <c r="BU68" s="3">
        <f t="shared" si="162"/>
        <v>-95.641666666666623</v>
      </c>
      <c r="BV68" s="3">
        <f t="shared" si="163"/>
        <v>-143.14166666666662</v>
      </c>
      <c r="BW68" s="3">
        <f t="shared" si="210"/>
        <v>9147.32840277777</v>
      </c>
      <c r="BX68" s="3">
        <f t="shared" si="211"/>
        <v>13690.307569444434</v>
      </c>
      <c r="BZ68" s="4">
        <v>47.5</v>
      </c>
      <c r="CA68" s="4">
        <v>78.2</v>
      </c>
      <c r="CB68" s="3">
        <f t="shared" si="164"/>
        <v>-95.641666666666623</v>
      </c>
      <c r="CC68" s="3">
        <f t="shared" si="165"/>
        <v>-64.94166666666662</v>
      </c>
      <c r="CD68" s="3">
        <f t="shared" si="212"/>
        <v>9147.32840277777</v>
      </c>
      <c r="CE68" s="3">
        <f t="shared" si="213"/>
        <v>6211.1292361111036</v>
      </c>
      <c r="CG68" s="4">
        <v>47.5</v>
      </c>
      <c r="CH68" s="4">
        <v>240.4</v>
      </c>
      <c r="CI68" s="3">
        <f t="shared" si="166"/>
        <v>-95.641666666666623</v>
      </c>
      <c r="CJ68" s="3">
        <f t="shared" si="167"/>
        <v>97.258333333333383</v>
      </c>
      <c r="CK68" s="3">
        <f t="shared" si="214"/>
        <v>9147.32840277777</v>
      </c>
      <c r="CL68" s="3">
        <f t="shared" si="215"/>
        <v>-9301.9490972222229</v>
      </c>
      <c r="CN68" s="4">
        <v>47.5</v>
      </c>
      <c r="CO68" s="4">
        <v>159.4</v>
      </c>
      <c r="CP68" s="3">
        <f t="shared" si="168"/>
        <v>-95.641666666666623</v>
      </c>
      <c r="CQ68" s="3">
        <f t="shared" si="169"/>
        <v>16.258333333333383</v>
      </c>
      <c r="CR68" s="3">
        <f t="shared" si="216"/>
        <v>9147.32840277777</v>
      </c>
      <c r="CS68" s="3">
        <f t="shared" si="217"/>
        <v>-1554.9740972222262</v>
      </c>
      <c r="CU68" s="4">
        <v>47.5</v>
      </c>
      <c r="CV68" s="4">
        <v>189.4</v>
      </c>
      <c r="CW68" s="3">
        <f t="shared" si="170"/>
        <v>-95.641666666666623</v>
      </c>
      <c r="CX68" s="3">
        <f t="shared" si="171"/>
        <v>46.258333333333383</v>
      </c>
      <c r="CY68" s="3">
        <f t="shared" si="218"/>
        <v>9147.32840277777</v>
      </c>
      <c r="CZ68" s="3">
        <f t="shared" si="219"/>
        <v>-4424.2240972222253</v>
      </c>
      <c r="DB68" s="4">
        <v>47.5</v>
      </c>
      <c r="DC68" s="4">
        <v>322.39999999999998</v>
      </c>
      <c r="DD68" s="3">
        <f t="shared" si="172"/>
        <v>-95.641666666666623</v>
      </c>
      <c r="DE68" s="3">
        <f t="shared" si="173"/>
        <v>179.25833333333335</v>
      </c>
      <c r="DF68" s="3">
        <f t="shared" si="220"/>
        <v>9147.32840277777</v>
      </c>
      <c r="DG68" s="3">
        <f t="shared" si="221"/>
        <v>-17144.565763888884</v>
      </c>
      <c r="DI68" s="4">
        <v>47.5</v>
      </c>
      <c r="DJ68" s="4">
        <v>276.60000000000002</v>
      </c>
      <c r="DK68" s="3">
        <f t="shared" si="174"/>
        <v>-95.641666666666623</v>
      </c>
      <c r="DL68" s="3">
        <f t="shared" si="175"/>
        <v>133.4583333333334</v>
      </c>
      <c r="DM68" s="3">
        <f t="shared" si="222"/>
        <v>9147.32840277777</v>
      </c>
      <c r="DN68" s="3">
        <f t="shared" si="223"/>
        <v>-12764.177430555555</v>
      </c>
      <c r="DP68" s="4">
        <v>47.5</v>
      </c>
      <c r="DQ68" s="4">
        <v>477.7</v>
      </c>
      <c r="DR68" s="3">
        <f t="shared" si="176"/>
        <v>-95.641666666666623</v>
      </c>
      <c r="DS68" s="3">
        <f t="shared" si="177"/>
        <v>334.55833333333339</v>
      </c>
      <c r="DT68" s="3">
        <f t="shared" si="224"/>
        <v>9147.32840277777</v>
      </c>
      <c r="DU68" s="3">
        <f t="shared" si="225"/>
        <v>-31997.716597222214</v>
      </c>
      <c r="DW68" s="4">
        <v>47.5</v>
      </c>
      <c r="DX68" s="4">
        <v>317.89999999999998</v>
      </c>
      <c r="DY68" s="3">
        <f t="shared" si="178"/>
        <v>-95.641666666666623</v>
      </c>
      <c r="DZ68" s="3">
        <f t="shared" si="179"/>
        <v>174.75833333333335</v>
      </c>
      <c r="EA68" s="3">
        <f t="shared" si="226"/>
        <v>9147.32840277777</v>
      </c>
      <c r="EB68" s="3">
        <f t="shared" si="227"/>
        <v>-16714.178263888884</v>
      </c>
      <c r="ED68" s="4">
        <v>47.5</v>
      </c>
      <c r="EE68" s="4">
        <v>82.9</v>
      </c>
      <c r="EF68" s="3">
        <f t="shared" si="180"/>
        <v>-95.641666666666623</v>
      </c>
      <c r="EG68" s="3">
        <f t="shared" si="181"/>
        <v>-60.241666666666617</v>
      </c>
      <c r="EH68" s="3">
        <f t="shared" si="228"/>
        <v>9147.32840277777</v>
      </c>
      <c r="EI68" s="3">
        <f t="shared" si="229"/>
        <v>5761.6134027777707</v>
      </c>
      <c r="EK68" s="4">
        <v>47.5</v>
      </c>
      <c r="EL68" s="4">
        <v>49.8</v>
      </c>
      <c r="EM68" s="3">
        <f t="shared" si="182"/>
        <v>-95.641666666666623</v>
      </c>
      <c r="EN68" s="3">
        <f t="shared" si="183"/>
        <v>-93.341666666666626</v>
      </c>
      <c r="EO68" s="3">
        <f t="shared" si="230"/>
        <v>9147.32840277777</v>
      </c>
      <c r="EP68" s="3">
        <f t="shared" si="231"/>
        <v>8927.3525694444361</v>
      </c>
      <c r="ER68" s="4">
        <v>47.5</v>
      </c>
      <c r="ES68" s="4">
        <v>0</v>
      </c>
      <c r="ET68" s="3">
        <f t="shared" si="184"/>
        <v>-95.641666666666623</v>
      </c>
      <c r="EU68" s="3">
        <f t="shared" si="185"/>
        <v>-143.14166666666662</v>
      </c>
      <c r="EV68" s="3">
        <f t="shared" si="232"/>
        <v>9147.32840277777</v>
      </c>
      <c r="EW68" s="3">
        <f t="shared" si="233"/>
        <v>13690.307569444434</v>
      </c>
      <c r="EY68" s="4">
        <v>47.5</v>
      </c>
      <c r="EZ68" s="4">
        <v>0</v>
      </c>
      <c r="FA68" s="3">
        <f t="shared" si="186"/>
        <v>-95.641666666666623</v>
      </c>
      <c r="FB68" s="3">
        <f t="shared" si="187"/>
        <v>-143.14166666666662</v>
      </c>
      <c r="FC68" s="3">
        <f t="shared" si="234"/>
        <v>9147.32840277777</v>
      </c>
      <c r="FD68" s="3">
        <f t="shared" si="235"/>
        <v>13690.307569444434</v>
      </c>
      <c r="FF68" s="4">
        <v>47.5</v>
      </c>
      <c r="FG68" s="4">
        <v>0</v>
      </c>
      <c r="FH68" s="3">
        <f t="shared" si="188"/>
        <v>-95.641666666666623</v>
      </c>
      <c r="FI68" s="3">
        <f t="shared" si="189"/>
        <v>-143.14166666666662</v>
      </c>
      <c r="FJ68" s="3">
        <f t="shared" si="236"/>
        <v>9147.32840277777</v>
      </c>
      <c r="FK68" s="3">
        <f t="shared" si="237"/>
        <v>13690.307569444434</v>
      </c>
      <c r="FM68" s="4">
        <v>47.5</v>
      </c>
      <c r="FN68" s="4">
        <v>4.3</v>
      </c>
      <c r="FO68" s="3">
        <f t="shared" si="190"/>
        <v>-95.641666666666623</v>
      </c>
      <c r="FP68" s="3">
        <f t="shared" si="191"/>
        <v>-138.84166666666661</v>
      </c>
      <c r="FQ68" s="3">
        <f t="shared" si="238"/>
        <v>9147.32840277777</v>
      </c>
      <c r="FR68" s="3">
        <f t="shared" si="239"/>
        <v>13279.048402777766</v>
      </c>
    </row>
    <row r="69" spans="1:174" x14ac:dyDescent="0.25">
      <c r="A69" s="4">
        <v>51</v>
      </c>
      <c r="H69" s="4">
        <v>51</v>
      </c>
      <c r="I69" s="4">
        <v>245.9</v>
      </c>
      <c r="J69" s="3">
        <f t="shared" si="144"/>
        <v>-92.141666666666623</v>
      </c>
      <c r="K69" s="3">
        <f t="shared" si="145"/>
        <v>102.75833333333338</v>
      </c>
      <c r="L69" s="3">
        <f t="shared" si="192"/>
        <v>8490.0867361111032</v>
      </c>
      <c r="M69" s="3">
        <f t="shared" si="193"/>
        <v>-9468.3240972222229</v>
      </c>
      <c r="O69" s="4">
        <v>51</v>
      </c>
      <c r="P69" s="4">
        <v>197.7</v>
      </c>
      <c r="Q69" s="3">
        <f t="shared" si="146"/>
        <v>-92.141666666666623</v>
      </c>
      <c r="R69" s="3">
        <f t="shared" si="147"/>
        <v>54.558333333333366</v>
      </c>
      <c r="S69" s="3">
        <f t="shared" si="194"/>
        <v>8490.0867361111032</v>
      </c>
      <c r="T69" s="3">
        <f t="shared" si="195"/>
        <v>-5027.0957638888895</v>
      </c>
      <c r="V69" s="4">
        <v>51</v>
      </c>
      <c r="W69" s="4">
        <v>316.2</v>
      </c>
      <c r="X69" s="3">
        <f t="shared" si="148"/>
        <v>-92.141666666666623</v>
      </c>
      <c r="Y69" s="3">
        <f t="shared" si="149"/>
        <v>173.05833333333337</v>
      </c>
      <c r="Z69" s="3">
        <f t="shared" si="196"/>
        <v>8490.0867361111032</v>
      </c>
      <c r="AA69" s="3">
        <f t="shared" si="197"/>
        <v>-15945.883263888883</v>
      </c>
      <c r="AC69" s="4">
        <v>51</v>
      </c>
      <c r="AD69" s="4">
        <v>273.5</v>
      </c>
      <c r="AE69" s="3">
        <f t="shared" si="150"/>
        <v>-92.141666666666623</v>
      </c>
      <c r="AF69" s="3">
        <f t="shared" si="151"/>
        <v>130.35833333333338</v>
      </c>
      <c r="AG69" s="3">
        <f t="shared" si="198"/>
        <v>8490.0867361111032</v>
      </c>
      <c r="AH69" s="3">
        <f t="shared" si="199"/>
        <v>-12011.43409722222</v>
      </c>
      <c r="AJ69" s="4">
        <v>51</v>
      </c>
      <c r="AK69" s="4">
        <v>229.3</v>
      </c>
      <c r="AL69" s="3">
        <f t="shared" si="152"/>
        <v>-92.141666666666623</v>
      </c>
      <c r="AM69" s="3">
        <f t="shared" si="153"/>
        <v>86.158333333333388</v>
      </c>
      <c r="AN69" s="3">
        <f t="shared" si="200"/>
        <v>8490.0867361111032</v>
      </c>
      <c r="AO69" s="3">
        <f t="shared" si="201"/>
        <v>-7938.7724305555566</v>
      </c>
      <c r="AQ69" s="4">
        <v>51</v>
      </c>
      <c r="AR69" s="4">
        <v>79.099999999999994</v>
      </c>
      <c r="AS69" s="3">
        <f t="shared" si="154"/>
        <v>-92.141666666666623</v>
      </c>
      <c r="AT69" s="3">
        <f t="shared" si="155"/>
        <v>-64.041666666666629</v>
      </c>
      <c r="AU69" s="3">
        <f t="shared" si="202"/>
        <v>8490.0867361111032</v>
      </c>
      <c r="AV69" s="3">
        <f t="shared" si="203"/>
        <v>5900.9059027777712</v>
      </c>
      <c r="AX69" s="4">
        <v>51</v>
      </c>
      <c r="AY69" s="4">
        <v>4.5999999999999996</v>
      </c>
      <c r="AZ69" s="3">
        <f t="shared" si="156"/>
        <v>-92.141666666666623</v>
      </c>
      <c r="BA69" s="3">
        <f t="shared" si="157"/>
        <v>-138.54166666666663</v>
      </c>
      <c r="BB69" s="3">
        <f t="shared" si="204"/>
        <v>8490.0867361111032</v>
      </c>
      <c r="BC69" s="3">
        <f t="shared" si="205"/>
        <v>12765.460069444434</v>
      </c>
      <c r="BE69" s="4">
        <v>51</v>
      </c>
      <c r="BF69" s="4">
        <v>0</v>
      </c>
      <c r="BG69" s="3">
        <f t="shared" si="158"/>
        <v>-92.141666666666623</v>
      </c>
      <c r="BH69" s="3">
        <f t="shared" si="159"/>
        <v>-143.14166666666662</v>
      </c>
      <c r="BI69" s="3">
        <f t="shared" si="206"/>
        <v>8490.0867361111032</v>
      </c>
      <c r="BJ69" s="3">
        <f t="shared" si="207"/>
        <v>13189.311736111102</v>
      </c>
      <c r="BL69" s="4">
        <v>51</v>
      </c>
      <c r="BM69" s="4">
        <v>0</v>
      </c>
      <c r="BN69" s="3">
        <f t="shared" si="160"/>
        <v>-92.141666666666623</v>
      </c>
      <c r="BO69" s="3">
        <f t="shared" si="161"/>
        <v>-143.14166666666662</v>
      </c>
      <c r="BP69" s="3">
        <f t="shared" si="208"/>
        <v>8490.0867361111032</v>
      </c>
      <c r="BQ69" s="3">
        <f t="shared" si="209"/>
        <v>13189.311736111102</v>
      </c>
      <c r="BS69" s="4">
        <v>51</v>
      </c>
      <c r="BT69" s="4">
        <v>78.2</v>
      </c>
      <c r="BU69" s="3">
        <f t="shared" si="162"/>
        <v>-92.141666666666623</v>
      </c>
      <c r="BV69" s="3">
        <f t="shared" si="163"/>
        <v>-64.94166666666662</v>
      </c>
      <c r="BW69" s="3">
        <f t="shared" si="210"/>
        <v>8490.0867361111032</v>
      </c>
      <c r="BX69" s="3">
        <f t="shared" si="211"/>
        <v>5983.833402777771</v>
      </c>
      <c r="BZ69" s="4">
        <v>51</v>
      </c>
      <c r="CA69" s="4">
        <v>240.4</v>
      </c>
      <c r="CB69" s="3">
        <f t="shared" si="164"/>
        <v>-92.141666666666623</v>
      </c>
      <c r="CC69" s="3">
        <f t="shared" si="165"/>
        <v>97.258333333333383</v>
      </c>
      <c r="CD69" s="3">
        <f t="shared" si="212"/>
        <v>8490.0867361111032</v>
      </c>
      <c r="CE69" s="3">
        <f t="shared" si="213"/>
        <v>-8961.5449305555558</v>
      </c>
      <c r="CG69" s="4">
        <v>51</v>
      </c>
      <c r="CH69" s="4">
        <v>159.4</v>
      </c>
      <c r="CI69" s="3">
        <f t="shared" si="166"/>
        <v>-92.141666666666623</v>
      </c>
      <c r="CJ69" s="3">
        <f t="shared" si="167"/>
        <v>16.258333333333383</v>
      </c>
      <c r="CK69" s="3">
        <f t="shared" si="214"/>
        <v>8490.0867361111032</v>
      </c>
      <c r="CL69" s="3">
        <f t="shared" si="215"/>
        <v>-1498.0699305555595</v>
      </c>
      <c r="CN69" s="4">
        <v>51</v>
      </c>
      <c r="CO69" s="4">
        <v>189.4</v>
      </c>
      <c r="CP69" s="3">
        <f t="shared" si="168"/>
        <v>-92.141666666666623</v>
      </c>
      <c r="CQ69" s="3">
        <f t="shared" si="169"/>
        <v>46.258333333333383</v>
      </c>
      <c r="CR69" s="3">
        <f t="shared" si="216"/>
        <v>8490.0867361111032</v>
      </c>
      <c r="CS69" s="3">
        <f t="shared" si="217"/>
        <v>-4262.3199305555581</v>
      </c>
      <c r="CU69" s="4">
        <v>51</v>
      </c>
      <c r="CV69" s="4">
        <v>322.39999999999998</v>
      </c>
      <c r="CW69" s="3">
        <f t="shared" si="170"/>
        <v>-92.141666666666623</v>
      </c>
      <c r="CX69" s="3">
        <f t="shared" si="171"/>
        <v>179.25833333333335</v>
      </c>
      <c r="CY69" s="3">
        <f t="shared" si="218"/>
        <v>8490.0867361111032</v>
      </c>
      <c r="CZ69" s="3">
        <f t="shared" si="219"/>
        <v>-16517.161597222217</v>
      </c>
      <c r="DB69" s="4">
        <v>51</v>
      </c>
      <c r="DC69" s="4">
        <v>276.60000000000002</v>
      </c>
      <c r="DD69" s="3">
        <f t="shared" si="172"/>
        <v>-92.141666666666623</v>
      </c>
      <c r="DE69" s="3">
        <f t="shared" si="173"/>
        <v>133.4583333333334</v>
      </c>
      <c r="DF69" s="3">
        <f t="shared" si="220"/>
        <v>8490.0867361111032</v>
      </c>
      <c r="DG69" s="3">
        <f t="shared" si="221"/>
        <v>-12297.073263888889</v>
      </c>
      <c r="DI69" s="4">
        <v>51</v>
      </c>
      <c r="DJ69" s="4">
        <v>477.7</v>
      </c>
      <c r="DK69" s="3">
        <f t="shared" si="174"/>
        <v>-92.141666666666623</v>
      </c>
      <c r="DL69" s="3">
        <f t="shared" si="175"/>
        <v>334.55833333333339</v>
      </c>
      <c r="DM69" s="3">
        <f t="shared" si="222"/>
        <v>8490.0867361111032</v>
      </c>
      <c r="DN69" s="3">
        <f t="shared" si="223"/>
        <v>-30826.762430555547</v>
      </c>
      <c r="DP69" s="4">
        <v>51</v>
      </c>
      <c r="DQ69" s="4">
        <v>317.89999999999998</v>
      </c>
      <c r="DR69" s="3">
        <f t="shared" si="176"/>
        <v>-92.141666666666623</v>
      </c>
      <c r="DS69" s="3">
        <f t="shared" si="177"/>
        <v>174.75833333333335</v>
      </c>
      <c r="DT69" s="3">
        <f t="shared" si="224"/>
        <v>8490.0867361111032</v>
      </c>
      <c r="DU69" s="3">
        <f t="shared" si="225"/>
        <v>-16102.524097222216</v>
      </c>
      <c r="DW69" s="4">
        <v>51</v>
      </c>
      <c r="DX69" s="4">
        <v>82.9</v>
      </c>
      <c r="DY69" s="3">
        <f t="shared" si="178"/>
        <v>-92.141666666666623</v>
      </c>
      <c r="DZ69" s="3">
        <f t="shared" si="179"/>
        <v>-60.241666666666617</v>
      </c>
      <c r="EA69" s="3">
        <f t="shared" si="226"/>
        <v>8490.0867361111032</v>
      </c>
      <c r="EB69" s="3">
        <f t="shared" si="227"/>
        <v>5550.767569444437</v>
      </c>
      <c r="ED69" s="4">
        <v>51</v>
      </c>
      <c r="EE69" s="4">
        <v>49.8</v>
      </c>
      <c r="EF69" s="3">
        <f t="shared" si="180"/>
        <v>-92.141666666666623</v>
      </c>
      <c r="EG69" s="3">
        <f t="shared" si="181"/>
        <v>-93.341666666666626</v>
      </c>
      <c r="EH69" s="3">
        <f t="shared" si="228"/>
        <v>8490.0867361111032</v>
      </c>
      <c r="EI69" s="3">
        <f t="shared" si="229"/>
        <v>8600.6567361111029</v>
      </c>
      <c r="EK69" s="4">
        <v>51</v>
      </c>
      <c r="EL69" s="4">
        <v>0</v>
      </c>
      <c r="EM69" s="3">
        <f t="shared" si="182"/>
        <v>-92.141666666666623</v>
      </c>
      <c r="EN69" s="3">
        <f t="shared" si="183"/>
        <v>-143.14166666666662</v>
      </c>
      <c r="EO69" s="3">
        <f t="shared" si="230"/>
        <v>8490.0867361111032</v>
      </c>
      <c r="EP69" s="3">
        <f t="shared" si="231"/>
        <v>13189.311736111102</v>
      </c>
      <c r="ER69" s="4">
        <v>51</v>
      </c>
      <c r="ES69" s="4">
        <v>0</v>
      </c>
      <c r="ET69" s="3">
        <f t="shared" si="184"/>
        <v>-92.141666666666623</v>
      </c>
      <c r="EU69" s="3">
        <f t="shared" si="185"/>
        <v>-143.14166666666662</v>
      </c>
      <c r="EV69" s="3">
        <f t="shared" si="232"/>
        <v>8490.0867361111032</v>
      </c>
      <c r="EW69" s="3">
        <f t="shared" si="233"/>
        <v>13189.311736111102</v>
      </c>
      <c r="EY69" s="4">
        <v>51</v>
      </c>
      <c r="EZ69" s="4">
        <v>0</v>
      </c>
      <c r="FA69" s="3">
        <f t="shared" si="186"/>
        <v>-92.141666666666623</v>
      </c>
      <c r="FB69" s="3">
        <f t="shared" si="187"/>
        <v>-143.14166666666662</v>
      </c>
      <c r="FC69" s="3">
        <f t="shared" si="234"/>
        <v>8490.0867361111032</v>
      </c>
      <c r="FD69" s="3">
        <f t="shared" si="235"/>
        <v>13189.311736111102</v>
      </c>
      <c r="FF69" s="4">
        <v>51</v>
      </c>
      <c r="FG69" s="4">
        <v>4.3</v>
      </c>
      <c r="FH69" s="3">
        <f t="shared" si="188"/>
        <v>-92.141666666666623</v>
      </c>
      <c r="FI69" s="3">
        <f t="shared" si="189"/>
        <v>-138.84166666666661</v>
      </c>
      <c r="FJ69" s="3">
        <f t="shared" si="236"/>
        <v>8490.0867361111032</v>
      </c>
      <c r="FK69" s="3">
        <f t="shared" si="237"/>
        <v>12793.102569444432</v>
      </c>
      <c r="FM69" s="4">
        <v>51</v>
      </c>
      <c r="FN69" s="4">
        <v>75</v>
      </c>
      <c r="FO69" s="3">
        <f t="shared" si="190"/>
        <v>-92.141666666666623</v>
      </c>
      <c r="FP69" s="3">
        <f t="shared" si="191"/>
        <v>-68.141666666666623</v>
      </c>
      <c r="FQ69" s="3">
        <f t="shared" si="238"/>
        <v>8490.0867361111032</v>
      </c>
      <c r="FR69" s="3">
        <f t="shared" si="239"/>
        <v>6278.6867361111044</v>
      </c>
    </row>
    <row r="70" spans="1:174" x14ac:dyDescent="0.25">
      <c r="A70" s="4">
        <v>245.9</v>
      </c>
      <c r="H70" s="4">
        <v>245.9</v>
      </c>
      <c r="I70" s="4">
        <v>197.7</v>
      </c>
      <c r="J70" s="3">
        <f t="shared" si="144"/>
        <v>102.75833333333338</v>
      </c>
      <c r="K70" s="3">
        <f t="shared" si="145"/>
        <v>54.558333333333366</v>
      </c>
      <c r="L70" s="3">
        <f t="shared" si="192"/>
        <v>10559.275069444455</v>
      </c>
      <c r="M70" s="3">
        <f t="shared" si="193"/>
        <v>5606.3234027777835</v>
      </c>
      <c r="O70" s="4">
        <v>245.9</v>
      </c>
      <c r="P70" s="4">
        <v>316.2</v>
      </c>
      <c r="Q70" s="3">
        <f t="shared" si="146"/>
        <v>102.75833333333338</v>
      </c>
      <c r="R70" s="3">
        <f t="shared" si="147"/>
        <v>173.05833333333337</v>
      </c>
      <c r="S70" s="3">
        <f t="shared" si="194"/>
        <v>10559.275069444455</v>
      </c>
      <c r="T70" s="3">
        <f t="shared" si="195"/>
        <v>17783.18590277779</v>
      </c>
      <c r="V70" s="4">
        <v>245.9</v>
      </c>
      <c r="W70" s="4">
        <v>273.5</v>
      </c>
      <c r="X70" s="3">
        <f t="shared" si="148"/>
        <v>102.75833333333338</v>
      </c>
      <c r="Y70" s="3">
        <f t="shared" si="149"/>
        <v>130.35833333333338</v>
      </c>
      <c r="Z70" s="3">
        <f t="shared" si="196"/>
        <v>10559.275069444455</v>
      </c>
      <c r="AA70" s="3">
        <f t="shared" si="197"/>
        <v>13395.405069444456</v>
      </c>
      <c r="AC70" s="4">
        <v>245.9</v>
      </c>
      <c r="AD70" s="4">
        <v>229.3</v>
      </c>
      <c r="AE70" s="3">
        <f t="shared" si="150"/>
        <v>102.75833333333338</v>
      </c>
      <c r="AF70" s="3">
        <f t="shared" si="151"/>
        <v>86.158333333333388</v>
      </c>
      <c r="AG70" s="3">
        <f t="shared" si="198"/>
        <v>10559.275069444455</v>
      </c>
      <c r="AH70" s="3">
        <f t="shared" si="199"/>
        <v>8853.486736111121</v>
      </c>
      <c r="AJ70" s="4">
        <v>245.9</v>
      </c>
      <c r="AK70" s="4">
        <v>79.099999999999994</v>
      </c>
      <c r="AL70" s="3">
        <f t="shared" si="152"/>
        <v>102.75833333333338</v>
      </c>
      <c r="AM70" s="3">
        <f t="shared" si="153"/>
        <v>-64.041666666666629</v>
      </c>
      <c r="AN70" s="3">
        <f t="shared" si="200"/>
        <v>10559.275069444455</v>
      </c>
      <c r="AO70" s="3">
        <f t="shared" si="201"/>
        <v>-6580.8149305555544</v>
      </c>
      <c r="AQ70" s="4">
        <v>245.9</v>
      </c>
      <c r="AR70" s="4">
        <v>4.5999999999999996</v>
      </c>
      <c r="AS70" s="3">
        <f t="shared" si="154"/>
        <v>102.75833333333338</v>
      </c>
      <c r="AT70" s="3">
        <f t="shared" si="155"/>
        <v>-138.54166666666663</v>
      </c>
      <c r="AU70" s="3">
        <f t="shared" si="202"/>
        <v>10559.275069444455</v>
      </c>
      <c r="AV70" s="3">
        <f t="shared" si="203"/>
        <v>-14236.310763888892</v>
      </c>
      <c r="AX70" s="4">
        <v>245.9</v>
      </c>
      <c r="AY70" s="4">
        <v>0</v>
      </c>
      <c r="AZ70" s="3">
        <f t="shared" si="156"/>
        <v>102.75833333333338</v>
      </c>
      <c r="BA70" s="3">
        <f t="shared" si="157"/>
        <v>-143.14166666666662</v>
      </c>
      <c r="BB70" s="3">
        <f t="shared" si="204"/>
        <v>10559.275069444455</v>
      </c>
      <c r="BC70" s="3">
        <f t="shared" si="205"/>
        <v>-14708.999097222224</v>
      </c>
      <c r="BE70" s="4">
        <v>245.9</v>
      </c>
      <c r="BF70" s="4">
        <v>0</v>
      </c>
      <c r="BG70" s="3">
        <f t="shared" si="158"/>
        <v>102.75833333333338</v>
      </c>
      <c r="BH70" s="3">
        <f t="shared" si="159"/>
        <v>-143.14166666666662</v>
      </c>
      <c r="BI70" s="3">
        <f t="shared" si="206"/>
        <v>10559.275069444455</v>
      </c>
      <c r="BJ70" s="3">
        <f t="shared" si="207"/>
        <v>-14708.999097222224</v>
      </c>
      <c r="BL70" s="4">
        <v>245.9</v>
      </c>
      <c r="BM70" s="4">
        <v>78.2</v>
      </c>
      <c r="BN70" s="3">
        <f t="shared" si="160"/>
        <v>102.75833333333338</v>
      </c>
      <c r="BO70" s="3">
        <f t="shared" si="161"/>
        <v>-64.94166666666662</v>
      </c>
      <c r="BP70" s="3">
        <f t="shared" si="208"/>
        <v>10559.275069444455</v>
      </c>
      <c r="BQ70" s="3">
        <f t="shared" si="209"/>
        <v>-6673.2974305555535</v>
      </c>
      <c r="BS70" s="4">
        <v>245.9</v>
      </c>
      <c r="BT70" s="4">
        <v>240.4</v>
      </c>
      <c r="BU70" s="3">
        <f t="shared" si="162"/>
        <v>102.75833333333338</v>
      </c>
      <c r="BV70" s="3">
        <f t="shared" si="163"/>
        <v>97.258333333333383</v>
      </c>
      <c r="BW70" s="3">
        <f t="shared" si="210"/>
        <v>10559.275069444455</v>
      </c>
      <c r="BX70" s="3">
        <f t="shared" si="211"/>
        <v>9994.1042361111213</v>
      </c>
      <c r="BZ70" s="4">
        <v>245.9</v>
      </c>
      <c r="CA70" s="4">
        <v>159.4</v>
      </c>
      <c r="CB70" s="3">
        <f t="shared" si="164"/>
        <v>102.75833333333338</v>
      </c>
      <c r="CC70" s="3">
        <f t="shared" si="165"/>
        <v>16.258333333333383</v>
      </c>
      <c r="CD70" s="3">
        <f t="shared" si="212"/>
        <v>10559.275069444455</v>
      </c>
      <c r="CE70" s="3">
        <f t="shared" si="213"/>
        <v>1670.679236111117</v>
      </c>
      <c r="CG70" s="4">
        <v>245.9</v>
      </c>
      <c r="CH70" s="4">
        <v>189.4</v>
      </c>
      <c r="CI70" s="3">
        <f t="shared" si="166"/>
        <v>102.75833333333338</v>
      </c>
      <c r="CJ70" s="3">
        <f t="shared" si="167"/>
        <v>46.258333333333383</v>
      </c>
      <c r="CK70" s="3">
        <f t="shared" si="214"/>
        <v>10559.275069444455</v>
      </c>
      <c r="CL70" s="3">
        <f t="shared" si="215"/>
        <v>4753.4292361111184</v>
      </c>
      <c r="CN70" s="4">
        <v>245.9</v>
      </c>
      <c r="CO70" s="4">
        <v>322.39999999999998</v>
      </c>
      <c r="CP70" s="3">
        <f t="shared" si="168"/>
        <v>102.75833333333338</v>
      </c>
      <c r="CQ70" s="3">
        <f t="shared" si="169"/>
        <v>179.25833333333335</v>
      </c>
      <c r="CR70" s="3">
        <f t="shared" si="216"/>
        <v>10559.275069444455</v>
      </c>
      <c r="CS70" s="3">
        <f t="shared" si="217"/>
        <v>18420.287569444456</v>
      </c>
      <c r="CU70" s="4">
        <v>245.9</v>
      </c>
      <c r="CV70" s="4">
        <v>276.60000000000002</v>
      </c>
      <c r="CW70" s="3">
        <f t="shared" si="170"/>
        <v>102.75833333333338</v>
      </c>
      <c r="CX70" s="3">
        <f t="shared" si="171"/>
        <v>133.4583333333334</v>
      </c>
      <c r="CY70" s="3">
        <f t="shared" si="218"/>
        <v>10559.275069444455</v>
      </c>
      <c r="CZ70" s="3">
        <f t="shared" si="219"/>
        <v>13713.95590277779</v>
      </c>
      <c r="DB70" s="4">
        <v>245.9</v>
      </c>
      <c r="DC70" s="4">
        <v>477.7</v>
      </c>
      <c r="DD70" s="3">
        <f t="shared" si="172"/>
        <v>102.75833333333338</v>
      </c>
      <c r="DE70" s="3">
        <f t="shared" si="173"/>
        <v>334.55833333333339</v>
      </c>
      <c r="DF70" s="3">
        <f t="shared" si="220"/>
        <v>10559.275069444455</v>
      </c>
      <c r="DG70" s="3">
        <f t="shared" si="221"/>
        <v>34378.656736111137</v>
      </c>
      <c r="DI70" s="4">
        <v>245.9</v>
      </c>
      <c r="DJ70" s="4">
        <v>317.89999999999998</v>
      </c>
      <c r="DK70" s="3">
        <f t="shared" si="174"/>
        <v>102.75833333333338</v>
      </c>
      <c r="DL70" s="3">
        <f t="shared" si="175"/>
        <v>174.75833333333335</v>
      </c>
      <c r="DM70" s="3">
        <f t="shared" si="222"/>
        <v>10559.275069444455</v>
      </c>
      <c r="DN70" s="3">
        <f t="shared" si="223"/>
        <v>17957.875069444453</v>
      </c>
      <c r="DP70" s="4">
        <v>245.9</v>
      </c>
      <c r="DQ70" s="4">
        <v>82.9</v>
      </c>
      <c r="DR70" s="3">
        <f t="shared" si="176"/>
        <v>102.75833333333338</v>
      </c>
      <c r="DS70" s="3">
        <f t="shared" si="177"/>
        <v>-60.241666666666617</v>
      </c>
      <c r="DT70" s="3">
        <f t="shared" si="224"/>
        <v>10559.275069444455</v>
      </c>
      <c r="DU70" s="3">
        <f t="shared" si="225"/>
        <v>-6190.3332638888869</v>
      </c>
      <c r="DW70" s="4">
        <v>245.9</v>
      </c>
      <c r="DX70" s="4">
        <v>49.8</v>
      </c>
      <c r="DY70" s="3">
        <f t="shared" si="178"/>
        <v>102.75833333333338</v>
      </c>
      <c r="DZ70" s="3">
        <f t="shared" si="179"/>
        <v>-93.341666666666626</v>
      </c>
      <c r="EA70" s="3">
        <f t="shared" si="226"/>
        <v>10559.275069444455</v>
      </c>
      <c r="EB70" s="3">
        <f t="shared" si="227"/>
        <v>-9591.6340972222224</v>
      </c>
      <c r="ED70" s="4">
        <v>245.9</v>
      </c>
      <c r="EE70" s="4">
        <v>0</v>
      </c>
      <c r="EF70" s="3">
        <f t="shared" si="180"/>
        <v>102.75833333333338</v>
      </c>
      <c r="EG70" s="3">
        <f t="shared" si="181"/>
        <v>-143.14166666666662</v>
      </c>
      <c r="EH70" s="3">
        <f t="shared" si="228"/>
        <v>10559.275069444455</v>
      </c>
      <c r="EI70" s="3">
        <f t="shared" si="229"/>
        <v>-14708.999097222224</v>
      </c>
      <c r="EK70" s="4">
        <v>245.9</v>
      </c>
      <c r="EL70" s="4">
        <v>0</v>
      </c>
      <c r="EM70" s="3">
        <f t="shared" si="182"/>
        <v>102.75833333333338</v>
      </c>
      <c r="EN70" s="3">
        <f t="shared" si="183"/>
        <v>-143.14166666666662</v>
      </c>
      <c r="EO70" s="3">
        <f t="shared" si="230"/>
        <v>10559.275069444455</v>
      </c>
      <c r="EP70" s="3">
        <f t="shared" si="231"/>
        <v>-14708.999097222224</v>
      </c>
      <c r="ER70" s="4">
        <v>245.9</v>
      </c>
      <c r="ES70" s="4">
        <v>0</v>
      </c>
      <c r="ET70" s="3">
        <f t="shared" si="184"/>
        <v>102.75833333333338</v>
      </c>
      <c r="EU70" s="3">
        <f t="shared" si="185"/>
        <v>-143.14166666666662</v>
      </c>
      <c r="EV70" s="3">
        <f t="shared" si="232"/>
        <v>10559.275069444455</v>
      </c>
      <c r="EW70" s="3">
        <f t="shared" si="233"/>
        <v>-14708.999097222224</v>
      </c>
      <c r="EY70" s="4">
        <v>245.9</v>
      </c>
      <c r="EZ70" s="4">
        <v>4.3</v>
      </c>
      <c r="FA70" s="3">
        <f t="shared" si="186"/>
        <v>102.75833333333338</v>
      </c>
      <c r="FB70" s="3">
        <f t="shared" si="187"/>
        <v>-138.84166666666661</v>
      </c>
      <c r="FC70" s="3">
        <f t="shared" si="234"/>
        <v>10559.275069444455</v>
      </c>
      <c r="FD70" s="3">
        <f t="shared" si="235"/>
        <v>-14267.13826388889</v>
      </c>
      <c r="FF70" s="4">
        <v>245.9</v>
      </c>
      <c r="FG70" s="4">
        <v>75</v>
      </c>
      <c r="FH70" s="3">
        <f t="shared" si="188"/>
        <v>102.75833333333338</v>
      </c>
      <c r="FI70" s="3">
        <f t="shared" si="189"/>
        <v>-68.141666666666623</v>
      </c>
      <c r="FJ70" s="3">
        <f t="shared" si="236"/>
        <v>10559.275069444455</v>
      </c>
      <c r="FK70" s="3">
        <f t="shared" si="237"/>
        <v>-7002.1240972222213</v>
      </c>
      <c r="FM70" s="4">
        <v>245.9</v>
      </c>
      <c r="FN70" s="4">
        <v>43.7</v>
      </c>
      <c r="FO70" s="3">
        <f t="shared" si="190"/>
        <v>102.75833333333338</v>
      </c>
      <c r="FP70" s="3">
        <f t="shared" si="191"/>
        <v>-99.44166666666662</v>
      </c>
      <c r="FQ70" s="3">
        <f t="shared" si="238"/>
        <v>10559.275069444455</v>
      </c>
      <c r="FR70" s="3">
        <f t="shared" si="239"/>
        <v>-10218.459930555555</v>
      </c>
    </row>
    <row r="71" spans="1:174" x14ac:dyDescent="0.25">
      <c r="A71" s="4">
        <v>197.7</v>
      </c>
      <c r="H71" s="4">
        <v>197.7</v>
      </c>
      <c r="I71" s="4">
        <v>316.2</v>
      </c>
      <c r="J71" s="3">
        <f t="shared" si="144"/>
        <v>54.558333333333366</v>
      </c>
      <c r="K71" s="3">
        <f t="shared" si="145"/>
        <v>173.05833333333337</v>
      </c>
      <c r="L71" s="3">
        <f t="shared" si="192"/>
        <v>2976.6117361111146</v>
      </c>
      <c r="M71" s="3">
        <f t="shared" si="193"/>
        <v>9441.7742361111177</v>
      </c>
      <c r="O71" s="4">
        <v>197.7</v>
      </c>
      <c r="P71" s="4">
        <v>273.5</v>
      </c>
      <c r="Q71" s="3">
        <f t="shared" si="146"/>
        <v>54.558333333333366</v>
      </c>
      <c r="R71" s="3">
        <f t="shared" si="147"/>
        <v>130.35833333333338</v>
      </c>
      <c r="S71" s="3">
        <f t="shared" si="194"/>
        <v>2976.6117361111146</v>
      </c>
      <c r="T71" s="3">
        <f t="shared" si="195"/>
        <v>7112.1334027777848</v>
      </c>
      <c r="V71" s="4">
        <v>197.7</v>
      </c>
      <c r="W71" s="4">
        <v>229.3</v>
      </c>
      <c r="X71" s="3">
        <f t="shared" si="148"/>
        <v>54.558333333333366</v>
      </c>
      <c r="Y71" s="3">
        <f t="shared" si="149"/>
        <v>86.158333333333388</v>
      </c>
      <c r="Z71" s="3">
        <f t="shared" si="196"/>
        <v>2976.6117361111146</v>
      </c>
      <c r="AA71" s="3">
        <f t="shared" si="197"/>
        <v>4700.6550694444504</v>
      </c>
      <c r="AC71" s="4">
        <v>197.7</v>
      </c>
      <c r="AD71" s="4">
        <v>79.099999999999994</v>
      </c>
      <c r="AE71" s="3">
        <f t="shared" si="150"/>
        <v>54.558333333333366</v>
      </c>
      <c r="AF71" s="3">
        <f t="shared" si="151"/>
        <v>-64.041666666666629</v>
      </c>
      <c r="AG71" s="3">
        <f t="shared" si="198"/>
        <v>2976.6117361111146</v>
      </c>
      <c r="AH71" s="3">
        <f t="shared" si="199"/>
        <v>-3494.0065972222224</v>
      </c>
      <c r="AJ71" s="4">
        <v>197.7</v>
      </c>
      <c r="AK71" s="4">
        <v>4.5999999999999996</v>
      </c>
      <c r="AL71" s="3">
        <f t="shared" si="152"/>
        <v>54.558333333333366</v>
      </c>
      <c r="AM71" s="3">
        <f t="shared" si="153"/>
        <v>-138.54166666666663</v>
      </c>
      <c r="AN71" s="3">
        <f t="shared" si="200"/>
        <v>2976.6117361111146</v>
      </c>
      <c r="AO71" s="3">
        <f t="shared" si="201"/>
        <v>-7558.6024305555584</v>
      </c>
      <c r="AQ71" s="4">
        <v>197.7</v>
      </c>
      <c r="AR71" s="4">
        <v>0</v>
      </c>
      <c r="AS71" s="3">
        <f t="shared" si="154"/>
        <v>54.558333333333366</v>
      </c>
      <c r="AT71" s="3">
        <f t="shared" si="155"/>
        <v>-143.14166666666662</v>
      </c>
      <c r="AU71" s="3">
        <f t="shared" si="202"/>
        <v>2976.6117361111146</v>
      </c>
      <c r="AV71" s="3">
        <f t="shared" si="203"/>
        <v>-7809.5707638888907</v>
      </c>
      <c r="AX71" s="4">
        <v>197.7</v>
      </c>
      <c r="AY71" s="4">
        <v>0</v>
      </c>
      <c r="AZ71" s="3">
        <f t="shared" si="156"/>
        <v>54.558333333333366</v>
      </c>
      <c r="BA71" s="3">
        <f t="shared" si="157"/>
        <v>-143.14166666666662</v>
      </c>
      <c r="BB71" s="3">
        <f t="shared" si="204"/>
        <v>2976.6117361111146</v>
      </c>
      <c r="BC71" s="3">
        <f t="shared" si="205"/>
        <v>-7809.5707638888907</v>
      </c>
      <c r="BE71" s="4">
        <v>197.7</v>
      </c>
      <c r="BF71" s="4">
        <v>78.2</v>
      </c>
      <c r="BG71" s="3">
        <f t="shared" si="158"/>
        <v>54.558333333333366</v>
      </c>
      <c r="BH71" s="3">
        <f t="shared" si="159"/>
        <v>-64.94166666666662</v>
      </c>
      <c r="BI71" s="3">
        <f t="shared" si="206"/>
        <v>2976.6117361111146</v>
      </c>
      <c r="BJ71" s="3">
        <f t="shared" si="207"/>
        <v>-3543.1090972222219</v>
      </c>
      <c r="BL71" s="4">
        <v>197.7</v>
      </c>
      <c r="BM71" s="4">
        <v>240.4</v>
      </c>
      <c r="BN71" s="3">
        <f t="shared" si="160"/>
        <v>54.558333333333366</v>
      </c>
      <c r="BO71" s="3">
        <f t="shared" si="161"/>
        <v>97.258333333333383</v>
      </c>
      <c r="BP71" s="3">
        <f t="shared" si="208"/>
        <v>2976.6117361111146</v>
      </c>
      <c r="BQ71" s="3">
        <f t="shared" si="209"/>
        <v>5306.2525694444503</v>
      </c>
      <c r="BS71" s="4">
        <v>197.7</v>
      </c>
      <c r="BT71" s="4">
        <v>159.4</v>
      </c>
      <c r="BU71" s="3">
        <f t="shared" si="162"/>
        <v>54.558333333333366</v>
      </c>
      <c r="BV71" s="3">
        <f t="shared" si="163"/>
        <v>16.258333333333383</v>
      </c>
      <c r="BW71" s="3">
        <f t="shared" si="210"/>
        <v>2976.6117361111146</v>
      </c>
      <c r="BX71" s="3">
        <f t="shared" si="211"/>
        <v>887.02756944444764</v>
      </c>
      <c r="BZ71" s="4">
        <v>197.7</v>
      </c>
      <c r="CA71" s="4">
        <v>189.4</v>
      </c>
      <c r="CB71" s="3">
        <f t="shared" si="164"/>
        <v>54.558333333333366</v>
      </c>
      <c r="CC71" s="3">
        <f t="shared" si="165"/>
        <v>46.258333333333383</v>
      </c>
      <c r="CD71" s="3">
        <f t="shared" si="212"/>
        <v>2976.6117361111146</v>
      </c>
      <c r="CE71" s="3">
        <f t="shared" si="213"/>
        <v>2523.7775694444485</v>
      </c>
      <c r="CG71" s="4">
        <v>197.7</v>
      </c>
      <c r="CH71" s="4">
        <v>322.39999999999998</v>
      </c>
      <c r="CI71" s="3">
        <f t="shared" si="166"/>
        <v>54.558333333333366</v>
      </c>
      <c r="CJ71" s="3">
        <f t="shared" si="167"/>
        <v>179.25833333333335</v>
      </c>
      <c r="CK71" s="3">
        <f t="shared" si="214"/>
        <v>2976.6117361111146</v>
      </c>
      <c r="CL71" s="3">
        <f t="shared" si="215"/>
        <v>9780.0359027777849</v>
      </c>
      <c r="CN71" s="4">
        <v>197.7</v>
      </c>
      <c r="CO71" s="4">
        <v>276.60000000000002</v>
      </c>
      <c r="CP71" s="3">
        <f t="shared" si="168"/>
        <v>54.558333333333366</v>
      </c>
      <c r="CQ71" s="3">
        <f t="shared" si="169"/>
        <v>133.4583333333334</v>
      </c>
      <c r="CR71" s="3">
        <f t="shared" si="216"/>
        <v>2976.6117361111146</v>
      </c>
      <c r="CS71" s="3">
        <f t="shared" si="217"/>
        <v>7281.2642361111193</v>
      </c>
      <c r="CU71" s="4">
        <v>197.7</v>
      </c>
      <c r="CV71" s="4">
        <v>477.7</v>
      </c>
      <c r="CW71" s="3">
        <f t="shared" si="170"/>
        <v>54.558333333333366</v>
      </c>
      <c r="CX71" s="3">
        <f t="shared" si="171"/>
        <v>334.55833333333339</v>
      </c>
      <c r="CY71" s="3">
        <f t="shared" si="218"/>
        <v>2976.6117361111146</v>
      </c>
      <c r="CZ71" s="3">
        <f t="shared" si="219"/>
        <v>18252.945069444457</v>
      </c>
      <c r="DB71" s="4">
        <v>197.7</v>
      </c>
      <c r="DC71" s="4">
        <v>317.89999999999998</v>
      </c>
      <c r="DD71" s="3">
        <f t="shared" si="172"/>
        <v>54.558333333333366</v>
      </c>
      <c r="DE71" s="3">
        <f t="shared" si="173"/>
        <v>174.75833333333335</v>
      </c>
      <c r="DF71" s="3">
        <f t="shared" si="220"/>
        <v>2976.6117361111146</v>
      </c>
      <c r="DG71" s="3">
        <f t="shared" si="221"/>
        <v>9534.5234027777842</v>
      </c>
      <c r="DI71" s="4">
        <v>197.7</v>
      </c>
      <c r="DJ71" s="4">
        <v>82.9</v>
      </c>
      <c r="DK71" s="3">
        <f t="shared" si="174"/>
        <v>54.558333333333366</v>
      </c>
      <c r="DL71" s="3">
        <f t="shared" si="175"/>
        <v>-60.241666666666617</v>
      </c>
      <c r="DM71" s="3">
        <f t="shared" si="222"/>
        <v>2976.6117361111146</v>
      </c>
      <c r="DN71" s="3">
        <f t="shared" si="223"/>
        <v>-3286.6849305555547</v>
      </c>
      <c r="DP71" s="4">
        <v>197.7</v>
      </c>
      <c r="DQ71" s="4">
        <v>49.8</v>
      </c>
      <c r="DR71" s="3">
        <f t="shared" si="176"/>
        <v>54.558333333333366</v>
      </c>
      <c r="DS71" s="3">
        <f t="shared" si="177"/>
        <v>-93.341666666666626</v>
      </c>
      <c r="DT71" s="3">
        <f t="shared" si="224"/>
        <v>2976.6117361111146</v>
      </c>
      <c r="DU71" s="3">
        <f t="shared" si="225"/>
        <v>-5092.5657638888897</v>
      </c>
      <c r="DW71" s="4">
        <v>197.7</v>
      </c>
      <c r="DX71" s="4">
        <v>0</v>
      </c>
      <c r="DY71" s="3">
        <f t="shared" si="178"/>
        <v>54.558333333333366</v>
      </c>
      <c r="DZ71" s="3">
        <f t="shared" si="179"/>
        <v>-143.14166666666662</v>
      </c>
      <c r="EA71" s="3">
        <f t="shared" si="226"/>
        <v>2976.6117361111146</v>
      </c>
      <c r="EB71" s="3">
        <f t="shared" si="227"/>
        <v>-7809.5707638888907</v>
      </c>
      <c r="ED71" s="4">
        <v>197.7</v>
      </c>
      <c r="EE71" s="4">
        <v>0</v>
      </c>
      <c r="EF71" s="3">
        <f t="shared" si="180"/>
        <v>54.558333333333366</v>
      </c>
      <c r="EG71" s="3">
        <f t="shared" si="181"/>
        <v>-143.14166666666662</v>
      </c>
      <c r="EH71" s="3">
        <f t="shared" si="228"/>
        <v>2976.6117361111146</v>
      </c>
      <c r="EI71" s="3">
        <f t="shared" si="229"/>
        <v>-7809.5707638888907</v>
      </c>
      <c r="EK71" s="4">
        <v>197.7</v>
      </c>
      <c r="EL71" s="4">
        <v>0</v>
      </c>
      <c r="EM71" s="3">
        <f t="shared" si="182"/>
        <v>54.558333333333366</v>
      </c>
      <c r="EN71" s="3">
        <f t="shared" si="183"/>
        <v>-143.14166666666662</v>
      </c>
      <c r="EO71" s="3">
        <f t="shared" si="230"/>
        <v>2976.6117361111146</v>
      </c>
      <c r="EP71" s="3">
        <f t="shared" si="231"/>
        <v>-7809.5707638888907</v>
      </c>
      <c r="ER71" s="4">
        <v>197.7</v>
      </c>
      <c r="ES71" s="4">
        <v>4.3</v>
      </c>
      <c r="ET71" s="3">
        <f t="shared" si="184"/>
        <v>54.558333333333366</v>
      </c>
      <c r="EU71" s="3">
        <f t="shared" si="185"/>
        <v>-138.84166666666661</v>
      </c>
      <c r="EV71" s="3">
        <f t="shared" si="232"/>
        <v>2976.6117361111146</v>
      </c>
      <c r="EW71" s="3">
        <f t="shared" si="233"/>
        <v>-7574.9699305555569</v>
      </c>
      <c r="EY71" s="4">
        <v>197.7</v>
      </c>
      <c r="EZ71" s="4">
        <v>75</v>
      </c>
      <c r="FA71" s="3">
        <f t="shared" si="186"/>
        <v>54.558333333333366</v>
      </c>
      <c r="FB71" s="3">
        <f t="shared" si="187"/>
        <v>-68.141666666666623</v>
      </c>
      <c r="FC71" s="3">
        <f t="shared" si="234"/>
        <v>2976.6117361111146</v>
      </c>
      <c r="FD71" s="3">
        <f t="shared" si="235"/>
        <v>-3717.6957638888889</v>
      </c>
      <c r="FF71" s="4">
        <v>197.7</v>
      </c>
      <c r="FG71" s="4">
        <v>43.7</v>
      </c>
      <c r="FH71" s="3">
        <f t="shared" si="188"/>
        <v>54.558333333333366</v>
      </c>
      <c r="FI71" s="3">
        <f t="shared" si="189"/>
        <v>-99.44166666666662</v>
      </c>
      <c r="FJ71" s="3">
        <f t="shared" si="236"/>
        <v>2976.6117361111146</v>
      </c>
      <c r="FK71" s="3">
        <f t="shared" si="237"/>
        <v>-5425.3715972222226</v>
      </c>
      <c r="FM71" s="4">
        <v>197.7</v>
      </c>
      <c r="FN71" s="4">
        <v>311.39999999999998</v>
      </c>
      <c r="FO71" s="3">
        <f t="shared" si="190"/>
        <v>54.558333333333366</v>
      </c>
      <c r="FP71" s="3">
        <f t="shared" si="191"/>
        <v>168.25833333333335</v>
      </c>
      <c r="FQ71" s="3">
        <f t="shared" si="238"/>
        <v>2976.6117361111146</v>
      </c>
      <c r="FR71" s="3">
        <f t="shared" si="239"/>
        <v>9179.8942361111185</v>
      </c>
    </row>
    <row r="72" spans="1:174" x14ac:dyDescent="0.25">
      <c r="A72" s="4">
        <v>316.2</v>
      </c>
      <c r="H72" s="4">
        <v>316.2</v>
      </c>
      <c r="I72" s="4">
        <v>273.5</v>
      </c>
      <c r="J72" s="3">
        <f t="shared" si="144"/>
        <v>173.05833333333337</v>
      </c>
      <c r="K72" s="3">
        <f t="shared" si="145"/>
        <v>130.35833333333338</v>
      </c>
      <c r="L72" s="3">
        <f t="shared" si="192"/>
        <v>29949.186736111122</v>
      </c>
      <c r="M72" s="3">
        <f t="shared" si="193"/>
        <v>22559.59590277779</v>
      </c>
      <c r="O72" s="4">
        <v>316.2</v>
      </c>
      <c r="P72" s="4">
        <v>229.3</v>
      </c>
      <c r="Q72" s="3">
        <f t="shared" si="146"/>
        <v>173.05833333333337</v>
      </c>
      <c r="R72" s="3">
        <f t="shared" si="147"/>
        <v>86.158333333333388</v>
      </c>
      <c r="S72" s="3">
        <f t="shared" si="194"/>
        <v>29949.186736111122</v>
      </c>
      <c r="T72" s="3">
        <f t="shared" si="195"/>
        <v>14910.417569444457</v>
      </c>
      <c r="V72" s="4">
        <v>316.2</v>
      </c>
      <c r="W72" s="4">
        <v>79.099999999999994</v>
      </c>
      <c r="X72" s="3">
        <f t="shared" si="148"/>
        <v>173.05833333333337</v>
      </c>
      <c r="Y72" s="3">
        <f t="shared" si="149"/>
        <v>-64.041666666666629</v>
      </c>
      <c r="Z72" s="3">
        <f t="shared" si="196"/>
        <v>29949.186736111122</v>
      </c>
      <c r="AA72" s="3">
        <f t="shared" si="197"/>
        <v>-11082.944097222218</v>
      </c>
      <c r="AC72" s="4">
        <v>316.2</v>
      </c>
      <c r="AD72" s="4">
        <v>4.5999999999999996</v>
      </c>
      <c r="AE72" s="3">
        <f t="shared" si="150"/>
        <v>173.05833333333337</v>
      </c>
      <c r="AF72" s="3">
        <f t="shared" si="151"/>
        <v>-138.54166666666663</v>
      </c>
      <c r="AG72" s="3">
        <f t="shared" si="198"/>
        <v>29949.186736111122</v>
      </c>
      <c r="AH72" s="3">
        <f t="shared" si="199"/>
        <v>-23975.789930555555</v>
      </c>
      <c r="AJ72" s="4">
        <v>316.2</v>
      </c>
      <c r="AK72" s="4">
        <v>0</v>
      </c>
      <c r="AL72" s="3">
        <f t="shared" si="152"/>
        <v>173.05833333333337</v>
      </c>
      <c r="AM72" s="3">
        <f t="shared" si="153"/>
        <v>-143.14166666666662</v>
      </c>
      <c r="AN72" s="3">
        <f t="shared" si="200"/>
        <v>29949.186736111122</v>
      </c>
      <c r="AO72" s="3">
        <f t="shared" si="201"/>
        <v>-24771.858263888887</v>
      </c>
      <c r="AQ72" s="4">
        <v>316.2</v>
      </c>
      <c r="AR72" s="4">
        <v>0</v>
      </c>
      <c r="AS72" s="3">
        <f t="shared" si="154"/>
        <v>173.05833333333337</v>
      </c>
      <c r="AT72" s="3">
        <f t="shared" si="155"/>
        <v>-143.14166666666662</v>
      </c>
      <c r="AU72" s="3">
        <f t="shared" si="202"/>
        <v>29949.186736111122</v>
      </c>
      <c r="AV72" s="3">
        <f t="shared" si="203"/>
        <v>-24771.858263888887</v>
      </c>
      <c r="AX72" s="4">
        <v>316.2</v>
      </c>
      <c r="AY72" s="4">
        <v>78.2</v>
      </c>
      <c r="AZ72" s="3">
        <f t="shared" si="156"/>
        <v>173.05833333333337</v>
      </c>
      <c r="BA72" s="3">
        <f t="shared" si="157"/>
        <v>-64.94166666666662</v>
      </c>
      <c r="BB72" s="3">
        <f t="shared" si="204"/>
        <v>29949.186736111122</v>
      </c>
      <c r="BC72" s="3">
        <f t="shared" si="205"/>
        <v>-11238.696597222217</v>
      </c>
      <c r="BE72" s="4">
        <v>316.2</v>
      </c>
      <c r="BF72" s="4">
        <v>240.4</v>
      </c>
      <c r="BG72" s="3">
        <f t="shared" si="158"/>
        <v>173.05833333333337</v>
      </c>
      <c r="BH72" s="3">
        <f t="shared" si="159"/>
        <v>97.258333333333383</v>
      </c>
      <c r="BI72" s="3">
        <f t="shared" si="206"/>
        <v>29949.186736111122</v>
      </c>
      <c r="BJ72" s="3">
        <f t="shared" si="207"/>
        <v>16831.365069444455</v>
      </c>
      <c r="BL72" s="4">
        <v>316.2</v>
      </c>
      <c r="BM72" s="4">
        <v>159.4</v>
      </c>
      <c r="BN72" s="3">
        <f t="shared" si="160"/>
        <v>173.05833333333337</v>
      </c>
      <c r="BO72" s="3">
        <f t="shared" si="161"/>
        <v>16.258333333333383</v>
      </c>
      <c r="BP72" s="3">
        <f t="shared" si="208"/>
        <v>29949.186736111122</v>
      </c>
      <c r="BQ72" s="3">
        <f t="shared" si="209"/>
        <v>2813.6400694444533</v>
      </c>
      <c r="BS72" s="4">
        <v>316.2</v>
      </c>
      <c r="BT72" s="4">
        <v>189.4</v>
      </c>
      <c r="BU72" s="3">
        <f t="shared" si="162"/>
        <v>173.05833333333337</v>
      </c>
      <c r="BV72" s="3">
        <f t="shared" si="163"/>
        <v>46.258333333333383</v>
      </c>
      <c r="BW72" s="3">
        <f t="shared" si="210"/>
        <v>29949.186736111122</v>
      </c>
      <c r="BX72" s="3">
        <f t="shared" si="211"/>
        <v>8005.3900694444546</v>
      </c>
      <c r="BZ72" s="4">
        <v>316.2</v>
      </c>
      <c r="CA72" s="4">
        <v>322.39999999999998</v>
      </c>
      <c r="CB72" s="3">
        <f t="shared" si="164"/>
        <v>173.05833333333337</v>
      </c>
      <c r="CC72" s="3">
        <f t="shared" si="165"/>
        <v>179.25833333333335</v>
      </c>
      <c r="CD72" s="3">
        <f t="shared" si="212"/>
        <v>29949.186736111122</v>
      </c>
      <c r="CE72" s="3">
        <f t="shared" si="213"/>
        <v>31022.148402777788</v>
      </c>
      <c r="CG72" s="4">
        <v>316.2</v>
      </c>
      <c r="CH72" s="4">
        <v>276.60000000000002</v>
      </c>
      <c r="CI72" s="3">
        <f t="shared" si="166"/>
        <v>173.05833333333337</v>
      </c>
      <c r="CJ72" s="3">
        <f t="shared" si="167"/>
        <v>133.4583333333334</v>
      </c>
      <c r="CK72" s="3">
        <f t="shared" si="214"/>
        <v>29949.186736111122</v>
      </c>
      <c r="CL72" s="3">
        <f t="shared" si="215"/>
        <v>23096.076736111128</v>
      </c>
      <c r="CN72" s="4">
        <v>316.2</v>
      </c>
      <c r="CO72" s="4">
        <v>477.7</v>
      </c>
      <c r="CP72" s="3">
        <f t="shared" si="168"/>
        <v>173.05833333333337</v>
      </c>
      <c r="CQ72" s="3">
        <f t="shared" si="169"/>
        <v>334.55833333333339</v>
      </c>
      <c r="CR72" s="3">
        <f t="shared" si="216"/>
        <v>29949.186736111122</v>
      </c>
      <c r="CS72" s="3">
        <f t="shared" si="217"/>
        <v>57898.107569444466</v>
      </c>
      <c r="CU72" s="4">
        <v>316.2</v>
      </c>
      <c r="CV72" s="4">
        <v>317.89999999999998</v>
      </c>
      <c r="CW72" s="3">
        <f t="shared" si="170"/>
        <v>173.05833333333337</v>
      </c>
      <c r="CX72" s="3">
        <f t="shared" si="171"/>
        <v>174.75833333333335</v>
      </c>
      <c r="CY72" s="3">
        <f t="shared" si="218"/>
        <v>29949.186736111122</v>
      </c>
      <c r="CZ72" s="3">
        <f t="shared" si="219"/>
        <v>30243.385902777787</v>
      </c>
      <c r="DB72" s="4">
        <v>316.2</v>
      </c>
      <c r="DC72" s="4">
        <v>82.9</v>
      </c>
      <c r="DD72" s="3">
        <f t="shared" si="172"/>
        <v>173.05833333333337</v>
      </c>
      <c r="DE72" s="3">
        <f t="shared" si="173"/>
        <v>-60.241666666666617</v>
      </c>
      <c r="DF72" s="3">
        <f t="shared" si="220"/>
        <v>29949.186736111122</v>
      </c>
      <c r="DG72" s="3">
        <f t="shared" si="221"/>
        <v>-10425.322430555549</v>
      </c>
      <c r="DI72" s="4">
        <v>316.2</v>
      </c>
      <c r="DJ72" s="4">
        <v>49.8</v>
      </c>
      <c r="DK72" s="3">
        <f t="shared" si="174"/>
        <v>173.05833333333337</v>
      </c>
      <c r="DL72" s="3">
        <f t="shared" si="175"/>
        <v>-93.341666666666626</v>
      </c>
      <c r="DM72" s="3">
        <f t="shared" si="222"/>
        <v>29949.186736111122</v>
      </c>
      <c r="DN72" s="3">
        <f t="shared" si="223"/>
        <v>-16153.553263888885</v>
      </c>
      <c r="DP72" s="4">
        <v>316.2</v>
      </c>
      <c r="DQ72" s="4">
        <v>0</v>
      </c>
      <c r="DR72" s="3">
        <f t="shared" si="176"/>
        <v>173.05833333333337</v>
      </c>
      <c r="DS72" s="3">
        <f t="shared" si="177"/>
        <v>-143.14166666666662</v>
      </c>
      <c r="DT72" s="3">
        <f t="shared" si="224"/>
        <v>29949.186736111122</v>
      </c>
      <c r="DU72" s="3">
        <f t="shared" si="225"/>
        <v>-24771.858263888887</v>
      </c>
      <c r="DW72" s="4">
        <v>316.2</v>
      </c>
      <c r="DX72" s="4">
        <v>0</v>
      </c>
      <c r="DY72" s="3">
        <f t="shared" si="178"/>
        <v>173.05833333333337</v>
      </c>
      <c r="DZ72" s="3">
        <f t="shared" si="179"/>
        <v>-143.14166666666662</v>
      </c>
      <c r="EA72" s="3">
        <f t="shared" si="226"/>
        <v>29949.186736111122</v>
      </c>
      <c r="EB72" s="3">
        <f t="shared" si="227"/>
        <v>-24771.858263888887</v>
      </c>
      <c r="ED72" s="4">
        <v>316.2</v>
      </c>
      <c r="EE72" s="4">
        <v>0</v>
      </c>
      <c r="EF72" s="3">
        <f t="shared" si="180"/>
        <v>173.05833333333337</v>
      </c>
      <c r="EG72" s="3">
        <f t="shared" si="181"/>
        <v>-143.14166666666662</v>
      </c>
      <c r="EH72" s="3">
        <f t="shared" si="228"/>
        <v>29949.186736111122</v>
      </c>
      <c r="EI72" s="3">
        <f t="shared" si="229"/>
        <v>-24771.858263888887</v>
      </c>
      <c r="EK72" s="4">
        <v>316.2</v>
      </c>
      <c r="EL72" s="4">
        <v>4.3</v>
      </c>
      <c r="EM72" s="3">
        <f t="shared" si="182"/>
        <v>173.05833333333337</v>
      </c>
      <c r="EN72" s="3">
        <f t="shared" si="183"/>
        <v>-138.84166666666661</v>
      </c>
      <c r="EO72" s="3">
        <f t="shared" si="230"/>
        <v>29949.186736111122</v>
      </c>
      <c r="EP72" s="3">
        <f t="shared" si="231"/>
        <v>-24027.707430555551</v>
      </c>
      <c r="ER72" s="4">
        <v>316.2</v>
      </c>
      <c r="ES72" s="4">
        <v>75</v>
      </c>
      <c r="ET72" s="3">
        <f t="shared" si="184"/>
        <v>173.05833333333337</v>
      </c>
      <c r="EU72" s="3">
        <f t="shared" si="185"/>
        <v>-68.141666666666623</v>
      </c>
      <c r="EV72" s="3">
        <f t="shared" si="232"/>
        <v>29949.186736111122</v>
      </c>
      <c r="EW72" s="3">
        <f t="shared" si="233"/>
        <v>-11792.483263888884</v>
      </c>
      <c r="EY72" s="4">
        <v>316.2</v>
      </c>
      <c r="EZ72" s="4">
        <v>43.7</v>
      </c>
      <c r="FA72" s="3">
        <f t="shared" si="186"/>
        <v>173.05833333333337</v>
      </c>
      <c r="FB72" s="3">
        <f t="shared" si="187"/>
        <v>-99.44166666666662</v>
      </c>
      <c r="FC72" s="3">
        <f t="shared" si="234"/>
        <v>29949.186736111122</v>
      </c>
      <c r="FD72" s="3">
        <f t="shared" si="235"/>
        <v>-17209.209097222218</v>
      </c>
      <c r="FF72" s="4">
        <v>316.2</v>
      </c>
      <c r="FG72" s="4">
        <v>311.39999999999998</v>
      </c>
      <c r="FH72" s="3">
        <f t="shared" si="188"/>
        <v>173.05833333333337</v>
      </c>
      <c r="FI72" s="3">
        <f t="shared" si="189"/>
        <v>168.25833333333335</v>
      </c>
      <c r="FJ72" s="3">
        <f t="shared" si="236"/>
        <v>29949.186736111122</v>
      </c>
      <c r="FK72" s="3">
        <f t="shared" si="237"/>
        <v>29118.506736111121</v>
      </c>
      <c r="FM72" s="4">
        <v>316.2</v>
      </c>
      <c r="FN72" s="4">
        <v>212.5</v>
      </c>
      <c r="FO72" s="3">
        <f t="shared" si="190"/>
        <v>173.05833333333337</v>
      </c>
      <c r="FP72" s="3">
        <f t="shared" si="191"/>
        <v>69.358333333333377</v>
      </c>
      <c r="FQ72" s="3">
        <f t="shared" si="238"/>
        <v>29949.186736111122</v>
      </c>
      <c r="FR72" s="3">
        <f t="shared" si="239"/>
        <v>12003.037569444454</v>
      </c>
    </row>
    <row r="73" spans="1:174" x14ac:dyDescent="0.25">
      <c r="A73" s="4">
        <v>273.5</v>
      </c>
      <c r="H73" s="4">
        <v>273.5</v>
      </c>
      <c r="I73" s="4">
        <v>229.3</v>
      </c>
      <c r="J73" s="3">
        <f t="shared" si="144"/>
        <v>130.35833333333338</v>
      </c>
      <c r="K73" s="3">
        <f t="shared" si="145"/>
        <v>86.158333333333388</v>
      </c>
      <c r="L73" s="3">
        <f t="shared" si="192"/>
        <v>16993.295069444455</v>
      </c>
      <c r="M73" s="3">
        <f t="shared" si="193"/>
        <v>11231.456736111122</v>
      </c>
      <c r="O73" s="4">
        <v>273.5</v>
      </c>
      <c r="P73" s="4">
        <v>79.099999999999994</v>
      </c>
      <c r="Q73" s="3">
        <f t="shared" si="146"/>
        <v>130.35833333333338</v>
      </c>
      <c r="R73" s="3">
        <f t="shared" si="147"/>
        <v>-64.041666666666629</v>
      </c>
      <c r="S73" s="3">
        <f t="shared" si="194"/>
        <v>16993.295069444455</v>
      </c>
      <c r="T73" s="3">
        <f t="shared" si="195"/>
        <v>-8348.3649305555537</v>
      </c>
      <c r="V73" s="4">
        <v>273.5</v>
      </c>
      <c r="W73" s="4">
        <v>4.5999999999999996</v>
      </c>
      <c r="X73" s="3">
        <f t="shared" si="148"/>
        <v>130.35833333333338</v>
      </c>
      <c r="Y73" s="3">
        <f t="shared" si="149"/>
        <v>-138.54166666666663</v>
      </c>
      <c r="Z73" s="3">
        <f t="shared" si="196"/>
        <v>16993.295069444455</v>
      </c>
      <c r="AA73" s="3">
        <f t="shared" si="197"/>
        <v>-18060.060763888891</v>
      </c>
      <c r="AC73" s="4">
        <v>273.5</v>
      </c>
      <c r="AD73" s="4">
        <v>0</v>
      </c>
      <c r="AE73" s="3">
        <f t="shared" si="150"/>
        <v>130.35833333333338</v>
      </c>
      <c r="AF73" s="3">
        <f t="shared" si="151"/>
        <v>-143.14166666666662</v>
      </c>
      <c r="AG73" s="3">
        <f t="shared" si="198"/>
        <v>16993.295069444455</v>
      </c>
      <c r="AH73" s="3">
        <f t="shared" si="199"/>
        <v>-18659.709097222221</v>
      </c>
      <c r="AJ73" s="4">
        <v>273.5</v>
      </c>
      <c r="AK73" s="4">
        <v>0</v>
      </c>
      <c r="AL73" s="3">
        <f t="shared" si="152"/>
        <v>130.35833333333338</v>
      </c>
      <c r="AM73" s="3">
        <f t="shared" si="153"/>
        <v>-143.14166666666662</v>
      </c>
      <c r="AN73" s="3">
        <f t="shared" si="200"/>
        <v>16993.295069444455</v>
      </c>
      <c r="AO73" s="3">
        <f t="shared" si="201"/>
        <v>-18659.709097222221</v>
      </c>
      <c r="AQ73" s="4">
        <v>273.5</v>
      </c>
      <c r="AR73" s="4">
        <v>78.2</v>
      </c>
      <c r="AS73" s="3">
        <f t="shared" si="154"/>
        <v>130.35833333333338</v>
      </c>
      <c r="AT73" s="3">
        <f t="shared" si="155"/>
        <v>-64.94166666666662</v>
      </c>
      <c r="AU73" s="3">
        <f t="shared" si="202"/>
        <v>16993.295069444455</v>
      </c>
      <c r="AV73" s="3">
        <f t="shared" si="203"/>
        <v>-8465.6874305555521</v>
      </c>
      <c r="AX73" s="4">
        <v>273.5</v>
      </c>
      <c r="AY73" s="4">
        <v>240.4</v>
      </c>
      <c r="AZ73" s="3">
        <f t="shared" si="156"/>
        <v>130.35833333333338</v>
      </c>
      <c r="BA73" s="3">
        <f t="shared" si="157"/>
        <v>97.258333333333383</v>
      </c>
      <c r="BB73" s="3">
        <f t="shared" si="204"/>
        <v>16993.295069444455</v>
      </c>
      <c r="BC73" s="3">
        <f t="shared" si="205"/>
        <v>12678.434236111121</v>
      </c>
      <c r="BE73" s="4">
        <v>273.5</v>
      </c>
      <c r="BF73" s="4">
        <v>159.4</v>
      </c>
      <c r="BG73" s="3">
        <f t="shared" si="158"/>
        <v>130.35833333333338</v>
      </c>
      <c r="BH73" s="3">
        <f t="shared" si="159"/>
        <v>16.258333333333383</v>
      </c>
      <c r="BI73" s="3">
        <f t="shared" si="206"/>
        <v>16993.295069444455</v>
      </c>
      <c r="BJ73" s="3">
        <f t="shared" si="207"/>
        <v>2119.4092361111184</v>
      </c>
      <c r="BL73" s="4">
        <v>273.5</v>
      </c>
      <c r="BM73" s="4">
        <v>189.4</v>
      </c>
      <c r="BN73" s="3">
        <f t="shared" si="160"/>
        <v>130.35833333333338</v>
      </c>
      <c r="BO73" s="3">
        <f t="shared" si="161"/>
        <v>46.258333333333383</v>
      </c>
      <c r="BP73" s="3">
        <f t="shared" si="208"/>
        <v>16993.295069444455</v>
      </c>
      <c r="BQ73" s="3">
        <f t="shared" si="209"/>
        <v>6030.1592361111198</v>
      </c>
      <c r="BS73" s="4">
        <v>273.5</v>
      </c>
      <c r="BT73" s="4">
        <v>322.39999999999998</v>
      </c>
      <c r="BU73" s="3">
        <f t="shared" si="162"/>
        <v>130.35833333333338</v>
      </c>
      <c r="BV73" s="3">
        <f t="shared" si="163"/>
        <v>179.25833333333335</v>
      </c>
      <c r="BW73" s="3">
        <f t="shared" si="210"/>
        <v>16993.295069444455</v>
      </c>
      <c r="BX73" s="3">
        <f t="shared" si="211"/>
        <v>23367.817569444454</v>
      </c>
      <c r="BZ73" s="4">
        <v>273.5</v>
      </c>
      <c r="CA73" s="4">
        <v>276.60000000000002</v>
      </c>
      <c r="CB73" s="3">
        <f t="shared" si="164"/>
        <v>130.35833333333338</v>
      </c>
      <c r="CC73" s="3">
        <f t="shared" si="165"/>
        <v>133.4583333333334</v>
      </c>
      <c r="CD73" s="3">
        <f t="shared" si="212"/>
        <v>16993.295069444455</v>
      </c>
      <c r="CE73" s="3">
        <f t="shared" si="213"/>
        <v>17397.405902777791</v>
      </c>
      <c r="CG73" s="4">
        <v>273.5</v>
      </c>
      <c r="CH73" s="4">
        <v>477.7</v>
      </c>
      <c r="CI73" s="3">
        <f t="shared" si="166"/>
        <v>130.35833333333338</v>
      </c>
      <c r="CJ73" s="3">
        <f t="shared" si="167"/>
        <v>334.55833333333339</v>
      </c>
      <c r="CK73" s="3">
        <f t="shared" si="214"/>
        <v>16993.295069444455</v>
      </c>
      <c r="CL73" s="3">
        <f t="shared" si="215"/>
        <v>43612.466736111135</v>
      </c>
      <c r="CN73" s="4">
        <v>273.5</v>
      </c>
      <c r="CO73" s="4">
        <v>317.89999999999998</v>
      </c>
      <c r="CP73" s="3">
        <f t="shared" si="168"/>
        <v>130.35833333333338</v>
      </c>
      <c r="CQ73" s="3">
        <f t="shared" si="169"/>
        <v>174.75833333333335</v>
      </c>
      <c r="CR73" s="3">
        <f t="shared" si="216"/>
        <v>16993.295069444455</v>
      </c>
      <c r="CS73" s="3">
        <f t="shared" si="217"/>
        <v>22781.205069444455</v>
      </c>
      <c r="CU73" s="4">
        <v>273.5</v>
      </c>
      <c r="CV73" s="4">
        <v>82.9</v>
      </c>
      <c r="CW73" s="3">
        <f t="shared" si="170"/>
        <v>130.35833333333338</v>
      </c>
      <c r="CX73" s="3">
        <f t="shared" si="171"/>
        <v>-60.241666666666617</v>
      </c>
      <c r="CY73" s="3">
        <f t="shared" si="218"/>
        <v>16993.295069444455</v>
      </c>
      <c r="CZ73" s="3">
        <f t="shared" si="219"/>
        <v>-7853.0032638888852</v>
      </c>
      <c r="DB73" s="4">
        <v>273.5</v>
      </c>
      <c r="DC73" s="4">
        <v>49.8</v>
      </c>
      <c r="DD73" s="3">
        <f t="shared" si="172"/>
        <v>130.35833333333338</v>
      </c>
      <c r="DE73" s="3">
        <f t="shared" si="173"/>
        <v>-93.341666666666626</v>
      </c>
      <c r="DF73" s="3">
        <f t="shared" si="220"/>
        <v>16993.295069444455</v>
      </c>
      <c r="DG73" s="3">
        <f t="shared" si="221"/>
        <v>-12167.86409722222</v>
      </c>
      <c r="DI73" s="4">
        <v>273.5</v>
      </c>
      <c r="DJ73" s="4">
        <v>0</v>
      </c>
      <c r="DK73" s="3">
        <f t="shared" si="174"/>
        <v>130.35833333333338</v>
      </c>
      <c r="DL73" s="3">
        <f t="shared" si="175"/>
        <v>-143.14166666666662</v>
      </c>
      <c r="DM73" s="3">
        <f t="shared" si="222"/>
        <v>16993.295069444455</v>
      </c>
      <c r="DN73" s="3">
        <f t="shared" si="223"/>
        <v>-18659.709097222221</v>
      </c>
      <c r="DP73" s="4">
        <v>273.5</v>
      </c>
      <c r="DQ73" s="4">
        <v>0</v>
      </c>
      <c r="DR73" s="3">
        <f t="shared" si="176"/>
        <v>130.35833333333338</v>
      </c>
      <c r="DS73" s="3">
        <f t="shared" si="177"/>
        <v>-143.14166666666662</v>
      </c>
      <c r="DT73" s="3">
        <f t="shared" si="224"/>
        <v>16993.295069444455</v>
      </c>
      <c r="DU73" s="3">
        <f t="shared" si="225"/>
        <v>-18659.709097222221</v>
      </c>
      <c r="DW73" s="4">
        <v>273.5</v>
      </c>
      <c r="DX73" s="4">
        <v>0</v>
      </c>
      <c r="DY73" s="3">
        <f t="shared" si="178"/>
        <v>130.35833333333338</v>
      </c>
      <c r="DZ73" s="3">
        <f t="shared" si="179"/>
        <v>-143.14166666666662</v>
      </c>
      <c r="EA73" s="3">
        <f t="shared" si="226"/>
        <v>16993.295069444455</v>
      </c>
      <c r="EB73" s="3">
        <f t="shared" si="227"/>
        <v>-18659.709097222221</v>
      </c>
      <c r="ED73" s="4">
        <v>273.5</v>
      </c>
      <c r="EE73" s="4">
        <v>4.3</v>
      </c>
      <c r="EF73" s="3">
        <f t="shared" si="180"/>
        <v>130.35833333333338</v>
      </c>
      <c r="EG73" s="3">
        <f t="shared" si="181"/>
        <v>-138.84166666666661</v>
      </c>
      <c r="EH73" s="3">
        <f t="shared" si="228"/>
        <v>16993.295069444455</v>
      </c>
      <c r="EI73" s="3">
        <f t="shared" si="229"/>
        <v>-18099.168263888889</v>
      </c>
      <c r="EK73" s="4">
        <v>273.5</v>
      </c>
      <c r="EL73" s="4">
        <v>75</v>
      </c>
      <c r="EM73" s="3">
        <f t="shared" si="182"/>
        <v>130.35833333333338</v>
      </c>
      <c r="EN73" s="3">
        <f t="shared" si="183"/>
        <v>-68.141666666666623</v>
      </c>
      <c r="EO73" s="3">
        <f t="shared" si="230"/>
        <v>16993.295069444455</v>
      </c>
      <c r="EP73" s="3">
        <f t="shared" si="231"/>
        <v>-8882.8340972222195</v>
      </c>
      <c r="ER73" s="4">
        <v>273.5</v>
      </c>
      <c r="ES73" s="4">
        <v>43.7</v>
      </c>
      <c r="ET73" s="3">
        <f t="shared" si="184"/>
        <v>130.35833333333338</v>
      </c>
      <c r="EU73" s="3">
        <f t="shared" si="185"/>
        <v>-99.44166666666662</v>
      </c>
      <c r="EV73" s="3">
        <f t="shared" si="232"/>
        <v>16993.295069444455</v>
      </c>
      <c r="EW73" s="3">
        <f t="shared" si="233"/>
        <v>-12963.049930555553</v>
      </c>
      <c r="EY73" s="4">
        <v>273.5</v>
      </c>
      <c r="EZ73" s="4">
        <v>311.39999999999998</v>
      </c>
      <c r="FA73" s="3">
        <f t="shared" si="186"/>
        <v>130.35833333333338</v>
      </c>
      <c r="FB73" s="3">
        <f t="shared" si="187"/>
        <v>168.25833333333335</v>
      </c>
      <c r="FC73" s="3">
        <f t="shared" si="234"/>
        <v>16993.295069444455</v>
      </c>
      <c r="FD73" s="3">
        <f t="shared" si="235"/>
        <v>21933.875902777789</v>
      </c>
      <c r="FF73" s="4">
        <v>273.5</v>
      </c>
      <c r="FG73" s="4">
        <v>212.5</v>
      </c>
      <c r="FH73" s="3">
        <f t="shared" si="188"/>
        <v>130.35833333333338</v>
      </c>
      <c r="FI73" s="3">
        <f t="shared" si="189"/>
        <v>69.358333333333377</v>
      </c>
      <c r="FJ73" s="3">
        <f t="shared" si="236"/>
        <v>16993.295069444455</v>
      </c>
      <c r="FK73" s="3">
        <f t="shared" si="237"/>
        <v>9041.4367361111199</v>
      </c>
      <c r="FM73" s="4">
        <v>273.5</v>
      </c>
      <c r="FN73" s="4">
        <v>312.10000000000002</v>
      </c>
      <c r="FO73" s="3">
        <f t="shared" si="190"/>
        <v>130.35833333333338</v>
      </c>
      <c r="FP73" s="3">
        <f t="shared" si="191"/>
        <v>168.9583333333334</v>
      </c>
      <c r="FQ73" s="3">
        <f t="shared" si="238"/>
        <v>16993.295069444455</v>
      </c>
      <c r="FR73" s="3">
        <f t="shared" si="239"/>
        <v>22025.126736111128</v>
      </c>
    </row>
    <row r="74" spans="1:174" x14ac:dyDescent="0.25">
      <c r="A74" s="4">
        <v>229.3</v>
      </c>
      <c r="H74" s="4">
        <v>229.3</v>
      </c>
      <c r="I74" s="4">
        <v>79.099999999999994</v>
      </c>
      <c r="J74" s="3">
        <f t="shared" si="144"/>
        <v>86.158333333333388</v>
      </c>
      <c r="K74" s="3">
        <f t="shared" si="145"/>
        <v>-64.041666666666629</v>
      </c>
      <c r="L74" s="3">
        <f t="shared" si="192"/>
        <v>7423.2584027777875</v>
      </c>
      <c r="M74" s="3">
        <f t="shared" si="193"/>
        <v>-5517.7232638888891</v>
      </c>
      <c r="O74" s="4">
        <v>229.3</v>
      </c>
      <c r="P74" s="4">
        <v>4.5999999999999996</v>
      </c>
      <c r="Q74" s="3">
        <f t="shared" si="146"/>
        <v>86.158333333333388</v>
      </c>
      <c r="R74" s="3">
        <f t="shared" si="147"/>
        <v>-138.54166666666663</v>
      </c>
      <c r="S74" s="3">
        <f t="shared" si="194"/>
        <v>7423.2584027777875</v>
      </c>
      <c r="T74" s="3">
        <f t="shared" si="195"/>
        <v>-11936.519097222226</v>
      </c>
      <c r="V74" s="4">
        <v>229.3</v>
      </c>
      <c r="W74" s="4">
        <v>0</v>
      </c>
      <c r="X74" s="3">
        <f t="shared" si="148"/>
        <v>86.158333333333388</v>
      </c>
      <c r="Y74" s="3">
        <f t="shared" si="149"/>
        <v>-143.14166666666662</v>
      </c>
      <c r="Z74" s="3">
        <f t="shared" si="196"/>
        <v>7423.2584027777875</v>
      </c>
      <c r="AA74" s="3">
        <f t="shared" si="197"/>
        <v>-12332.847430555559</v>
      </c>
      <c r="AC74" s="4">
        <v>229.3</v>
      </c>
      <c r="AD74" s="4">
        <v>0</v>
      </c>
      <c r="AE74" s="3">
        <f t="shared" si="150"/>
        <v>86.158333333333388</v>
      </c>
      <c r="AF74" s="3">
        <f t="shared" si="151"/>
        <v>-143.14166666666662</v>
      </c>
      <c r="AG74" s="3">
        <f t="shared" si="198"/>
        <v>7423.2584027777875</v>
      </c>
      <c r="AH74" s="3">
        <f t="shared" si="199"/>
        <v>-12332.847430555559</v>
      </c>
      <c r="AJ74" s="4">
        <v>229.3</v>
      </c>
      <c r="AK74" s="4">
        <v>78.2</v>
      </c>
      <c r="AL74" s="3">
        <f t="shared" si="152"/>
        <v>86.158333333333388</v>
      </c>
      <c r="AM74" s="3">
        <f t="shared" si="153"/>
        <v>-64.94166666666662</v>
      </c>
      <c r="AN74" s="3">
        <f t="shared" si="200"/>
        <v>7423.2584027777875</v>
      </c>
      <c r="AO74" s="3">
        <f t="shared" si="201"/>
        <v>-5595.2657638888886</v>
      </c>
      <c r="AQ74" s="4">
        <v>229.3</v>
      </c>
      <c r="AR74" s="4">
        <v>240.4</v>
      </c>
      <c r="AS74" s="3">
        <f t="shared" si="154"/>
        <v>86.158333333333388</v>
      </c>
      <c r="AT74" s="3">
        <f t="shared" si="155"/>
        <v>97.258333333333383</v>
      </c>
      <c r="AU74" s="3">
        <f t="shared" si="202"/>
        <v>7423.2584027777875</v>
      </c>
      <c r="AV74" s="3">
        <f t="shared" si="203"/>
        <v>8379.6159027777867</v>
      </c>
      <c r="AX74" s="4">
        <v>229.3</v>
      </c>
      <c r="AY74" s="4">
        <v>159.4</v>
      </c>
      <c r="AZ74" s="3">
        <f t="shared" si="156"/>
        <v>86.158333333333388</v>
      </c>
      <c r="BA74" s="3">
        <f t="shared" si="157"/>
        <v>16.258333333333383</v>
      </c>
      <c r="BB74" s="3">
        <f t="shared" si="204"/>
        <v>7423.2584027777875</v>
      </c>
      <c r="BC74" s="3">
        <f t="shared" si="205"/>
        <v>1400.790902777783</v>
      </c>
      <c r="BE74" s="4">
        <v>229.3</v>
      </c>
      <c r="BF74" s="4">
        <v>189.4</v>
      </c>
      <c r="BG74" s="3">
        <f t="shared" si="158"/>
        <v>86.158333333333388</v>
      </c>
      <c r="BH74" s="3">
        <f t="shared" si="159"/>
        <v>46.258333333333383</v>
      </c>
      <c r="BI74" s="3">
        <f t="shared" si="206"/>
        <v>7423.2584027777875</v>
      </c>
      <c r="BJ74" s="3">
        <f t="shared" si="207"/>
        <v>3985.5409027777846</v>
      </c>
      <c r="BL74" s="4">
        <v>229.3</v>
      </c>
      <c r="BM74" s="4">
        <v>322.39999999999998</v>
      </c>
      <c r="BN74" s="3">
        <f t="shared" si="160"/>
        <v>86.158333333333388</v>
      </c>
      <c r="BO74" s="3">
        <f t="shared" si="161"/>
        <v>179.25833333333335</v>
      </c>
      <c r="BP74" s="3">
        <f t="shared" si="208"/>
        <v>7423.2584027777875</v>
      </c>
      <c r="BQ74" s="3">
        <f t="shared" si="209"/>
        <v>15444.599236111122</v>
      </c>
      <c r="BS74" s="4">
        <v>229.3</v>
      </c>
      <c r="BT74" s="4">
        <v>276.60000000000002</v>
      </c>
      <c r="BU74" s="3">
        <f t="shared" si="162"/>
        <v>86.158333333333388</v>
      </c>
      <c r="BV74" s="3">
        <f t="shared" si="163"/>
        <v>133.4583333333334</v>
      </c>
      <c r="BW74" s="3">
        <f t="shared" si="210"/>
        <v>7423.2584027777875</v>
      </c>
      <c r="BX74" s="3">
        <f t="shared" si="211"/>
        <v>11498.547569444458</v>
      </c>
      <c r="BZ74" s="4">
        <v>229.3</v>
      </c>
      <c r="CA74" s="4">
        <v>477.7</v>
      </c>
      <c r="CB74" s="3">
        <f t="shared" si="164"/>
        <v>86.158333333333388</v>
      </c>
      <c r="CC74" s="3">
        <f t="shared" si="165"/>
        <v>334.55833333333339</v>
      </c>
      <c r="CD74" s="3">
        <f t="shared" si="212"/>
        <v>7423.2584027777875</v>
      </c>
      <c r="CE74" s="3">
        <f t="shared" si="213"/>
        <v>28824.988402777803</v>
      </c>
      <c r="CG74" s="4">
        <v>229.3</v>
      </c>
      <c r="CH74" s="4">
        <v>317.89999999999998</v>
      </c>
      <c r="CI74" s="3">
        <f t="shared" si="166"/>
        <v>86.158333333333388</v>
      </c>
      <c r="CJ74" s="3">
        <f t="shared" si="167"/>
        <v>174.75833333333335</v>
      </c>
      <c r="CK74" s="3">
        <f t="shared" si="214"/>
        <v>7423.2584027777875</v>
      </c>
      <c r="CL74" s="3">
        <f t="shared" si="215"/>
        <v>15056.886736111122</v>
      </c>
      <c r="CN74" s="4">
        <v>229.3</v>
      </c>
      <c r="CO74" s="4">
        <v>82.9</v>
      </c>
      <c r="CP74" s="3">
        <f t="shared" si="168"/>
        <v>86.158333333333388</v>
      </c>
      <c r="CQ74" s="3">
        <f t="shared" si="169"/>
        <v>-60.241666666666617</v>
      </c>
      <c r="CR74" s="3">
        <f t="shared" si="216"/>
        <v>7423.2584027777875</v>
      </c>
      <c r="CS74" s="3">
        <f t="shared" si="217"/>
        <v>-5190.3215972222215</v>
      </c>
      <c r="CU74" s="4">
        <v>229.3</v>
      </c>
      <c r="CV74" s="4">
        <v>49.8</v>
      </c>
      <c r="CW74" s="3">
        <f t="shared" si="170"/>
        <v>86.158333333333388</v>
      </c>
      <c r="CX74" s="3">
        <f t="shared" si="171"/>
        <v>-93.341666666666626</v>
      </c>
      <c r="CY74" s="3">
        <f t="shared" si="218"/>
        <v>7423.2584027777875</v>
      </c>
      <c r="CZ74" s="3">
        <f t="shared" si="219"/>
        <v>-8042.162430555557</v>
      </c>
      <c r="DB74" s="4">
        <v>229.3</v>
      </c>
      <c r="DC74" s="4">
        <v>0</v>
      </c>
      <c r="DD74" s="3">
        <f t="shared" si="172"/>
        <v>86.158333333333388</v>
      </c>
      <c r="DE74" s="3">
        <f t="shared" si="173"/>
        <v>-143.14166666666662</v>
      </c>
      <c r="DF74" s="3">
        <f t="shared" si="220"/>
        <v>7423.2584027777875</v>
      </c>
      <c r="DG74" s="3">
        <f t="shared" si="221"/>
        <v>-12332.847430555559</v>
      </c>
      <c r="DI74" s="4">
        <v>229.3</v>
      </c>
      <c r="DJ74" s="4">
        <v>0</v>
      </c>
      <c r="DK74" s="3">
        <f t="shared" si="174"/>
        <v>86.158333333333388</v>
      </c>
      <c r="DL74" s="3">
        <f t="shared" si="175"/>
        <v>-143.14166666666662</v>
      </c>
      <c r="DM74" s="3">
        <f t="shared" si="222"/>
        <v>7423.2584027777875</v>
      </c>
      <c r="DN74" s="3">
        <f t="shared" si="223"/>
        <v>-12332.847430555559</v>
      </c>
      <c r="DP74" s="4">
        <v>229.3</v>
      </c>
      <c r="DQ74" s="4">
        <v>0</v>
      </c>
      <c r="DR74" s="3">
        <f t="shared" si="176"/>
        <v>86.158333333333388</v>
      </c>
      <c r="DS74" s="3">
        <f t="shared" si="177"/>
        <v>-143.14166666666662</v>
      </c>
      <c r="DT74" s="3">
        <f t="shared" si="224"/>
        <v>7423.2584027777875</v>
      </c>
      <c r="DU74" s="3">
        <f t="shared" si="225"/>
        <v>-12332.847430555559</v>
      </c>
      <c r="DW74" s="4">
        <v>229.3</v>
      </c>
      <c r="DX74" s="4">
        <v>4.3</v>
      </c>
      <c r="DY74" s="3">
        <f t="shared" si="178"/>
        <v>86.158333333333388</v>
      </c>
      <c r="DZ74" s="3">
        <f t="shared" si="179"/>
        <v>-138.84166666666661</v>
      </c>
      <c r="EA74" s="3">
        <f t="shared" si="226"/>
        <v>7423.2584027777875</v>
      </c>
      <c r="EB74" s="3">
        <f t="shared" si="227"/>
        <v>-11962.366597222224</v>
      </c>
      <c r="ED74" s="4">
        <v>229.3</v>
      </c>
      <c r="EE74" s="4">
        <v>75</v>
      </c>
      <c r="EF74" s="3">
        <f t="shared" si="180"/>
        <v>86.158333333333388</v>
      </c>
      <c r="EG74" s="3">
        <f t="shared" si="181"/>
        <v>-68.141666666666623</v>
      </c>
      <c r="EH74" s="3">
        <f t="shared" si="228"/>
        <v>7423.2584027777875</v>
      </c>
      <c r="EI74" s="3">
        <f t="shared" si="229"/>
        <v>-5870.9724305555555</v>
      </c>
      <c r="EK74" s="4">
        <v>229.3</v>
      </c>
      <c r="EL74" s="4">
        <v>43.7</v>
      </c>
      <c r="EM74" s="3">
        <f t="shared" si="182"/>
        <v>86.158333333333388</v>
      </c>
      <c r="EN74" s="3">
        <f t="shared" si="183"/>
        <v>-99.44166666666662</v>
      </c>
      <c r="EO74" s="3">
        <f t="shared" si="230"/>
        <v>7423.2584027777875</v>
      </c>
      <c r="EP74" s="3">
        <f t="shared" si="231"/>
        <v>-8567.7282638888901</v>
      </c>
      <c r="ER74" s="4">
        <v>229.3</v>
      </c>
      <c r="ES74" s="4">
        <v>311.39999999999998</v>
      </c>
      <c r="ET74" s="3">
        <f t="shared" si="184"/>
        <v>86.158333333333388</v>
      </c>
      <c r="EU74" s="3">
        <f t="shared" si="185"/>
        <v>168.25833333333335</v>
      </c>
      <c r="EV74" s="3">
        <f t="shared" si="232"/>
        <v>7423.2584027777875</v>
      </c>
      <c r="EW74" s="3">
        <f t="shared" si="233"/>
        <v>14496.857569444455</v>
      </c>
      <c r="EY74" s="4">
        <v>229.3</v>
      </c>
      <c r="EZ74" s="4">
        <v>212.5</v>
      </c>
      <c r="FA74" s="3">
        <f t="shared" si="186"/>
        <v>86.158333333333388</v>
      </c>
      <c r="FB74" s="3">
        <f t="shared" si="187"/>
        <v>69.358333333333377</v>
      </c>
      <c r="FC74" s="3">
        <f t="shared" si="234"/>
        <v>7423.2584027777875</v>
      </c>
      <c r="FD74" s="3">
        <f t="shared" si="235"/>
        <v>5975.7984027777857</v>
      </c>
      <c r="FF74" s="4">
        <v>229.3</v>
      </c>
      <c r="FG74" s="4">
        <v>312.10000000000002</v>
      </c>
      <c r="FH74" s="3">
        <f t="shared" si="188"/>
        <v>86.158333333333388</v>
      </c>
      <c r="FI74" s="3">
        <f t="shared" si="189"/>
        <v>168.9583333333334</v>
      </c>
      <c r="FJ74" s="3">
        <f t="shared" si="236"/>
        <v>7423.2584027777875</v>
      </c>
      <c r="FK74" s="3">
        <f t="shared" si="237"/>
        <v>14557.168402777792</v>
      </c>
      <c r="FM74" s="4">
        <v>229.3</v>
      </c>
      <c r="FN74" s="4">
        <v>509.3</v>
      </c>
      <c r="FO74" s="3">
        <f t="shared" si="190"/>
        <v>86.158333333333388</v>
      </c>
      <c r="FP74" s="3">
        <f t="shared" si="191"/>
        <v>366.15833333333342</v>
      </c>
      <c r="FQ74" s="3">
        <f t="shared" si="238"/>
        <v>7423.2584027777875</v>
      </c>
      <c r="FR74" s="3">
        <f t="shared" si="239"/>
        <v>31547.591736111139</v>
      </c>
    </row>
    <row r="75" spans="1:174" x14ac:dyDescent="0.25">
      <c r="A75" s="4">
        <v>79.099999999999994</v>
      </c>
      <c r="H75" s="4">
        <v>79.099999999999994</v>
      </c>
      <c r="I75" s="4">
        <v>4.5999999999999996</v>
      </c>
      <c r="J75" s="3">
        <f t="shared" si="144"/>
        <v>-64.041666666666629</v>
      </c>
      <c r="K75" s="3">
        <f t="shared" si="145"/>
        <v>-138.54166666666663</v>
      </c>
      <c r="L75" s="3">
        <f t="shared" si="192"/>
        <v>4101.3350694444398</v>
      </c>
      <c r="M75" s="3">
        <f t="shared" si="193"/>
        <v>8872.439236111104</v>
      </c>
      <c r="O75" s="4">
        <v>79.099999999999994</v>
      </c>
      <c r="P75" s="4">
        <v>0</v>
      </c>
      <c r="Q75" s="3">
        <f t="shared" si="146"/>
        <v>-64.041666666666629</v>
      </c>
      <c r="R75" s="3">
        <f t="shared" si="147"/>
        <v>-143.14166666666662</v>
      </c>
      <c r="S75" s="3">
        <f t="shared" si="194"/>
        <v>4101.3350694444398</v>
      </c>
      <c r="T75" s="3">
        <f t="shared" si="195"/>
        <v>9167.0309027777694</v>
      </c>
      <c r="V75" s="4">
        <v>79.099999999999994</v>
      </c>
      <c r="W75" s="4">
        <v>0</v>
      </c>
      <c r="X75" s="3">
        <f t="shared" si="148"/>
        <v>-64.041666666666629</v>
      </c>
      <c r="Y75" s="3">
        <f t="shared" si="149"/>
        <v>-143.14166666666662</v>
      </c>
      <c r="Z75" s="3">
        <f t="shared" si="196"/>
        <v>4101.3350694444398</v>
      </c>
      <c r="AA75" s="3">
        <f t="shared" si="197"/>
        <v>9167.0309027777694</v>
      </c>
      <c r="AC75" s="4">
        <v>79.099999999999994</v>
      </c>
      <c r="AD75" s="4">
        <v>78.2</v>
      </c>
      <c r="AE75" s="3">
        <f t="shared" si="150"/>
        <v>-64.041666666666629</v>
      </c>
      <c r="AF75" s="3">
        <f t="shared" si="151"/>
        <v>-64.94166666666662</v>
      </c>
      <c r="AG75" s="3">
        <f t="shared" si="198"/>
        <v>4101.3350694444398</v>
      </c>
      <c r="AH75" s="3">
        <f t="shared" si="199"/>
        <v>4158.9725694444387</v>
      </c>
      <c r="AJ75" s="4">
        <v>79.099999999999994</v>
      </c>
      <c r="AK75" s="4">
        <v>240.4</v>
      </c>
      <c r="AL75" s="3">
        <f t="shared" si="152"/>
        <v>-64.041666666666629</v>
      </c>
      <c r="AM75" s="3">
        <f t="shared" si="153"/>
        <v>97.258333333333383</v>
      </c>
      <c r="AN75" s="3">
        <f t="shared" si="200"/>
        <v>4101.3350694444398</v>
      </c>
      <c r="AO75" s="3">
        <f t="shared" si="201"/>
        <v>-6228.5857638888883</v>
      </c>
      <c r="AQ75" s="4">
        <v>79.099999999999994</v>
      </c>
      <c r="AR75" s="4">
        <v>159.4</v>
      </c>
      <c r="AS75" s="3">
        <f t="shared" si="154"/>
        <v>-64.041666666666629</v>
      </c>
      <c r="AT75" s="3">
        <f t="shared" si="155"/>
        <v>16.258333333333383</v>
      </c>
      <c r="AU75" s="3">
        <f t="shared" si="202"/>
        <v>4101.3350694444398</v>
      </c>
      <c r="AV75" s="3">
        <f t="shared" si="203"/>
        <v>-1041.2107638888915</v>
      </c>
      <c r="AX75" s="4">
        <v>79.099999999999994</v>
      </c>
      <c r="AY75" s="4">
        <v>189.4</v>
      </c>
      <c r="AZ75" s="3">
        <f t="shared" si="156"/>
        <v>-64.041666666666629</v>
      </c>
      <c r="BA75" s="3">
        <f t="shared" si="157"/>
        <v>46.258333333333383</v>
      </c>
      <c r="BB75" s="3">
        <f t="shared" si="204"/>
        <v>4101.3350694444398</v>
      </c>
      <c r="BC75" s="3">
        <f t="shared" si="205"/>
        <v>-2962.4607638888901</v>
      </c>
      <c r="BE75" s="4">
        <v>79.099999999999994</v>
      </c>
      <c r="BF75" s="4">
        <v>322.39999999999998</v>
      </c>
      <c r="BG75" s="3">
        <f t="shared" si="158"/>
        <v>-64.041666666666629</v>
      </c>
      <c r="BH75" s="3">
        <f t="shared" si="159"/>
        <v>179.25833333333335</v>
      </c>
      <c r="BI75" s="3">
        <f t="shared" si="206"/>
        <v>4101.3350694444398</v>
      </c>
      <c r="BJ75" s="3">
        <f t="shared" si="207"/>
        <v>-11480.002430555551</v>
      </c>
      <c r="BL75" s="4">
        <v>79.099999999999994</v>
      </c>
      <c r="BM75" s="4">
        <v>276.60000000000002</v>
      </c>
      <c r="BN75" s="3">
        <f t="shared" si="160"/>
        <v>-64.041666666666629</v>
      </c>
      <c r="BO75" s="3">
        <f t="shared" si="161"/>
        <v>133.4583333333334</v>
      </c>
      <c r="BP75" s="3">
        <f t="shared" si="208"/>
        <v>4101.3350694444398</v>
      </c>
      <c r="BQ75" s="3">
        <f t="shared" si="209"/>
        <v>-8546.8940972222208</v>
      </c>
      <c r="BS75" s="4">
        <v>79.099999999999994</v>
      </c>
      <c r="BT75" s="4">
        <v>477.7</v>
      </c>
      <c r="BU75" s="3">
        <f t="shared" si="162"/>
        <v>-64.041666666666629</v>
      </c>
      <c r="BV75" s="3">
        <f t="shared" si="163"/>
        <v>334.55833333333339</v>
      </c>
      <c r="BW75" s="3">
        <f t="shared" si="210"/>
        <v>4101.3350694444398</v>
      </c>
      <c r="BX75" s="3">
        <f t="shared" si="211"/>
        <v>-21425.673263888879</v>
      </c>
      <c r="BZ75" s="4">
        <v>79.099999999999994</v>
      </c>
      <c r="CA75" s="4">
        <v>317.89999999999998</v>
      </c>
      <c r="CB75" s="3">
        <f t="shared" si="164"/>
        <v>-64.041666666666629</v>
      </c>
      <c r="CC75" s="3">
        <f t="shared" si="165"/>
        <v>174.75833333333335</v>
      </c>
      <c r="CD75" s="3">
        <f t="shared" si="212"/>
        <v>4101.3350694444398</v>
      </c>
      <c r="CE75" s="3">
        <f t="shared" si="213"/>
        <v>-11191.814930555551</v>
      </c>
      <c r="CG75" s="4">
        <v>79.099999999999994</v>
      </c>
      <c r="CH75" s="4">
        <v>82.9</v>
      </c>
      <c r="CI75" s="3">
        <f t="shared" si="166"/>
        <v>-64.041666666666629</v>
      </c>
      <c r="CJ75" s="3">
        <f t="shared" si="167"/>
        <v>-60.241666666666617</v>
      </c>
      <c r="CK75" s="3">
        <f t="shared" si="214"/>
        <v>4101.3350694444398</v>
      </c>
      <c r="CL75" s="3">
        <f t="shared" si="215"/>
        <v>3857.9767361111058</v>
      </c>
      <c r="CN75" s="4">
        <v>79.099999999999994</v>
      </c>
      <c r="CO75" s="4">
        <v>49.8</v>
      </c>
      <c r="CP75" s="3">
        <f t="shared" si="168"/>
        <v>-64.041666666666629</v>
      </c>
      <c r="CQ75" s="3">
        <f t="shared" si="169"/>
        <v>-93.341666666666626</v>
      </c>
      <c r="CR75" s="3">
        <f t="shared" si="216"/>
        <v>4101.3350694444398</v>
      </c>
      <c r="CS75" s="3">
        <f t="shared" si="217"/>
        <v>5977.7559027777716</v>
      </c>
      <c r="CU75" s="4">
        <v>79.099999999999994</v>
      </c>
      <c r="CV75" s="4">
        <v>0</v>
      </c>
      <c r="CW75" s="3">
        <f t="shared" si="170"/>
        <v>-64.041666666666629</v>
      </c>
      <c r="CX75" s="3">
        <f t="shared" si="171"/>
        <v>-143.14166666666662</v>
      </c>
      <c r="CY75" s="3">
        <f t="shared" si="218"/>
        <v>4101.3350694444398</v>
      </c>
      <c r="CZ75" s="3">
        <f t="shared" si="219"/>
        <v>9167.0309027777694</v>
      </c>
      <c r="DB75" s="4">
        <v>79.099999999999994</v>
      </c>
      <c r="DC75" s="4">
        <v>0</v>
      </c>
      <c r="DD75" s="3">
        <f t="shared" si="172"/>
        <v>-64.041666666666629</v>
      </c>
      <c r="DE75" s="3">
        <f t="shared" si="173"/>
        <v>-143.14166666666662</v>
      </c>
      <c r="DF75" s="3">
        <f t="shared" si="220"/>
        <v>4101.3350694444398</v>
      </c>
      <c r="DG75" s="3">
        <f t="shared" si="221"/>
        <v>9167.0309027777694</v>
      </c>
      <c r="DI75" s="4">
        <v>79.099999999999994</v>
      </c>
      <c r="DJ75" s="4">
        <v>0</v>
      </c>
      <c r="DK75" s="3">
        <f t="shared" si="174"/>
        <v>-64.041666666666629</v>
      </c>
      <c r="DL75" s="3">
        <f t="shared" si="175"/>
        <v>-143.14166666666662</v>
      </c>
      <c r="DM75" s="3">
        <f t="shared" si="222"/>
        <v>4101.3350694444398</v>
      </c>
      <c r="DN75" s="3">
        <f t="shared" si="223"/>
        <v>9167.0309027777694</v>
      </c>
      <c r="DP75" s="4">
        <v>79.099999999999994</v>
      </c>
      <c r="DQ75" s="4">
        <v>4.3</v>
      </c>
      <c r="DR75" s="3">
        <f t="shared" si="176"/>
        <v>-64.041666666666629</v>
      </c>
      <c r="DS75" s="3">
        <f t="shared" si="177"/>
        <v>-138.84166666666661</v>
      </c>
      <c r="DT75" s="3">
        <f t="shared" si="224"/>
        <v>4101.3350694444398</v>
      </c>
      <c r="DU75" s="3">
        <f t="shared" si="225"/>
        <v>8891.6517361111019</v>
      </c>
      <c r="DW75" s="4">
        <v>79.099999999999994</v>
      </c>
      <c r="DX75" s="4">
        <v>75</v>
      </c>
      <c r="DY75" s="3">
        <f t="shared" si="178"/>
        <v>-64.041666666666629</v>
      </c>
      <c r="DZ75" s="3">
        <f t="shared" si="179"/>
        <v>-68.141666666666623</v>
      </c>
      <c r="EA75" s="3">
        <f t="shared" si="226"/>
        <v>4101.3350694444398</v>
      </c>
      <c r="EB75" s="3">
        <f t="shared" si="227"/>
        <v>4363.9059027777721</v>
      </c>
      <c r="ED75" s="4">
        <v>79.099999999999994</v>
      </c>
      <c r="EE75" s="4">
        <v>43.7</v>
      </c>
      <c r="EF75" s="3">
        <f t="shared" si="180"/>
        <v>-64.041666666666629</v>
      </c>
      <c r="EG75" s="3">
        <f t="shared" si="181"/>
        <v>-99.44166666666662</v>
      </c>
      <c r="EH75" s="3">
        <f t="shared" si="228"/>
        <v>4101.3350694444398</v>
      </c>
      <c r="EI75" s="3">
        <f t="shared" si="229"/>
        <v>6368.4100694444378</v>
      </c>
      <c r="EK75" s="4">
        <v>79.099999999999994</v>
      </c>
      <c r="EL75" s="4">
        <v>311.39999999999998</v>
      </c>
      <c r="EM75" s="3">
        <f t="shared" si="182"/>
        <v>-64.041666666666629</v>
      </c>
      <c r="EN75" s="3">
        <f t="shared" si="183"/>
        <v>168.25833333333335</v>
      </c>
      <c r="EO75" s="3">
        <f t="shared" si="230"/>
        <v>4101.3350694444398</v>
      </c>
      <c r="EP75" s="3">
        <f t="shared" si="231"/>
        <v>-10775.544097222217</v>
      </c>
      <c r="ER75" s="4">
        <v>79.099999999999994</v>
      </c>
      <c r="ES75" s="4">
        <v>212.5</v>
      </c>
      <c r="ET75" s="3">
        <f t="shared" si="184"/>
        <v>-64.041666666666629</v>
      </c>
      <c r="EU75" s="3">
        <f t="shared" si="185"/>
        <v>69.358333333333377</v>
      </c>
      <c r="EV75" s="3">
        <f t="shared" si="232"/>
        <v>4101.3350694444398</v>
      </c>
      <c r="EW75" s="3">
        <f t="shared" si="233"/>
        <v>-4441.8232638888894</v>
      </c>
      <c r="EY75" s="4">
        <v>79.099999999999994</v>
      </c>
      <c r="EZ75" s="4">
        <v>312.10000000000002</v>
      </c>
      <c r="FA75" s="3">
        <f t="shared" si="186"/>
        <v>-64.041666666666629</v>
      </c>
      <c r="FB75" s="3">
        <f t="shared" si="187"/>
        <v>168.9583333333334</v>
      </c>
      <c r="FC75" s="3">
        <f t="shared" si="234"/>
        <v>4101.3350694444398</v>
      </c>
      <c r="FD75" s="3">
        <f t="shared" si="235"/>
        <v>-10820.373263888887</v>
      </c>
      <c r="FF75" s="4">
        <v>79.099999999999994</v>
      </c>
      <c r="FG75" s="4">
        <v>509.3</v>
      </c>
      <c r="FH75" s="3">
        <f t="shared" si="188"/>
        <v>-64.041666666666629</v>
      </c>
      <c r="FI75" s="3">
        <f t="shared" si="189"/>
        <v>366.15833333333342</v>
      </c>
      <c r="FJ75" s="3">
        <f t="shared" si="236"/>
        <v>4101.3350694444398</v>
      </c>
      <c r="FK75" s="3">
        <f t="shared" si="237"/>
        <v>-23449.389930555546</v>
      </c>
      <c r="FM75" s="4">
        <v>79.099999999999994</v>
      </c>
      <c r="FN75" s="4">
        <v>181</v>
      </c>
      <c r="FO75" s="3">
        <f t="shared" si="190"/>
        <v>-64.041666666666629</v>
      </c>
      <c r="FP75" s="3">
        <f t="shared" si="191"/>
        <v>37.858333333333377</v>
      </c>
      <c r="FQ75" s="3">
        <f t="shared" si="238"/>
        <v>4101.3350694444398</v>
      </c>
      <c r="FR75" s="3">
        <f t="shared" si="239"/>
        <v>-2424.5107638888903</v>
      </c>
    </row>
    <row r="76" spans="1:174" x14ac:dyDescent="0.25">
      <c r="A76" s="4">
        <v>4.5999999999999996</v>
      </c>
      <c r="H76" s="4">
        <v>4.5999999999999996</v>
      </c>
      <c r="I76" s="4">
        <v>0</v>
      </c>
      <c r="J76" s="3">
        <f t="shared" si="144"/>
        <v>-138.54166666666663</v>
      </c>
      <c r="K76" s="3">
        <f t="shared" si="145"/>
        <v>-143.14166666666662</v>
      </c>
      <c r="L76" s="3">
        <f t="shared" si="192"/>
        <v>19193.793402777766</v>
      </c>
      <c r="M76" s="3">
        <f t="shared" si="193"/>
        <v>19831.085069444434</v>
      </c>
      <c r="O76" s="4">
        <v>4.5999999999999996</v>
      </c>
      <c r="P76" s="4">
        <v>0</v>
      </c>
      <c r="Q76" s="3">
        <f t="shared" si="146"/>
        <v>-138.54166666666663</v>
      </c>
      <c r="R76" s="3">
        <f t="shared" si="147"/>
        <v>-143.14166666666662</v>
      </c>
      <c r="S76" s="3">
        <f t="shared" si="194"/>
        <v>19193.793402777766</v>
      </c>
      <c r="T76" s="3">
        <f t="shared" si="195"/>
        <v>19831.085069444434</v>
      </c>
      <c r="V76" s="4">
        <v>4.5999999999999996</v>
      </c>
      <c r="W76" s="4">
        <v>78.2</v>
      </c>
      <c r="X76" s="3">
        <f t="shared" si="148"/>
        <v>-138.54166666666663</v>
      </c>
      <c r="Y76" s="3">
        <f t="shared" si="149"/>
        <v>-64.94166666666662</v>
      </c>
      <c r="Z76" s="3">
        <f t="shared" si="196"/>
        <v>19193.793402777766</v>
      </c>
      <c r="AA76" s="3">
        <f t="shared" si="197"/>
        <v>8997.1267361111022</v>
      </c>
      <c r="AC76" s="4">
        <v>4.5999999999999996</v>
      </c>
      <c r="AD76" s="4">
        <v>240.4</v>
      </c>
      <c r="AE76" s="3">
        <f t="shared" si="150"/>
        <v>-138.54166666666663</v>
      </c>
      <c r="AF76" s="3">
        <f t="shared" si="151"/>
        <v>97.258333333333383</v>
      </c>
      <c r="AG76" s="3">
        <f t="shared" si="198"/>
        <v>19193.793402777766</v>
      </c>
      <c r="AH76" s="3">
        <f t="shared" si="199"/>
        <v>-13474.331597222226</v>
      </c>
      <c r="AJ76" s="4">
        <v>4.5999999999999996</v>
      </c>
      <c r="AK76" s="4">
        <v>159.4</v>
      </c>
      <c r="AL76" s="3">
        <f t="shared" si="152"/>
        <v>-138.54166666666663</v>
      </c>
      <c r="AM76" s="3">
        <f t="shared" si="153"/>
        <v>16.258333333333383</v>
      </c>
      <c r="AN76" s="3">
        <f t="shared" si="200"/>
        <v>19193.793402777766</v>
      </c>
      <c r="AO76" s="3">
        <f t="shared" si="201"/>
        <v>-2252.4565972222285</v>
      </c>
      <c r="AQ76" s="4">
        <v>4.5999999999999996</v>
      </c>
      <c r="AR76" s="4">
        <v>189.4</v>
      </c>
      <c r="AS76" s="3">
        <f t="shared" si="154"/>
        <v>-138.54166666666663</v>
      </c>
      <c r="AT76" s="3">
        <f t="shared" si="155"/>
        <v>46.258333333333383</v>
      </c>
      <c r="AU76" s="3">
        <f t="shared" si="202"/>
        <v>19193.793402777766</v>
      </c>
      <c r="AV76" s="3">
        <f t="shared" si="203"/>
        <v>-6408.7065972222272</v>
      </c>
      <c r="AX76" s="4">
        <v>4.5999999999999996</v>
      </c>
      <c r="AY76" s="4">
        <v>322.39999999999998</v>
      </c>
      <c r="AZ76" s="3">
        <f t="shared" si="156"/>
        <v>-138.54166666666663</v>
      </c>
      <c r="BA76" s="3">
        <f t="shared" si="157"/>
        <v>179.25833333333335</v>
      </c>
      <c r="BB76" s="3">
        <f t="shared" si="204"/>
        <v>19193.793402777766</v>
      </c>
      <c r="BC76" s="3">
        <f t="shared" si="205"/>
        <v>-24834.748263888883</v>
      </c>
      <c r="BE76" s="4">
        <v>4.5999999999999996</v>
      </c>
      <c r="BF76" s="4">
        <v>276.60000000000002</v>
      </c>
      <c r="BG76" s="3">
        <f t="shared" si="158"/>
        <v>-138.54166666666663</v>
      </c>
      <c r="BH76" s="3">
        <f t="shared" si="159"/>
        <v>133.4583333333334</v>
      </c>
      <c r="BI76" s="3">
        <f t="shared" si="206"/>
        <v>19193.793402777766</v>
      </c>
      <c r="BJ76" s="3">
        <f t="shared" si="207"/>
        <v>-18489.539930555558</v>
      </c>
      <c r="BL76" s="4">
        <v>4.5999999999999996</v>
      </c>
      <c r="BM76" s="4">
        <v>477.7</v>
      </c>
      <c r="BN76" s="3">
        <f t="shared" si="160"/>
        <v>-138.54166666666663</v>
      </c>
      <c r="BO76" s="3">
        <f t="shared" si="161"/>
        <v>334.55833333333339</v>
      </c>
      <c r="BP76" s="3">
        <f t="shared" si="208"/>
        <v>19193.793402777766</v>
      </c>
      <c r="BQ76" s="3">
        <f t="shared" si="209"/>
        <v>-46350.269097222219</v>
      </c>
      <c r="BS76" s="4">
        <v>4.5999999999999996</v>
      </c>
      <c r="BT76" s="4">
        <v>317.89999999999998</v>
      </c>
      <c r="BU76" s="3">
        <f t="shared" si="162"/>
        <v>-138.54166666666663</v>
      </c>
      <c r="BV76" s="3">
        <f t="shared" si="163"/>
        <v>174.75833333333335</v>
      </c>
      <c r="BW76" s="3">
        <f t="shared" si="210"/>
        <v>19193.793402777766</v>
      </c>
      <c r="BX76" s="3">
        <f t="shared" si="211"/>
        <v>-24211.310763888887</v>
      </c>
      <c r="BZ76" s="4">
        <v>4.5999999999999996</v>
      </c>
      <c r="CA76" s="4">
        <v>82.9</v>
      </c>
      <c r="CB76" s="3">
        <f t="shared" si="164"/>
        <v>-138.54166666666663</v>
      </c>
      <c r="CC76" s="3">
        <f t="shared" si="165"/>
        <v>-60.241666666666617</v>
      </c>
      <c r="CD76" s="3">
        <f t="shared" si="212"/>
        <v>19193.793402777766</v>
      </c>
      <c r="CE76" s="3">
        <f t="shared" si="213"/>
        <v>8345.9809027777683</v>
      </c>
      <c r="CG76" s="4">
        <v>4.5999999999999996</v>
      </c>
      <c r="CH76" s="4">
        <v>49.8</v>
      </c>
      <c r="CI76" s="3">
        <f t="shared" si="166"/>
        <v>-138.54166666666663</v>
      </c>
      <c r="CJ76" s="3">
        <f t="shared" si="167"/>
        <v>-93.341666666666626</v>
      </c>
      <c r="CK76" s="3">
        <f t="shared" si="214"/>
        <v>19193.793402777766</v>
      </c>
      <c r="CL76" s="3">
        <f t="shared" si="215"/>
        <v>12931.710069444436</v>
      </c>
      <c r="CN76" s="4">
        <v>4.5999999999999996</v>
      </c>
      <c r="CO76" s="4">
        <v>0</v>
      </c>
      <c r="CP76" s="3">
        <f t="shared" si="168"/>
        <v>-138.54166666666663</v>
      </c>
      <c r="CQ76" s="3">
        <f t="shared" si="169"/>
        <v>-143.14166666666662</v>
      </c>
      <c r="CR76" s="3">
        <f t="shared" si="216"/>
        <v>19193.793402777766</v>
      </c>
      <c r="CS76" s="3">
        <f t="shared" si="217"/>
        <v>19831.085069444434</v>
      </c>
      <c r="CU76" s="4">
        <v>4.5999999999999996</v>
      </c>
      <c r="CV76" s="4">
        <v>0</v>
      </c>
      <c r="CW76" s="3">
        <f t="shared" si="170"/>
        <v>-138.54166666666663</v>
      </c>
      <c r="CX76" s="3">
        <f t="shared" si="171"/>
        <v>-143.14166666666662</v>
      </c>
      <c r="CY76" s="3">
        <f t="shared" si="218"/>
        <v>19193.793402777766</v>
      </c>
      <c r="CZ76" s="3">
        <f t="shared" si="219"/>
        <v>19831.085069444434</v>
      </c>
      <c r="DB76" s="4">
        <v>4.5999999999999996</v>
      </c>
      <c r="DC76" s="4">
        <v>0</v>
      </c>
      <c r="DD76" s="3">
        <f t="shared" si="172"/>
        <v>-138.54166666666663</v>
      </c>
      <c r="DE76" s="3">
        <f t="shared" si="173"/>
        <v>-143.14166666666662</v>
      </c>
      <c r="DF76" s="3">
        <f t="shared" si="220"/>
        <v>19193.793402777766</v>
      </c>
      <c r="DG76" s="3">
        <f t="shared" si="221"/>
        <v>19831.085069444434</v>
      </c>
      <c r="DI76" s="4">
        <v>4.5999999999999996</v>
      </c>
      <c r="DJ76" s="4">
        <v>4.3</v>
      </c>
      <c r="DK76" s="3">
        <f t="shared" si="174"/>
        <v>-138.54166666666663</v>
      </c>
      <c r="DL76" s="3">
        <f t="shared" si="175"/>
        <v>-138.84166666666661</v>
      </c>
      <c r="DM76" s="3">
        <f t="shared" si="222"/>
        <v>19193.793402777766</v>
      </c>
      <c r="DN76" s="3">
        <f t="shared" si="223"/>
        <v>19235.355902777766</v>
      </c>
      <c r="DP76" s="4">
        <v>4.5999999999999996</v>
      </c>
      <c r="DQ76" s="4">
        <v>75</v>
      </c>
      <c r="DR76" s="3">
        <f t="shared" si="176"/>
        <v>-138.54166666666663</v>
      </c>
      <c r="DS76" s="3">
        <f t="shared" si="177"/>
        <v>-68.141666666666623</v>
      </c>
      <c r="DT76" s="3">
        <f t="shared" si="224"/>
        <v>19193.793402777766</v>
      </c>
      <c r="DU76" s="3">
        <f t="shared" si="225"/>
        <v>9440.4600694444362</v>
      </c>
      <c r="DW76" s="4">
        <v>4.5999999999999996</v>
      </c>
      <c r="DX76" s="4">
        <v>43.7</v>
      </c>
      <c r="DY76" s="3">
        <f t="shared" si="178"/>
        <v>-138.54166666666663</v>
      </c>
      <c r="DZ76" s="3">
        <f t="shared" si="179"/>
        <v>-99.44166666666662</v>
      </c>
      <c r="EA76" s="3">
        <f t="shared" si="226"/>
        <v>19193.793402777766</v>
      </c>
      <c r="EB76" s="3">
        <f t="shared" si="227"/>
        <v>13776.8142361111</v>
      </c>
      <c r="ED76" s="4">
        <v>4.5999999999999996</v>
      </c>
      <c r="EE76" s="4">
        <v>311.39999999999998</v>
      </c>
      <c r="EF76" s="3">
        <f t="shared" si="180"/>
        <v>-138.54166666666663</v>
      </c>
      <c r="EG76" s="3">
        <f t="shared" si="181"/>
        <v>168.25833333333335</v>
      </c>
      <c r="EH76" s="3">
        <f t="shared" si="228"/>
        <v>19193.793402777766</v>
      </c>
      <c r="EI76" s="3">
        <f t="shared" si="229"/>
        <v>-23310.789930555551</v>
      </c>
      <c r="EK76" s="4">
        <v>4.5999999999999996</v>
      </c>
      <c r="EL76" s="4">
        <v>212.5</v>
      </c>
      <c r="EM76" s="3">
        <f t="shared" si="182"/>
        <v>-138.54166666666663</v>
      </c>
      <c r="EN76" s="3">
        <f t="shared" si="183"/>
        <v>69.358333333333377</v>
      </c>
      <c r="EO76" s="3">
        <f t="shared" si="230"/>
        <v>19193.793402777766</v>
      </c>
      <c r="EP76" s="3">
        <f t="shared" si="231"/>
        <v>-9609.0190972222263</v>
      </c>
      <c r="ER76" s="4">
        <v>4.5999999999999996</v>
      </c>
      <c r="ES76" s="4">
        <v>312.10000000000002</v>
      </c>
      <c r="ET76" s="3">
        <f t="shared" si="184"/>
        <v>-138.54166666666663</v>
      </c>
      <c r="EU76" s="3">
        <f t="shared" si="185"/>
        <v>168.9583333333334</v>
      </c>
      <c r="EV76" s="3">
        <f t="shared" si="232"/>
        <v>19193.793402777766</v>
      </c>
      <c r="EW76" s="3">
        <f t="shared" si="233"/>
        <v>-23407.769097222226</v>
      </c>
      <c r="EY76" s="4">
        <v>4.5999999999999996</v>
      </c>
      <c r="EZ76" s="4">
        <v>509.3</v>
      </c>
      <c r="FA76" s="3">
        <f t="shared" si="186"/>
        <v>-138.54166666666663</v>
      </c>
      <c r="FB76" s="3">
        <f t="shared" si="187"/>
        <v>366.15833333333342</v>
      </c>
      <c r="FC76" s="3">
        <f t="shared" si="234"/>
        <v>19193.793402777766</v>
      </c>
      <c r="FD76" s="3">
        <f t="shared" si="235"/>
        <v>-50728.185763888883</v>
      </c>
      <c r="FF76" s="4">
        <v>4.5999999999999996</v>
      </c>
      <c r="FG76" s="4">
        <v>181</v>
      </c>
      <c r="FH76" s="3">
        <f t="shared" si="188"/>
        <v>-138.54166666666663</v>
      </c>
      <c r="FI76" s="3">
        <f t="shared" si="189"/>
        <v>37.858333333333377</v>
      </c>
      <c r="FJ76" s="3">
        <f t="shared" si="236"/>
        <v>19193.793402777766</v>
      </c>
      <c r="FK76" s="3">
        <f t="shared" si="237"/>
        <v>-5244.9565972222272</v>
      </c>
      <c r="FM76" s="4">
        <v>4.5999999999999996</v>
      </c>
      <c r="FN76" s="4">
        <v>28</v>
      </c>
      <c r="FO76" s="3">
        <f t="shared" si="190"/>
        <v>-138.54166666666663</v>
      </c>
      <c r="FP76" s="3">
        <f t="shared" si="191"/>
        <v>-115.14166666666662</v>
      </c>
      <c r="FQ76" s="3">
        <f t="shared" si="238"/>
        <v>19193.793402777766</v>
      </c>
      <c r="FR76" s="3">
        <f t="shared" si="239"/>
        <v>15951.918402777768</v>
      </c>
    </row>
    <row r="77" spans="1:174" x14ac:dyDescent="0.25">
      <c r="A77" s="4">
        <v>0</v>
      </c>
      <c r="H77" s="4">
        <v>0</v>
      </c>
      <c r="I77" s="4">
        <v>0</v>
      </c>
      <c r="J77" s="3">
        <f t="shared" si="144"/>
        <v>-143.14166666666662</v>
      </c>
      <c r="K77" s="3">
        <f t="shared" si="145"/>
        <v>-143.14166666666662</v>
      </c>
      <c r="L77" s="3">
        <f t="shared" si="192"/>
        <v>20489.536736111098</v>
      </c>
      <c r="M77" s="3">
        <f t="shared" si="193"/>
        <v>20489.536736111098</v>
      </c>
      <c r="O77" s="4">
        <v>0</v>
      </c>
      <c r="P77" s="4">
        <v>78.2</v>
      </c>
      <c r="Q77" s="3">
        <f t="shared" si="146"/>
        <v>-143.14166666666662</v>
      </c>
      <c r="R77" s="3">
        <f t="shared" si="147"/>
        <v>-64.94166666666662</v>
      </c>
      <c r="S77" s="3">
        <f t="shared" si="194"/>
        <v>20489.536736111098</v>
      </c>
      <c r="T77" s="3">
        <f t="shared" si="195"/>
        <v>9295.8584027777688</v>
      </c>
      <c r="V77" s="4">
        <v>0</v>
      </c>
      <c r="W77" s="4">
        <v>240.4</v>
      </c>
      <c r="X77" s="3">
        <f t="shared" si="148"/>
        <v>-143.14166666666662</v>
      </c>
      <c r="Y77" s="3">
        <f t="shared" si="149"/>
        <v>97.258333333333383</v>
      </c>
      <c r="Z77" s="3">
        <f t="shared" si="196"/>
        <v>20489.536736111098</v>
      </c>
      <c r="AA77" s="3">
        <f t="shared" si="197"/>
        <v>-13921.719930555559</v>
      </c>
      <c r="AC77" s="4">
        <v>0</v>
      </c>
      <c r="AD77" s="4">
        <v>159.4</v>
      </c>
      <c r="AE77" s="3">
        <f t="shared" si="150"/>
        <v>-143.14166666666662</v>
      </c>
      <c r="AF77" s="3">
        <f t="shared" si="151"/>
        <v>16.258333333333383</v>
      </c>
      <c r="AG77" s="3">
        <f t="shared" si="198"/>
        <v>20489.536736111098</v>
      </c>
      <c r="AH77" s="3">
        <f t="shared" si="199"/>
        <v>-2327.244930555562</v>
      </c>
      <c r="AJ77" s="4">
        <v>0</v>
      </c>
      <c r="AK77" s="4">
        <v>189.4</v>
      </c>
      <c r="AL77" s="3">
        <f t="shared" si="152"/>
        <v>-143.14166666666662</v>
      </c>
      <c r="AM77" s="3">
        <f t="shared" si="153"/>
        <v>46.258333333333383</v>
      </c>
      <c r="AN77" s="3">
        <f t="shared" si="200"/>
        <v>20489.536736111098</v>
      </c>
      <c r="AO77" s="3">
        <f t="shared" si="201"/>
        <v>-6621.494930555561</v>
      </c>
      <c r="AQ77" s="4">
        <v>0</v>
      </c>
      <c r="AR77" s="4">
        <v>322.39999999999998</v>
      </c>
      <c r="AS77" s="3">
        <f t="shared" si="154"/>
        <v>-143.14166666666662</v>
      </c>
      <c r="AT77" s="3">
        <f t="shared" si="155"/>
        <v>179.25833333333335</v>
      </c>
      <c r="AU77" s="3">
        <f t="shared" si="202"/>
        <v>20489.536736111098</v>
      </c>
      <c r="AV77" s="3">
        <f t="shared" si="203"/>
        <v>-25659.336597222216</v>
      </c>
      <c r="AX77" s="4">
        <v>0</v>
      </c>
      <c r="AY77" s="4">
        <v>276.60000000000002</v>
      </c>
      <c r="AZ77" s="3">
        <f t="shared" si="156"/>
        <v>-143.14166666666662</v>
      </c>
      <c r="BA77" s="3">
        <f t="shared" si="157"/>
        <v>133.4583333333334</v>
      </c>
      <c r="BB77" s="3">
        <f t="shared" si="204"/>
        <v>20489.536736111098</v>
      </c>
      <c r="BC77" s="3">
        <f t="shared" si="205"/>
        <v>-19103.448263888891</v>
      </c>
      <c r="BE77" s="4">
        <v>0</v>
      </c>
      <c r="BF77" s="4">
        <v>477.7</v>
      </c>
      <c r="BG77" s="3">
        <f t="shared" si="158"/>
        <v>-143.14166666666662</v>
      </c>
      <c r="BH77" s="3">
        <f t="shared" si="159"/>
        <v>334.55833333333339</v>
      </c>
      <c r="BI77" s="3">
        <f t="shared" si="206"/>
        <v>20489.536736111098</v>
      </c>
      <c r="BJ77" s="3">
        <f t="shared" si="207"/>
        <v>-47889.23743055555</v>
      </c>
      <c r="BL77" s="4">
        <v>0</v>
      </c>
      <c r="BM77" s="4">
        <v>317.89999999999998</v>
      </c>
      <c r="BN77" s="3">
        <f t="shared" si="160"/>
        <v>-143.14166666666662</v>
      </c>
      <c r="BO77" s="3">
        <f t="shared" si="161"/>
        <v>174.75833333333335</v>
      </c>
      <c r="BP77" s="3">
        <f t="shared" si="208"/>
        <v>20489.536736111098</v>
      </c>
      <c r="BQ77" s="3">
        <f t="shared" si="209"/>
        <v>-25015.199097222219</v>
      </c>
      <c r="BS77" s="4">
        <v>0</v>
      </c>
      <c r="BT77" s="4">
        <v>82.9</v>
      </c>
      <c r="BU77" s="3">
        <f t="shared" si="162"/>
        <v>-143.14166666666662</v>
      </c>
      <c r="BV77" s="3">
        <f t="shared" si="163"/>
        <v>-60.241666666666617</v>
      </c>
      <c r="BW77" s="3">
        <f t="shared" si="210"/>
        <v>20489.536736111098</v>
      </c>
      <c r="BX77" s="3">
        <f t="shared" si="211"/>
        <v>8623.092569444434</v>
      </c>
      <c r="BZ77" s="4">
        <v>0</v>
      </c>
      <c r="CA77" s="4">
        <v>49.8</v>
      </c>
      <c r="CB77" s="3">
        <f t="shared" si="164"/>
        <v>-143.14166666666662</v>
      </c>
      <c r="CC77" s="3">
        <f t="shared" si="165"/>
        <v>-93.341666666666626</v>
      </c>
      <c r="CD77" s="3">
        <f t="shared" si="212"/>
        <v>20489.536736111098</v>
      </c>
      <c r="CE77" s="3">
        <f t="shared" si="213"/>
        <v>13361.0817361111</v>
      </c>
      <c r="CG77" s="4">
        <v>0</v>
      </c>
      <c r="CH77" s="4">
        <v>0</v>
      </c>
      <c r="CI77" s="3">
        <f t="shared" si="166"/>
        <v>-143.14166666666662</v>
      </c>
      <c r="CJ77" s="3">
        <f t="shared" si="167"/>
        <v>-143.14166666666662</v>
      </c>
      <c r="CK77" s="3">
        <f t="shared" si="214"/>
        <v>20489.536736111098</v>
      </c>
      <c r="CL77" s="3">
        <f t="shared" si="215"/>
        <v>20489.536736111098</v>
      </c>
      <c r="CN77" s="4">
        <v>0</v>
      </c>
      <c r="CO77" s="4">
        <v>0</v>
      </c>
      <c r="CP77" s="3">
        <f t="shared" si="168"/>
        <v>-143.14166666666662</v>
      </c>
      <c r="CQ77" s="3">
        <f t="shared" si="169"/>
        <v>-143.14166666666662</v>
      </c>
      <c r="CR77" s="3">
        <f t="shared" si="216"/>
        <v>20489.536736111098</v>
      </c>
      <c r="CS77" s="3">
        <f t="shared" si="217"/>
        <v>20489.536736111098</v>
      </c>
      <c r="CU77" s="4">
        <v>0</v>
      </c>
      <c r="CV77" s="4">
        <v>0</v>
      </c>
      <c r="CW77" s="3">
        <f t="shared" si="170"/>
        <v>-143.14166666666662</v>
      </c>
      <c r="CX77" s="3">
        <f t="shared" si="171"/>
        <v>-143.14166666666662</v>
      </c>
      <c r="CY77" s="3">
        <f t="shared" si="218"/>
        <v>20489.536736111098</v>
      </c>
      <c r="CZ77" s="3">
        <f t="shared" si="219"/>
        <v>20489.536736111098</v>
      </c>
      <c r="DB77" s="4">
        <v>0</v>
      </c>
      <c r="DC77" s="4">
        <v>4.3</v>
      </c>
      <c r="DD77" s="3">
        <f t="shared" si="172"/>
        <v>-143.14166666666662</v>
      </c>
      <c r="DE77" s="3">
        <f t="shared" si="173"/>
        <v>-138.84166666666661</v>
      </c>
      <c r="DF77" s="3">
        <f t="shared" si="220"/>
        <v>20489.536736111098</v>
      </c>
      <c r="DG77" s="3">
        <f t="shared" si="221"/>
        <v>19874.027569444432</v>
      </c>
      <c r="DI77" s="4">
        <v>0</v>
      </c>
      <c r="DJ77" s="4">
        <v>75</v>
      </c>
      <c r="DK77" s="3">
        <f t="shared" si="174"/>
        <v>-143.14166666666662</v>
      </c>
      <c r="DL77" s="3">
        <f t="shared" si="175"/>
        <v>-68.141666666666623</v>
      </c>
      <c r="DM77" s="3">
        <f t="shared" si="222"/>
        <v>20489.536736111098</v>
      </c>
      <c r="DN77" s="3">
        <f t="shared" si="223"/>
        <v>9753.9117361111021</v>
      </c>
      <c r="DP77" s="4">
        <v>0</v>
      </c>
      <c r="DQ77" s="4">
        <v>43.7</v>
      </c>
      <c r="DR77" s="3">
        <f t="shared" si="176"/>
        <v>-143.14166666666662</v>
      </c>
      <c r="DS77" s="3">
        <f t="shared" si="177"/>
        <v>-99.44166666666662</v>
      </c>
      <c r="DT77" s="3">
        <f t="shared" si="224"/>
        <v>20489.536736111098</v>
      </c>
      <c r="DU77" s="3">
        <f t="shared" si="225"/>
        <v>14234.245902777768</v>
      </c>
      <c r="DW77" s="4">
        <v>0</v>
      </c>
      <c r="DX77" s="4">
        <v>311.39999999999998</v>
      </c>
      <c r="DY77" s="3">
        <f t="shared" si="178"/>
        <v>-143.14166666666662</v>
      </c>
      <c r="DZ77" s="3">
        <f t="shared" si="179"/>
        <v>168.25833333333335</v>
      </c>
      <c r="EA77" s="3">
        <f t="shared" si="226"/>
        <v>20489.536736111098</v>
      </c>
      <c r="EB77" s="3">
        <f t="shared" si="227"/>
        <v>-24084.778263888886</v>
      </c>
      <c r="ED77" s="4">
        <v>0</v>
      </c>
      <c r="EE77" s="4">
        <v>212.5</v>
      </c>
      <c r="EF77" s="3">
        <f t="shared" si="180"/>
        <v>-143.14166666666662</v>
      </c>
      <c r="EG77" s="3">
        <f t="shared" si="181"/>
        <v>69.358333333333377</v>
      </c>
      <c r="EH77" s="3">
        <f t="shared" si="228"/>
        <v>20489.536736111098</v>
      </c>
      <c r="EI77" s="3">
        <f t="shared" si="229"/>
        <v>-9928.0674305555585</v>
      </c>
      <c r="EK77" s="4">
        <v>0</v>
      </c>
      <c r="EL77" s="4">
        <v>312.10000000000002</v>
      </c>
      <c r="EM77" s="3">
        <f t="shared" si="182"/>
        <v>-143.14166666666662</v>
      </c>
      <c r="EN77" s="3">
        <f t="shared" si="183"/>
        <v>168.9583333333334</v>
      </c>
      <c r="EO77" s="3">
        <f t="shared" si="230"/>
        <v>20489.536736111098</v>
      </c>
      <c r="EP77" s="3">
        <f t="shared" si="231"/>
        <v>-24184.977430555558</v>
      </c>
      <c r="ER77" s="4">
        <v>0</v>
      </c>
      <c r="ES77" s="4">
        <v>509.3</v>
      </c>
      <c r="ET77" s="3">
        <f t="shared" si="184"/>
        <v>-143.14166666666662</v>
      </c>
      <c r="EU77" s="3">
        <f t="shared" si="185"/>
        <v>366.15833333333342</v>
      </c>
      <c r="EV77" s="3">
        <f t="shared" si="232"/>
        <v>20489.536736111098</v>
      </c>
      <c r="EW77" s="3">
        <f t="shared" si="233"/>
        <v>-52412.514097222222</v>
      </c>
      <c r="EY77" s="4">
        <v>0</v>
      </c>
      <c r="EZ77" s="4">
        <v>181</v>
      </c>
      <c r="FA77" s="3">
        <f t="shared" si="186"/>
        <v>-143.14166666666662</v>
      </c>
      <c r="FB77" s="3">
        <f t="shared" si="187"/>
        <v>37.858333333333377</v>
      </c>
      <c r="FC77" s="3">
        <f t="shared" si="234"/>
        <v>20489.536736111098</v>
      </c>
      <c r="FD77" s="3">
        <f t="shared" si="235"/>
        <v>-5419.1049305555598</v>
      </c>
      <c r="FF77" s="4">
        <v>0</v>
      </c>
      <c r="FG77" s="4">
        <v>28</v>
      </c>
      <c r="FH77" s="3">
        <f t="shared" si="188"/>
        <v>-143.14166666666662</v>
      </c>
      <c r="FI77" s="3">
        <f t="shared" si="189"/>
        <v>-115.14166666666662</v>
      </c>
      <c r="FJ77" s="3">
        <f t="shared" si="236"/>
        <v>20489.536736111098</v>
      </c>
      <c r="FK77" s="3">
        <f t="shared" si="237"/>
        <v>16481.570069444435</v>
      </c>
      <c r="FM77" s="4">
        <v>0</v>
      </c>
      <c r="FN77" s="4">
        <v>0</v>
      </c>
      <c r="FO77" s="3">
        <f t="shared" si="190"/>
        <v>-143.14166666666662</v>
      </c>
      <c r="FP77" s="3">
        <f t="shared" si="191"/>
        <v>-143.14166666666662</v>
      </c>
      <c r="FQ77" s="3">
        <f t="shared" si="238"/>
        <v>20489.536736111098</v>
      </c>
      <c r="FR77" s="3">
        <f t="shared" si="239"/>
        <v>20489.536736111098</v>
      </c>
    </row>
    <row r="78" spans="1:174" x14ac:dyDescent="0.25">
      <c r="A78" s="4">
        <v>0</v>
      </c>
      <c r="H78" s="4">
        <v>0</v>
      </c>
      <c r="I78" s="4">
        <v>78.2</v>
      </c>
      <c r="J78" s="3">
        <f t="shared" si="144"/>
        <v>-143.14166666666662</v>
      </c>
      <c r="K78" s="3">
        <f t="shared" si="145"/>
        <v>-64.94166666666662</v>
      </c>
      <c r="L78" s="3">
        <f t="shared" si="192"/>
        <v>20489.536736111098</v>
      </c>
      <c r="M78" s="3">
        <f t="shared" si="193"/>
        <v>9295.8584027777688</v>
      </c>
      <c r="O78" s="4">
        <v>0</v>
      </c>
      <c r="P78" s="4">
        <v>240.4</v>
      </c>
      <c r="Q78" s="3">
        <f t="shared" si="146"/>
        <v>-143.14166666666662</v>
      </c>
      <c r="R78" s="3">
        <f t="shared" si="147"/>
        <v>97.258333333333383</v>
      </c>
      <c r="S78" s="3">
        <f t="shared" si="194"/>
        <v>20489.536736111098</v>
      </c>
      <c r="T78" s="3">
        <f t="shared" si="195"/>
        <v>-13921.719930555559</v>
      </c>
      <c r="V78" s="4">
        <v>0</v>
      </c>
      <c r="W78" s="4">
        <v>159.4</v>
      </c>
      <c r="X78" s="3">
        <f t="shared" si="148"/>
        <v>-143.14166666666662</v>
      </c>
      <c r="Y78" s="3">
        <f t="shared" si="149"/>
        <v>16.258333333333383</v>
      </c>
      <c r="Z78" s="3">
        <f t="shared" si="196"/>
        <v>20489.536736111098</v>
      </c>
      <c r="AA78" s="3">
        <f t="shared" si="197"/>
        <v>-2327.244930555562</v>
      </c>
      <c r="AC78" s="4">
        <v>0</v>
      </c>
      <c r="AD78" s="4">
        <v>189.4</v>
      </c>
      <c r="AE78" s="3">
        <f t="shared" si="150"/>
        <v>-143.14166666666662</v>
      </c>
      <c r="AF78" s="3">
        <f t="shared" si="151"/>
        <v>46.258333333333383</v>
      </c>
      <c r="AG78" s="3">
        <f t="shared" si="198"/>
        <v>20489.536736111098</v>
      </c>
      <c r="AH78" s="3">
        <f t="shared" si="199"/>
        <v>-6621.494930555561</v>
      </c>
      <c r="AJ78" s="4">
        <v>0</v>
      </c>
      <c r="AK78" s="4">
        <v>322.39999999999998</v>
      </c>
      <c r="AL78" s="3">
        <f t="shared" si="152"/>
        <v>-143.14166666666662</v>
      </c>
      <c r="AM78" s="3">
        <f t="shared" si="153"/>
        <v>179.25833333333335</v>
      </c>
      <c r="AN78" s="3">
        <f t="shared" si="200"/>
        <v>20489.536736111098</v>
      </c>
      <c r="AO78" s="3">
        <f t="shared" si="201"/>
        <v>-25659.336597222216</v>
      </c>
      <c r="AQ78" s="4">
        <v>0</v>
      </c>
      <c r="AR78" s="4">
        <v>276.60000000000002</v>
      </c>
      <c r="AS78" s="3">
        <f t="shared" si="154"/>
        <v>-143.14166666666662</v>
      </c>
      <c r="AT78" s="3">
        <f t="shared" si="155"/>
        <v>133.4583333333334</v>
      </c>
      <c r="AU78" s="3">
        <f t="shared" si="202"/>
        <v>20489.536736111098</v>
      </c>
      <c r="AV78" s="3">
        <f t="shared" si="203"/>
        <v>-19103.448263888891</v>
      </c>
      <c r="AX78" s="4">
        <v>0</v>
      </c>
      <c r="AY78" s="4">
        <v>477.7</v>
      </c>
      <c r="AZ78" s="3">
        <f t="shared" si="156"/>
        <v>-143.14166666666662</v>
      </c>
      <c r="BA78" s="3">
        <f t="shared" si="157"/>
        <v>334.55833333333339</v>
      </c>
      <c r="BB78" s="3">
        <f t="shared" si="204"/>
        <v>20489.536736111098</v>
      </c>
      <c r="BC78" s="3">
        <f t="shared" si="205"/>
        <v>-47889.23743055555</v>
      </c>
      <c r="BE78" s="4">
        <v>0</v>
      </c>
      <c r="BF78" s="4">
        <v>317.89999999999998</v>
      </c>
      <c r="BG78" s="3">
        <f t="shared" si="158"/>
        <v>-143.14166666666662</v>
      </c>
      <c r="BH78" s="3">
        <f t="shared" si="159"/>
        <v>174.75833333333335</v>
      </c>
      <c r="BI78" s="3">
        <f t="shared" si="206"/>
        <v>20489.536736111098</v>
      </c>
      <c r="BJ78" s="3">
        <f t="shared" si="207"/>
        <v>-25015.199097222219</v>
      </c>
      <c r="BL78" s="4">
        <v>0</v>
      </c>
      <c r="BM78" s="4">
        <v>82.9</v>
      </c>
      <c r="BN78" s="3">
        <f t="shared" si="160"/>
        <v>-143.14166666666662</v>
      </c>
      <c r="BO78" s="3">
        <f t="shared" si="161"/>
        <v>-60.241666666666617</v>
      </c>
      <c r="BP78" s="3">
        <f t="shared" si="208"/>
        <v>20489.536736111098</v>
      </c>
      <c r="BQ78" s="3">
        <f t="shared" si="209"/>
        <v>8623.092569444434</v>
      </c>
      <c r="BS78" s="4">
        <v>0</v>
      </c>
      <c r="BT78" s="4">
        <v>49.8</v>
      </c>
      <c r="BU78" s="3">
        <f t="shared" si="162"/>
        <v>-143.14166666666662</v>
      </c>
      <c r="BV78" s="3">
        <f t="shared" si="163"/>
        <v>-93.341666666666626</v>
      </c>
      <c r="BW78" s="3">
        <f t="shared" si="210"/>
        <v>20489.536736111098</v>
      </c>
      <c r="BX78" s="3">
        <f t="shared" si="211"/>
        <v>13361.0817361111</v>
      </c>
      <c r="BZ78" s="4">
        <v>0</v>
      </c>
      <c r="CA78" s="4">
        <v>0</v>
      </c>
      <c r="CB78" s="3">
        <f t="shared" si="164"/>
        <v>-143.14166666666662</v>
      </c>
      <c r="CC78" s="3">
        <f t="shared" si="165"/>
        <v>-143.14166666666662</v>
      </c>
      <c r="CD78" s="3">
        <f t="shared" si="212"/>
        <v>20489.536736111098</v>
      </c>
      <c r="CE78" s="3">
        <f t="shared" si="213"/>
        <v>20489.536736111098</v>
      </c>
      <c r="CG78" s="4">
        <v>0</v>
      </c>
      <c r="CH78" s="4">
        <v>0</v>
      </c>
      <c r="CI78" s="3">
        <f t="shared" si="166"/>
        <v>-143.14166666666662</v>
      </c>
      <c r="CJ78" s="3">
        <f t="shared" si="167"/>
        <v>-143.14166666666662</v>
      </c>
      <c r="CK78" s="3">
        <f t="shared" si="214"/>
        <v>20489.536736111098</v>
      </c>
      <c r="CL78" s="3">
        <f t="shared" si="215"/>
        <v>20489.536736111098</v>
      </c>
      <c r="CN78" s="4">
        <v>0</v>
      </c>
      <c r="CO78" s="4">
        <v>0</v>
      </c>
      <c r="CP78" s="3">
        <f t="shared" si="168"/>
        <v>-143.14166666666662</v>
      </c>
      <c r="CQ78" s="3">
        <f t="shared" si="169"/>
        <v>-143.14166666666662</v>
      </c>
      <c r="CR78" s="3">
        <f t="shared" si="216"/>
        <v>20489.536736111098</v>
      </c>
      <c r="CS78" s="3">
        <f t="shared" si="217"/>
        <v>20489.536736111098</v>
      </c>
      <c r="CU78" s="4">
        <v>0</v>
      </c>
      <c r="CV78" s="4">
        <v>4.3</v>
      </c>
      <c r="CW78" s="3">
        <f t="shared" si="170"/>
        <v>-143.14166666666662</v>
      </c>
      <c r="CX78" s="3">
        <f t="shared" si="171"/>
        <v>-138.84166666666661</v>
      </c>
      <c r="CY78" s="3">
        <f t="shared" si="218"/>
        <v>20489.536736111098</v>
      </c>
      <c r="CZ78" s="3">
        <f t="shared" si="219"/>
        <v>19874.027569444432</v>
      </c>
      <c r="DB78" s="4">
        <v>0</v>
      </c>
      <c r="DC78" s="4">
        <v>75</v>
      </c>
      <c r="DD78" s="3">
        <f t="shared" si="172"/>
        <v>-143.14166666666662</v>
      </c>
      <c r="DE78" s="3">
        <f t="shared" si="173"/>
        <v>-68.141666666666623</v>
      </c>
      <c r="DF78" s="3">
        <f t="shared" si="220"/>
        <v>20489.536736111098</v>
      </c>
      <c r="DG78" s="3">
        <f t="shared" si="221"/>
        <v>9753.9117361111021</v>
      </c>
      <c r="DI78" s="4">
        <v>0</v>
      </c>
      <c r="DJ78" s="4">
        <v>43.7</v>
      </c>
      <c r="DK78" s="3">
        <f t="shared" si="174"/>
        <v>-143.14166666666662</v>
      </c>
      <c r="DL78" s="3">
        <f t="shared" si="175"/>
        <v>-99.44166666666662</v>
      </c>
      <c r="DM78" s="3">
        <f t="shared" si="222"/>
        <v>20489.536736111098</v>
      </c>
      <c r="DN78" s="3">
        <f t="shared" si="223"/>
        <v>14234.245902777768</v>
      </c>
      <c r="DP78" s="4">
        <v>0</v>
      </c>
      <c r="DQ78" s="4">
        <v>311.39999999999998</v>
      </c>
      <c r="DR78" s="3">
        <f t="shared" si="176"/>
        <v>-143.14166666666662</v>
      </c>
      <c r="DS78" s="3">
        <f t="shared" si="177"/>
        <v>168.25833333333335</v>
      </c>
      <c r="DT78" s="3">
        <f t="shared" si="224"/>
        <v>20489.536736111098</v>
      </c>
      <c r="DU78" s="3">
        <f t="shared" si="225"/>
        <v>-24084.778263888886</v>
      </c>
      <c r="DW78" s="4">
        <v>0</v>
      </c>
      <c r="DX78" s="4">
        <v>212.5</v>
      </c>
      <c r="DY78" s="3">
        <f t="shared" si="178"/>
        <v>-143.14166666666662</v>
      </c>
      <c r="DZ78" s="3">
        <f t="shared" si="179"/>
        <v>69.358333333333377</v>
      </c>
      <c r="EA78" s="3">
        <f t="shared" si="226"/>
        <v>20489.536736111098</v>
      </c>
      <c r="EB78" s="3">
        <f t="shared" si="227"/>
        <v>-9928.0674305555585</v>
      </c>
      <c r="ED78" s="4">
        <v>0</v>
      </c>
      <c r="EE78" s="4">
        <v>312.10000000000002</v>
      </c>
      <c r="EF78" s="3">
        <f t="shared" si="180"/>
        <v>-143.14166666666662</v>
      </c>
      <c r="EG78" s="3">
        <f t="shared" si="181"/>
        <v>168.9583333333334</v>
      </c>
      <c r="EH78" s="3">
        <f t="shared" si="228"/>
        <v>20489.536736111098</v>
      </c>
      <c r="EI78" s="3">
        <f t="shared" si="229"/>
        <v>-24184.977430555558</v>
      </c>
      <c r="EK78" s="4">
        <v>0</v>
      </c>
      <c r="EL78" s="4">
        <v>509.3</v>
      </c>
      <c r="EM78" s="3">
        <f t="shared" si="182"/>
        <v>-143.14166666666662</v>
      </c>
      <c r="EN78" s="3">
        <f t="shared" si="183"/>
        <v>366.15833333333342</v>
      </c>
      <c r="EO78" s="3">
        <f t="shared" si="230"/>
        <v>20489.536736111098</v>
      </c>
      <c r="EP78" s="3">
        <f t="shared" si="231"/>
        <v>-52412.514097222222</v>
      </c>
      <c r="ER78" s="4">
        <v>0</v>
      </c>
      <c r="ES78" s="4">
        <v>181</v>
      </c>
      <c r="ET78" s="3">
        <f t="shared" si="184"/>
        <v>-143.14166666666662</v>
      </c>
      <c r="EU78" s="3">
        <f t="shared" si="185"/>
        <v>37.858333333333377</v>
      </c>
      <c r="EV78" s="3">
        <f t="shared" si="232"/>
        <v>20489.536736111098</v>
      </c>
      <c r="EW78" s="3">
        <f t="shared" si="233"/>
        <v>-5419.1049305555598</v>
      </c>
      <c r="EY78" s="4">
        <v>0</v>
      </c>
      <c r="EZ78" s="4">
        <v>28</v>
      </c>
      <c r="FA78" s="3">
        <f t="shared" si="186"/>
        <v>-143.14166666666662</v>
      </c>
      <c r="FB78" s="3">
        <f t="shared" si="187"/>
        <v>-115.14166666666662</v>
      </c>
      <c r="FC78" s="3">
        <f t="shared" si="234"/>
        <v>20489.536736111098</v>
      </c>
      <c r="FD78" s="3">
        <f t="shared" si="235"/>
        <v>16481.570069444435</v>
      </c>
      <c r="FF78" s="4">
        <v>0</v>
      </c>
      <c r="FG78" s="4">
        <v>0</v>
      </c>
      <c r="FH78" s="3">
        <f t="shared" si="188"/>
        <v>-143.14166666666662</v>
      </c>
      <c r="FI78" s="3">
        <f t="shared" si="189"/>
        <v>-143.14166666666662</v>
      </c>
      <c r="FJ78" s="3">
        <f t="shared" si="236"/>
        <v>20489.536736111098</v>
      </c>
      <c r="FK78" s="3">
        <f t="shared" si="237"/>
        <v>20489.536736111098</v>
      </c>
      <c r="FM78" s="4">
        <v>0</v>
      </c>
      <c r="FN78" s="4">
        <v>0</v>
      </c>
      <c r="FO78" s="3">
        <f t="shared" si="190"/>
        <v>-143.14166666666662</v>
      </c>
      <c r="FP78" s="3">
        <f t="shared" si="191"/>
        <v>-143.14166666666662</v>
      </c>
      <c r="FQ78" s="3">
        <f t="shared" si="238"/>
        <v>20489.536736111098</v>
      </c>
      <c r="FR78" s="3">
        <f t="shared" si="239"/>
        <v>20489.536736111098</v>
      </c>
    </row>
    <row r="79" spans="1:174" x14ac:dyDescent="0.25">
      <c r="A79" s="4">
        <v>78.2</v>
      </c>
      <c r="H79" s="4">
        <v>78.2</v>
      </c>
      <c r="I79" s="4">
        <v>240.4</v>
      </c>
      <c r="J79" s="3">
        <f t="shared" si="144"/>
        <v>-64.94166666666662</v>
      </c>
      <c r="K79" s="3">
        <f t="shared" si="145"/>
        <v>97.258333333333383</v>
      </c>
      <c r="L79" s="3">
        <f t="shared" si="192"/>
        <v>4217.420069444438</v>
      </c>
      <c r="M79" s="3">
        <f t="shared" si="193"/>
        <v>-6316.1182638888877</v>
      </c>
      <c r="O79" s="4">
        <v>78.2</v>
      </c>
      <c r="P79" s="4">
        <v>159.4</v>
      </c>
      <c r="Q79" s="3">
        <f t="shared" si="146"/>
        <v>-64.94166666666662</v>
      </c>
      <c r="R79" s="3">
        <f t="shared" si="147"/>
        <v>16.258333333333383</v>
      </c>
      <c r="S79" s="3">
        <f t="shared" si="194"/>
        <v>4217.420069444438</v>
      </c>
      <c r="T79" s="3">
        <f t="shared" si="195"/>
        <v>-1055.8432638888914</v>
      </c>
      <c r="V79" s="4">
        <v>78.2</v>
      </c>
      <c r="W79" s="4">
        <v>189.4</v>
      </c>
      <c r="X79" s="3">
        <f t="shared" si="148"/>
        <v>-64.94166666666662</v>
      </c>
      <c r="Y79" s="3">
        <f t="shared" si="149"/>
        <v>46.258333333333383</v>
      </c>
      <c r="Z79" s="3">
        <f t="shared" si="196"/>
        <v>4217.420069444438</v>
      </c>
      <c r="AA79" s="3">
        <f t="shared" si="197"/>
        <v>-3004.0932638888899</v>
      </c>
      <c r="AC79" s="4">
        <v>78.2</v>
      </c>
      <c r="AD79" s="4">
        <v>322.39999999999998</v>
      </c>
      <c r="AE79" s="3">
        <f t="shared" si="150"/>
        <v>-64.94166666666662</v>
      </c>
      <c r="AF79" s="3">
        <f t="shared" si="151"/>
        <v>179.25833333333335</v>
      </c>
      <c r="AG79" s="3">
        <f t="shared" si="198"/>
        <v>4217.420069444438</v>
      </c>
      <c r="AH79" s="3">
        <f t="shared" si="199"/>
        <v>-11641.334930555549</v>
      </c>
      <c r="AJ79" s="4">
        <v>78.2</v>
      </c>
      <c r="AK79" s="4">
        <v>276.60000000000002</v>
      </c>
      <c r="AL79" s="3">
        <f t="shared" si="152"/>
        <v>-64.94166666666662</v>
      </c>
      <c r="AM79" s="3">
        <f t="shared" si="153"/>
        <v>133.4583333333334</v>
      </c>
      <c r="AN79" s="3">
        <f t="shared" si="200"/>
        <v>4217.420069444438</v>
      </c>
      <c r="AO79" s="3">
        <f t="shared" si="201"/>
        <v>-8667.0065972222201</v>
      </c>
      <c r="AQ79" s="4">
        <v>78.2</v>
      </c>
      <c r="AR79" s="4">
        <v>477.7</v>
      </c>
      <c r="AS79" s="3">
        <f t="shared" si="154"/>
        <v>-64.94166666666662</v>
      </c>
      <c r="AT79" s="3">
        <f t="shared" si="155"/>
        <v>334.55833333333339</v>
      </c>
      <c r="AU79" s="3">
        <f t="shared" si="202"/>
        <v>4217.420069444438</v>
      </c>
      <c r="AV79" s="3">
        <f t="shared" si="203"/>
        <v>-21726.775763888876</v>
      </c>
      <c r="AX79" s="4">
        <v>78.2</v>
      </c>
      <c r="AY79" s="4">
        <v>317.89999999999998</v>
      </c>
      <c r="AZ79" s="3">
        <f t="shared" si="156"/>
        <v>-64.94166666666662</v>
      </c>
      <c r="BA79" s="3">
        <f t="shared" si="157"/>
        <v>174.75833333333335</v>
      </c>
      <c r="BB79" s="3">
        <f t="shared" si="204"/>
        <v>4217.420069444438</v>
      </c>
      <c r="BC79" s="3">
        <f t="shared" si="205"/>
        <v>-11349.097430555548</v>
      </c>
      <c r="BE79" s="4">
        <v>78.2</v>
      </c>
      <c r="BF79" s="4">
        <v>82.9</v>
      </c>
      <c r="BG79" s="3">
        <f t="shared" si="158"/>
        <v>-64.94166666666662</v>
      </c>
      <c r="BH79" s="3">
        <f t="shared" si="159"/>
        <v>-60.241666666666617</v>
      </c>
      <c r="BI79" s="3">
        <f t="shared" si="206"/>
        <v>4217.420069444438</v>
      </c>
      <c r="BJ79" s="3">
        <f t="shared" si="207"/>
        <v>3912.1942361111051</v>
      </c>
      <c r="BL79" s="4">
        <v>78.2</v>
      </c>
      <c r="BM79" s="4">
        <v>49.8</v>
      </c>
      <c r="BN79" s="3">
        <f t="shared" si="160"/>
        <v>-64.94166666666662</v>
      </c>
      <c r="BO79" s="3">
        <f t="shared" si="161"/>
        <v>-93.341666666666626</v>
      </c>
      <c r="BP79" s="3">
        <f t="shared" si="208"/>
        <v>4217.420069444438</v>
      </c>
      <c r="BQ79" s="3">
        <f t="shared" si="209"/>
        <v>6061.7634027777704</v>
      </c>
      <c r="BS79" s="4">
        <v>78.2</v>
      </c>
      <c r="BT79" s="4">
        <v>0</v>
      </c>
      <c r="BU79" s="3">
        <f t="shared" si="162"/>
        <v>-64.94166666666662</v>
      </c>
      <c r="BV79" s="3">
        <f t="shared" si="163"/>
        <v>-143.14166666666662</v>
      </c>
      <c r="BW79" s="3">
        <f t="shared" si="210"/>
        <v>4217.420069444438</v>
      </c>
      <c r="BX79" s="3">
        <f t="shared" si="211"/>
        <v>9295.8584027777688</v>
      </c>
      <c r="BZ79" s="4">
        <v>78.2</v>
      </c>
      <c r="CA79" s="4">
        <v>0</v>
      </c>
      <c r="CB79" s="3">
        <f t="shared" si="164"/>
        <v>-64.94166666666662</v>
      </c>
      <c r="CC79" s="3">
        <f t="shared" si="165"/>
        <v>-143.14166666666662</v>
      </c>
      <c r="CD79" s="3">
        <f t="shared" si="212"/>
        <v>4217.420069444438</v>
      </c>
      <c r="CE79" s="3">
        <f t="shared" si="213"/>
        <v>9295.8584027777688</v>
      </c>
      <c r="CG79" s="4">
        <v>78.2</v>
      </c>
      <c r="CH79" s="4">
        <v>0</v>
      </c>
      <c r="CI79" s="3">
        <f t="shared" si="166"/>
        <v>-64.94166666666662</v>
      </c>
      <c r="CJ79" s="3">
        <f t="shared" si="167"/>
        <v>-143.14166666666662</v>
      </c>
      <c r="CK79" s="3">
        <f t="shared" si="214"/>
        <v>4217.420069444438</v>
      </c>
      <c r="CL79" s="3">
        <f t="shared" si="215"/>
        <v>9295.8584027777688</v>
      </c>
      <c r="CN79" s="4">
        <v>78.2</v>
      </c>
      <c r="CO79" s="4">
        <v>4.3</v>
      </c>
      <c r="CP79" s="3">
        <f t="shared" si="168"/>
        <v>-64.94166666666662</v>
      </c>
      <c r="CQ79" s="3">
        <f t="shared" si="169"/>
        <v>-138.84166666666661</v>
      </c>
      <c r="CR79" s="3">
        <f t="shared" si="216"/>
        <v>4217.420069444438</v>
      </c>
      <c r="CS79" s="3">
        <f t="shared" si="217"/>
        <v>9016.6092361111005</v>
      </c>
      <c r="CU79" s="4">
        <v>78.2</v>
      </c>
      <c r="CV79" s="4">
        <v>75</v>
      </c>
      <c r="CW79" s="3">
        <f t="shared" si="170"/>
        <v>-64.94166666666662</v>
      </c>
      <c r="CX79" s="3">
        <f t="shared" si="171"/>
        <v>-68.141666666666623</v>
      </c>
      <c r="CY79" s="3">
        <f t="shared" si="218"/>
        <v>4217.420069444438</v>
      </c>
      <c r="CZ79" s="3">
        <f t="shared" si="219"/>
        <v>4425.2334027777715</v>
      </c>
      <c r="DB79" s="4">
        <v>78.2</v>
      </c>
      <c r="DC79" s="4">
        <v>43.7</v>
      </c>
      <c r="DD79" s="3">
        <f t="shared" si="172"/>
        <v>-64.94166666666662</v>
      </c>
      <c r="DE79" s="3">
        <f t="shared" si="173"/>
        <v>-99.44166666666662</v>
      </c>
      <c r="DF79" s="3">
        <f t="shared" si="220"/>
        <v>4217.420069444438</v>
      </c>
      <c r="DG79" s="3">
        <f t="shared" si="221"/>
        <v>6457.9075694444364</v>
      </c>
      <c r="DI79" s="4">
        <v>78.2</v>
      </c>
      <c r="DJ79" s="4">
        <v>311.39999999999998</v>
      </c>
      <c r="DK79" s="3">
        <f t="shared" si="174"/>
        <v>-64.94166666666662</v>
      </c>
      <c r="DL79" s="3">
        <f t="shared" si="175"/>
        <v>168.25833333333335</v>
      </c>
      <c r="DM79" s="3">
        <f t="shared" si="222"/>
        <v>4217.420069444438</v>
      </c>
      <c r="DN79" s="3">
        <f t="shared" si="223"/>
        <v>-10926.976597222216</v>
      </c>
      <c r="DP79" s="4">
        <v>78.2</v>
      </c>
      <c r="DQ79" s="4">
        <v>212.5</v>
      </c>
      <c r="DR79" s="3">
        <f t="shared" si="176"/>
        <v>-64.94166666666662</v>
      </c>
      <c r="DS79" s="3">
        <f t="shared" si="177"/>
        <v>69.358333333333377</v>
      </c>
      <c r="DT79" s="3">
        <f t="shared" si="224"/>
        <v>4217.420069444438</v>
      </c>
      <c r="DU79" s="3">
        <f t="shared" si="225"/>
        <v>-4504.2457638888882</v>
      </c>
      <c r="DW79" s="4">
        <v>78.2</v>
      </c>
      <c r="DX79" s="4">
        <v>312.10000000000002</v>
      </c>
      <c r="DY79" s="3">
        <f t="shared" si="178"/>
        <v>-64.94166666666662</v>
      </c>
      <c r="DZ79" s="3">
        <f t="shared" si="179"/>
        <v>168.9583333333334</v>
      </c>
      <c r="EA79" s="3">
        <f t="shared" si="226"/>
        <v>4217.420069444438</v>
      </c>
      <c r="EB79" s="3">
        <f t="shared" si="227"/>
        <v>-10972.435763888885</v>
      </c>
      <c r="ED79" s="4">
        <v>78.2</v>
      </c>
      <c r="EE79" s="4">
        <v>509.3</v>
      </c>
      <c r="EF79" s="3">
        <f t="shared" si="180"/>
        <v>-64.94166666666662</v>
      </c>
      <c r="EG79" s="3">
        <f t="shared" si="181"/>
        <v>366.15833333333342</v>
      </c>
      <c r="EH79" s="3">
        <f t="shared" si="228"/>
        <v>4217.420069444438</v>
      </c>
      <c r="EI79" s="3">
        <f t="shared" si="229"/>
        <v>-23778.932430555546</v>
      </c>
      <c r="EK79" s="4">
        <v>78.2</v>
      </c>
      <c r="EL79" s="4">
        <v>181</v>
      </c>
      <c r="EM79" s="3">
        <f t="shared" si="182"/>
        <v>-64.94166666666662</v>
      </c>
      <c r="EN79" s="3">
        <f t="shared" si="183"/>
        <v>37.858333333333377</v>
      </c>
      <c r="EO79" s="3">
        <f t="shared" si="230"/>
        <v>4217.420069444438</v>
      </c>
      <c r="EP79" s="3">
        <f t="shared" si="231"/>
        <v>-2458.5832638888901</v>
      </c>
      <c r="ER79" s="4">
        <v>78.2</v>
      </c>
      <c r="ES79" s="4">
        <v>28</v>
      </c>
      <c r="ET79" s="3">
        <f t="shared" si="184"/>
        <v>-64.94166666666662</v>
      </c>
      <c r="EU79" s="3">
        <f t="shared" si="185"/>
        <v>-115.14166666666662</v>
      </c>
      <c r="EV79" s="3">
        <f t="shared" si="232"/>
        <v>4217.420069444438</v>
      </c>
      <c r="EW79" s="3">
        <f t="shared" si="233"/>
        <v>7477.4917361111029</v>
      </c>
      <c r="EY79" s="4">
        <v>78.2</v>
      </c>
      <c r="EZ79" s="4">
        <v>0</v>
      </c>
      <c r="FA79" s="3">
        <f t="shared" si="186"/>
        <v>-64.94166666666662</v>
      </c>
      <c r="FB79" s="3">
        <f t="shared" si="187"/>
        <v>-143.14166666666662</v>
      </c>
      <c r="FC79" s="3">
        <f t="shared" si="234"/>
        <v>4217.420069444438</v>
      </c>
      <c r="FD79" s="3">
        <f t="shared" si="235"/>
        <v>9295.8584027777688</v>
      </c>
      <c r="FF79" s="4">
        <v>78.2</v>
      </c>
      <c r="FG79" s="4">
        <v>0</v>
      </c>
      <c r="FH79" s="3">
        <f t="shared" si="188"/>
        <v>-64.94166666666662</v>
      </c>
      <c r="FI79" s="3">
        <f t="shared" si="189"/>
        <v>-143.14166666666662</v>
      </c>
      <c r="FJ79" s="3">
        <f t="shared" si="236"/>
        <v>4217.420069444438</v>
      </c>
      <c r="FK79" s="3">
        <f t="shared" si="237"/>
        <v>9295.8584027777688</v>
      </c>
      <c r="FM79" s="4">
        <v>78.2</v>
      </c>
      <c r="FN79" s="4">
        <v>1.6</v>
      </c>
      <c r="FO79" s="3">
        <f t="shared" si="190"/>
        <v>-64.94166666666662</v>
      </c>
      <c r="FP79" s="3">
        <f t="shared" si="191"/>
        <v>-141.54166666666663</v>
      </c>
      <c r="FQ79" s="3">
        <f t="shared" si="238"/>
        <v>4217.420069444438</v>
      </c>
      <c r="FR79" s="3">
        <f t="shared" si="239"/>
        <v>9191.9517361111029</v>
      </c>
    </row>
    <row r="80" spans="1:174" x14ac:dyDescent="0.25">
      <c r="A80" s="4">
        <v>240.4</v>
      </c>
      <c r="H80" s="4">
        <v>240.4</v>
      </c>
      <c r="I80" s="4">
        <v>159.4</v>
      </c>
      <c r="J80" s="3">
        <f t="shared" si="144"/>
        <v>97.258333333333383</v>
      </c>
      <c r="K80" s="3">
        <f t="shared" si="145"/>
        <v>16.258333333333383</v>
      </c>
      <c r="L80" s="3">
        <f t="shared" si="192"/>
        <v>9459.1834027777877</v>
      </c>
      <c r="M80" s="3">
        <f t="shared" si="193"/>
        <v>1581.2584027777834</v>
      </c>
      <c r="O80" s="4">
        <v>240.4</v>
      </c>
      <c r="P80" s="4">
        <v>189.4</v>
      </c>
      <c r="Q80" s="3">
        <f t="shared" si="146"/>
        <v>97.258333333333383</v>
      </c>
      <c r="R80" s="3">
        <f t="shared" si="147"/>
        <v>46.258333333333383</v>
      </c>
      <c r="S80" s="3">
        <f t="shared" si="194"/>
        <v>9459.1834027777877</v>
      </c>
      <c r="T80" s="3">
        <f t="shared" si="195"/>
        <v>4499.0084027777848</v>
      </c>
      <c r="V80" s="4">
        <v>240.4</v>
      </c>
      <c r="W80" s="4">
        <v>322.39999999999998</v>
      </c>
      <c r="X80" s="3">
        <f t="shared" si="148"/>
        <v>97.258333333333383</v>
      </c>
      <c r="Y80" s="3">
        <f t="shared" si="149"/>
        <v>179.25833333333335</v>
      </c>
      <c r="Z80" s="3">
        <f t="shared" si="196"/>
        <v>9459.1834027777877</v>
      </c>
      <c r="AA80" s="3">
        <f t="shared" si="197"/>
        <v>17434.366736111122</v>
      </c>
      <c r="AC80" s="4">
        <v>240.4</v>
      </c>
      <c r="AD80" s="4">
        <v>276.60000000000002</v>
      </c>
      <c r="AE80" s="3">
        <f t="shared" si="150"/>
        <v>97.258333333333383</v>
      </c>
      <c r="AF80" s="3">
        <f t="shared" si="151"/>
        <v>133.4583333333334</v>
      </c>
      <c r="AG80" s="3">
        <f t="shared" si="198"/>
        <v>9459.1834027777877</v>
      </c>
      <c r="AH80" s="3">
        <f t="shared" si="199"/>
        <v>12979.935069444458</v>
      </c>
      <c r="AJ80" s="4">
        <v>240.4</v>
      </c>
      <c r="AK80" s="4">
        <v>477.7</v>
      </c>
      <c r="AL80" s="3">
        <f t="shared" si="152"/>
        <v>97.258333333333383</v>
      </c>
      <c r="AM80" s="3">
        <f t="shared" si="153"/>
        <v>334.55833333333339</v>
      </c>
      <c r="AN80" s="3">
        <f t="shared" si="200"/>
        <v>9459.1834027777877</v>
      </c>
      <c r="AO80" s="3">
        <f t="shared" si="201"/>
        <v>32538.585902777799</v>
      </c>
      <c r="AQ80" s="4">
        <v>240.4</v>
      </c>
      <c r="AR80" s="4">
        <v>317.89999999999998</v>
      </c>
      <c r="AS80" s="3">
        <f t="shared" si="154"/>
        <v>97.258333333333383</v>
      </c>
      <c r="AT80" s="3">
        <f t="shared" si="155"/>
        <v>174.75833333333335</v>
      </c>
      <c r="AU80" s="3">
        <f t="shared" si="202"/>
        <v>9459.1834027777877</v>
      </c>
      <c r="AV80" s="3">
        <f t="shared" si="203"/>
        <v>16996.704236111123</v>
      </c>
      <c r="AX80" s="4">
        <v>240.4</v>
      </c>
      <c r="AY80" s="4">
        <v>82.9</v>
      </c>
      <c r="AZ80" s="3">
        <f t="shared" si="156"/>
        <v>97.258333333333383</v>
      </c>
      <c r="BA80" s="3">
        <f t="shared" si="157"/>
        <v>-60.241666666666617</v>
      </c>
      <c r="BB80" s="3">
        <f t="shared" si="204"/>
        <v>9459.1834027777877</v>
      </c>
      <c r="BC80" s="3">
        <f t="shared" si="205"/>
        <v>-5859.0040972222205</v>
      </c>
      <c r="BE80" s="4">
        <v>240.4</v>
      </c>
      <c r="BF80" s="4">
        <v>49.8</v>
      </c>
      <c r="BG80" s="3">
        <f t="shared" si="158"/>
        <v>97.258333333333383</v>
      </c>
      <c r="BH80" s="3">
        <f t="shared" si="159"/>
        <v>-93.341666666666626</v>
      </c>
      <c r="BI80" s="3">
        <f t="shared" si="206"/>
        <v>9459.1834027777877</v>
      </c>
      <c r="BJ80" s="3">
        <f t="shared" si="207"/>
        <v>-9078.2549305555567</v>
      </c>
      <c r="BL80" s="4">
        <v>240.4</v>
      </c>
      <c r="BM80" s="4">
        <v>0</v>
      </c>
      <c r="BN80" s="3">
        <f t="shared" si="160"/>
        <v>97.258333333333383</v>
      </c>
      <c r="BO80" s="3">
        <f t="shared" si="161"/>
        <v>-143.14166666666662</v>
      </c>
      <c r="BP80" s="3">
        <f t="shared" si="208"/>
        <v>9459.1834027777877</v>
      </c>
      <c r="BQ80" s="3">
        <f t="shared" si="209"/>
        <v>-13921.719930555559</v>
      </c>
      <c r="BS80" s="4">
        <v>240.4</v>
      </c>
      <c r="BT80" s="4">
        <v>0</v>
      </c>
      <c r="BU80" s="3">
        <f t="shared" si="162"/>
        <v>97.258333333333383</v>
      </c>
      <c r="BV80" s="3">
        <f t="shared" si="163"/>
        <v>-143.14166666666662</v>
      </c>
      <c r="BW80" s="3">
        <f t="shared" si="210"/>
        <v>9459.1834027777877</v>
      </c>
      <c r="BX80" s="3">
        <f t="shared" si="211"/>
        <v>-13921.719930555559</v>
      </c>
      <c r="BZ80" s="4">
        <v>240.4</v>
      </c>
      <c r="CA80" s="4">
        <v>0</v>
      </c>
      <c r="CB80" s="3">
        <f t="shared" si="164"/>
        <v>97.258333333333383</v>
      </c>
      <c r="CC80" s="3">
        <f t="shared" si="165"/>
        <v>-143.14166666666662</v>
      </c>
      <c r="CD80" s="3">
        <f t="shared" si="212"/>
        <v>9459.1834027777877</v>
      </c>
      <c r="CE80" s="3">
        <f t="shared" si="213"/>
        <v>-13921.719930555559</v>
      </c>
      <c r="CG80" s="4">
        <v>240.4</v>
      </c>
      <c r="CH80" s="4">
        <v>4.3</v>
      </c>
      <c r="CI80" s="3">
        <f t="shared" si="166"/>
        <v>97.258333333333383</v>
      </c>
      <c r="CJ80" s="3">
        <f t="shared" si="167"/>
        <v>-138.84166666666661</v>
      </c>
      <c r="CK80" s="3">
        <f t="shared" si="214"/>
        <v>9459.1834027777877</v>
      </c>
      <c r="CL80" s="3">
        <f t="shared" si="215"/>
        <v>-13503.509097222224</v>
      </c>
      <c r="CN80" s="4">
        <v>240.4</v>
      </c>
      <c r="CO80" s="4">
        <v>75</v>
      </c>
      <c r="CP80" s="3">
        <f t="shared" si="168"/>
        <v>97.258333333333383</v>
      </c>
      <c r="CQ80" s="3">
        <f t="shared" si="169"/>
        <v>-68.141666666666623</v>
      </c>
      <c r="CR80" s="3">
        <f t="shared" si="216"/>
        <v>9459.1834027777877</v>
      </c>
      <c r="CS80" s="3">
        <f t="shared" si="217"/>
        <v>-6627.344930555555</v>
      </c>
      <c r="CU80" s="4">
        <v>240.4</v>
      </c>
      <c r="CV80" s="4">
        <v>43.7</v>
      </c>
      <c r="CW80" s="3">
        <f t="shared" si="170"/>
        <v>97.258333333333383</v>
      </c>
      <c r="CX80" s="3">
        <f t="shared" si="171"/>
        <v>-99.44166666666662</v>
      </c>
      <c r="CY80" s="3">
        <f t="shared" si="218"/>
        <v>9459.1834027777877</v>
      </c>
      <c r="CZ80" s="3">
        <f t="shared" si="219"/>
        <v>-9671.5307638888899</v>
      </c>
      <c r="DB80" s="4">
        <v>240.4</v>
      </c>
      <c r="DC80" s="4">
        <v>311.39999999999998</v>
      </c>
      <c r="DD80" s="3">
        <f t="shared" si="172"/>
        <v>97.258333333333383</v>
      </c>
      <c r="DE80" s="3">
        <f t="shared" si="173"/>
        <v>168.25833333333335</v>
      </c>
      <c r="DF80" s="3">
        <f t="shared" si="220"/>
        <v>9459.1834027777877</v>
      </c>
      <c r="DG80" s="3">
        <f t="shared" si="221"/>
        <v>16364.525069444455</v>
      </c>
      <c r="DI80" s="4">
        <v>240.4</v>
      </c>
      <c r="DJ80" s="4">
        <v>212.5</v>
      </c>
      <c r="DK80" s="3">
        <f t="shared" si="174"/>
        <v>97.258333333333383</v>
      </c>
      <c r="DL80" s="3">
        <f t="shared" si="175"/>
        <v>69.358333333333377</v>
      </c>
      <c r="DM80" s="3">
        <f t="shared" si="222"/>
        <v>9459.1834027777877</v>
      </c>
      <c r="DN80" s="3">
        <f t="shared" si="223"/>
        <v>6745.6759027777853</v>
      </c>
      <c r="DP80" s="4">
        <v>240.4</v>
      </c>
      <c r="DQ80" s="4">
        <v>312.10000000000002</v>
      </c>
      <c r="DR80" s="3">
        <f t="shared" si="176"/>
        <v>97.258333333333383</v>
      </c>
      <c r="DS80" s="3">
        <f t="shared" si="177"/>
        <v>168.9583333333334</v>
      </c>
      <c r="DT80" s="3">
        <f t="shared" si="224"/>
        <v>9459.1834027777877</v>
      </c>
      <c r="DU80" s="3">
        <f t="shared" si="225"/>
        <v>16432.605902777792</v>
      </c>
      <c r="DW80" s="4">
        <v>240.4</v>
      </c>
      <c r="DX80" s="4">
        <v>509.3</v>
      </c>
      <c r="DY80" s="3">
        <f t="shared" si="178"/>
        <v>97.258333333333383</v>
      </c>
      <c r="DZ80" s="3">
        <f t="shared" si="179"/>
        <v>366.15833333333342</v>
      </c>
      <c r="EA80" s="3">
        <f t="shared" si="226"/>
        <v>9459.1834027777877</v>
      </c>
      <c r="EB80" s="3">
        <f t="shared" si="227"/>
        <v>35611.949236111141</v>
      </c>
      <c r="ED80" s="4">
        <v>240.4</v>
      </c>
      <c r="EE80" s="4">
        <v>181</v>
      </c>
      <c r="EF80" s="3">
        <f t="shared" si="180"/>
        <v>97.258333333333383</v>
      </c>
      <c r="EG80" s="3">
        <f t="shared" si="181"/>
        <v>37.858333333333377</v>
      </c>
      <c r="EH80" s="3">
        <f t="shared" si="228"/>
        <v>9459.1834027777877</v>
      </c>
      <c r="EI80" s="3">
        <f t="shared" si="229"/>
        <v>3682.0384027777841</v>
      </c>
      <c r="EK80" s="4">
        <v>240.4</v>
      </c>
      <c r="EL80" s="4">
        <v>28</v>
      </c>
      <c r="EM80" s="3">
        <f t="shared" si="182"/>
        <v>97.258333333333383</v>
      </c>
      <c r="EN80" s="3">
        <f t="shared" si="183"/>
        <v>-115.14166666666662</v>
      </c>
      <c r="EO80" s="3">
        <f t="shared" si="230"/>
        <v>9459.1834027777877</v>
      </c>
      <c r="EP80" s="3">
        <f t="shared" si="231"/>
        <v>-11198.486597222223</v>
      </c>
      <c r="ER80" s="4">
        <v>240.4</v>
      </c>
      <c r="ES80" s="4">
        <v>0</v>
      </c>
      <c r="ET80" s="3">
        <f t="shared" si="184"/>
        <v>97.258333333333383</v>
      </c>
      <c r="EU80" s="3">
        <f t="shared" si="185"/>
        <v>-143.14166666666662</v>
      </c>
      <c r="EV80" s="3">
        <f t="shared" si="232"/>
        <v>9459.1834027777877</v>
      </c>
      <c r="EW80" s="3">
        <f t="shared" si="233"/>
        <v>-13921.719930555559</v>
      </c>
      <c r="EY80" s="4">
        <v>240.4</v>
      </c>
      <c r="EZ80" s="4">
        <v>0</v>
      </c>
      <c r="FA80" s="3">
        <f t="shared" si="186"/>
        <v>97.258333333333383</v>
      </c>
      <c r="FB80" s="3">
        <f t="shared" si="187"/>
        <v>-143.14166666666662</v>
      </c>
      <c r="FC80" s="3">
        <f t="shared" si="234"/>
        <v>9459.1834027777877</v>
      </c>
      <c r="FD80" s="3">
        <f t="shared" si="235"/>
        <v>-13921.719930555559</v>
      </c>
      <c r="FF80" s="4">
        <v>240.4</v>
      </c>
      <c r="FG80" s="4">
        <v>1.6</v>
      </c>
      <c r="FH80" s="3">
        <f t="shared" si="188"/>
        <v>97.258333333333383</v>
      </c>
      <c r="FI80" s="3">
        <f t="shared" si="189"/>
        <v>-141.54166666666663</v>
      </c>
      <c r="FJ80" s="3">
        <f t="shared" si="236"/>
        <v>9459.1834027777877</v>
      </c>
      <c r="FK80" s="3">
        <f t="shared" si="237"/>
        <v>-13766.106597222226</v>
      </c>
      <c r="FM80" s="4">
        <v>240.4</v>
      </c>
      <c r="FN80" s="4">
        <v>21.3</v>
      </c>
      <c r="FO80" s="3">
        <f t="shared" si="190"/>
        <v>97.258333333333383</v>
      </c>
      <c r="FP80" s="3">
        <f t="shared" si="191"/>
        <v>-121.84166666666663</v>
      </c>
      <c r="FQ80" s="3">
        <f t="shared" si="238"/>
        <v>9459.1834027777877</v>
      </c>
      <c r="FR80" s="3">
        <f t="shared" si="239"/>
        <v>-11850.117430555558</v>
      </c>
    </row>
    <row r="81" spans="1:174" x14ac:dyDescent="0.25">
      <c r="A81" s="4">
        <v>159.4</v>
      </c>
      <c r="H81" s="4">
        <v>159.4</v>
      </c>
      <c r="I81" s="4">
        <v>189.4</v>
      </c>
      <c r="J81" s="3">
        <f t="shared" si="144"/>
        <v>16.258333333333383</v>
      </c>
      <c r="K81" s="3">
        <f t="shared" si="145"/>
        <v>46.258333333333383</v>
      </c>
      <c r="L81" s="3">
        <f t="shared" si="192"/>
        <v>264.33340277777938</v>
      </c>
      <c r="M81" s="3">
        <f t="shared" si="193"/>
        <v>752.08340277778086</v>
      </c>
      <c r="O81" s="4">
        <v>159.4</v>
      </c>
      <c r="P81" s="4">
        <v>322.39999999999998</v>
      </c>
      <c r="Q81" s="3">
        <f t="shared" si="146"/>
        <v>16.258333333333383</v>
      </c>
      <c r="R81" s="3">
        <f t="shared" si="147"/>
        <v>179.25833333333335</v>
      </c>
      <c r="S81" s="3">
        <f t="shared" si="194"/>
        <v>264.33340277777938</v>
      </c>
      <c r="T81" s="3">
        <f t="shared" si="195"/>
        <v>2914.4417361111205</v>
      </c>
      <c r="V81" s="4">
        <v>159.4</v>
      </c>
      <c r="W81" s="4">
        <v>276.60000000000002</v>
      </c>
      <c r="X81" s="3">
        <f t="shared" si="148"/>
        <v>16.258333333333383</v>
      </c>
      <c r="Y81" s="3">
        <f t="shared" si="149"/>
        <v>133.4583333333334</v>
      </c>
      <c r="Z81" s="3">
        <f t="shared" si="196"/>
        <v>264.33340277777938</v>
      </c>
      <c r="AA81" s="3">
        <f t="shared" si="197"/>
        <v>2169.810069444452</v>
      </c>
      <c r="AC81" s="4">
        <v>159.4</v>
      </c>
      <c r="AD81" s="4">
        <v>477.7</v>
      </c>
      <c r="AE81" s="3">
        <f t="shared" si="150"/>
        <v>16.258333333333383</v>
      </c>
      <c r="AF81" s="3">
        <f t="shared" si="151"/>
        <v>334.55833333333339</v>
      </c>
      <c r="AG81" s="3">
        <f t="shared" si="198"/>
        <v>264.33340277777938</v>
      </c>
      <c r="AH81" s="3">
        <f t="shared" si="199"/>
        <v>5439.3609027777957</v>
      </c>
      <c r="AJ81" s="4">
        <v>159.4</v>
      </c>
      <c r="AK81" s="4">
        <v>317.89999999999998</v>
      </c>
      <c r="AL81" s="3">
        <f t="shared" si="152"/>
        <v>16.258333333333383</v>
      </c>
      <c r="AM81" s="3">
        <f t="shared" si="153"/>
        <v>174.75833333333335</v>
      </c>
      <c r="AN81" s="3">
        <f t="shared" si="200"/>
        <v>264.33340277777938</v>
      </c>
      <c r="AO81" s="3">
        <f t="shared" si="201"/>
        <v>2841.2792361111201</v>
      </c>
      <c r="AQ81" s="4">
        <v>159.4</v>
      </c>
      <c r="AR81" s="4">
        <v>82.9</v>
      </c>
      <c r="AS81" s="3">
        <f t="shared" si="154"/>
        <v>16.258333333333383</v>
      </c>
      <c r="AT81" s="3">
        <f t="shared" si="155"/>
        <v>-60.241666666666617</v>
      </c>
      <c r="AU81" s="3">
        <f t="shared" si="202"/>
        <v>264.33340277777938</v>
      </c>
      <c r="AV81" s="3">
        <f t="shared" si="203"/>
        <v>-979.42909722222441</v>
      </c>
      <c r="AX81" s="4">
        <v>159.4</v>
      </c>
      <c r="AY81" s="4">
        <v>49.8</v>
      </c>
      <c r="AZ81" s="3">
        <f t="shared" si="156"/>
        <v>16.258333333333383</v>
      </c>
      <c r="BA81" s="3">
        <f t="shared" si="157"/>
        <v>-93.341666666666626</v>
      </c>
      <c r="BB81" s="3">
        <f t="shared" si="204"/>
        <v>264.33340277777938</v>
      </c>
      <c r="BC81" s="3">
        <f t="shared" si="205"/>
        <v>-1517.5799305555595</v>
      </c>
      <c r="BE81" s="4">
        <v>159.4</v>
      </c>
      <c r="BF81" s="4">
        <v>0</v>
      </c>
      <c r="BG81" s="3">
        <f t="shared" si="158"/>
        <v>16.258333333333383</v>
      </c>
      <c r="BH81" s="3">
        <f t="shared" si="159"/>
        <v>-143.14166666666662</v>
      </c>
      <c r="BI81" s="3">
        <f t="shared" si="206"/>
        <v>264.33340277777938</v>
      </c>
      <c r="BJ81" s="3">
        <f t="shared" si="207"/>
        <v>-2327.244930555562</v>
      </c>
      <c r="BL81" s="4">
        <v>159.4</v>
      </c>
      <c r="BM81" s="4">
        <v>0</v>
      </c>
      <c r="BN81" s="3">
        <f t="shared" si="160"/>
        <v>16.258333333333383</v>
      </c>
      <c r="BO81" s="3">
        <f t="shared" si="161"/>
        <v>-143.14166666666662</v>
      </c>
      <c r="BP81" s="3">
        <f t="shared" si="208"/>
        <v>264.33340277777938</v>
      </c>
      <c r="BQ81" s="3">
        <f t="shared" si="209"/>
        <v>-2327.244930555562</v>
      </c>
      <c r="BS81" s="4">
        <v>159.4</v>
      </c>
      <c r="BT81" s="4">
        <v>0</v>
      </c>
      <c r="BU81" s="3">
        <f t="shared" si="162"/>
        <v>16.258333333333383</v>
      </c>
      <c r="BV81" s="3">
        <f t="shared" si="163"/>
        <v>-143.14166666666662</v>
      </c>
      <c r="BW81" s="3">
        <f t="shared" si="210"/>
        <v>264.33340277777938</v>
      </c>
      <c r="BX81" s="3">
        <f t="shared" si="211"/>
        <v>-2327.244930555562</v>
      </c>
      <c r="BZ81" s="4">
        <v>159.4</v>
      </c>
      <c r="CA81" s="4">
        <v>4.3</v>
      </c>
      <c r="CB81" s="3">
        <f t="shared" si="164"/>
        <v>16.258333333333383</v>
      </c>
      <c r="CC81" s="3">
        <f t="shared" si="165"/>
        <v>-138.84166666666661</v>
      </c>
      <c r="CD81" s="3">
        <f t="shared" si="212"/>
        <v>264.33340277777938</v>
      </c>
      <c r="CE81" s="3">
        <f t="shared" si="213"/>
        <v>-2257.3340972222281</v>
      </c>
      <c r="CG81" s="4">
        <v>159.4</v>
      </c>
      <c r="CH81" s="4">
        <v>75</v>
      </c>
      <c r="CI81" s="3">
        <f t="shared" si="166"/>
        <v>16.258333333333383</v>
      </c>
      <c r="CJ81" s="3">
        <f t="shared" si="167"/>
        <v>-68.141666666666623</v>
      </c>
      <c r="CK81" s="3">
        <f t="shared" si="214"/>
        <v>264.33340277777938</v>
      </c>
      <c r="CL81" s="3">
        <f t="shared" si="215"/>
        <v>-1107.8699305555583</v>
      </c>
      <c r="CN81" s="4">
        <v>159.4</v>
      </c>
      <c r="CO81" s="4">
        <v>43.7</v>
      </c>
      <c r="CP81" s="3">
        <f t="shared" si="168"/>
        <v>16.258333333333383</v>
      </c>
      <c r="CQ81" s="3">
        <f t="shared" si="169"/>
        <v>-99.44166666666662</v>
      </c>
      <c r="CR81" s="3">
        <f t="shared" si="216"/>
        <v>264.33340277777938</v>
      </c>
      <c r="CS81" s="3">
        <f t="shared" si="217"/>
        <v>-1616.7557638888929</v>
      </c>
      <c r="CU81" s="4">
        <v>159.4</v>
      </c>
      <c r="CV81" s="4">
        <v>311.39999999999998</v>
      </c>
      <c r="CW81" s="3">
        <f t="shared" si="170"/>
        <v>16.258333333333383</v>
      </c>
      <c r="CX81" s="3">
        <f t="shared" si="171"/>
        <v>168.25833333333335</v>
      </c>
      <c r="CY81" s="3">
        <f t="shared" si="218"/>
        <v>264.33340277777938</v>
      </c>
      <c r="CZ81" s="3">
        <f t="shared" si="219"/>
        <v>2735.6000694444529</v>
      </c>
      <c r="DB81" s="4">
        <v>159.4</v>
      </c>
      <c r="DC81" s="4">
        <v>212.5</v>
      </c>
      <c r="DD81" s="3">
        <f t="shared" si="172"/>
        <v>16.258333333333383</v>
      </c>
      <c r="DE81" s="3">
        <f t="shared" si="173"/>
        <v>69.358333333333377</v>
      </c>
      <c r="DF81" s="3">
        <f t="shared" si="220"/>
        <v>264.33340277777938</v>
      </c>
      <c r="DG81" s="3">
        <f t="shared" si="221"/>
        <v>1127.650902777782</v>
      </c>
      <c r="DI81" s="4">
        <v>159.4</v>
      </c>
      <c r="DJ81" s="4">
        <v>312.10000000000002</v>
      </c>
      <c r="DK81" s="3">
        <f t="shared" si="174"/>
        <v>16.258333333333383</v>
      </c>
      <c r="DL81" s="3">
        <f t="shared" si="175"/>
        <v>168.9583333333334</v>
      </c>
      <c r="DM81" s="3">
        <f t="shared" si="222"/>
        <v>264.33340277777938</v>
      </c>
      <c r="DN81" s="3">
        <f t="shared" si="223"/>
        <v>2746.9809027777874</v>
      </c>
      <c r="DP81" s="4">
        <v>159.4</v>
      </c>
      <c r="DQ81" s="4">
        <v>509.3</v>
      </c>
      <c r="DR81" s="3">
        <f t="shared" si="176"/>
        <v>16.258333333333383</v>
      </c>
      <c r="DS81" s="3">
        <f t="shared" si="177"/>
        <v>366.15833333333342</v>
      </c>
      <c r="DT81" s="3">
        <f t="shared" si="224"/>
        <v>264.33340277777938</v>
      </c>
      <c r="DU81" s="3">
        <f t="shared" si="225"/>
        <v>5953.1242361111308</v>
      </c>
      <c r="DW81" s="4">
        <v>159.4</v>
      </c>
      <c r="DX81" s="4">
        <v>181</v>
      </c>
      <c r="DY81" s="3">
        <f t="shared" si="178"/>
        <v>16.258333333333383</v>
      </c>
      <c r="DZ81" s="3">
        <f t="shared" si="179"/>
        <v>37.858333333333377</v>
      </c>
      <c r="EA81" s="3">
        <f t="shared" si="226"/>
        <v>264.33340277777938</v>
      </c>
      <c r="EB81" s="3">
        <f t="shared" si="227"/>
        <v>615.51340277778036</v>
      </c>
      <c r="ED81" s="4">
        <v>159.4</v>
      </c>
      <c r="EE81" s="4">
        <v>28</v>
      </c>
      <c r="EF81" s="3">
        <f t="shared" si="180"/>
        <v>16.258333333333383</v>
      </c>
      <c r="EG81" s="3">
        <f t="shared" si="181"/>
        <v>-115.14166666666662</v>
      </c>
      <c r="EH81" s="3">
        <f t="shared" si="228"/>
        <v>264.33340277777938</v>
      </c>
      <c r="EI81" s="3">
        <f t="shared" si="229"/>
        <v>-1872.0115972222272</v>
      </c>
      <c r="EK81" s="4">
        <v>159.4</v>
      </c>
      <c r="EL81" s="4">
        <v>0</v>
      </c>
      <c r="EM81" s="3">
        <f t="shared" si="182"/>
        <v>16.258333333333383</v>
      </c>
      <c r="EN81" s="3">
        <f t="shared" si="183"/>
        <v>-143.14166666666662</v>
      </c>
      <c r="EO81" s="3">
        <f t="shared" si="230"/>
        <v>264.33340277777938</v>
      </c>
      <c r="EP81" s="3">
        <f t="shared" si="231"/>
        <v>-2327.244930555562</v>
      </c>
      <c r="ER81" s="4">
        <v>159.4</v>
      </c>
      <c r="ES81" s="4">
        <v>0</v>
      </c>
      <c r="ET81" s="3">
        <f t="shared" si="184"/>
        <v>16.258333333333383</v>
      </c>
      <c r="EU81" s="3">
        <f t="shared" si="185"/>
        <v>-143.14166666666662</v>
      </c>
      <c r="EV81" s="3">
        <f t="shared" si="232"/>
        <v>264.33340277777938</v>
      </c>
      <c r="EW81" s="3">
        <f t="shared" si="233"/>
        <v>-2327.244930555562</v>
      </c>
      <c r="EY81" s="4">
        <v>159.4</v>
      </c>
      <c r="EZ81" s="4">
        <v>1.6</v>
      </c>
      <c r="FA81" s="3">
        <f t="shared" si="186"/>
        <v>16.258333333333383</v>
      </c>
      <c r="FB81" s="3">
        <f t="shared" si="187"/>
        <v>-141.54166666666663</v>
      </c>
      <c r="FC81" s="3">
        <f t="shared" si="234"/>
        <v>264.33340277777938</v>
      </c>
      <c r="FD81" s="3">
        <f t="shared" si="235"/>
        <v>-2301.2315972222286</v>
      </c>
      <c r="FF81" s="4">
        <v>159.4</v>
      </c>
      <c r="FG81" s="4">
        <v>21.3</v>
      </c>
      <c r="FH81" s="3">
        <f t="shared" si="188"/>
        <v>16.258333333333383</v>
      </c>
      <c r="FI81" s="3">
        <f t="shared" si="189"/>
        <v>-121.84166666666663</v>
      </c>
      <c r="FJ81" s="3">
        <f t="shared" si="236"/>
        <v>264.33340277777938</v>
      </c>
      <c r="FK81" s="3">
        <f t="shared" si="237"/>
        <v>-1980.9424305555608</v>
      </c>
      <c r="FM81" s="4">
        <v>159.4</v>
      </c>
      <c r="FN81" s="4">
        <v>78.7</v>
      </c>
      <c r="FO81" s="3">
        <f t="shared" si="190"/>
        <v>16.258333333333383</v>
      </c>
      <c r="FP81" s="3">
        <f t="shared" si="191"/>
        <v>-64.44166666666662</v>
      </c>
      <c r="FQ81" s="3">
        <f t="shared" si="238"/>
        <v>264.33340277777938</v>
      </c>
      <c r="FR81" s="3">
        <f t="shared" si="239"/>
        <v>-1047.7140972222246</v>
      </c>
    </row>
    <row r="82" spans="1:174" x14ac:dyDescent="0.25">
      <c r="A82" s="4">
        <v>189.4</v>
      </c>
      <c r="H82" s="4">
        <v>189.4</v>
      </c>
      <c r="I82" s="4">
        <v>322.39999999999998</v>
      </c>
      <c r="J82" s="3">
        <f t="shared" si="144"/>
        <v>46.258333333333383</v>
      </c>
      <c r="K82" s="3">
        <f t="shared" si="145"/>
        <v>179.25833333333335</v>
      </c>
      <c r="L82" s="3">
        <f t="shared" si="192"/>
        <v>2139.8334027777823</v>
      </c>
      <c r="M82" s="3">
        <f t="shared" si="193"/>
        <v>8292.1917361111209</v>
      </c>
      <c r="O82" s="4">
        <v>189.4</v>
      </c>
      <c r="P82" s="4">
        <v>276.60000000000002</v>
      </c>
      <c r="Q82" s="3">
        <f t="shared" si="146"/>
        <v>46.258333333333383</v>
      </c>
      <c r="R82" s="3">
        <f t="shared" si="147"/>
        <v>133.4583333333334</v>
      </c>
      <c r="S82" s="3">
        <f t="shared" si="194"/>
        <v>2139.8334027777823</v>
      </c>
      <c r="T82" s="3">
        <f t="shared" si="195"/>
        <v>6173.5600694444538</v>
      </c>
      <c r="V82" s="4">
        <v>189.4</v>
      </c>
      <c r="W82" s="4">
        <v>477.7</v>
      </c>
      <c r="X82" s="3">
        <f t="shared" si="148"/>
        <v>46.258333333333383</v>
      </c>
      <c r="Y82" s="3">
        <f t="shared" si="149"/>
        <v>334.55833333333339</v>
      </c>
      <c r="Z82" s="3">
        <f t="shared" si="196"/>
        <v>2139.8334027777823</v>
      </c>
      <c r="AA82" s="3">
        <f t="shared" si="197"/>
        <v>15476.110902777797</v>
      </c>
      <c r="AC82" s="4">
        <v>189.4</v>
      </c>
      <c r="AD82" s="4">
        <v>317.89999999999998</v>
      </c>
      <c r="AE82" s="3">
        <f t="shared" si="150"/>
        <v>46.258333333333383</v>
      </c>
      <c r="AF82" s="3">
        <f t="shared" si="151"/>
        <v>174.75833333333335</v>
      </c>
      <c r="AG82" s="3">
        <f t="shared" si="198"/>
        <v>2139.8334027777823</v>
      </c>
      <c r="AH82" s="3">
        <f t="shared" si="199"/>
        <v>8084.0292361111206</v>
      </c>
      <c r="AJ82" s="4">
        <v>189.4</v>
      </c>
      <c r="AK82" s="4">
        <v>82.9</v>
      </c>
      <c r="AL82" s="3">
        <f t="shared" si="152"/>
        <v>46.258333333333383</v>
      </c>
      <c r="AM82" s="3">
        <f t="shared" si="153"/>
        <v>-60.241666666666617</v>
      </c>
      <c r="AN82" s="3">
        <f t="shared" si="200"/>
        <v>2139.8334027777823</v>
      </c>
      <c r="AO82" s="3">
        <f t="shared" si="201"/>
        <v>-2786.6790972222229</v>
      </c>
      <c r="AQ82" s="4">
        <v>189.4</v>
      </c>
      <c r="AR82" s="4">
        <v>49.8</v>
      </c>
      <c r="AS82" s="3">
        <f t="shared" si="154"/>
        <v>46.258333333333383</v>
      </c>
      <c r="AT82" s="3">
        <f t="shared" si="155"/>
        <v>-93.341666666666626</v>
      </c>
      <c r="AU82" s="3">
        <f t="shared" si="202"/>
        <v>2139.8334027777823</v>
      </c>
      <c r="AV82" s="3">
        <f t="shared" si="203"/>
        <v>-4317.8299305555583</v>
      </c>
      <c r="AX82" s="4">
        <v>189.4</v>
      </c>
      <c r="AY82" s="4">
        <v>0</v>
      </c>
      <c r="AZ82" s="3">
        <f t="shared" si="156"/>
        <v>46.258333333333383</v>
      </c>
      <c r="BA82" s="3">
        <f t="shared" si="157"/>
        <v>-143.14166666666662</v>
      </c>
      <c r="BB82" s="3">
        <f t="shared" si="204"/>
        <v>2139.8334027777823</v>
      </c>
      <c r="BC82" s="3">
        <f t="shared" si="205"/>
        <v>-6621.494930555561</v>
      </c>
      <c r="BE82" s="4">
        <v>189.4</v>
      </c>
      <c r="BF82" s="4">
        <v>0</v>
      </c>
      <c r="BG82" s="3">
        <f t="shared" si="158"/>
        <v>46.258333333333383</v>
      </c>
      <c r="BH82" s="3">
        <f t="shared" si="159"/>
        <v>-143.14166666666662</v>
      </c>
      <c r="BI82" s="3">
        <f t="shared" si="206"/>
        <v>2139.8334027777823</v>
      </c>
      <c r="BJ82" s="3">
        <f t="shared" si="207"/>
        <v>-6621.494930555561</v>
      </c>
      <c r="BL82" s="4">
        <v>189.4</v>
      </c>
      <c r="BM82" s="4">
        <v>0</v>
      </c>
      <c r="BN82" s="3">
        <f t="shared" si="160"/>
        <v>46.258333333333383</v>
      </c>
      <c r="BO82" s="3">
        <f t="shared" si="161"/>
        <v>-143.14166666666662</v>
      </c>
      <c r="BP82" s="3">
        <f t="shared" si="208"/>
        <v>2139.8334027777823</v>
      </c>
      <c r="BQ82" s="3">
        <f t="shared" si="209"/>
        <v>-6621.494930555561</v>
      </c>
      <c r="BS82" s="4">
        <v>189.4</v>
      </c>
      <c r="BT82" s="4">
        <v>4.3</v>
      </c>
      <c r="BU82" s="3">
        <f t="shared" si="162"/>
        <v>46.258333333333383</v>
      </c>
      <c r="BV82" s="3">
        <f t="shared" si="163"/>
        <v>-138.84166666666661</v>
      </c>
      <c r="BW82" s="3">
        <f t="shared" si="210"/>
        <v>2139.8334027777823</v>
      </c>
      <c r="BX82" s="3">
        <f t="shared" si="211"/>
        <v>-6422.5840972222268</v>
      </c>
      <c r="BZ82" s="4">
        <v>189.4</v>
      </c>
      <c r="CA82" s="4">
        <v>75</v>
      </c>
      <c r="CB82" s="3">
        <f t="shared" si="164"/>
        <v>46.258333333333383</v>
      </c>
      <c r="CC82" s="3">
        <f t="shared" si="165"/>
        <v>-68.141666666666623</v>
      </c>
      <c r="CD82" s="3">
        <f t="shared" si="212"/>
        <v>2139.8334027777823</v>
      </c>
      <c r="CE82" s="3">
        <f t="shared" si="213"/>
        <v>-3152.1199305555569</v>
      </c>
      <c r="CG82" s="4">
        <v>189.4</v>
      </c>
      <c r="CH82" s="4">
        <v>43.7</v>
      </c>
      <c r="CI82" s="3">
        <f t="shared" si="166"/>
        <v>46.258333333333383</v>
      </c>
      <c r="CJ82" s="3">
        <f t="shared" si="167"/>
        <v>-99.44166666666662</v>
      </c>
      <c r="CK82" s="3">
        <f t="shared" si="214"/>
        <v>2139.8334027777823</v>
      </c>
      <c r="CL82" s="3">
        <f t="shared" si="215"/>
        <v>-4600.005763888892</v>
      </c>
      <c r="CN82" s="4">
        <v>189.4</v>
      </c>
      <c r="CO82" s="4">
        <v>311.39999999999998</v>
      </c>
      <c r="CP82" s="3">
        <f t="shared" si="168"/>
        <v>46.258333333333383</v>
      </c>
      <c r="CQ82" s="3">
        <f t="shared" si="169"/>
        <v>168.25833333333335</v>
      </c>
      <c r="CR82" s="3">
        <f t="shared" si="216"/>
        <v>2139.8334027777823</v>
      </c>
      <c r="CS82" s="3">
        <f t="shared" si="217"/>
        <v>7783.3500694444538</v>
      </c>
      <c r="CU82" s="4">
        <v>189.4</v>
      </c>
      <c r="CV82" s="4">
        <v>212.5</v>
      </c>
      <c r="CW82" s="3">
        <f t="shared" si="170"/>
        <v>46.258333333333383</v>
      </c>
      <c r="CX82" s="3">
        <f t="shared" si="171"/>
        <v>69.358333333333377</v>
      </c>
      <c r="CY82" s="3">
        <f t="shared" si="218"/>
        <v>2139.8334027777823</v>
      </c>
      <c r="CZ82" s="3">
        <f t="shared" si="219"/>
        <v>3208.4009027777834</v>
      </c>
      <c r="DB82" s="4">
        <v>189.4</v>
      </c>
      <c r="DC82" s="4">
        <v>312.10000000000002</v>
      </c>
      <c r="DD82" s="3">
        <f t="shared" si="172"/>
        <v>46.258333333333383</v>
      </c>
      <c r="DE82" s="3">
        <f t="shared" si="173"/>
        <v>168.9583333333334</v>
      </c>
      <c r="DF82" s="3">
        <f t="shared" si="220"/>
        <v>2139.8334027777823</v>
      </c>
      <c r="DG82" s="3">
        <f t="shared" si="221"/>
        <v>7815.7309027777892</v>
      </c>
      <c r="DI82" s="4">
        <v>189.4</v>
      </c>
      <c r="DJ82" s="4">
        <v>509.3</v>
      </c>
      <c r="DK82" s="3">
        <f t="shared" si="174"/>
        <v>46.258333333333383</v>
      </c>
      <c r="DL82" s="3">
        <f t="shared" si="175"/>
        <v>366.15833333333342</v>
      </c>
      <c r="DM82" s="3">
        <f t="shared" si="222"/>
        <v>2139.8334027777823</v>
      </c>
      <c r="DN82" s="3">
        <f t="shared" si="223"/>
        <v>16937.874236111133</v>
      </c>
      <c r="DP82" s="4">
        <v>189.4</v>
      </c>
      <c r="DQ82" s="4">
        <v>181</v>
      </c>
      <c r="DR82" s="3">
        <f t="shared" si="176"/>
        <v>46.258333333333383</v>
      </c>
      <c r="DS82" s="3">
        <f t="shared" si="177"/>
        <v>37.858333333333377</v>
      </c>
      <c r="DT82" s="3">
        <f t="shared" si="224"/>
        <v>2139.8334027777823</v>
      </c>
      <c r="DU82" s="3">
        <f t="shared" si="225"/>
        <v>1751.2634027777817</v>
      </c>
      <c r="DW82" s="4">
        <v>189.4</v>
      </c>
      <c r="DX82" s="4">
        <v>28</v>
      </c>
      <c r="DY82" s="3">
        <f t="shared" si="178"/>
        <v>46.258333333333383</v>
      </c>
      <c r="DZ82" s="3">
        <f t="shared" si="179"/>
        <v>-115.14166666666662</v>
      </c>
      <c r="EA82" s="3">
        <f t="shared" si="226"/>
        <v>2139.8334027777823</v>
      </c>
      <c r="EB82" s="3">
        <f t="shared" si="227"/>
        <v>-5326.2615972222256</v>
      </c>
      <c r="ED82" s="4">
        <v>189.4</v>
      </c>
      <c r="EE82" s="4">
        <v>0</v>
      </c>
      <c r="EF82" s="3">
        <f t="shared" si="180"/>
        <v>46.258333333333383</v>
      </c>
      <c r="EG82" s="3">
        <f t="shared" si="181"/>
        <v>-143.14166666666662</v>
      </c>
      <c r="EH82" s="3">
        <f t="shared" si="228"/>
        <v>2139.8334027777823</v>
      </c>
      <c r="EI82" s="3">
        <f t="shared" si="229"/>
        <v>-6621.494930555561</v>
      </c>
      <c r="EK82" s="4">
        <v>189.4</v>
      </c>
      <c r="EL82" s="4">
        <v>0</v>
      </c>
      <c r="EM82" s="3">
        <f t="shared" si="182"/>
        <v>46.258333333333383</v>
      </c>
      <c r="EN82" s="3">
        <f t="shared" si="183"/>
        <v>-143.14166666666662</v>
      </c>
      <c r="EO82" s="3">
        <f t="shared" si="230"/>
        <v>2139.8334027777823</v>
      </c>
      <c r="EP82" s="3">
        <f t="shared" si="231"/>
        <v>-6621.494930555561</v>
      </c>
      <c r="ER82" s="4">
        <v>189.4</v>
      </c>
      <c r="ES82" s="4">
        <v>1.6</v>
      </c>
      <c r="ET82" s="3">
        <f t="shared" si="184"/>
        <v>46.258333333333383</v>
      </c>
      <c r="EU82" s="3">
        <f t="shared" si="185"/>
        <v>-141.54166666666663</v>
      </c>
      <c r="EV82" s="3">
        <f t="shared" si="232"/>
        <v>2139.8334027777823</v>
      </c>
      <c r="EW82" s="3">
        <f t="shared" si="233"/>
        <v>-6547.4815972222277</v>
      </c>
      <c r="EY82" s="4">
        <v>189.4</v>
      </c>
      <c r="EZ82" s="4">
        <v>21.3</v>
      </c>
      <c r="FA82" s="3">
        <f t="shared" si="186"/>
        <v>46.258333333333383</v>
      </c>
      <c r="FB82" s="3">
        <f t="shared" si="187"/>
        <v>-121.84166666666663</v>
      </c>
      <c r="FC82" s="3">
        <f t="shared" si="234"/>
        <v>2139.8334027777823</v>
      </c>
      <c r="FD82" s="3">
        <f t="shared" si="235"/>
        <v>-5636.1924305555594</v>
      </c>
      <c r="FF82" s="4">
        <v>189.4</v>
      </c>
      <c r="FG82" s="4">
        <v>78.7</v>
      </c>
      <c r="FH82" s="3">
        <f t="shared" si="188"/>
        <v>46.258333333333383</v>
      </c>
      <c r="FI82" s="3">
        <f t="shared" si="189"/>
        <v>-64.44166666666662</v>
      </c>
      <c r="FJ82" s="3">
        <f t="shared" si="236"/>
        <v>2139.8334027777823</v>
      </c>
      <c r="FK82" s="3">
        <f t="shared" si="237"/>
        <v>-2980.9640972222232</v>
      </c>
      <c r="FM82" s="4">
        <v>189.4</v>
      </c>
      <c r="FN82" s="4">
        <v>252.3</v>
      </c>
      <c r="FO82" s="3">
        <f t="shared" si="190"/>
        <v>46.258333333333383</v>
      </c>
      <c r="FP82" s="3">
        <f t="shared" si="191"/>
        <v>109.15833333333339</v>
      </c>
      <c r="FQ82" s="3">
        <f t="shared" si="238"/>
        <v>2139.8334027777823</v>
      </c>
      <c r="FR82" s="3">
        <f t="shared" si="239"/>
        <v>5049.4825694444526</v>
      </c>
    </row>
    <row r="83" spans="1:174" x14ac:dyDescent="0.25">
      <c r="A83" s="4">
        <v>322.39999999999998</v>
      </c>
      <c r="H83" s="4">
        <v>322.39999999999998</v>
      </c>
      <c r="I83" s="4">
        <v>276.60000000000002</v>
      </c>
      <c r="J83" s="3">
        <f t="shared" si="144"/>
        <v>179.25833333333335</v>
      </c>
      <c r="K83" s="3">
        <f t="shared" si="145"/>
        <v>133.4583333333334</v>
      </c>
      <c r="L83" s="3">
        <f t="shared" si="192"/>
        <v>32133.550069444453</v>
      </c>
      <c r="M83" s="3">
        <f t="shared" si="193"/>
        <v>23923.518402777794</v>
      </c>
      <c r="O83" s="4">
        <v>322.39999999999998</v>
      </c>
      <c r="P83" s="4">
        <v>477.7</v>
      </c>
      <c r="Q83" s="3">
        <f t="shared" si="146"/>
        <v>179.25833333333335</v>
      </c>
      <c r="R83" s="3">
        <f t="shared" si="147"/>
        <v>334.55833333333339</v>
      </c>
      <c r="S83" s="3">
        <f t="shared" si="194"/>
        <v>32133.550069444453</v>
      </c>
      <c r="T83" s="3">
        <f t="shared" si="195"/>
        <v>59972.369236111132</v>
      </c>
      <c r="V83" s="4">
        <v>322.39999999999998</v>
      </c>
      <c r="W83" s="4">
        <v>317.89999999999998</v>
      </c>
      <c r="X83" s="3">
        <f t="shared" si="148"/>
        <v>179.25833333333335</v>
      </c>
      <c r="Y83" s="3">
        <f t="shared" si="149"/>
        <v>174.75833333333335</v>
      </c>
      <c r="Z83" s="3">
        <f t="shared" si="196"/>
        <v>32133.550069444453</v>
      </c>
      <c r="AA83" s="3">
        <f t="shared" si="197"/>
        <v>31326.88756944445</v>
      </c>
      <c r="AC83" s="4">
        <v>322.39999999999998</v>
      </c>
      <c r="AD83" s="4">
        <v>82.9</v>
      </c>
      <c r="AE83" s="3">
        <f t="shared" si="150"/>
        <v>179.25833333333335</v>
      </c>
      <c r="AF83" s="3">
        <f t="shared" si="151"/>
        <v>-60.241666666666617</v>
      </c>
      <c r="AG83" s="3">
        <f t="shared" si="198"/>
        <v>32133.550069444453</v>
      </c>
      <c r="AH83" s="3">
        <f t="shared" si="199"/>
        <v>-10798.820763888882</v>
      </c>
      <c r="AJ83" s="4">
        <v>322.39999999999998</v>
      </c>
      <c r="AK83" s="4">
        <v>49.8</v>
      </c>
      <c r="AL83" s="3">
        <f t="shared" si="152"/>
        <v>179.25833333333335</v>
      </c>
      <c r="AM83" s="3">
        <f t="shared" si="153"/>
        <v>-93.341666666666626</v>
      </c>
      <c r="AN83" s="3">
        <f t="shared" si="200"/>
        <v>32133.550069444453</v>
      </c>
      <c r="AO83" s="3">
        <f t="shared" si="201"/>
        <v>-16732.271597222218</v>
      </c>
      <c r="AQ83" s="4">
        <v>322.39999999999998</v>
      </c>
      <c r="AR83" s="4">
        <v>0</v>
      </c>
      <c r="AS83" s="3">
        <f t="shared" si="154"/>
        <v>179.25833333333335</v>
      </c>
      <c r="AT83" s="3">
        <f t="shared" si="155"/>
        <v>-143.14166666666662</v>
      </c>
      <c r="AU83" s="3">
        <f t="shared" si="202"/>
        <v>32133.550069444453</v>
      </c>
      <c r="AV83" s="3">
        <f t="shared" si="203"/>
        <v>-25659.336597222216</v>
      </c>
      <c r="AX83" s="4">
        <v>322.39999999999998</v>
      </c>
      <c r="AY83" s="4">
        <v>0</v>
      </c>
      <c r="AZ83" s="3">
        <f t="shared" si="156"/>
        <v>179.25833333333335</v>
      </c>
      <c r="BA83" s="3">
        <f t="shared" si="157"/>
        <v>-143.14166666666662</v>
      </c>
      <c r="BB83" s="3">
        <f t="shared" si="204"/>
        <v>32133.550069444453</v>
      </c>
      <c r="BC83" s="3">
        <f t="shared" si="205"/>
        <v>-25659.336597222216</v>
      </c>
      <c r="BE83" s="4">
        <v>322.39999999999998</v>
      </c>
      <c r="BF83" s="4">
        <v>0</v>
      </c>
      <c r="BG83" s="3">
        <f t="shared" si="158"/>
        <v>179.25833333333335</v>
      </c>
      <c r="BH83" s="3">
        <f t="shared" si="159"/>
        <v>-143.14166666666662</v>
      </c>
      <c r="BI83" s="3">
        <f t="shared" si="206"/>
        <v>32133.550069444453</v>
      </c>
      <c r="BJ83" s="3">
        <f t="shared" si="207"/>
        <v>-25659.336597222216</v>
      </c>
      <c r="BL83" s="4">
        <v>322.39999999999998</v>
      </c>
      <c r="BM83" s="4">
        <v>4.3</v>
      </c>
      <c r="BN83" s="3">
        <f t="shared" si="160"/>
        <v>179.25833333333335</v>
      </c>
      <c r="BO83" s="3">
        <f t="shared" si="161"/>
        <v>-138.84166666666661</v>
      </c>
      <c r="BP83" s="3">
        <f t="shared" si="208"/>
        <v>32133.550069444453</v>
      </c>
      <c r="BQ83" s="3">
        <f t="shared" si="209"/>
        <v>-24888.525763888883</v>
      </c>
      <c r="BS83" s="4">
        <v>322.39999999999998</v>
      </c>
      <c r="BT83" s="4">
        <v>75</v>
      </c>
      <c r="BU83" s="3">
        <f t="shared" si="162"/>
        <v>179.25833333333335</v>
      </c>
      <c r="BV83" s="3">
        <f t="shared" si="163"/>
        <v>-68.141666666666623</v>
      </c>
      <c r="BW83" s="3">
        <f t="shared" si="210"/>
        <v>32133.550069444453</v>
      </c>
      <c r="BX83" s="3">
        <f t="shared" si="211"/>
        <v>-12214.961597222216</v>
      </c>
      <c r="BZ83" s="4">
        <v>322.39999999999998</v>
      </c>
      <c r="CA83" s="4">
        <v>43.7</v>
      </c>
      <c r="CB83" s="3">
        <f t="shared" si="164"/>
        <v>179.25833333333335</v>
      </c>
      <c r="CC83" s="3">
        <f t="shared" si="165"/>
        <v>-99.44166666666662</v>
      </c>
      <c r="CD83" s="3">
        <f t="shared" si="212"/>
        <v>32133.550069444453</v>
      </c>
      <c r="CE83" s="3">
        <f t="shared" si="213"/>
        <v>-17825.747430555548</v>
      </c>
      <c r="CG83" s="4">
        <v>322.39999999999998</v>
      </c>
      <c r="CH83" s="4">
        <v>311.39999999999998</v>
      </c>
      <c r="CI83" s="3">
        <f t="shared" si="166"/>
        <v>179.25833333333335</v>
      </c>
      <c r="CJ83" s="3">
        <f t="shared" si="167"/>
        <v>168.25833333333335</v>
      </c>
      <c r="CK83" s="3">
        <f t="shared" si="214"/>
        <v>32133.550069444453</v>
      </c>
      <c r="CL83" s="3">
        <f t="shared" si="215"/>
        <v>30161.708402777786</v>
      </c>
      <c r="CN83" s="4">
        <v>322.39999999999998</v>
      </c>
      <c r="CO83" s="4">
        <v>212.5</v>
      </c>
      <c r="CP83" s="3">
        <f t="shared" si="168"/>
        <v>179.25833333333335</v>
      </c>
      <c r="CQ83" s="3">
        <f t="shared" si="169"/>
        <v>69.358333333333377</v>
      </c>
      <c r="CR83" s="3">
        <f t="shared" si="216"/>
        <v>32133.550069444453</v>
      </c>
      <c r="CS83" s="3">
        <f t="shared" si="217"/>
        <v>12433.059236111121</v>
      </c>
      <c r="CU83" s="4">
        <v>322.39999999999998</v>
      </c>
      <c r="CV83" s="4">
        <v>312.10000000000002</v>
      </c>
      <c r="CW83" s="3">
        <f t="shared" si="170"/>
        <v>179.25833333333335</v>
      </c>
      <c r="CX83" s="3">
        <f t="shared" si="171"/>
        <v>168.9583333333334</v>
      </c>
      <c r="CY83" s="3">
        <f t="shared" si="218"/>
        <v>32133.550069444453</v>
      </c>
      <c r="CZ83" s="3">
        <f t="shared" si="219"/>
        <v>30287.189236111128</v>
      </c>
      <c r="DB83" s="4">
        <v>322.39999999999998</v>
      </c>
      <c r="DC83" s="4">
        <v>509.3</v>
      </c>
      <c r="DD83" s="3">
        <f t="shared" si="172"/>
        <v>179.25833333333335</v>
      </c>
      <c r="DE83" s="3">
        <f t="shared" si="173"/>
        <v>366.15833333333342</v>
      </c>
      <c r="DF83" s="3">
        <f t="shared" si="220"/>
        <v>32133.550069444453</v>
      </c>
      <c r="DG83" s="3">
        <f t="shared" si="221"/>
        <v>65636.932569444471</v>
      </c>
      <c r="DI83" s="4">
        <v>322.39999999999998</v>
      </c>
      <c r="DJ83" s="4">
        <v>181</v>
      </c>
      <c r="DK83" s="3">
        <f t="shared" si="174"/>
        <v>179.25833333333335</v>
      </c>
      <c r="DL83" s="3">
        <f t="shared" si="175"/>
        <v>37.858333333333377</v>
      </c>
      <c r="DM83" s="3">
        <f t="shared" si="222"/>
        <v>32133.550069444453</v>
      </c>
      <c r="DN83" s="3">
        <f t="shared" si="223"/>
        <v>6786.4217361111196</v>
      </c>
      <c r="DP83" s="4">
        <v>322.39999999999998</v>
      </c>
      <c r="DQ83" s="4">
        <v>28</v>
      </c>
      <c r="DR83" s="3">
        <f t="shared" si="176"/>
        <v>179.25833333333335</v>
      </c>
      <c r="DS83" s="3">
        <f t="shared" si="177"/>
        <v>-115.14166666666662</v>
      </c>
      <c r="DT83" s="3">
        <f t="shared" si="224"/>
        <v>32133.550069444453</v>
      </c>
      <c r="DU83" s="3">
        <f t="shared" si="225"/>
        <v>-20640.103263888883</v>
      </c>
      <c r="DW83" s="4">
        <v>322.39999999999998</v>
      </c>
      <c r="DX83" s="4">
        <v>0</v>
      </c>
      <c r="DY83" s="3">
        <f t="shared" si="178"/>
        <v>179.25833333333335</v>
      </c>
      <c r="DZ83" s="3">
        <f t="shared" si="179"/>
        <v>-143.14166666666662</v>
      </c>
      <c r="EA83" s="3">
        <f t="shared" si="226"/>
        <v>32133.550069444453</v>
      </c>
      <c r="EB83" s="3">
        <f t="shared" si="227"/>
        <v>-25659.336597222216</v>
      </c>
      <c r="ED83" s="4">
        <v>322.39999999999998</v>
      </c>
      <c r="EE83" s="4">
        <v>0</v>
      </c>
      <c r="EF83" s="3">
        <f t="shared" si="180"/>
        <v>179.25833333333335</v>
      </c>
      <c r="EG83" s="3">
        <f t="shared" si="181"/>
        <v>-143.14166666666662</v>
      </c>
      <c r="EH83" s="3">
        <f t="shared" si="228"/>
        <v>32133.550069444453</v>
      </c>
      <c r="EI83" s="3">
        <f t="shared" si="229"/>
        <v>-25659.336597222216</v>
      </c>
      <c r="EK83" s="4">
        <v>322.39999999999998</v>
      </c>
      <c r="EL83" s="4">
        <v>1.6</v>
      </c>
      <c r="EM83" s="3">
        <f t="shared" si="182"/>
        <v>179.25833333333335</v>
      </c>
      <c r="EN83" s="3">
        <f t="shared" si="183"/>
        <v>-141.54166666666663</v>
      </c>
      <c r="EO83" s="3">
        <f t="shared" si="230"/>
        <v>32133.550069444453</v>
      </c>
      <c r="EP83" s="3">
        <f t="shared" si="231"/>
        <v>-25372.523263888885</v>
      </c>
      <c r="ER83" s="4">
        <v>322.39999999999998</v>
      </c>
      <c r="ES83" s="4">
        <v>21.3</v>
      </c>
      <c r="ET83" s="3">
        <f t="shared" si="184"/>
        <v>179.25833333333335</v>
      </c>
      <c r="EU83" s="3">
        <f t="shared" si="185"/>
        <v>-121.84166666666663</v>
      </c>
      <c r="EV83" s="3">
        <f t="shared" si="232"/>
        <v>32133.550069444453</v>
      </c>
      <c r="EW83" s="3">
        <f t="shared" si="233"/>
        <v>-21841.134097222217</v>
      </c>
      <c r="EY83" s="4">
        <v>322.39999999999998</v>
      </c>
      <c r="EZ83" s="4">
        <v>78.7</v>
      </c>
      <c r="FA83" s="3">
        <f t="shared" si="186"/>
        <v>179.25833333333335</v>
      </c>
      <c r="FB83" s="3">
        <f t="shared" si="187"/>
        <v>-64.44166666666662</v>
      </c>
      <c r="FC83" s="3">
        <f t="shared" si="234"/>
        <v>32133.550069444453</v>
      </c>
      <c r="FD83" s="3">
        <f t="shared" si="235"/>
        <v>-11551.705763888882</v>
      </c>
      <c r="FF83" s="4">
        <v>322.39999999999998</v>
      </c>
      <c r="FG83" s="4">
        <v>252.3</v>
      </c>
      <c r="FH83" s="3">
        <f t="shared" si="188"/>
        <v>179.25833333333335</v>
      </c>
      <c r="FI83" s="3">
        <f t="shared" si="189"/>
        <v>109.15833333333339</v>
      </c>
      <c r="FJ83" s="3">
        <f t="shared" si="236"/>
        <v>32133.550069444453</v>
      </c>
      <c r="FK83" s="3">
        <f t="shared" si="237"/>
        <v>19567.54090277779</v>
      </c>
      <c r="FM83" s="4">
        <v>322.39999999999998</v>
      </c>
      <c r="FN83" s="4">
        <v>374.5</v>
      </c>
      <c r="FO83" s="3">
        <f t="shared" si="190"/>
        <v>179.25833333333335</v>
      </c>
      <c r="FP83" s="3">
        <f t="shared" si="191"/>
        <v>231.35833333333338</v>
      </c>
      <c r="FQ83" s="3">
        <f t="shared" si="238"/>
        <v>32133.550069444453</v>
      </c>
      <c r="FR83" s="3">
        <f t="shared" si="239"/>
        <v>41472.909236111125</v>
      </c>
    </row>
    <row r="84" spans="1:174" x14ac:dyDescent="0.25">
      <c r="A84" s="4">
        <v>276.60000000000002</v>
      </c>
      <c r="H84" s="4">
        <v>276.60000000000002</v>
      </c>
      <c r="I84" s="4">
        <v>477.7</v>
      </c>
      <c r="J84" s="3">
        <f t="shared" si="144"/>
        <v>133.4583333333334</v>
      </c>
      <c r="K84" s="3">
        <f t="shared" si="145"/>
        <v>334.55833333333339</v>
      </c>
      <c r="L84" s="3">
        <f t="shared" si="192"/>
        <v>17811.126736111128</v>
      </c>
      <c r="M84" s="3">
        <f t="shared" si="193"/>
        <v>44649.597569444471</v>
      </c>
      <c r="O84" s="4">
        <v>276.60000000000002</v>
      </c>
      <c r="P84" s="4">
        <v>317.89999999999998</v>
      </c>
      <c r="Q84" s="3">
        <f t="shared" si="146"/>
        <v>133.4583333333334</v>
      </c>
      <c r="R84" s="3">
        <f t="shared" si="147"/>
        <v>174.75833333333335</v>
      </c>
      <c r="S84" s="3">
        <f t="shared" si="194"/>
        <v>17811.126736111128</v>
      </c>
      <c r="T84" s="3">
        <f t="shared" si="195"/>
        <v>23322.95590277779</v>
      </c>
      <c r="V84" s="4">
        <v>276.60000000000002</v>
      </c>
      <c r="W84" s="4">
        <v>82.9</v>
      </c>
      <c r="X84" s="3">
        <f t="shared" si="148"/>
        <v>133.4583333333334</v>
      </c>
      <c r="Y84" s="3">
        <f t="shared" si="149"/>
        <v>-60.241666666666617</v>
      </c>
      <c r="Z84" s="3">
        <f t="shared" si="196"/>
        <v>17811.126736111128</v>
      </c>
      <c r="AA84" s="3">
        <f t="shared" si="197"/>
        <v>-8039.7524305555526</v>
      </c>
      <c r="AC84" s="4">
        <v>276.60000000000002</v>
      </c>
      <c r="AD84" s="4">
        <v>49.8</v>
      </c>
      <c r="AE84" s="3">
        <f t="shared" si="150"/>
        <v>133.4583333333334</v>
      </c>
      <c r="AF84" s="3">
        <f t="shared" si="151"/>
        <v>-93.341666666666626</v>
      </c>
      <c r="AG84" s="3">
        <f t="shared" si="198"/>
        <v>17811.126736111128</v>
      </c>
      <c r="AH84" s="3">
        <f t="shared" si="199"/>
        <v>-12457.223263888889</v>
      </c>
      <c r="AJ84" s="4">
        <v>276.60000000000002</v>
      </c>
      <c r="AK84" s="4">
        <v>0</v>
      </c>
      <c r="AL84" s="3">
        <f t="shared" si="152"/>
        <v>133.4583333333334</v>
      </c>
      <c r="AM84" s="3">
        <f t="shared" si="153"/>
        <v>-143.14166666666662</v>
      </c>
      <c r="AN84" s="3">
        <f t="shared" si="200"/>
        <v>17811.126736111128</v>
      </c>
      <c r="AO84" s="3">
        <f t="shared" si="201"/>
        <v>-19103.448263888891</v>
      </c>
      <c r="AQ84" s="4">
        <v>276.60000000000002</v>
      </c>
      <c r="AR84" s="4">
        <v>0</v>
      </c>
      <c r="AS84" s="3">
        <f t="shared" si="154"/>
        <v>133.4583333333334</v>
      </c>
      <c r="AT84" s="3">
        <f t="shared" si="155"/>
        <v>-143.14166666666662</v>
      </c>
      <c r="AU84" s="3">
        <f t="shared" si="202"/>
        <v>17811.126736111128</v>
      </c>
      <c r="AV84" s="3">
        <f t="shared" si="203"/>
        <v>-19103.448263888891</v>
      </c>
      <c r="AX84" s="4">
        <v>276.60000000000002</v>
      </c>
      <c r="AY84" s="4">
        <v>0</v>
      </c>
      <c r="AZ84" s="3">
        <f t="shared" si="156"/>
        <v>133.4583333333334</v>
      </c>
      <c r="BA84" s="3">
        <f t="shared" si="157"/>
        <v>-143.14166666666662</v>
      </c>
      <c r="BB84" s="3">
        <f t="shared" si="204"/>
        <v>17811.126736111128</v>
      </c>
      <c r="BC84" s="3">
        <f t="shared" si="205"/>
        <v>-19103.448263888891</v>
      </c>
      <c r="BE84" s="4">
        <v>276.60000000000002</v>
      </c>
      <c r="BF84" s="4">
        <v>4.3</v>
      </c>
      <c r="BG84" s="3">
        <f t="shared" si="158"/>
        <v>133.4583333333334</v>
      </c>
      <c r="BH84" s="3">
        <f t="shared" si="159"/>
        <v>-138.84166666666661</v>
      </c>
      <c r="BI84" s="3">
        <f t="shared" si="206"/>
        <v>17811.126736111128</v>
      </c>
      <c r="BJ84" s="3">
        <f t="shared" si="207"/>
        <v>-18529.577430555557</v>
      </c>
      <c r="BL84" s="4">
        <v>276.60000000000002</v>
      </c>
      <c r="BM84" s="4">
        <v>75</v>
      </c>
      <c r="BN84" s="3">
        <f t="shared" si="160"/>
        <v>133.4583333333334</v>
      </c>
      <c r="BO84" s="3">
        <f t="shared" si="161"/>
        <v>-68.141666666666623</v>
      </c>
      <c r="BP84" s="3">
        <f t="shared" si="208"/>
        <v>17811.126736111128</v>
      </c>
      <c r="BQ84" s="3">
        <f t="shared" si="209"/>
        <v>-9094.0732638888876</v>
      </c>
      <c r="BS84" s="4">
        <v>276.60000000000002</v>
      </c>
      <c r="BT84" s="4">
        <v>43.7</v>
      </c>
      <c r="BU84" s="3">
        <f t="shared" si="162"/>
        <v>133.4583333333334</v>
      </c>
      <c r="BV84" s="3">
        <f t="shared" si="163"/>
        <v>-99.44166666666662</v>
      </c>
      <c r="BW84" s="3">
        <f t="shared" si="210"/>
        <v>17811.126736111128</v>
      </c>
      <c r="BX84" s="3">
        <f t="shared" si="211"/>
        <v>-13271.319097222222</v>
      </c>
      <c r="BZ84" s="4">
        <v>276.60000000000002</v>
      </c>
      <c r="CA84" s="4">
        <v>311.39999999999998</v>
      </c>
      <c r="CB84" s="3">
        <f t="shared" si="164"/>
        <v>133.4583333333334</v>
      </c>
      <c r="CC84" s="3">
        <f t="shared" si="165"/>
        <v>168.25833333333335</v>
      </c>
      <c r="CD84" s="3">
        <f t="shared" si="212"/>
        <v>17811.126736111128</v>
      </c>
      <c r="CE84" s="3">
        <f t="shared" si="213"/>
        <v>22455.476736111126</v>
      </c>
      <c r="CG84" s="4">
        <v>276.60000000000002</v>
      </c>
      <c r="CH84" s="4">
        <v>212.5</v>
      </c>
      <c r="CI84" s="3">
        <f t="shared" si="166"/>
        <v>133.4583333333334</v>
      </c>
      <c r="CJ84" s="3">
        <f t="shared" si="167"/>
        <v>69.358333333333377</v>
      </c>
      <c r="CK84" s="3">
        <f t="shared" si="214"/>
        <v>17811.126736111128</v>
      </c>
      <c r="CL84" s="3">
        <f t="shared" si="215"/>
        <v>9256.4475694444554</v>
      </c>
      <c r="CN84" s="4">
        <v>276.60000000000002</v>
      </c>
      <c r="CO84" s="4">
        <v>312.10000000000002</v>
      </c>
      <c r="CP84" s="3">
        <f t="shared" si="168"/>
        <v>133.4583333333334</v>
      </c>
      <c r="CQ84" s="3">
        <f t="shared" si="169"/>
        <v>168.9583333333334</v>
      </c>
      <c r="CR84" s="3">
        <f t="shared" si="216"/>
        <v>17811.126736111128</v>
      </c>
      <c r="CS84" s="3">
        <f t="shared" si="217"/>
        <v>22548.897569444463</v>
      </c>
      <c r="CU84" s="4">
        <v>276.60000000000002</v>
      </c>
      <c r="CV84" s="4">
        <v>509.3</v>
      </c>
      <c r="CW84" s="3">
        <f t="shared" si="170"/>
        <v>133.4583333333334</v>
      </c>
      <c r="CX84" s="3">
        <f t="shared" si="171"/>
        <v>366.15833333333342</v>
      </c>
      <c r="CY84" s="3">
        <f t="shared" si="218"/>
        <v>17811.126736111128</v>
      </c>
      <c r="CZ84" s="3">
        <f t="shared" si="219"/>
        <v>48866.880902777812</v>
      </c>
      <c r="DB84" s="4">
        <v>276.60000000000002</v>
      </c>
      <c r="DC84" s="4">
        <v>181</v>
      </c>
      <c r="DD84" s="3">
        <f t="shared" si="172"/>
        <v>133.4583333333334</v>
      </c>
      <c r="DE84" s="3">
        <f t="shared" si="173"/>
        <v>37.858333333333377</v>
      </c>
      <c r="DF84" s="3">
        <f t="shared" si="220"/>
        <v>17811.126736111128</v>
      </c>
      <c r="DG84" s="3">
        <f t="shared" si="221"/>
        <v>5052.5100694444527</v>
      </c>
      <c r="DI84" s="4">
        <v>276.60000000000002</v>
      </c>
      <c r="DJ84" s="4">
        <v>28</v>
      </c>
      <c r="DK84" s="3">
        <f t="shared" si="174"/>
        <v>133.4583333333334</v>
      </c>
      <c r="DL84" s="3">
        <f t="shared" si="175"/>
        <v>-115.14166666666662</v>
      </c>
      <c r="DM84" s="3">
        <f t="shared" si="222"/>
        <v>17811.126736111128</v>
      </c>
      <c r="DN84" s="3">
        <f t="shared" si="223"/>
        <v>-15366.614930555557</v>
      </c>
      <c r="DP84" s="4">
        <v>276.60000000000002</v>
      </c>
      <c r="DQ84" s="4">
        <v>0</v>
      </c>
      <c r="DR84" s="3">
        <f t="shared" si="176"/>
        <v>133.4583333333334</v>
      </c>
      <c r="DS84" s="3">
        <f t="shared" si="177"/>
        <v>-143.14166666666662</v>
      </c>
      <c r="DT84" s="3">
        <f t="shared" si="224"/>
        <v>17811.126736111128</v>
      </c>
      <c r="DU84" s="3">
        <f t="shared" si="225"/>
        <v>-19103.448263888891</v>
      </c>
      <c r="DW84" s="4">
        <v>276.60000000000002</v>
      </c>
      <c r="DX84" s="4">
        <v>0</v>
      </c>
      <c r="DY84" s="3">
        <f t="shared" si="178"/>
        <v>133.4583333333334</v>
      </c>
      <c r="DZ84" s="3">
        <f t="shared" si="179"/>
        <v>-143.14166666666662</v>
      </c>
      <c r="EA84" s="3">
        <f t="shared" si="226"/>
        <v>17811.126736111128</v>
      </c>
      <c r="EB84" s="3">
        <f t="shared" si="227"/>
        <v>-19103.448263888891</v>
      </c>
      <c r="ED84" s="4">
        <v>276.60000000000002</v>
      </c>
      <c r="EE84" s="4">
        <v>1.6</v>
      </c>
      <c r="EF84" s="3">
        <f t="shared" si="180"/>
        <v>133.4583333333334</v>
      </c>
      <c r="EG84" s="3">
        <f t="shared" si="181"/>
        <v>-141.54166666666663</v>
      </c>
      <c r="EH84" s="3">
        <f t="shared" si="228"/>
        <v>17811.126736111128</v>
      </c>
      <c r="EI84" s="3">
        <f t="shared" si="229"/>
        <v>-18889.914930555558</v>
      </c>
      <c r="EK84" s="4">
        <v>276.60000000000002</v>
      </c>
      <c r="EL84" s="4">
        <v>21.3</v>
      </c>
      <c r="EM84" s="3">
        <f t="shared" si="182"/>
        <v>133.4583333333334</v>
      </c>
      <c r="EN84" s="3">
        <f t="shared" si="183"/>
        <v>-121.84166666666663</v>
      </c>
      <c r="EO84" s="3">
        <f t="shared" si="230"/>
        <v>17811.126736111128</v>
      </c>
      <c r="EP84" s="3">
        <f t="shared" si="231"/>
        <v>-16260.785763888891</v>
      </c>
      <c r="ER84" s="4">
        <v>276.60000000000002</v>
      </c>
      <c r="ES84" s="4">
        <v>78.7</v>
      </c>
      <c r="ET84" s="3">
        <f t="shared" si="184"/>
        <v>133.4583333333334</v>
      </c>
      <c r="EU84" s="3">
        <f t="shared" si="185"/>
        <v>-64.44166666666662</v>
      </c>
      <c r="EV84" s="3">
        <f t="shared" si="232"/>
        <v>17811.126736111128</v>
      </c>
      <c r="EW84" s="3">
        <f t="shared" si="233"/>
        <v>-8600.277430555554</v>
      </c>
      <c r="EY84" s="4">
        <v>276.60000000000002</v>
      </c>
      <c r="EZ84" s="4">
        <v>252.3</v>
      </c>
      <c r="FA84" s="3">
        <f t="shared" si="186"/>
        <v>133.4583333333334</v>
      </c>
      <c r="FB84" s="3">
        <f t="shared" si="187"/>
        <v>109.15833333333339</v>
      </c>
      <c r="FC84" s="3">
        <f t="shared" si="234"/>
        <v>17811.126736111128</v>
      </c>
      <c r="FD84" s="3">
        <f t="shared" si="235"/>
        <v>14568.089236111126</v>
      </c>
      <c r="FF84" s="4">
        <v>276.60000000000002</v>
      </c>
      <c r="FG84" s="4">
        <v>374.5</v>
      </c>
      <c r="FH84" s="3">
        <f t="shared" si="188"/>
        <v>133.4583333333334</v>
      </c>
      <c r="FI84" s="3">
        <f t="shared" si="189"/>
        <v>231.35833333333338</v>
      </c>
      <c r="FJ84" s="3">
        <f t="shared" si="236"/>
        <v>17811.126736111128</v>
      </c>
      <c r="FK84" s="3">
        <f t="shared" si="237"/>
        <v>30876.697569444466</v>
      </c>
      <c r="FM84" s="4">
        <v>276.60000000000002</v>
      </c>
      <c r="FN84" s="4">
        <v>172.4</v>
      </c>
      <c r="FO84" s="3">
        <f t="shared" si="190"/>
        <v>133.4583333333334</v>
      </c>
      <c r="FP84" s="3">
        <f t="shared" si="191"/>
        <v>29.258333333333383</v>
      </c>
      <c r="FQ84" s="3">
        <f t="shared" si="238"/>
        <v>17811.126736111128</v>
      </c>
      <c r="FR84" s="3">
        <f t="shared" si="239"/>
        <v>3904.7684027777864</v>
      </c>
    </row>
    <row r="85" spans="1:174" x14ac:dyDescent="0.25">
      <c r="A85" s="4">
        <v>477.7</v>
      </c>
      <c r="H85" s="4">
        <v>477.7</v>
      </c>
      <c r="I85" s="4">
        <v>317.89999999999998</v>
      </c>
      <c r="J85" s="3">
        <f t="shared" si="144"/>
        <v>334.55833333333339</v>
      </c>
      <c r="K85" s="3">
        <f t="shared" si="145"/>
        <v>174.75833333333335</v>
      </c>
      <c r="L85" s="3">
        <f t="shared" si="192"/>
        <v>111929.27840277783</v>
      </c>
      <c r="M85" s="3">
        <f t="shared" si="193"/>
        <v>58466.856736111127</v>
      </c>
      <c r="O85" s="4">
        <v>477.7</v>
      </c>
      <c r="P85" s="4">
        <v>82.9</v>
      </c>
      <c r="Q85" s="3">
        <f t="shared" si="146"/>
        <v>334.55833333333339</v>
      </c>
      <c r="R85" s="3">
        <f t="shared" si="147"/>
        <v>-60.241666666666617</v>
      </c>
      <c r="S85" s="3">
        <f t="shared" si="194"/>
        <v>111929.27840277783</v>
      </c>
      <c r="T85" s="3">
        <f t="shared" si="195"/>
        <v>-20154.351597222209</v>
      </c>
      <c r="V85" s="4">
        <v>477.7</v>
      </c>
      <c r="W85" s="4">
        <v>49.8</v>
      </c>
      <c r="X85" s="3">
        <f t="shared" si="148"/>
        <v>334.55833333333339</v>
      </c>
      <c r="Y85" s="3">
        <f t="shared" si="149"/>
        <v>-93.341666666666626</v>
      </c>
      <c r="Z85" s="3">
        <f t="shared" si="196"/>
        <v>111929.27840277783</v>
      </c>
      <c r="AA85" s="3">
        <f t="shared" si="197"/>
        <v>-31228.232430555548</v>
      </c>
      <c r="AC85" s="4">
        <v>477.7</v>
      </c>
      <c r="AD85" s="4">
        <v>0</v>
      </c>
      <c r="AE85" s="3">
        <f t="shared" si="150"/>
        <v>334.55833333333339</v>
      </c>
      <c r="AF85" s="3">
        <f t="shared" si="151"/>
        <v>-143.14166666666662</v>
      </c>
      <c r="AG85" s="3">
        <f t="shared" si="198"/>
        <v>111929.27840277783</v>
      </c>
      <c r="AH85" s="3">
        <f t="shared" si="199"/>
        <v>-47889.23743055555</v>
      </c>
      <c r="AJ85" s="4">
        <v>477.7</v>
      </c>
      <c r="AK85" s="4">
        <v>0</v>
      </c>
      <c r="AL85" s="3">
        <f t="shared" si="152"/>
        <v>334.55833333333339</v>
      </c>
      <c r="AM85" s="3">
        <f t="shared" si="153"/>
        <v>-143.14166666666662</v>
      </c>
      <c r="AN85" s="3">
        <f t="shared" si="200"/>
        <v>111929.27840277783</v>
      </c>
      <c r="AO85" s="3">
        <f t="shared" si="201"/>
        <v>-47889.23743055555</v>
      </c>
      <c r="AQ85" s="4">
        <v>477.7</v>
      </c>
      <c r="AR85" s="4">
        <v>0</v>
      </c>
      <c r="AS85" s="3">
        <f t="shared" si="154"/>
        <v>334.55833333333339</v>
      </c>
      <c r="AT85" s="3">
        <f t="shared" si="155"/>
        <v>-143.14166666666662</v>
      </c>
      <c r="AU85" s="3">
        <f t="shared" si="202"/>
        <v>111929.27840277783</v>
      </c>
      <c r="AV85" s="3">
        <f t="shared" si="203"/>
        <v>-47889.23743055555</v>
      </c>
      <c r="AX85" s="4">
        <v>477.7</v>
      </c>
      <c r="AY85" s="4">
        <v>4.3</v>
      </c>
      <c r="AZ85" s="3">
        <f t="shared" si="156"/>
        <v>334.55833333333339</v>
      </c>
      <c r="BA85" s="3">
        <f t="shared" si="157"/>
        <v>-138.84166666666661</v>
      </c>
      <c r="BB85" s="3">
        <f t="shared" si="204"/>
        <v>111929.27840277783</v>
      </c>
      <c r="BC85" s="3">
        <f t="shared" si="205"/>
        <v>-46450.636597222212</v>
      </c>
      <c r="BE85" s="4">
        <v>477.7</v>
      </c>
      <c r="BF85" s="4">
        <v>75</v>
      </c>
      <c r="BG85" s="3">
        <f t="shared" si="158"/>
        <v>334.55833333333339</v>
      </c>
      <c r="BH85" s="3">
        <f t="shared" si="159"/>
        <v>-68.141666666666623</v>
      </c>
      <c r="BI85" s="3">
        <f t="shared" si="206"/>
        <v>111929.27840277783</v>
      </c>
      <c r="BJ85" s="3">
        <f t="shared" si="207"/>
        <v>-22797.362430555546</v>
      </c>
      <c r="BL85" s="4">
        <v>477.7</v>
      </c>
      <c r="BM85" s="4">
        <v>43.7</v>
      </c>
      <c r="BN85" s="3">
        <f t="shared" si="160"/>
        <v>334.55833333333339</v>
      </c>
      <c r="BO85" s="3">
        <f t="shared" si="161"/>
        <v>-99.44166666666662</v>
      </c>
      <c r="BP85" s="3">
        <f t="shared" si="208"/>
        <v>111929.27840277783</v>
      </c>
      <c r="BQ85" s="3">
        <f t="shared" si="209"/>
        <v>-33269.038263888877</v>
      </c>
      <c r="BS85" s="4">
        <v>477.7</v>
      </c>
      <c r="BT85" s="4">
        <v>311.39999999999998</v>
      </c>
      <c r="BU85" s="3">
        <f t="shared" si="162"/>
        <v>334.55833333333339</v>
      </c>
      <c r="BV85" s="3">
        <f t="shared" si="163"/>
        <v>168.25833333333335</v>
      </c>
      <c r="BW85" s="3">
        <f t="shared" si="210"/>
        <v>111929.27840277783</v>
      </c>
      <c r="BX85" s="3">
        <f t="shared" si="211"/>
        <v>56292.227569444462</v>
      </c>
      <c r="BZ85" s="4">
        <v>477.7</v>
      </c>
      <c r="CA85" s="4">
        <v>212.5</v>
      </c>
      <c r="CB85" s="3">
        <f t="shared" si="164"/>
        <v>334.55833333333339</v>
      </c>
      <c r="CC85" s="3">
        <f t="shared" si="165"/>
        <v>69.358333333333377</v>
      </c>
      <c r="CD85" s="3">
        <f t="shared" si="212"/>
        <v>111929.27840277783</v>
      </c>
      <c r="CE85" s="3">
        <f t="shared" si="213"/>
        <v>23204.408402777797</v>
      </c>
      <c r="CG85" s="4">
        <v>477.7</v>
      </c>
      <c r="CH85" s="4">
        <v>312.10000000000002</v>
      </c>
      <c r="CI85" s="3">
        <f t="shared" si="166"/>
        <v>334.55833333333339</v>
      </c>
      <c r="CJ85" s="3">
        <f t="shared" si="167"/>
        <v>168.9583333333334</v>
      </c>
      <c r="CK85" s="3">
        <f t="shared" si="214"/>
        <v>111929.27840277783</v>
      </c>
      <c r="CL85" s="3">
        <f t="shared" si="215"/>
        <v>56526.41840277781</v>
      </c>
      <c r="CN85" s="4">
        <v>477.7</v>
      </c>
      <c r="CO85" s="4">
        <v>509.3</v>
      </c>
      <c r="CP85" s="3">
        <f t="shared" si="168"/>
        <v>334.55833333333339</v>
      </c>
      <c r="CQ85" s="3">
        <f t="shared" si="169"/>
        <v>366.15833333333342</v>
      </c>
      <c r="CR85" s="3">
        <f t="shared" si="216"/>
        <v>111929.27840277783</v>
      </c>
      <c r="CS85" s="3">
        <f t="shared" si="217"/>
        <v>122501.32173611116</v>
      </c>
      <c r="CU85" s="4">
        <v>477.7</v>
      </c>
      <c r="CV85" s="4">
        <v>181</v>
      </c>
      <c r="CW85" s="3">
        <f t="shared" si="170"/>
        <v>334.55833333333339</v>
      </c>
      <c r="CX85" s="3">
        <f t="shared" si="171"/>
        <v>37.858333333333377</v>
      </c>
      <c r="CY85" s="3">
        <f t="shared" si="218"/>
        <v>111929.27840277783</v>
      </c>
      <c r="CZ85" s="3">
        <f t="shared" si="219"/>
        <v>12665.820902777794</v>
      </c>
      <c r="DB85" s="4">
        <v>477.7</v>
      </c>
      <c r="DC85" s="4">
        <v>28</v>
      </c>
      <c r="DD85" s="3">
        <f t="shared" si="172"/>
        <v>334.55833333333339</v>
      </c>
      <c r="DE85" s="3">
        <f t="shared" si="173"/>
        <v>-115.14166666666662</v>
      </c>
      <c r="DF85" s="3">
        <f t="shared" si="220"/>
        <v>111929.27840277783</v>
      </c>
      <c r="DG85" s="3">
        <f t="shared" si="221"/>
        <v>-38521.604097222218</v>
      </c>
      <c r="DI85" s="4">
        <v>477.7</v>
      </c>
      <c r="DJ85" s="4">
        <v>0</v>
      </c>
      <c r="DK85" s="3">
        <f t="shared" si="174"/>
        <v>334.55833333333339</v>
      </c>
      <c r="DL85" s="3">
        <f t="shared" si="175"/>
        <v>-143.14166666666662</v>
      </c>
      <c r="DM85" s="3">
        <f t="shared" si="222"/>
        <v>111929.27840277783</v>
      </c>
      <c r="DN85" s="3">
        <f t="shared" si="223"/>
        <v>-47889.23743055555</v>
      </c>
      <c r="DP85" s="4">
        <v>477.7</v>
      </c>
      <c r="DQ85" s="4">
        <v>0</v>
      </c>
      <c r="DR85" s="3">
        <f t="shared" si="176"/>
        <v>334.55833333333339</v>
      </c>
      <c r="DS85" s="3">
        <f t="shared" si="177"/>
        <v>-143.14166666666662</v>
      </c>
      <c r="DT85" s="3">
        <f t="shared" si="224"/>
        <v>111929.27840277783</v>
      </c>
      <c r="DU85" s="3">
        <f t="shared" si="225"/>
        <v>-47889.23743055555</v>
      </c>
      <c r="DW85" s="4">
        <v>477.7</v>
      </c>
      <c r="DX85" s="4">
        <v>1.6</v>
      </c>
      <c r="DY85" s="3">
        <f t="shared" si="178"/>
        <v>334.55833333333339</v>
      </c>
      <c r="DZ85" s="3">
        <f t="shared" si="179"/>
        <v>-141.54166666666663</v>
      </c>
      <c r="EA85" s="3">
        <f t="shared" si="226"/>
        <v>111929.27840277783</v>
      </c>
      <c r="EB85" s="3">
        <f t="shared" si="227"/>
        <v>-47353.944097222215</v>
      </c>
      <c r="ED85" s="4">
        <v>477.7</v>
      </c>
      <c r="EE85" s="4">
        <v>21.3</v>
      </c>
      <c r="EF85" s="3">
        <f t="shared" si="180"/>
        <v>334.55833333333339</v>
      </c>
      <c r="EG85" s="3">
        <f t="shared" si="181"/>
        <v>-121.84166666666663</v>
      </c>
      <c r="EH85" s="3">
        <f t="shared" si="228"/>
        <v>111929.27840277783</v>
      </c>
      <c r="EI85" s="3">
        <f t="shared" si="229"/>
        <v>-40763.144930555551</v>
      </c>
      <c r="EK85" s="4">
        <v>477.7</v>
      </c>
      <c r="EL85" s="4">
        <v>78.7</v>
      </c>
      <c r="EM85" s="3">
        <f t="shared" si="182"/>
        <v>334.55833333333339</v>
      </c>
      <c r="EN85" s="3">
        <f t="shared" si="183"/>
        <v>-64.44166666666662</v>
      </c>
      <c r="EO85" s="3">
        <f t="shared" si="230"/>
        <v>111929.27840277783</v>
      </c>
      <c r="EP85" s="3">
        <f t="shared" si="231"/>
        <v>-21559.496597222209</v>
      </c>
      <c r="ER85" s="4">
        <v>477.7</v>
      </c>
      <c r="ES85" s="4">
        <v>252.3</v>
      </c>
      <c r="ET85" s="3">
        <f t="shared" si="184"/>
        <v>334.55833333333339</v>
      </c>
      <c r="EU85" s="3">
        <f t="shared" si="185"/>
        <v>109.15833333333339</v>
      </c>
      <c r="EV85" s="3">
        <f t="shared" si="232"/>
        <v>111929.27840277783</v>
      </c>
      <c r="EW85" s="3">
        <f t="shared" si="233"/>
        <v>36519.83006944447</v>
      </c>
      <c r="EY85" s="4">
        <v>477.7</v>
      </c>
      <c r="EZ85" s="4">
        <v>374.5</v>
      </c>
      <c r="FA85" s="3">
        <f t="shared" si="186"/>
        <v>334.55833333333339</v>
      </c>
      <c r="FB85" s="3">
        <f t="shared" si="187"/>
        <v>231.35833333333338</v>
      </c>
      <c r="FC85" s="3">
        <f t="shared" si="234"/>
        <v>111929.27840277783</v>
      </c>
      <c r="FD85" s="3">
        <f t="shared" si="235"/>
        <v>77402.858402777812</v>
      </c>
      <c r="FF85" s="4">
        <v>477.7</v>
      </c>
      <c r="FG85" s="4">
        <v>172.4</v>
      </c>
      <c r="FH85" s="3">
        <f t="shared" si="188"/>
        <v>334.55833333333339</v>
      </c>
      <c r="FI85" s="3">
        <f t="shared" si="189"/>
        <v>29.258333333333383</v>
      </c>
      <c r="FJ85" s="3">
        <f t="shared" si="236"/>
        <v>111929.27840277783</v>
      </c>
      <c r="FK85" s="3">
        <f t="shared" si="237"/>
        <v>9788.6192361111298</v>
      </c>
      <c r="FM85" s="4">
        <v>477.7</v>
      </c>
      <c r="FN85" s="4">
        <v>174.1</v>
      </c>
      <c r="FO85" s="3">
        <f t="shared" si="190"/>
        <v>334.55833333333339</v>
      </c>
      <c r="FP85" s="3">
        <f t="shared" si="191"/>
        <v>30.958333333333371</v>
      </c>
      <c r="FQ85" s="3">
        <f t="shared" si="238"/>
        <v>111929.27840277783</v>
      </c>
      <c r="FR85" s="3">
        <f t="shared" si="239"/>
        <v>10357.368402777793</v>
      </c>
    </row>
    <row r="86" spans="1:174" x14ac:dyDescent="0.25">
      <c r="A86" s="4">
        <v>317.89999999999998</v>
      </c>
      <c r="H86" s="4">
        <v>317.89999999999998</v>
      </c>
      <c r="I86" s="4">
        <v>82.9</v>
      </c>
      <c r="J86" s="3">
        <f t="shared" si="144"/>
        <v>174.75833333333335</v>
      </c>
      <c r="K86" s="3">
        <f t="shared" si="145"/>
        <v>-60.241666666666617</v>
      </c>
      <c r="L86" s="3">
        <f t="shared" si="192"/>
        <v>30540.475069444452</v>
      </c>
      <c r="M86" s="3">
        <f t="shared" si="193"/>
        <v>-10527.733263888882</v>
      </c>
      <c r="O86" s="4">
        <v>317.89999999999998</v>
      </c>
      <c r="P86" s="4">
        <v>49.8</v>
      </c>
      <c r="Q86" s="3">
        <f t="shared" si="146"/>
        <v>174.75833333333335</v>
      </c>
      <c r="R86" s="3">
        <f t="shared" si="147"/>
        <v>-93.341666666666626</v>
      </c>
      <c r="S86" s="3">
        <f t="shared" si="194"/>
        <v>30540.475069444452</v>
      </c>
      <c r="T86" s="3">
        <f t="shared" si="195"/>
        <v>-16312.234097222217</v>
      </c>
      <c r="V86" s="4">
        <v>317.89999999999998</v>
      </c>
      <c r="W86" s="4">
        <v>0</v>
      </c>
      <c r="X86" s="3">
        <f t="shared" si="148"/>
        <v>174.75833333333335</v>
      </c>
      <c r="Y86" s="3">
        <f t="shared" si="149"/>
        <v>-143.14166666666662</v>
      </c>
      <c r="Z86" s="3">
        <f t="shared" si="196"/>
        <v>30540.475069444452</v>
      </c>
      <c r="AA86" s="3">
        <f t="shared" si="197"/>
        <v>-25015.199097222219</v>
      </c>
      <c r="AC86" s="4">
        <v>317.89999999999998</v>
      </c>
      <c r="AD86" s="4">
        <v>0</v>
      </c>
      <c r="AE86" s="3">
        <f t="shared" si="150"/>
        <v>174.75833333333335</v>
      </c>
      <c r="AF86" s="3">
        <f t="shared" si="151"/>
        <v>-143.14166666666662</v>
      </c>
      <c r="AG86" s="3">
        <f t="shared" si="198"/>
        <v>30540.475069444452</v>
      </c>
      <c r="AH86" s="3">
        <f t="shared" si="199"/>
        <v>-25015.199097222219</v>
      </c>
      <c r="AJ86" s="4">
        <v>317.89999999999998</v>
      </c>
      <c r="AK86" s="4">
        <v>0</v>
      </c>
      <c r="AL86" s="3">
        <f t="shared" si="152"/>
        <v>174.75833333333335</v>
      </c>
      <c r="AM86" s="3">
        <f t="shared" si="153"/>
        <v>-143.14166666666662</v>
      </c>
      <c r="AN86" s="3">
        <f t="shared" si="200"/>
        <v>30540.475069444452</v>
      </c>
      <c r="AO86" s="3">
        <f t="shared" si="201"/>
        <v>-25015.199097222219</v>
      </c>
      <c r="AQ86" s="4">
        <v>317.89999999999998</v>
      </c>
      <c r="AR86" s="4">
        <v>4.3</v>
      </c>
      <c r="AS86" s="3">
        <f t="shared" si="154"/>
        <v>174.75833333333335</v>
      </c>
      <c r="AT86" s="3">
        <f t="shared" si="155"/>
        <v>-138.84166666666661</v>
      </c>
      <c r="AU86" s="3">
        <f t="shared" si="202"/>
        <v>30540.475069444452</v>
      </c>
      <c r="AV86" s="3">
        <f t="shared" si="203"/>
        <v>-24263.738263888881</v>
      </c>
      <c r="AX86" s="4">
        <v>317.89999999999998</v>
      </c>
      <c r="AY86" s="4">
        <v>75</v>
      </c>
      <c r="AZ86" s="3">
        <f t="shared" si="156"/>
        <v>174.75833333333335</v>
      </c>
      <c r="BA86" s="3">
        <f t="shared" si="157"/>
        <v>-68.141666666666623</v>
      </c>
      <c r="BB86" s="3">
        <f t="shared" si="204"/>
        <v>30540.475069444452</v>
      </c>
      <c r="BC86" s="3">
        <f t="shared" si="205"/>
        <v>-11908.324097222216</v>
      </c>
      <c r="BE86" s="4">
        <v>317.89999999999998</v>
      </c>
      <c r="BF86" s="4">
        <v>43.7</v>
      </c>
      <c r="BG86" s="3">
        <f t="shared" si="158"/>
        <v>174.75833333333335</v>
      </c>
      <c r="BH86" s="3">
        <f t="shared" si="159"/>
        <v>-99.44166666666662</v>
      </c>
      <c r="BI86" s="3">
        <f t="shared" si="206"/>
        <v>30540.475069444452</v>
      </c>
      <c r="BJ86" s="3">
        <f t="shared" si="207"/>
        <v>-17378.259930555549</v>
      </c>
      <c r="BL86" s="4">
        <v>317.89999999999998</v>
      </c>
      <c r="BM86" s="4">
        <v>311.39999999999998</v>
      </c>
      <c r="BN86" s="3">
        <f t="shared" si="160"/>
        <v>174.75833333333335</v>
      </c>
      <c r="BO86" s="3">
        <f t="shared" si="161"/>
        <v>168.25833333333335</v>
      </c>
      <c r="BP86" s="3">
        <f t="shared" si="208"/>
        <v>30540.475069444452</v>
      </c>
      <c r="BQ86" s="3">
        <f t="shared" si="209"/>
        <v>29404.545902777783</v>
      </c>
      <c r="BS86" s="4">
        <v>317.89999999999998</v>
      </c>
      <c r="BT86" s="4">
        <v>212.5</v>
      </c>
      <c r="BU86" s="3">
        <f t="shared" si="162"/>
        <v>174.75833333333335</v>
      </c>
      <c r="BV86" s="3">
        <f t="shared" si="163"/>
        <v>69.358333333333377</v>
      </c>
      <c r="BW86" s="3">
        <f t="shared" si="210"/>
        <v>30540.475069444452</v>
      </c>
      <c r="BX86" s="3">
        <f t="shared" si="211"/>
        <v>12120.94673611112</v>
      </c>
      <c r="BZ86" s="4">
        <v>317.89999999999998</v>
      </c>
      <c r="CA86" s="4">
        <v>312.10000000000002</v>
      </c>
      <c r="CB86" s="3">
        <f t="shared" si="164"/>
        <v>174.75833333333335</v>
      </c>
      <c r="CC86" s="3">
        <f t="shared" si="165"/>
        <v>168.9583333333334</v>
      </c>
      <c r="CD86" s="3">
        <f t="shared" si="212"/>
        <v>30540.475069444452</v>
      </c>
      <c r="CE86" s="3">
        <f t="shared" si="213"/>
        <v>29526.876736111128</v>
      </c>
      <c r="CG86" s="4">
        <v>317.89999999999998</v>
      </c>
      <c r="CH86" s="4">
        <v>509.3</v>
      </c>
      <c r="CI86" s="3">
        <f t="shared" si="166"/>
        <v>174.75833333333335</v>
      </c>
      <c r="CJ86" s="3">
        <f t="shared" si="167"/>
        <v>366.15833333333342</v>
      </c>
      <c r="CK86" s="3">
        <f t="shared" si="214"/>
        <v>30540.475069444452</v>
      </c>
      <c r="CL86" s="3">
        <f t="shared" si="215"/>
        <v>63989.220069444469</v>
      </c>
      <c r="CN86" s="4">
        <v>317.89999999999998</v>
      </c>
      <c r="CO86" s="4">
        <v>181</v>
      </c>
      <c r="CP86" s="3">
        <f t="shared" si="168"/>
        <v>174.75833333333335</v>
      </c>
      <c r="CQ86" s="3">
        <f t="shared" si="169"/>
        <v>37.858333333333377</v>
      </c>
      <c r="CR86" s="3">
        <f t="shared" si="216"/>
        <v>30540.475069444452</v>
      </c>
      <c r="CS86" s="3">
        <f t="shared" si="217"/>
        <v>6616.0592361111194</v>
      </c>
      <c r="CU86" s="4">
        <v>317.89999999999998</v>
      </c>
      <c r="CV86" s="4">
        <v>28</v>
      </c>
      <c r="CW86" s="3">
        <f t="shared" si="170"/>
        <v>174.75833333333335</v>
      </c>
      <c r="CX86" s="3">
        <f t="shared" si="171"/>
        <v>-115.14166666666662</v>
      </c>
      <c r="CY86" s="3">
        <f t="shared" si="218"/>
        <v>30540.475069444452</v>
      </c>
      <c r="CZ86" s="3">
        <f t="shared" si="219"/>
        <v>-20121.965763888882</v>
      </c>
      <c r="DB86" s="4">
        <v>317.89999999999998</v>
      </c>
      <c r="DC86" s="4">
        <v>0</v>
      </c>
      <c r="DD86" s="3">
        <f t="shared" si="172"/>
        <v>174.75833333333335</v>
      </c>
      <c r="DE86" s="3">
        <f t="shared" si="173"/>
        <v>-143.14166666666662</v>
      </c>
      <c r="DF86" s="3">
        <f t="shared" si="220"/>
        <v>30540.475069444452</v>
      </c>
      <c r="DG86" s="3">
        <f t="shared" si="221"/>
        <v>-25015.199097222219</v>
      </c>
      <c r="DI86" s="4">
        <v>317.89999999999998</v>
      </c>
      <c r="DJ86" s="4">
        <v>0</v>
      </c>
      <c r="DK86" s="3">
        <f t="shared" si="174"/>
        <v>174.75833333333335</v>
      </c>
      <c r="DL86" s="3">
        <f t="shared" si="175"/>
        <v>-143.14166666666662</v>
      </c>
      <c r="DM86" s="3">
        <f t="shared" si="222"/>
        <v>30540.475069444452</v>
      </c>
      <c r="DN86" s="3">
        <f t="shared" si="223"/>
        <v>-25015.199097222219</v>
      </c>
      <c r="DP86" s="4">
        <v>317.89999999999998</v>
      </c>
      <c r="DQ86" s="4">
        <v>1.6</v>
      </c>
      <c r="DR86" s="3">
        <f t="shared" si="176"/>
        <v>174.75833333333335</v>
      </c>
      <c r="DS86" s="3">
        <f t="shared" si="177"/>
        <v>-141.54166666666663</v>
      </c>
      <c r="DT86" s="3">
        <f t="shared" si="224"/>
        <v>30540.475069444452</v>
      </c>
      <c r="DU86" s="3">
        <f t="shared" si="225"/>
        <v>-24735.585763888885</v>
      </c>
      <c r="DW86" s="4">
        <v>317.89999999999998</v>
      </c>
      <c r="DX86" s="4">
        <v>21.3</v>
      </c>
      <c r="DY86" s="3">
        <f t="shared" si="178"/>
        <v>174.75833333333335</v>
      </c>
      <c r="DZ86" s="3">
        <f t="shared" si="179"/>
        <v>-121.84166666666663</v>
      </c>
      <c r="EA86" s="3">
        <f t="shared" si="226"/>
        <v>30540.475069444452</v>
      </c>
      <c r="EB86" s="3">
        <f t="shared" si="227"/>
        <v>-21292.846597222218</v>
      </c>
      <c r="ED86" s="4">
        <v>317.89999999999998</v>
      </c>
      <c r="EE86" s="4">
        <v>78.7</v>
      </c>
      <c r="EF86" s="3">
        <f t="shared" si="180"/>
        <v>174.75833333333335</v>
      </c>
      <c r="EG86" s="3">
        <f t="shared" si="181"/>
        <v>-64.44166666666662</v>
      </c>
      <c r="EH86" s="3">
        <f t="shared" si="228"/>
        <v>30540.475069444452</v>
      </c>
      <c r="EI86" s="3">
        <f t="shared" si="229"/>
        <v>-11261.718263888883</v>
      </c>
      <c r="EK86" s="4">
        <v>317.89999999999998</v>
      </c>
      <c r="EL86" s="4">
        <v>252.3</v>
      </c>
      <c r="EM86" s="3">
        <f t="shared" si="182"/>
        <v>174.75833333333335</v>
      </c>
      <c r="EN86" s="3">
        <f t="shared" si="183"/>
        <v>109.15833333333339</v>
      </c>
      <c r="EO86" s="3">
        <f t="shared" si="230"/>
        <v>30540.475069444452</v>
      </c>
      <c r="EP86" s="3">
        <f t="shared" si="231"/>
        <v>19076.328402777788</v>
      </c>
      <c r="ER86" s="4">
        <v>317.89999999999998</v>
      </c>
      <c r="ES86" s="4">
        <v>374.5</v>
      </c>
      <c r="ET86" s="3">
        <f t="shared" si="184"/>
        <v>174.75833333333335</v>
      </c>
      <c r="EU86" s="3">
        <f t="shared" si="185"/>
        <v>231.35833333333338</v>
      </c>
      <c r="EV86" s="3">
        <f t="shared" si="232"/>
        <v>30540.475069444452</v>
      </c>
      <c r="EW86" s="3">
        <f t="shared" si="233"/>
        <v>40431.796736111122</v>
      </c>
      <c r="EY86" s="4">
        <v>317.89999999999998</v>
      </c>
      <c r="EZ86" s="4">
        <v>172.4</v>
      </c>
      <c r="FA86" s="3">
        <f t="shared" si="186"/>
        <v>174.75833333333335</v>
      </c>
      <c r="FB86" s="3">
        <f t="shared" si="187"/>
        <v>29.258333333333383</v>
      </c>
      <c r="FC86" s="3">
        <f t="shared" si="234"/>
        <v>30540.475069444452</v>
      </c>
      <c r="FD86" s="3">
        <f t="shared" si="235"/>
        <v>5113.1375694444532</v>
      </c>
      <c r="FF86" s="4">
        <v>317.89999999999998</v>
      </c>
      <c r="FG86" s="4">
        <v>174.1</v>
      </c>
      <c r="FH86" s="3">
        <f t="shared" si="188"/>
        <v>174.75833333333335</v>
      </c>
      <c r="FI86" s="3">
        <f t="shared" si="189"/>
        <v>30.958333333333371</v>
      </c>
      <c r="FJ86" s="3">
        <f t="shared" si="236"/>
        <v>30540.475069444452</v>
      </c>
      <c r="FK86" s="3">
        <f t="shared" si="237"/>
        <v>5410.226736111118</v>
      </c>
      <c r="FM86" s="4">
        <v>317.89999999999998</v>
      </c>
      <c r="FN86" s="4">
        <v>275.5</v>
      </c>
      <c r="FO86" s="3">
        <f t="shared" si="190"/>
        <v>174.75833333333335</v>
      </c>
      <c r="FP86" s="3">
        <f t="shared" si="191"/>
        <v>132.35833333333338</v>
      </c>
      <c r="FQ86" s="3">
        <f t="shared" si="238"/>
        <v>30540.475069444452</v>
      </c>
      <c r="FR86" s="3">
        <f t="shared" si="239"/>
        <v>23130.721736111122</v>
      </c>
    </row>
    <row r="87" spans="1:174" x14ac:dyDescent="0.25">
      <c r="A87" s="4">
        <v>82.9</v>
      </c>
      <c r="H87" s="4">
        <v>82.9</v>
      </c>
      <c r="I87" s="4">
        <v>49.8</v>
      </c>
      <c r="J87" s="3">
        <f t="shared" si="144"/>
        <v>-60.241666666666617</v>
      </c>
      <c r="K87" s="3">
        <f t="shared" si="145"/>
        <v>-93.341666666666626</v>
      </c>
      <c r="L87" s="3">
        <f t="shared" si="192"/>
        <v>3629.0584027777718</v>
      </c>
      <c r="M87" s="3">
        <f t="shared" si="193"/>
        <v>5623.0575694444378</v>
      </c>
      <c r="O87" s="4">
        <v>82.9</v>
      </c>
      <c r="P87" s="4">
        <v>0</v>
      </c>
      <c r="Q87" s="3">
        <f t="shared" si="146"/>
        <v>-60.241666666666617</v>
      </c>
      <c r="R87" s="3">
        <f t="shared" si="147"/>
        <v>-143.14166666666662</v>
      </c>
      <c r="S87" s="3">
        <f t="shared" si="194"/>
        <v>3629.0584027777718</v>
      </c>
      <c r="T87" s="3">
        <f t="shared" si="195"/>
        <v>8623.092569444434</v>
      </c>
      <c r="V87" s="4">
        <v>82.9</v>
      </c>
      <c r="W87" s="4">
        <v>0</v>
      </c>
      <c r="X87" s="3">
        <f t="shared" si="148"/>
        <v>-60.241666666666617</v>
      </c>
      <c r="Y87" s="3">
        <f t="shared" si="149"/>
        <v>-143.14166666666662</v>
      </c>
      <c r="Z87" s="3">
        <f t="shared" si="196"/>
        <v>3629.0584027777718</v>
      </c>
      <c r="AA87" s="3">
        <f t="shared" si="197"/>
        <v>8623.092569444434</v>
      </c>
      <c r="AC87" s="4">
        <v>82.9</v>
      </c>
      <c r="AD87" s="4">
        <v>0</v>
      </c>
      <c r="AE87" s="3">
        <f t="shared" si="150"/>
        <v>-60.241666666666617</v>
      </c>
      <c r="AF87" s="3">
        <f t="shared" si="151"/>
        <v>-143.14166666666662</v>
      </c>
      <c r="AG87" s="3">
        <f t="shared" si="198"/>
        <v>3629.0584027777718</v>
      </c>
      <c r="AH87" s="3">
        <f t="shared" si="199"/>
        <v>8623.092569444434</v>
      </c>
      <c r="AJ87" s="4">
        <v>82.9</v>
      </c>
      <c r="AK87" s="4">
        <v>4.3</v>
      </c>
      <c r="AL87" s="3">
        <f t="shared" si="152"/>
        <v>-60.241666666666617</v>
      </c>
      <c r="AM87" s="3">
        <f t="shared" si="153"/>
        <v>-138.84166666666661</v>
      </c>
      <c r="AN87" s="3">
        <f t="shared" si="200"/>
        <v>3629.0584027777718</v>
      </c>
      <c r="AO87" s="3">
        <f t="shared" si="201"/>
        <v>8364.0534027777685</v>
      </c>
      <c r="AQ87" s="4">
        <v>82.9</v>
      </c>
      <c r="AR87" s="4">
        <v>75</v>
      </c>
      <c r="AS87" s="3">
        <f t="shared" si="154"/>
        <v>-60.241666666666617</v>
      </c>
      <c r="AT87" s="3">
        <f t="shared" si="155"/>
        <v>-68.141666666666623</v>
      </c>
      <c r="AU87" s="3">
        <f t="shared" si="202"/>
        <v>3629.0584027777718</v>
      </c>
      <c r="AV87" s="3">
        <f t="shared" si="203"/>
        <v>4104.9675694444386</v>
      </c>
      <c r="AX87" s="4">
        <v>82.9</v>
      </c>
      <c r="AY87" s="4">
        <v>43.7</v>
      </c>
      <c r="AZ87" s="3">
        <f t="shared" si="156"/>
        <v>-60.241666666666617</v>
      </c>
      <c r="BA87" s="3">
        <f t="shared" si="157"/>
        <v>-99.44166666666662</v>
      </c>
      <c r="BB87" s="3">
        <f t="shared" si="204"/>
        <v>3629.0584027777718</v>
      </c>
      <c r="BC87" s="3">
        <f t="shared" si="205"/>
        <v>5990.5317361111038</v>
      </c>
      <c r="BE87" s="4">
        <v>82.9</v>
      </c>
      <c r="BF87" s="4">
        <v>311.39999999999998</v>
      </c>
      <c r="BG87" s="3">
        <f t="shared" si="158"/>
        <v>-60.241666666666617</v>
      </c>
      <c r="BH87" s="3">
        <f t="shared" si="159"/>
        <v>168.25833333333335</v>
      </c>
      <c r="BI87" s="3">
        <f t="shared" si="206"/>
        <v>3629.0584027777718</v>
      </c>
      <c r="BJ87" s="3">
        <f t="shared" si="207"/>
        <v>-10136.162430555549</v>
      </c>
      <c r="BL87" s="4">
        <v>82.9</v>
      </c>
      <c r="BM87" s="4">
        <v>212.5</v>
      </c>
      <c r="BN87" s="3">
        <f t="shared" si="160"/>
        <v>-60.241666666666617</v>
      </c>
      <c r="BO87" s="3">
        <f t="shared" si="161"/>
        <v>69.358333333333377</v>
      </c>
      <c r="BP87" s="3">
        <f t="shared" si="208"/>
        <v>3629.0584027777718</v>
      </c>
      <c r="BQ87" s="3">
        <f t="shared" si="209"/>
        <v>-4178.2615972222211</v>
      </c>
      <c r="BS87" s="4">
        <v>82.9</v>
      </c>
      <c r="BT87" s="4">
        <v>312.10000000000002</v>
      </c>
      <c r="BU87" s="3">
        <f t="shared" si="162"/>
        <v>-60.241666666666617</v>
      </c>
      <c r="BV87" s="3">
        <f t="shared" si="163"/>
        <v>168.9583333333334</v>
      </c>
      <c r="BW87" s="3">
        <f t="shared" si="210"/>
        <v>3629.0584027777718</v>
      </c>
      <c r="BX87" s="3">
        <f t="shared" si="211"/>
        <v>-10178.331597222217</v>
      </c>
      <c r="BZ87" s="4">
        <v>82.9</v>
      </c>
      <c r="CA87" s="4">
        <v>509.3</v>
      </c>
      <c r="CB87" s="3">
        <f t="shared" si="164"/>
        <v>-60.241666666666617</v>
      </c>
      <c r="CC87" s="3">
        <f t="shared" si="165"/>
        <v>366.15833333333342</v>
      </c>
      <c r="CD87" s="3">
        <f t="shared" si="212"/>
        <v>3629.0584027777718</v>
      </c>
      <c r="CE87" s="3">
        <f t="shared" si="213"/>
        <v>-22057.988263888878</v>
      </c>
      <c r="CG87" s="4">
        <v>82.9</v>
      </c>
      <c r="CH87" s="4">
        <v>181</v>
      </c>
      <c r="CI87" s="3">
        <f t="shared" si="166"/>
        <v>-60.241666666666617</v>
      </c>
      <c r="CJ87" s="3">
        <f t="shared" si="167"/>
        <v>37.858333333333377</v>
      </c>
      <c r="CK87" s="3">
        <f t="shared" si="214"/>
        <v>3629.0584027777718</v>
      </c>
      <c r="CL87" s="3">
        <f t="shared" si="215"/>
        <v>-2280.6490972222232</v>
      </c>
      <c r="CN87" s="4">
        <v>82.9</v>
      </c>
      <c r="CO87" s="4">
        <v>28</v>
      </c>
      <c r="CP87" s="3">
        <f t="shared" si="168"/>
        <v>-60.241666666666617</v>
      </c>
      <c r="CQ87" s="3">
        <f t="shared" si="169"/>
        <v>-115.14166666666662</v>
      </c>
      <c r="CR87" s="3">
        <f t="shared" si="216"/>
        <v>3629.0584027777718</v>
      </c>
      <c r="CS87" s="3">
        <f t="shared" si="217"/>
        <v>6936.3259027777694</v>
      </c>
      <c r="CU87" s="4">
        <v>82.9</v>
      </c>
      <c r="CV87" s="4">
        <v>0</v>
      </c>
      <c r="CW87" s="3">
        <f t="shared" si="170"/>
        <v>-60.241666666666617</v>
      </c>
      <c r="CX87" s="3">
        <f t="shared" si="171"/>
        <v>-143.14166666666662</v>
      </c>
      <c r="CY87" s="3">
        <f t="shared" si="218"/>
        <v>3629.0584027777718</v>
      </c>
      <c r="CZ87" s="3">
        <f t="shared" si="219"/>
        <v>8623.092569444434</v>
      </c>
      <c r="DB87" s="4">
        <v>82.9</v>
      </c>
      <c r="DC87" s="4">
        <v>0</v>
      </c>
      <c r="DD87" s="3">
        <f t="shared" si="172"/>
        <v>-60.241666666666617</v>
      </c>
      <c r="DE87" s="3">
        <f t="shared" si="173"/>
        <v>-143.14166666666662</v>
      </c>
      <c r="DF87" s="3">
        <f t="shared" si="220"/>
        <v>3629.0584027777718</v>
      </c>
      <c r="DG87" s="3">
        <f t="shared" si="221"/>
        <v>8623.092569444434</v>
      </c>
      <c r="DI87" s="4">
        <v>82.9</v>
      </c>
      <c r="DJ87" s="4">
        <v>1.6</v>
      </c>
      <c r="DK87" s="3">
        <f t="shared" si="174"/>
        <v>-60.241666666666617</v>
      </c>
      <c r="DL87" s="3">
        <f t="shared" si="175"/>
        <v>-141.54166666666663</v>
      </c>
      <c r="DM87" s="3">
        <f t="shared" si="222"/>
        <v>3629.0584027777718</v>
      </c>
      <c r="DN87" s="3">
        <f t="shared" si="223"/>
        <v>8526.7059027777686</v>
      </c>
      <c r="DP87" s="4">
        <v>82.9</v>
      </c>
      <c r="DQ87" s="4">
        <v>21.3</v>
      </c>
      <c r="DR87" s="3">
        <f t="shared" si="176"/>
        <v>-60.241666666666617</v>
      </c>
      <c r="DS87" s="3">
        <f t="shared" si="177"/>
        <v>-121.84166666666663</v>
      </c>
      <c r="DT87" s="3">
        <f t="shared" si="224"/>
        <v>3629.0584027777718</v>
      </c>
      <c r="DU87" s="3">
        <f t="shared" si="225"/>
        <v>7339.9450694444358</v>
      </c>
      <c r="DW87" s="4">
        <v>82.9</v>
      </c>
      <c r="DX87" s="4">
        <v>78.7</v>
      </c>
      <c r="DY87" s="3">
        <f t="shared" si="178"/>
        <v>-60.241666666666617</v>
      </c>
      <c r="DZ87" s="3">
        <f t="shared" si="179"/>
        <v>-64.44166666666662</v>
      </c>
      <c r="EA87" s="3">
        <f t="shared" si="226"/>
        <v>3629.0584027777718</v>
      </c>
      <c r="EB87" s="3">
        <f t="shared" si="227"/>
        <v>3882.0734027777717</v>
      </c>
      <c r="ED87" s="4">
        <v>82.9</v>
      </c>
      <c r="EE87" s="4">
        <v>252.3</v>
      </c>
      <c r="EF87" s="3">
        <f t="shared" si="180"/>
        <v>-60.241666666666617</v>
      </c>
      <c r="EG87" s="3">
        <f t="shared" si="181"/>
        <v>109.15833333333339</v>
      </c>
      <c r="EH87" s="3">
        <f t="shared" si="228"/>
        <v>3629.0584027777718</v>
      </c>
      <c r="EI87" s="3">
        <f t="shared" si="229"/>
        <v>-6575.8799305555531</v>
      </c>
      <c r="EK87" s="4">
        <v>82.9</v>
      </c>
      <c r="EL87" s="4">
        <v>374.5</v>
      </c>
      <c r="EM87" s="3">
        <f t="shared" si="182"/>
        <v>-60.241666666666617</v>
      </c>
      <c r="EN87" s="3">
        <f t="shared" si="183"/>
        <v>231.35833333333338</v>
      </c>
      <c r="EO87" s="3">
        <f t="shared" si="230"/>
        <v>3629.0584027777718</v>
      </c>
      <c r="EP87" s="3">
        <f t="shared" si="231"/>
        <v>-13937.411597222213</v>
      </c>
      <c r="ER87" s="4">
        <v>82.9</v>
      </c>
      <c r="ES87" s="4">
        <v>172.4</v>
      </c>
      <c r="ET87" s="3">
        <f t="shared" si="184"/>
        <v>-60.241666666666617</v>
      </c>
      <c r="EU87" s="3">
        <f t="shared" si="185"/>
        <v>29.258333333333383</v>
      </c>
      <c r="EV87" s="3">
        <f t="shared" si="232"/>
        <v>3629.0584027777718</v>
      </c>
      <c r="EW87" s="3">
        <f t="shared" si="233"/>
        <v>-1762.5707638888905</v>
      </c>
      <c r="EY87" s="4">
        <v>82.9</v>
      </c>
      <c r="EZ87" s="4">
        <v>174.1</v>
      </c>
      <c r="FA87" s="3">
        <f t="shared" si="186"/>
        <v>-60.241666666666617</v>
      </c>
      <c r="FB87" s="3">
        <f t="shared" si="187"/>
        <v>30.958333333333371</v>
      </c>
      <c r="FC87" s="3">
        <f t="shared" si="234"/>
        <v>3629.0584027777718</v>
      </c>
      <c r="FD87" s="3">
        <f t="shared" si="235"/>
        <v>-1864.9815972222229</v>
      </c>
      <c r="FF87" s="4">
        <v>82.9</v>
      </c>
      <c r="FG87" s="4">
        <v>275.5</v>
      </c>
      <c r="FH87" s="3">
        <f t="shared" si="188"/>
        <v>-60.241666666666617</v>
      </c>
      <c r="FI87" s="3">
        <f t="shared" si="189"/>
        <v>132.35833333333338</v>
      </c>
      <c r="FJ87" s="3">
        <f t="shared" si="236"/>
        <v>3629.0584027777718</v>
      </c>
      <c r="FK87" s="3">
        <f t="shared" si="237"/>
        <v>-7973.4865972222187</v>
      </c>
      <c r="FM87" s="4">
        <v>82.9</v>
      </c>
      <c r="FN87" s="4">
        <v>72.5</v>
      </c>
      <c r="FO87" s="3">
        <f t="shared" si="190"/>
        <v>-60.241666666666617</v>
      </c>
      <c r="FP87" s="3">
        <f t="shared" si="191"/>
        <v>-70.641666666666623</v>
      </c>
      <c r="FQ87" s="3">
        <f t="shared" si="238"/>
        <v>3629.0584027777718</v>
      </c>
      <c r="FR87" s="3">
        <f t="shared" si="239"/>
        <v>4255.5717361111047</v>
      </c>
    </row>
    <row r="88" spans="1:174" x14ac:dyDescent="0.25">
      <c r="A88" s="4">
        <v>49.8</v>
      </c>
      <c r="H88" s="4">
        <v>49.8</v>
      </c>
      <c r="I88" s="4">
        <v>0</v>
      </c>
      <c r="J88" s="3">
        <f t="shared" si="144"/>
        <v>-93.341666666666626</v>
      </c>
      <c r="K88" s="3">
        <f t="shared" si="145"/>
        <v>-143.14166666666662</v>
      </c>
      <c r="L88" s="3">
        <f t="shared" si="192"/>
        <v>8712.6667361111031</v>
      </c>
      <c r="M88" s="3">
        <f t="shared" si="193"/>
        <v>13361.0817361111</v>
      </c>
      <c r="O88" s="4">
        <v>49.8</v>
      </c>
      <c r="P88" s="4">
        <v>0</v>
      </c>
      <c r="Q88" s="3">
        <f t="shared" si="146"/>
        <v>-93.341666666666626</v>
      </c>
      <c r="R88" s="3">
        <f t="shared" si="147"/>
        <v>-143.14166666666662</v>
      </c>
      <c r="S88" s="3">
        <f t="shared" si="194"/>
        <v>8712.6667361111031</v>
      </c>
      <c r="T88" s="3">
        <f t="shared" si="195"/>
        <v>13361.0817361111</v>
      </c>
      <c r="V88" s="4">
        <v>49.8</v>
      </c>
      <c r="W88" s="4">
        <v>0</v>
      </c>
      <c r="X88" s="3">
        <f t="shared" si="148"/>
        <v>-93.341666666666626</v>
      </c>
      <c r="Y88" s="3">
        <f t="shared" si="149"/>
        <v>-143.14166666666662</v>
      </c>
      <c r="Z88" s="3">
        <f t="shared" si="196"/>
        <v>8712.6667361111031</v>
      </c>
      <c r="AA88" s="3">
        <f t="shared" si="197"/>
        <v>13361.0817361111</v>
      </c>
      <c r="AC88" s="4">
        <v>49.8</v>
      </c>
      <c r="AD88" s="4">
        <v>4.3</v>
      </c>
      <c r="AE88" s="3">
        <f t="shared" si="150"/>
        <v>-93.341666666666626</v>
      </c>
      <c r="AF88" s="3">
        <f t="shared" si="151"/>
        <v>-138.84166666666661</v>
      </c>
      <c r="AG88" s="3">
        <f t="shared" si="198"/>
        <v>8712.6667361111031</v>
      </c>
      <c r="AH88" s="3">
        <f t="shared" si="199"/>
        <v>12959.712569444433</v>
      </c>
      <c r="AJ88" s="4">
        <v>49.8</v>
      </c>
      <c r="AK88" s="4">
        <v>75</v>
      </c>
      <c r="AL88" s="3">
        <f t="shared" si="152"/>
        <v>-93.341666666666626</v>
      </c>
      <c r="AM88" s="3">
        <f t="shared" si="153"/>
        <v>-68.141666666666623</v>
      </c>
      <c r="AN88" s="3">
        <f t="shared" si="200"/>
        <v>8712.6667361111031</v>
      </c>
      <c r="AO88" s="3">
        <f t="shared" si="201"/>
        <v>6360.456736111104</v>
      </c>
      <c r="AQ88" s="4">
        <v>49.8</v>
      </c>
      <c r="AR88" s="4">
        <v>43.7</v>
      </c>
      <c r="AS88" s="3">
        <f t="shared" si="154"/>
        <v>-93.341666666666626</v>
      </c>
      <c r="AT88" s="3">
        <f t="shared" si="155"/>
        <v>-99.44166666666662</v>
      </c>
      <c r="AU88" s="3">
        <f t="shared" si="202"/>
        <v>8712.6667361111031</v>
      </c>
      <c r="AV88" s="3">
        <f t="shared" si="203"/>
        <v>9282.0509027777698</v>
      </c>
      <c r="AX88" s="4">
        <v>49.8</v>
      </c>
      <c r="AY88" s="4">
        <v>311.39999999999998</v>
      </c>
      <c r="AZ88" s="3">
        <f t="shared" si="156"/>
        <v>-93.341666666666626</v>
      </c>
      <c r="BA88" s="3">
        <f t="shared" si="157"/>
        <v>168.25833333333335</v>
      </c>
      <c r="BB88" s="3">
        <f t="shared" si="204"/>
        <v>8712.6667361111031</v>
      </c>
      <c r="BC88" s="3">
        <f t="shared" si="205"/>
        <v>-15705.513263888884</v>
      </c>
      <c r="BE88" s="4">
        <v>49.8</v>
      </c>
      <c r="BF88" s="4">
        <v>212.5</v>
      </c>
      <c r="BG88" s="3">
        <f t="shared" si="158"/>
        <v>-93.341666666666626</v>
      </c>
      <c r="BH88" s="3">
        <f t="shared" si="159"/>
        <v>69.358333333333377</v>
      </c>
      <c r="BI88" s="3">
        <f t="shared" si="206"/>
        <v>8712.6667361111031</v>
      </c>
      <c r="BJ88" s="3">
        <f t="shared" si="207"/>
        <v>-6474.0224305555566</v>
      </c>
      <c r="BL88" s="4">
        <v>49.8</v>
      </c>
      <c r="BM88" s="4">
        <v>312.10000000000002</v>
      </c>
      <c r="BN88" s="3">
        <f t="shared" si="160"/>
        <v>-93.341666666666626</v>
      </c>
      <c r="BO88" s="3">
        <f t="shared" si="161"/>
        <v>168.9583333333334</v>
      </c>
      <c r="BP88" s="3">
        <f t="shared" si="208"/>
        <v>8712.6667361111031</v>
      </c>
      <c r="BQ88" s="3">
        <f t="shared" si="209"/>
        <v>-15770.852430555555</v>
      </c>
      <c r="BS88" s="4">
        <v>49.8</v>
      </c>
      <c r="BT88" s="4">
        <v>509.3</v>
      </c>
      <c r="BU88" s="3">
        <f t="shared" si="162"/>
        <v>-93.341666666666626</v>
      </c>
      <c r="BV88" s="3">
        <f t="shared" si="163"/>
        <v>366.15833333333342</v>
      </c>
      <c r="BW88" s="3">
        <f t="shared" si="210"/>
        <v>8712.6667361111031</v>
      </c>
      <c r="BX88" s="3">
        <f t="shared" si="211"/>
        <v>-34177.829097222217</v>
      </c>
      <c r="BZ88" s="4">
        <v>49.8</v>
      </c>
      <c r="CA88" s="4">
        <v>181</v>
      </c>
      <c r="CB88" s="3">
        <f t="shared" si="164"/>
        <v>-93.341666666666626</v>
      </c>
      <c r="CC88" s="3">
        <f t="shared" si="165"/>
        <v>37.858333333333377</v>
      </c>
      <c r="CD88" s="3">
        <f t="shared" si="212"/>
        <v>8712.6667361111031</v>
      </c>
      <c r="CE88" s="3">
        <f t="shared" si="213"/>
        <v>-3533.7599305555582</v>
      </c>
      <c r="CG88" s="4">
        <v>49.8</v>
      </c>
      <c r="CH88" s="4">
        <v>28</v>
      </c>
      <c r="CI88" s="3">
        <f t="shared" si="166"/>
        <v>-93.341666666666626</v>
      </c>
      <c r="CJ88" s="3">
        <f t="shared" si="167"/>
        <v>-115.14166666666662</v>
      </c>
      <c r="CK88" s="3">
        <f t="shared" si="214"/>
        <v>8712.6667361111031</v>
      </c>
      <c r="CL88" s="3">
        <f t="shared" si="215"/>
        <v>10747.515069444436</v>
      </c>
      <c r="CN88" s="4">
        <v>49.8</v>
      </c>
      <c r="CO88" s="4">
        <v>0</v>
      </c>
      <c r="CP88" s="3">
        <f t="shared" si="168"/>
        <v>-93.341666666666626</v>
      </c>
      <c r="CQ88" s="3">
        <f t="shared" si="169"/>
        <v>-143.14166666666662</v>
      </c>
      <c r="CR88" s="3">
        <f t="shared" si="216"/>
        <v>8712.6667361111031</v>
      </c>
      <c r="CS88" s="3">
        <f t="shared" si="217"/>
        <v>13361.0817361111</v>
      </c>
      <c r="CU88" s="4">
        <v>49.8</v>
      </c>
      <c r="CV88" s="4">
        <v>0</v>
      </c>
      <c r="CW88" s="3">
        <f t="shared" si="170"/>
        <v>-93.341666666666626</v>
      </c>
      <c r="CX88" s="3">
        <f t="shared" si="171"/>
        <v>-143.14166666666662</v>
      </c>
      <c r="CY88" s="3">
        <f t="shared" si="218"/>
        <v>8712.6667361111031</v>
      </c>
      <c r="CZ88" s="3">
        <f t="shared" si="219"/>
        <v>13361.0817361111</v>
      </c>
      <c r="DB88" s="4">
        <v>49.8</v>
      </c>
      <c r="DC88" s="4">
        <v>1.6</v>
      </c>
      <c r="DD88" s="3">
        <f t="shared" si="172"/>
        <v>-93.341666666666626</v>
      </c>
      <c r="DE88" s="3">
        <f t="shared" si="173"/>
        <v>-141.54166666666663</v>
      </c>
      <c r="DF88" s="3">
        <f t="shared" si="220"/>
        <v>8712.6667361111031</v>
      </c>
      <c r="DG88" s="3">
        <f t="shared" si="221"/>
        <v>13211.735069444436</v>
      </c>
      <c r="DI88" s="4">
        <v>49.8</v>
      </c>
      <c r="DJ88" s="4">
        <v>21.3</v>
      </c>
      <c r="DK88" s="3">
        <f t="shared" si="174"/>
        <v>-93.341666666666626</v>
      </c>
      <c r="DL88" s="3">
        <f t="shared" si="175"/>
        <v>-121.84166666666663</v>
      </c>
      <c r="DM88" s="3">
        <f t="shared" si="222"/>
        <v>8712.6667361111031</v>
      </c>
      <c r="DN88" s="3">
        <f t="shared" si="223"/>
        <v>11372.904236111102</v>
      </c>
      <c r="DP88" s="4">
        <v>49.8</v>
      </c>
      <c r="DQ88" s="4">
        <v>78.7</v>
      </c>
      <c r="DR88" s="3">
        <f t="shared" si="176"/>
        <v>-93.341666666666626</v>
      </c>
      <c r="DS88" s="3">
        <f t="shared" si="177"/>
        <v>-64.44166666666662</v>
      </c>
      <c r="DT88" s="3">
        <f t="shared" si="224"/>
        <v>8712.6667361111031</v>
      </c>
      <c r="DU88" s="3">
        <f t="shared" si="225"/>
        <v>6015.0925694444377</v>
      </c>
      <c r="DW88" s="4">
        <v>49.8</v>
      </c>
      <c r="DX88" s="4">
        <v>252.3</v>
      </c>
      <c r="DY88" s="3">
        <f t="shared" si="178"/>
        <v>-93.341666666666626</v>
      </c>
      <c r="DZ88" s="3">
        <f t="shared" si="179"/>
        <v>109.15833333333339</v>
      </c>
      <c r="EA88" s="3">
        <f t="shared" si="226"/>
        <v>8712.6667361111031</v>
      </c>
      <c r="EB88" s="3">
        <f t="shared" si="227"/>
        <v>-10189.02076388889</v>
      </c>
      <c r="ED88" s="4">
        <v>49.8</v>
      </c>
      <c r="EE88" s="4">
        <v>374.5</v>
      </c>
      <c r="EF88" s="3">
        <f t="shared" si="180"/>
        <v>-93.341666666666626</v>
      </c>
      <c r="EG88" s="3">
        <f t="shared" si="181"/>
        <v>231.35833333333338</v>
      </c>
      <c r="EH88" s="3">
        <f t="shared" si="228"/>
        <v>8712.6667361111031</v>
      </c>
      <c r="EI88" s="3">
        <f t="shared" si="229"/>
        <v>-21595.372430555552</v>
      </c>
      <c r="EK88" s="4">
        <v>49.8</v>
      </c>
      <c r="EL88" s="4">
        <v>172.4</v>
      </c>
      <c r="EM88" s="3">
        <f t="shared" si="182"/>
        <v>-93.341666666666626</v>
      </c>
      <c r="EN88" s="3">
        <f t="shared" si="183"/>
        <v>29.258333333333383</v>
      </c>
      <c r="EO88" s="3">
        <f t="shared" si="230"/>
        <v>8712.6667361111031</v>
      </c>
      <c r="EP88" s="3">
        <f t="shared" si="231"/>
        <v>-2731.0215972222254</v>
      </c>
      <c r="ER88" s="4">
        <v>49.8</v>
      </c>
      <c r="ES88" s="4">
        <v>174.1</v>
      </c>
      <c r="ET88" s="3">
        <f t="shared" si="184"/>
        <v>-93.341666666666626</v>
      </c>
      <c r="EU88" s="3">
        <f t="shared" si="185"/>
        <v>30.958333333333371</v>
      </c>
      <c r="EV88" s="3">
        <f t="shared" si="232"/>
        <v>8712.6667361111031</v>
      </c>
      <c r="EW88" s="3">
        <f t="shared" si="233"/>
        <v>-2889.7024305555578</v>
      </c>
      <c r="EY88" s="4">
        <v>49.8</v>
      </c>
      <c r="EZ88" s="4">
        <v>275.5</v>
      </c>
      <c r="FA88" s="3">
        <f t="shared" si="186"/>
        <v>-93.341666666666626</v>
      </c>
      <c r="FB88" s="3">
        <f t="shared" si="187"/>
        <v>132.35833333333338</v>
      </c>
      <c r="FC88" s="3">
        <f t="shared" si="234"/>
        <v>8712.6667361111031</v>
      </c>
      <c r="FD88" s="3">
        <f t="shared" si="235"/>
        <v>-12354.547430555554</v>
      </c>
      <c r="FF88" s="4">
        <v>49.8</v>
      </c>
      <c r="FG88" s="4">
        <v>72.5</v>
      </c>
      <c r="FH88" s="3">
        <f t="shared" si="188"/>
        <v>-93.341666666666626</v>
      </c>
      <c r="FI88" s="3">
        <f t="shared" si="189"/>
        <v>-70.641666666666623</v>
      </c>
      <c r="FJ88" s="3">
        <f t="shared" si="236"/>
        <v>8712.6667361111031</v>
      </c>
      <c r="FK88" s="3">
        <f t="shared" si="237"/>
        <v>6593.8109027777709</v>
      </c>
      <c r="FM88" s="4">
        <v>49.8</v>
      </c>
      <c r="FN88" s="4">
        <v>237.8</v>
      </c>
      <c r="FO88" s="3">
        <f t="shared" si="190"/>
        <v>-93.341666666666626</v>
      </c>
      <c r="FP88" s="3">
        <f t="shared" si="191"/>
        <v>94.658333333333388</v>
      </c>
      <c r="FQ88" s="3">
        <f t="shared" si="238"/>
        <v>8712.6667361111031</v>
      </c>
      <c r="FR88" s="3">
        <f t="shared" si="239"/>
        <v>-8835.5665972222232</v>
      </c>
    </row>
    <row r="89" spans="1:174" x14ac:dyDescent="0.25">
      <c r="A89" s="4">
        <v>0</v>
      </c>
      <c r="H89" s="4">
        <v>0</v>
      </c>
      <c r="I89" s="4">
        <v>0</v>
      </c>
      <c r="J89" s="3">
        <f t="shared" si="144"/>
        <v>-143.14166666666662</v>
      </c>
      <c r="K89" s="3">
        <f t="shared" si="145"/>
        <v>-143.14166666666662</v>
      </c>
      <c r="L89" s="3">
        <f t="shared" si="192"/>
        <v>20489.536736111098</v>
      </c>
      <c r="M89" s="3">
        <f t="shared" si="193"/>
        <v>20489.536736111098</v>
      </c>
      <c r="O89" s="4">
        <v>0</v>
      </c>
      <c r="P89" s="4">
        <v>0</v>
      </c>
      <c r="Q89" s="3">
        <f t="shared" si="146"/>
        <v>-143.14166666666662</v>
      </c>
      <c r="R89" s="3">
        <f t="shared" si="147"/>
        <v>-143.14166666666662</v>
      </c>
      <c r="S89" s="3">
        <f t="shared" si="194"/>
        <v>20489.536736111098</v>
      </c>
      <c r="T89" s="3">
        <f t="shared" si="195"/>
        <v>20489.536736111098</v>
      </c>
      <c r="V89" s="4">
        <v>0</v>
      </c>
      <c r="W89" s="4">
        <v>4.3</v>
      </c>
      <c r="X89" s="3">
        <f t="shared" si="148"/>
        <v>-143.14166666666662</v>
      </c>
      <c r="Y89" s="3">
        <f t="shared" si="149"/>
        <v>-138.84166666666661</v>
      </c>
      <c r="Z89" s="3">
        <f t="shared" si="196"/>
        <v>20489.536736111098</v>
      </c>
      <c r="AA89" s="3">
        <f t="shared" si="197"/>
        <v>19874.027569444432</v>
      </c>
      <c r="AC89" s="4">
        <v>0</v>
      </c>
      <c r="AD89" s="4">
        <v>75</v>
      </c>
      <c r="AE89" s="3">
        <f t="shared" si="150"/>
        <v>-143.14166666666662</v>
      </c>
      <c r="AF89" s="3">
        <f t="shared" si="151"/>
        <v>-68.141666666666623</v>
      </c>
      <c r="AG89" s="3">
        <f t="shared" si="198"/>
        <v>20489.536736111098</v>
      </c>
      <c r="AH89" s="3">
        <f t="shared" si="199"/>
        <v>9753.9117361111021</v>
      </c>
      <c r="AJ89" s="4">
        <v>0</v>
      </c>
      <c r="AK89" s="4">
        <v>43.7</v>
      </c>
      <c r="AL89" s="3">
        <f t="shared" si="152"/>
        <v>-143.14166666666662</v>
      </c>
      <c r="AM89" s="3">
        <f t="shared" si="153"/>
        <v>-99.44166666666662</v>
      </c>
      <c r="AN89" s="3">
        <f t="shared" si="200"/>
        <v>20489.536736111098</v>
      </c>
      <c r="AO89" s="3">
        <f t="shared" si="201"/>
        <v>14234.245902777768</v>
      </c>
      <c r="AQ89" s="4">
        <v>0</v>
      </c>
      <c r="AR89" s="4">
        <v>311.39999999999998</v>
      </c>
      <c r="AS89" s="3">
        <f t="shared" si="154"/>
        <v>-143.14166666666662</v>
      </c>
      <c r="AT89" s="3">
        <f t="shared" si="155"/>
        <v>168.25833333333335</v>
      </c>
      <c r="AU89" s="3">
        <f t="shared" si="202"/>
        <v>20489.536736111098</v>
      </c>
      <c r="AV89" s="3">
        <f t="shared" si="203"/>
        <v>-24084.778263888886</v>
      </c>
      <c r="AX89" s="4">
        <v>0</v>
      </c>
      <c r="AY89" s="4">
        <v>212.5</v>
      </c>
      <c r="AZ89" s="3">
        <f t="shared" si="156"/>
        <v>-143.14166666666662</v>
      </c>
      <c r="BA89" s="3">
        <f t="shared" si="157"/>
        <v>69.358333333333377</v>
      </c>
      <c r="BB89" s="3">
        <f t="shared" si="204"/>
        <v>20489.536736111098</v>
      </c>
      <c r="BC89" s="3">
        <f t="shared" si="205"/>
        <v>-9928.0674305555585</v>
      </c>
      <c r="BE89" s="4">
        <v>0</v>
      </c>
      <c r="BF89" s="4">
        <v>312.10000000000002</v>
      </c>
      <c r="BG89" s="3">
        <f t="shared" si="158"/>
        <v>-143.14166666666662</v>
      </c>
      <c r="BH89" s="3">
        <f t="shared" si="159"/>
        <v>168.9583333333334</v>
      </c>
      <c r="BI89" s="3">
        <f t="shared" si="206"/>
        <v>20489.536736111098</v>
      </c>
      <c r="BJ89" s="3">
        <f t="shared" si="207"/>
        <v>-24184.977430555558</v>
      </c>
      <c r="BL89" s="4">
        <v>0</v>
      </c>
      <c r="BM89" s="4">
        <v>509.3</v>
      </c>
      <c r="BN89" s="3">
        <f t="shared" si="160"/>
        <v>-143.14166666666662</v>
      </c>
      <c r="BO89" s="3">
        <f t="shared" si="161"/>
        <v>366.15833333333342</v>
      </c>
      <c r="BP89" s="3">
        <f t="shared" si="208"/>
        <v>20489.536736111098</v>
      </c>
      <c r="BQ89" s="3">
        <f t="shared" si="209"/>
        <v>-52412.514097222222</v>
      </c>
      <c r="BS89" s="4">
        <v>0</v>
      </c>
      <c r="BT89" s="4">
        <v>181</v>
      </c>
      <c r="BU89" s="3">
        <f t="shared" si="162"/>
        <v>-143.14166666666662</v>
      </c>
      <c r="BV89" s="3">
        <f t="shared" si="163"/>
        <v>37.858333333333377</v>
      </c>
      <c r="BW89" s="3">
        <f t="shared" si="210"/>
        <v>20489.536736111098</v>
      </c>
      <c r="BX89" s="3">
        <f t="shared" si="211"/>
        <v>-5419.1049305555598</v>
      </c>
      <c r="BZ89" s="4">
        <v>0</v>
      </c>
      <c r="CA89" s="4">
        <v>28</v>
      </c>
      <c r="CB89" s="3">
        <f t="shared" si="164"/>
        <v>-143.14166666666662</v>
      </c>
      <c r="CC89" s="3">
        <f t="shared" si="165"/>
        <v>-115.14166666666662</v>
      </c>
      <c r="CD89" s="3">
        <f t="shared" si="212"/>
        <v>20489.536736111098</v>
      </c>
      <c r="CE89" s="3">
        <f t="shared" si="213"/>
        <v>16481.570069444435</v>
      </c>
      <c r="CG89" s="4">
        <v>0</v>
      </c>
      <c r="CH89" s="4">
        <v>0</v>
      </c>
      <c r="CI89" s="3">
        <f t="shared" si="166"/>
        <v>-143.14166666666662</v>
      </c>
      <c r="CJ89" s="3">
        <f t="shared" si="167"/>
        <v>-143.14166666666662</v>
      </c>
      <c r="CK89" s="3">
        <f t="shared" si="214"/>
        <v>20489.536736111098</v>
      </c>
      <c r="CL89" s="3">
        <f t="shared" si="215"/>
        <v>20489.536736111098</v>
      </c>
      <c r="CN89" s="4">
        <v>0</v>
      </c>
      <c r="CO89" s="4">
        <v>0</v>
      </c>
      <c r="CP89" s="3">
        <f t="shared" si="168"/>
        <v>-143.14166666666662</v>
      </c>
      <c r="CQ89" s="3">
        <f t="shared" si="169"/>
        <v>-143.14166666666662</v>
      </c>
      <c r="CR89" s="3">
        <f t="shared" si="216"/>
        <v>20489.536736111098</v>
      </c>
      <c r="CS89" s="3">
        <f t="shared" si="217"/>
        <v>20489.536736111098</v>
      </c>
      <c r="CU89" s="4">
        <v>0</v>
      </c>
      <c r="CV89" s="4">
        <v>1.6</v>
      </c>
      <c r="CW89" s="3">
        <f t="shared" si="170"/>
        <v>-143.14166666666662</v>
      </c>
      <c r="CX89" s="3">
        <f t="shared" si="171"/>
        <v>-141.54166666666663</v>
      </c>
      <c r="CY89" s="3">
        <f t="shared" si="218"/>
        <v>20489.536736111098</v>
      </c>
      <c r="CZ89" s="3">
        <f t="shared" si="219"/>
        <v>20260.510069444434</v>
      </c>
      <c r="DB89" s="4">
        <v>0</v>
      </c>
      <c r="DC89" s="4">
        <v>21.3</v>
      </c>
      <c r="DD89" s="3">
        <f t="shared" si="172"/>
        <v>-143.14166666666662</v>
      </c>
      <c r="DE89" s="3">
        <f t="shared" si="173"/>
        <v>-121.84166666666663</v>
      </c>
      <c r="DF89" s="3">
        <f t="shared" si="220"/>
        <v>20489.536736111098</v>
      </c>
      <c r="DG89" s="3">
        <f t="shared" si="221"/>
        <v>17440.619236111099</v>
      </c>
      <c r="DI89" s="4">
        <v>0</v>
      </c>
      <c r="DJ89" s="4">
        <v>78.7</v>
      </c>
      <c r="DK89" s="3">
        <f t="shared" si="174"/>
        <v>-143.14166666666662</v>
      </c>
      <c r="DL89" s="3">
        <f t="shared" si="175"/>
        <v>-64.44166666666662</v>
      </c>
      <c r="DM89" s="3">
        <f t="shared" si="222"/>
        <v>20489.536736111098</v>
      </c>
      <c r="DN89" s="3">
        <f t="shared" si="223"/>
        <v>9224.2875694444356</v>
      </c>
      <c r="DP89" s="4">
        <v>0</v>
      </c>
      <c r="DQ89" s="4">
        <v>252.3</v>
      </c>
      <c r="DR89" s="3">
        <f t="shared" si="176"/>
        <v>-143.14166666666662</v>
      </c>
      <c r="DS89" s="3">
        <f t="shared" si="177"/>
        <v>109.15833333333339</v>
      </c>
      <c r="DT89" s="3">
        <f t="shared" si="224"/>
        <v>20489.536736111098</v>
      </c>
      <c r="DU89" s="3">
        <f t="shared" si="225"/>
        <v>-15625.105763888892</v>
      </c>
      <c r="DW89" s="4">
        <v>0</v>
      </c>
      <c r="DX89" s="4">
        <v>374.5</v>
      </c>
      <c r="DY89" s="3">
        <f t="shared" si="178"/>
        <v>-143.14166666666662</v>
      </c>
      <c r="DZ89" s="3">
        <f t="shared" si="179"/>
        <v>231.35833333333338</v>
      </c>
      <c r="EA89" s="3">
        <f t="shared" si="226"/>
        <v>20489.536736111098</v>
      </c>
      <c r="EB89" s="3">
        <f t="shared" si="227"/>
        <v>-33117.017430555548</v>
      </c>
      <c r="ED89" s="4">
        <v>0</v>
      </c>
      <c r="EE89" s="4">
        <v>172.4</v>
      </c>
      <c r="EF89" s="3">
        <f t="shared" si="180"/>
        <v>-143.14166666666662</v>
      </c>
      <c r="EG89" s="3">
        <f t="shared" si="181"/>
        <v>29.258333333333383</v>
      </c>
      <c r="EH89" s="3">
        <f t="shared" si="228"/>
        <v>20489.536736111098</v>
      </c>
      <c r="EI89" s="3">
        <f t="shared" si="229"/>
        <v>-4188.0865972222282</v>
      </c>
      <c r="EK89" s="4">
        <v>0</v>
      </c>
      <c r="EL89" s="4">
        <v>174.1</v>
      </c>
      <c r="EM89" s="3">
        <f t="shared" si="182"/>
        <v>-143.14166666666662</v>
      </c>
      <c r="EN89" s="3">
        <f t="shared" si="183"/>
        <v>30.958333333333371</v>
      </c>
      <c r="EO89" s="3">
        <f t="shared" si="230"/>
        <v>20489.536736111098</v>
      </c>
      <c r="EP89" s="3">
        <f t="shared" si="231"/>
        <v>-4431.42743055556</v>
      </c>
      <c r="ER89" s="4">
        <v>0</v>
      </c>
      <c r="ES89" s="4">
        <v>275.5</v>
      </c>
      <c r="ET89" s="3">
        <f t="shared" si="184"/>
        <v>-143.14166666666662</v>
      </c>
      <c r="EU89" s="3">
        <f t="shared" si="185"/>
        <v>132.35833333333338</v>
      </c>
      <c r="EV89" s="3">
        <f t="shared" si="232"/>
        <v>20489.536736111098</v>
      </c>
      <c r="EW89" s="3">
        <f t="shared" si="233"/>
        <v>-18945.992430555558</v>
      </c>
      <c r="EY89" s="4">
        <v>0</v>
      </c>
      <c r="EZ89" s="4">
        <v>72.5</v>
      </c>
      <c r="FA89" s="3">
        <f t="shared" si="186"/>
        <v>-143.14166666666662</v>
      </c>
      <c r="FB89" s="3">
        <f t="shared" si="187"/>
        <v>-70.641666666666623</v>
      </c>
      <c r="FC89" s="3">
        <f t="shared" si="234"/>
        <v>20489.536736111098</v>
      </c>
      <c r="FD89" s="3">
        <f t="shared" si="235"/>
        <v>10111.765902777768</v>
      </c>
      <c r="FF89" s="4">
        <v>0</v>
      </c>
      <c r="FG89" s="4">
        <v>237.8</v>
      </c>
      <c r="FH89" s="3">
        <f t="shared" si="188"/>
        <v>-143.14166666666662</v>
      </c>
      <c r="FI89" s="3">
        <f t="shared" si="189"/>
        <v>94.658333333333388</v>
      </c>
      <c r="FJ89" s="3">
        <f t="shared" si="236"/>
        <v>20489.536736111098</v>
      </c>
      <c r="FK89" s="3">
        <f t="shared" si="237"/>
        <v>-13549.551597222226</v>
      </c>
      <c r="FM89" s="4">
        <v>0</v>
      </c>
      <c r="FN89" s="4">
        <v>88.4</v>
      </c>
      <c r="FO89" s="3">
        <f t="shared" si="190"/>
        <v>-143.14166666666662</v>
      </c>
      <c r="FP89" s="3">
        <f t="shared" si="191"/>
        <v>-54.741666666666617</v>
      </c>
      <c r="FQ89" s="3">
        <f t="shared" si="238"/>
        <v>20489.536736111098</v>
      </c>
      <c r="FR89" s="3">
        <f t="shared" si="239"/>
        <v>7835.8134027777687</v>
      </c>
    </row>
    <row r="90" spans="1:174" x14ac:dyDescent="0.25">
      <c r="A90" s="4">
        <v>0</v>
      </c>
      <c r="H90" s="4">
        <v>0</v>
      </c>
      <c r="I90" s="4">
        <v>0</v>
      </c>
      <c r="J90" s="3">
        <f t="shared" si="144"/>
        <v>-143.14166666666662</v>
      </c>
      <c r="K90" s="3">
        <f t="shared" si="145"/>
        <v>-143.14166666666662</v>
      </c>
      <c r="L90" s="3">
        <f t="shared" si="192"/>
        <v>20489.536736111098</v>
      </c>
      <c r="M90" s="3">
        <f t="shared" si="193"/>
        <v>20489.536736111098</v>
      </c>
      <c r="O90" s="4">
        <v>0</v>
      </c>
      <c r="P90" s="4">
        <v>4.3</v>
      </c>
      <c r="Q90" s="3">
        <f t="shared" si="146"/>
        <v>-143.14166666666662</v>
      </c>
      <c r="R90" s="3">
        <f t="shared" si="147"/>
        <v>-138.84166666666661</v>
      </c>
      <c r="S90" s="3">
        <f t="shared" si="194"/>
        <v>20489.536736111098</v>
      </c>
      <c r="T90" s="3">
        <f t="shared" si="195"/>
        <v>19874.027569444432</v>
      </c>
      <c r="V90" s="4">
        <v>0</v>
      </c>
      <c r="W90" s="4">
        <v>75</v>
      </c>
      <c r="X90" s="3">
        <f t="shared" si="148"/>
        <v>-143.14166666666662</v>
      </c>
      <c r="Y90" s="3">
        <f t="shared" si="149"/>
        <v>-68.141666666666623</v>
      </c>
      <c r="Z90" s="3">
        <f t="shared" si="196"/>
        <v>20489.536736111098</v>
      </c>
      <c r="AA90" s="3">
        <f t="shared" si="197"/>
        <v>9753.9117361111021</v>
      </c>
      <c r="AC90" s="4">
        <v>0</v>
      </c>
      <c r="AD90" s="4">
        <v>43.7</v>
      </c>
      <c r="AE90" s="3">
        <f t="shared" si="150"/>
        <v>-143.14166666666662</v>
      </c>
      <c r="AF90" s="3">
        <f t="shared" si="151"/>
        <v>-99.44166666666662</v>
      </c>
      <c r="AG90" s="3">
        <f t="shared" si="198"/>
        <v>20489.536736111098</v>
      </c>
      <c r="AH90" s="3">
        <f t="shared" si="199"/>
        <v>14234.245902777768</v>
      </c>
      <c r="AJ90" s="4">
        <v>0</v>
      </c>
      <c r="AK90" s="4">
        <v>311.39999999999998</v>
      </c>
      <c r="AL90" s="3">
        <f t="shared" si="152"/>
        <v>-143.14166666666662</v>
      </c>
      <c r="AM90" s="3">
        <f t="shared" si="153"/>
        <v>168.25833333333335</v>
      </c>
      <c r="AN90" s="3">
        <f t="shared" si="200"/>
        <v>20489.536736111098</v>
      </c>
      <c r="AO90" s="3">
        <f t="shared" si="201"/>
        <v>-24084.778263888886</v>
      </c>
      <c r="AQ90" s="4">
        <v>0</v>
      </c>
      <c r="AR90" s="4">
        <v>212.5</v>
      </c>
      <c r="AS90" s="3">
        <f t="shared" si="154"/>
        <v>-143.14166666666662</v>
      </c>
      <c r="AT90" s="3">
        <f t="shared" si="155"/>
        <v>69.358333333333377</v>
      </c>
      <c r="AU90" s="3">
        <f t="shared" si="202"/>
        <v>20489.536736111098</v>
      </c>
      <c r="AV90" s="3">
        <f t="shared" si="203"/>
        <v>-9928.0674305555585</v>
      </c>
      <c r="AX90" s="4">
        <v>0</v>
      </c>
      <c r="AY90" s="4">
        <v>312.10000000000002</v>
      </c>
      <c r="AZ90" s="3">
        <f t="shared" si="156"/>
        <v>-143.14166666666662</v>
      </c>
      <c r="BA90" s="3">
        <f t="shared" si="157"/>
        <v>168.9583333333334</v>
      </c>
      <c r="BB90" s="3">
        <f t="shared" si="204"/>
        <v>20489.536736111098</v>
      </c>
      <c r="BC90" s="3">
        <f t="shared" si="205"/>
        <v>-24184.977430555558</v>
      </c>
      <c r="BE90" s="4">
        <v>0</v>
      </c>
      <c r="BF90" s="4">
        <v>509.3</v>
      </c>
      <c r="BG90" s="3">
        <f t="shared" si="158"/>
        <v>-143.14166666666662</v>
      </c>
      <c r="BH90" s="3">
        <f t="shared" si="159"/>
        <v>366.15833333333342</v>
      </c>
      <c r="BI90" s="3">
        <f t="shared" si="206"/>
        <v>20489.536736111098</v>
      </c>
      <c r="BJ90" s="3">
        <f t="shared" si="207"/>
        <v>-52412.514097222222</v>
      </c>
      <c r="BL90" s="4">
        <v>0</v>
      </c>
      <c r="BM90" s="4">
        <v>181</v>
      </c>
      <c r="BN90" s="3">
        <f t="shared" si="160"/>
        <v>-143.14166666666662</v>
      </c>
      <c r="BO90" s="3">
        <f t="shared" si="161"/>
        <v>37.858333333333377</v>
      </c>
      <c r="BP90" s="3">
        <f t="shared" si="208"/>
        <v>20489.536736111098</v>
      </c>
      <c r="BQ90" s="3">
        <f t="shared" si="209"/>
        <v>-5419.1049305555598</v>
      </c>
      <c r="BS90" s="4">
        <v>0</v>
      </c>
      <c r="BT90" s="4">
        <v>28</v>
      </c>
      <c r="BU90" s="3">
        <f t="shared" si="162"/>
        <v>-143.14166666666662</v>
      </c>
      <c r="BV90" s="3">
        <f t="shared" si="163"/>
        <v>-115.14166666666662</v>
      </c>
      <c r="BW90" s="3">
        <f t="shared" si="210"/>
        <v>20489.536736111098</v>
      </c>
      <c r="BX90" s="3">
        <f t="shared" si="211"/>
        <v>16481.570069444435</v>
      </c>
      <c r="BZ90" s="4">
        <v>0</v>
      </c>
      <c r="CA90" s="4">
        <v>0</v>
      </c>
      <c r="CB90" s="3">
        <f t="shared" si="164"/>
        <v>-143.14166666666662</v>
      </c>
      <c r="CC90" s="3">
        <f t="shared" si="165"/>
        <v>-143.14166666666662</v>
      </c>
      <c r="CD90" s="3">
        <f t="shared" si="212"/>
        <v>20489.536736111098</v>
      </c>
      <c r="CE90" s="3">
        <f t="shared" si="213"/>
        <v>20489.536736111098</v>
      </c>
      <c r="CG90" s="4">
        <v>0</v>
      </c>
      <c r="CH90" s="4">
        <v>0</v>
      </c>
      <c r="CI90" s="3">
        <f t="shared" si="166"/>
        <v>-143.14166666666662</v>
      </c>
      <c r="CJ90" s="3">
        <f t="shared" si="167"/>
        <v>-143.14166666666662</v>
      </c>
      <c r="CK90" s="3">
        <f t="shared" si="214"/>
        <v>20489.536736111098</v>
      </c>
      <c r="CL90" s="3">
        <f t="shared" si="215"/>
        <v>20489.536736111098</v>
      </c>
      <c r="CN90" s="4">
        <v>0</v>
      </c>
      <c r="CO90" s="4">
        <v>1.6</v>
      </c>
      <c r="CP90" s="3">
        <f t="shared" si="168"/>
        <v>-143.14166666666662</v>
      </c>
      <c r="CQ90" s="3">
        <f t="shared" si="169"/>
        <v>-141.54166666666663</v>
      </c>
      <c r="CR90" s="3">
        <f t="shared" si="216"/>
        <v>20489.536736111098</v>
      </c>
      <c r="CS90" s="3">
        <f t="shared" si="217"/>
        <v>20260.510069444434</v>
      </c>
      <c r="CU90" s="4">
        <v>0</v>
      </c>
      <c r="CV90" s="4">
        <v>21.3</v>
      </c>
      <c r="CW90" s="3">
        <f t="shared" si="170"/>
        <v>-143.14166666666662</v>
      </c>
      <c r="CX90" s="3">
        <f t="shared" si="171"/>
        <v>-121.84166666666663</v>
      </c>
      <c r="CY90" s="3">
        <f t="shared" si="218"/>
        <v>20489.536736111098</v>
      </c>
      <c r="CZ90" s="3">
        <f t="shared" si="219"/>
        <v>17440.619236111099</v>
      </c>
      <c r="DB90" s="4">
        <v>0</v>
      </c>
      <c r="DC90" s="4">
        <v>78.7</v>
      </c>
      <c r="DD90" s="3">
        <f t="shared" si="172"/>
        <v>-143.14166666666662</v>
      </c>
      <c r="DE90" s="3">
        <f t="shared" si="173"/>
        <v>-64.44166666666662</v>
      </c>
      <c r="DF90" s="3">
        <f t="shared" si="220"/>
        <v>20489.536736111098</v>
      </c>
      <c r="DG90" s="3">
        <f t="shared" si="221"/>
        <v>9224.2875694444356</v>
      </c>
      <c r="DI90" s="4">
        <v>0</v>
      </c>
      <c r="DJ90" s="4">
        <v>252.3</v>
      </c>
      <c r="DK90" s="3">
        <f t="shared" si="174"/>
        <v>-143.14166666666662</v>
      </c>
      <c r="DL90" s="3">
        <f t="shared" si="175"/>
        <v>109.15833333333339</v>
      </c>
      <c r="DM90" s="3">
        <f t="shared" si="222"/>
        <v>20489.536736111098</v>
      </c>
      <c r="DN90" s="3">
        <f t="shared" si="223"/>
        <v>-15625.105763888892</v>
      </c>
      <c r="DP90" s="4">
        <v>0</v>
      </c>
      <c r="DQ90" s="4">
        <v>374.5</v>
      </c>
      <c r="DR90" s="3">
        <f t="shared" si="176"/>
        <v>-143.14166666666662</v>
      </c>
      <c r="DS90" s="3">
        <f t="shared" si="177"/>
        <v>231.35833333333338</v>
      </c>
      <c r="DT90" s="3">
        <f t="shared" si="224"/>
        <v>20489.536736111098</v>
      </c>
      <c r="DU90" s="3">
        <f t="shared" si="225"/>
        <v>-33117.017430555548</v>
      </c>
      <c r="DW90" s="4">
        <v>0</v>
      </c>
      <c r="DX90" s="4">
        <v>172.4</v>
      </c>
      <c r="DY90" s="3">
        <f t="shared" si="178"/>
        <v>-143.14166666666662</v>
      </c>
      <c r="DZ90" s="3">
        <f t="shared" si="179"/>
        <v>29.258333333333383</v>
      </c>
      <c r="EA90" s="3">
        <f t="shared" si="226"/>
        <v>20489.536736111098</v>
      </c>
      <c r="EB90" s="3">
        <f t="shared" si="227"/>
        <v>-4188.0865972222282</v>
      </c>
      <c r="ED90" s="4">
        <v>0</v>
      </c>
      <c r="EE90" s="4">
        <v>174.1</v>
      </c>
      <c r="EF90" s="3">
        <f t="shared" si="180"/>
        <v>-143.14166666666662</v>
      </c>
      <c r="EG90" s="3">
        <f t="shared" si="181"/>
        <v>30.958333333333371</v>
      </c>
      <c r="EH90" s="3">
        <f t="shared" si="228"/>
        <v>20489.536736111098</v>
      </c>
      <c r="EI90" s="3">
        <f t="shared" si="229"/>
        <v>-4431.42743055556</v>
      </c>
      <c r="EK90" s="4">
        <v>0</v>
      </c>
      <c r="EL90" s="4">
        <v>275.5</v>
      </c>
      <c r="EM90" s="3">
        <f t="shared" si="182"/>
        <v>-143.14166666666662</v>
      </c>
      <c r="EN90" s="3">
        <f t="shared" si="183"/>
        <v>132.35833333333338</v>
      </c>
      <c r="EO90" s="3">
        <f t="shared" si="230"/>
        <v>20489.536736111098</v>
      </c>
      <c r="EP90" s="3">
        <f t="shared" si="231"/>
        <v>-18945.992430555558</v>
      </c>
      <c r="ER90" s="4">
        <v>0</v>
      </c>
      <c r="ES90" s="4">
        <v>72.5</v>
      </c>
      <c r="ET90" s="3">
        <f t="shared" si="184"/>
        <v>-143.14166666666662</v>
      </c>
      <c r="EU90" s="3">
        <f t="shared" si="185"/>
        <v>-70.641666666666623</v>
      </c>
      <c r="EV90" s="3">
        <f t="shared" si="232"/>
        <v>20489.536736111098</v>
      </c>
      <c r="EW90" s="3">
        <f t="shared" si="233"/>
        <v>10111.765902777768</v>
      </c>
      <c r="EY90" s="4">
        <v>0</v>
      </c>
      <c r="EZ90" s="4">
        <v>237.8</v>
      </c>
      <c r="FA90" s="3">
        <f t="shared" si="186"/>
        <v>-143.14166666666662</v>
      </c>
      <c r="FB90" s="3">
        <f t="shared" si="187"/>
        <v>94.658333333333388</v>
      </c>
      <c r="FC90" s="3">
        <f t="shared" si="234"/>
        <v>20489.536736111098</v>
      </c>
      <c r="FD90" s="3">
        <f t="shared" si="235"/>
        <v>-13549.551597222226</v>
      </c>
      <c r="FF90" s="4">
        <v>0</v>
      </c>
      <c r="FG90" s="4">
        <v>88.4</v>
      </c>
      <c r="FH90" s="3">
        <f t="shared" si="188"/>
        <v>-143.14166666666662</v>
      </c>
      <c r="FI90" s="3">
        <f t="shared" si="189"/>
        <v>-54.741666666666617</v>
      </c>
      <c r="FJ90" s="3">
        <f t="shared" si="236"/>
        <v>20489.536736111098</v>
      </c>
      <c r="FK90" s="3">
        <f t="shared" si="237"/>
        <v>7835.8134027777687</v>
      </c>
      <c r="FM90" s="4">
        <v>0</v>
      </c>
      <c r="FN90" s="4">
        <v>48.5</v>
      </c>
      <c r="FO90" s="3">
        <f t="shared" si="190"/>
        <v>-143.14166666666662</v>
      </c>
      <c r="FP90" s="3">
        <f t="shared" si="191"/>
        <v>-94.641666666666623</v>
      </c>
      <c r="FQ90" s="3">
        <f t="shared" si="238"/>
        <v>20489.536736111098</v>
      </c>
      <c r="FR90" s="3">
        <f t="shared" si="239"/>
        <v>13547.165902777768</v>
      </c>
    </row>
    <row r="91" spans="1:174" x14ac:dyDescent="0.25">
      <c r="A91" s="4">
        <v>0</v>
      </c>
      <c r="H91" s="4">
        <v>0</v>
      </c>
      <c r="I91" s="4">
        <v>4.3</v>
      </c>
      <c r="J91" s="3">
        <f t="shared" si="144"/>
        <v>-143.14166666666662</v>
      </c>
      <c r="K91" s="3">
        <f t="shared" si="145"/>
        <v>-138.84166666666661</v>
      </c>
      <c r="L91" s="3">
        <f t="shared" si="192"/>
        <v>20489.536736111098</v>
      </c>
      <c r="M91" s="3">
        <f t="shared" si="193"/>
        <v>19874.027569444432</v>
      </c>
      <c r="O91" s="4">
        <v>0</v>
      </c>
      <c r="P91" s="4">
        <v>75</v>
      </c>
      <c r="Q91" s="3">
        <f t="shared" si="146"/>
        <v>-143.14166666666662</v>
      </c>
      <c r="R91" s="3">
        <f t="shared" si="147"/>
        <v>-68.141666666666623</v>
      </c>
      <c r="S91" s="3">
        <f t="shared" si="194"/>
        <v>20489.536736111098</v>
      </c>
      <c r="T91" s="3">
        <f t="shared" si="195"/>
        <v>9753.9117361111021</v>
      </c>
      <c r="V91" s="4">
        <v>0</v>
      </c>
      <c r="W91" s="4">
        <v>43.7</v>
      </c>
      <c r="X91" s="3">
        <f t="shared" si="148"/>
        <v>-143.14166666666662</v>
      </c>
      <c r="Y91" s="3">
        <f t="shared" si="149"/>
        <v>-99.44166666666662</v>
      </c>
      <c r="Z91" s="3">
        <f t="shared" si="196"/>
        <v>20489.536736111098</v>
      </c>
      <c r="AA91" s="3">
        <f t="shared" si="197"/>
        <v>14234.245902777768</v>
      </c>
      <c r="AC91" s="4">
        <v>0</v>
      </c>
      <c r="AD91" s="4">
        <v>311.39999999999998</v>
      </c>
      <c r="AE91" s="3">
        <f t="shared" si="150"/>
        <v>-143.14166666666662</v>
      </c>
      <c r="AF91" s="3">
        <f t="shared" si="151"/>
        <v>168.25833333333335</v>
      </c>
      <c r="AG91" s="3">
        <f t="shared" si="198"/>
        <v>20489.536736111098</v>
      </c>
      <c r="AH91" s="3">
        <f t="shared" si="199"/>
        <v>-24084.778263888886</v>
      </c>
      <c r="AJ91" s="4">
        <v>0</v>
      </c>
      <c r="AK91" s="4">
        <v>212.5</v>
      </c>
      <c r="AL91" s="3">
        <f t="shared" si="152"/>
        <v>-143.14166666666662</v>
      </c>
      <c r="AM91" s="3">
        <f t="shared" si="153"/>
        <v>69.358333333333377</v>
      </c>
      <c r="AN91" s="3">
        <f t="shared" si="200"/>
        <v>20489.536736111098</v>
      </c>
      <c r="AO91" s="3">
        <f t="shared" si="201"/>
        <v>-9928.0674305555585</v>
      </c>
      <c r="AQ91" s="4">
        <v>0</v>
      </c>
      <c r="AR91" s="4">
        <v>312.10000000000002</v>
      </c>
      <c r="AS91" s="3">
        <f t="shared" si="154"/>
        <v>-143.14166666666662</v>
      </c>
      <c r="AT91" s="3">
        <f t="shared" si="155"/>
        <v>168.9583333333334</v>
      </c>
      <c r="AU91" s="3">
        <f t="shared" si="202"/>
        <v>20489.536736111098</v>
      </c>
      <c r="AV91" s="3">
        <f t="shared" si="203"/>
        <v>-24184.977430555558</v>
      </c>
      <c r="AX91" s="4">
        <v>0</v>
      </c>
      <c r="AY91" s="4">
        <v>509.3</v>
      </c>
      <c r="AZ91" s="3">
        <f t="shared" si="156"/>
        <v>-143.14166666666662</v>
      </c>
      <c r="BA91" s="3">
        <f t="shared" si="157"/>
        <v>366.15833333333342</v>
      </c>
      <c r="BB91" s="3">
        <f t="shared" si="204"/>
        <v>20489.536736111098</v>
      </c>
      <c r="BC91" s="3">
        <f t="shared" si="205"/>
        <v>-52412.514097222222</v>
      </c>
      <c r="BE91" s="4">
        <v>0</v>
      </c>
      <c r="BF91" s="4">
        <v>181</v>
      </c>
      <c r="BG91" s="3">
        <f t="shared" si="158"/>
        <v>-143.14166666666662</v>
      </c>
      <c r="BH91" s="3">
        <f t="shared" si="159"/>
        <v>37.858333333333377</v>
      </c>
      <c r="BI91" s="3">
        <f t="shared" si="206"/>
        <v>20489.536736111098</v>
      </c>
      <c r="BJ91" s="3">
        <f t="shared" si="207"/>
        <v>-5419.1049305555598</v>
      </c>
      <c r="BL91" s="4">
        <v>0</v>
      </c>
      <c r="BM91" s="4">
        <v>28</v>
      </c>
      <c r="BN91" s="3">
        <f t="shared" si="160"/>
        <v>-143.14166666666662</v>
      </c>
      <c r="BO91" s="3">
        <f t="shared" si="161"/>
        <v>-115.14166666666662</v>
      </c>
      <c r="BP91" s="3">
        <f t="shared" si="208"/>
        <v>20489.536736111098</v>
      </c>
      <c r="BQ91" s="3">
        <f t="shared" si="209"/>
        <v>16481.570069444435</v>
      </c>
      <c r="BS91" s="4">
        <v>0</v>
      </c>
      <c r="BT91" s="4">
        <v>0</v>
      </c>
      <c r="BU91" s="3">
        <f t="shared" si="162"/>
        <v>-143.14166666666662</v>
      </c>
      <c r="BV91" s="3">
        <f t="shared" si="163"/>
        <v>-143.14166666666662</v>
      </c>
      <c r="BW91" s="3">
        <f t="shared" si="210"/>
        <v>20489.536736111098</v>
      </c>
      <c r="BX91" s="3">
        <f t="shared" si="211"/>
        <v>20489.536736111098</v>
      </c>
      <c r="BZ91" s="4">
        <v>0</v>
      </c>
      <c r="CA91" s="4">
        <v>0</v>
      </c>
      <c r="CB91" s="3">
        <f t="shared" si="164"/>
        <v>-143.14166666666662</v>
      </c>
      <c r="CC91" s="3">
        <f t="shared" si="165"/>
        <v>-143.14166666666662</v>
      </c>
      <c r="CD91" s="3">
        <f t="shared" si="212"/>
        <v>20489.536736111098</v>
      </c>
      <c r="CE91" s="3">
        <f t="shared" si="213"/>
        <v>20489.536736111098</v>
      </c>
      <c r="CG91" s="4">
        <v>0</v>
      </c>
      <c r="CH91" s="4">
        <v>1.6</v>
      </c>
      <c r="CI91" s="3">
        <f t="shared" si="166"/>
        <v>-143.14166666666662</v>
      </c>
      <c r="CJ91" s="3">
        <f t="shared" si="167"/>
        <v>-141.54166666666663</v>
      </c>
      <c r="CK91" s="3">
        <f t="shared" si="214"/>
        <v>20489.536736111098</v>
      </c>
      <c r="CL91" s="3">
        <f t="shared" si="215"/>
        <v>20260.510069444434</v>
      </c>
      <c r="CN91" s="4">
        <v>0</v>
      </c>
      <c r="CO91" s="4">
        <v>21.3</v>
      </c>
      <c r="CP91" s="3">
        <f t="shared" si="168"/>
        <v>-143.14166666666662</v>
      </c>
      <c r="CQ91" s="3">
        <f t="shared" si="169"/>
        <v>-121.84166666666663</v>
      </c>
      <c r="CR91" s="3">
        <f t="shared" si="216"/>
        <v>20489.536736111098</v>
      </c>
      <c r="CS91" s="3">
        <f t="shared" si="217"/>
        <v>17440.619236111099</v>
      </c>
      <c r="CU91" s="4">
        <v>0</v>
      </c>
      <c r="CV91" s="4">
        <v>78.7</v>
      </c>
      <c r="CW91" s="3">
        <f t="shared" si="170"/>
        <v>-143.14166666666662</v>
      </c>
      <c r="CX91" s="3">
        <f t="shared" si="171"/>
        <v>-64.44166666666662</v>
      </c>
      <c r="CY91" s="3">
        <f t="shared" si="218"/>
        <v>20489.536736111098</v>
      </c>
      <c r="CZ91" s="3">
        <f t="shared" si="219"/>
        <v>9224.2875694444356</v>
      </c>
      <c r="DB91" s="4">
        <v>0</v>
      </c>
      <c r="DC91" s="4">
        <v>252.3</v>
      </c>
      <c r="DD91" s="3">
        <f t="shared" si="172"/>
        <v>-143.14166666666662</v>
      </c>
      <c r="DE91" s="3">
        <f t="shared" si="173"/>
        <v>109.15833333333339</v>
      </c>
      <c r="DF91" s="3">
        <f t="shared" si="220"/>
        <v>20489.536736111098</v>
      </c>
      <c r="DG91" s="3">
        <f t="shared" si="221"/>
        <v>-15625.105763888892</v>
      </c>
      <c r="DI91" s="4">
        <v>0</v>
      </c>
      <c r="DJ91" s="4">
        <v>374.5</v>
      </c>
      <c r="DK91" s="3">
        <f t="shared" si="174"/>
        <v>-143.14166666666662</v>
      </c>
      <c r="DL91" s="3">
        <f t="shared" si="175"/>
        <v>231.35833333333338</v>
      </c>
      <c r="DM91" s="3">
        <f t="shared" si="222"/>
        <v>20489.536736111098</v>
      </c>
      <c r="DN91" s="3">
        <f t="shared" si="223"/>
        <v>-33117.017430555548</v>
      </c>
      <c r="DP91" s="4">
        <v>0</v>
      </c>
      <c r="DQ91" s="4">
        <v>172.4</v>
      </c>
      <c r="DR91" s="3">
        <f t="shared" si="176"/>
        <v>-143.14166666666662</v>
      </c>
      <c r="DS91" s="3">
        <f t="shared" si="177"/>
        <v>29.258333333333383</v>
      </c>
      <c r="DT91" s="3">
        <f t="shared" si="224"/>
        <v>20489.536736111098</v>
      </c>
      <c r="DU91" s="3">
        <f t="shared" si="225"/>
        <v>-4188.0865972222282</v>
      </c>
      <c r="DW91" s="4">
        <v>0</v>
      </c>
      <c r="DX91" s="4">
        <v>174.1</v>
      </c>
      <c r="DY91" s="3">
        <f t="shared" si="178"/>
        <v>-143.14166666666662</v>
      </c>
      <c r="DZ91" s="3">
        <f t="shared" si="179"/>
        <v>30.958333333333371</v>
      </c>
      <c r="EA91" s="3">
        <f t="shared" si="226"/>
        <v>20489.536736111098</v>
      </c>
      <c r="EB91" s="3">
        <f t="shared" si="227"/>
        <v>-4431.42743055556</v>
      </c>
      <c r="ED91" s="4">
        <v>0</v>
      </c>
      <c r="EE91" s="4">
        <v>275.5</v>
      </c>
      <c r="EF91" s="3">
        <f t="shared" si="180"/>
        <v>-143.14166666666662</v>
      </c>
      <c r="EG91" s="3">
        <f t="shared" si="181"/>
        <v>132.35833333333338</v>
      </c>
      <c r="EH91" s="3">
        <f t="shared" si="228"/>
        <v>20489.536736111098</v>
      </c>
      <c r="EI91" s="3">
        <f t="shared" si="229"/>
        <v>-18945.992430555558</v>
      </c>
      <c r="EK91" s="4">
        <v>0</v>
      </c>
      <c r="EL91" s="4">
        <v>72.5</v>
      </c>
      <c r="EM91" s="3">
        <f t="shared" si="182"/>
        <v>-143.14166666666662</v>
      </c>
      <c r="EN91" s="3">
        <f t="shared" si="183"/>
        <v>-70.641666666666623</v>
      </c>
      <c r="EO91" s="3">
        <f t="shared" si="230"/>
        <v>20489.536736111098</v>
      </c>
      <c r="EP91" s="3">
        <f t="shared" si="231"/>
        <v>10111.765902777768</v>
      </c>
      <c r="ER91" s="4">
        <v>0</v>
      </c>
      <c r="ES91" s="4">
        <v>237.8</v>
      </c>
      <c r="ET91" s="3">
        <f t="shared" si="184"/>
        <v>-143.14166666666662</v>
      </c>
      <c r="EU91" s="3">
        <f t="shared" si="185"/>
        <v>94.658333333333388</v>
      </c>
      <c r="EV91" s="3">
        <f t="shared" si="232"/>
        <v>20489.536736111098</v>
      </c>
      <c r="EW91" s="3">
        <f t="shared" si="233"/>
        <v>-13549.551597222226</v>
      </c>
      <c r="EY91" s="4">
        <v>0</v>
      </c>
      <c r="EZ91" s="4">
        <v>88.4</v>
      </c>
      <c r="FA91" s="3">
        <f t="shared" si="186"/>
        <v>-143.14166666666662</v>
      </c>
      <c r="FB91" s="3">
        <f t="shared" si="187"/>
        <v>-54.741666666666617</v>
      </c>
      <c r="FC91" s="3">
        <f t="shared" si="234"/>
        <v>20489.536736111098</v>
      </c>
      <c r="FD91" s="3">
        <f t="shared" si="235"/>
        <v>7835.8134027777687</v>
      </c>
      <c r="FF91" s="4">
        <v>0</v>
      </c>
      <c r="FG91" s="4">
        <v>48.5</v>
      </c>
      <c r="FH91" s="3">
        <f t="shared" si="188"/>
        <v>-143.14166666666662</v>
      </c>
      <c r="FI91" s="3">
        <f t="shared" si="189"/>
        <v>-94.641666666666623</v>
      </c>
      <c r="FJ91" s="3">
        <f t="shared" si="236"/>
        <v>20489.536736111098</v>
      </c>
      <c r="FK91" s="3">
        <f t="shared" si="237"/>
        <v>13547.165902777768</v>
      </c>
      <c r="FM91" s="4">
        <v>0</v>
      </c>
      <c r="FN91" s="4">
        <v>39.4</v>
      </c>
      <c r="FO91" s="3">
        <f t="shared" si="190"/>
        <v>-143.14166666666662</v>
      </c>
      <c r="FP91" s="3">
        <f t="shared" si="191"/>
        <v>-103.74166666666662</v>
      </c>
      <c r="FQ91" s="3">
        <f t="shared" si="238"/>
        <v>20489.536736111098</v>
      </c>
      <c r="FR91" s="3">
        <f t="shared" si="239"/>
        <v>14849.755069444433</v>
      </c>
    </row>
    <row r="92" spans="1:174" x14ac:dyDescent="0.25">
      <c r="A92" s="4">
        <v>4.3</v>
      </c>
      <c r="H92" s="4">
        <v>4.3</v>
      </c>
      <c r="I92" s="4">
        <v>75</v>
      </c>
      <c r="J92" s="3">
        <f t="shared" si="144"/>
        <v>-138.84166666666661</v>
      </c>
      <c r="K92" s="3">
        <f t="shared" si="145"/>
        <v>-68.141666666666623</v>
      </c>
      <c r="L92" s="3">
        <f t="shared" si="192"/>
        <v>19277.008402777763</v>
      </c>
      <c r="M92" s="3">
        <f t="shared" si="193"/>
        <v>9460.9025694444354</v>
      </c>
      <c r="O92" s="4">
        <v>4.3</v>
      </c>
      <c r="P92" s="4">
        <v>43.7</v>
      </c>
      <c r="Q92" s="3">
        <f t="shared" si="146"/>
        <v>-138.84166666666661</v>
      </c>
      <c r="R92" s="3">
        <f t="shared" si="147"/>
        <v>-99.44166666666662</v>
      </c>
      <c r="S92" s="3">
        <f t="shared" si="194"/>
        <v>19277.008402777763</v>
      </c>
      <c r="T92" s="3">
        <f t="shared" si="195"/>
        <v>13806.646736111099</v>
      </c>
      <c r="V92" s="4">
        <v>4.3</v>
      </c>
      <c r="W92" s="4">
        <v>311.39999999999998</v>
      </c>
      <c r="X92" s="3">
        <f t="shared" si="148"/>
        <v>-138.84166666666661</v>
      </c>
      <c r="Y92" s="3">
        <f t="shared" si="149"/>
        <v>168.25833333333335</v>
      </c>
      <c r="Z92" s="3">
        <f t="shared" si="196"/>
        <v>19277.008402777763</v>
      </c>
      <c r="AA92" s="3">
        <f t="shared" si="197"/>
        <v>-23361.267430555548</v>
      </c>
      <c r="AC92" s="4">
        <v>4.3</v>
      </c>
      <c r="AD92" s="4">
        <v>212.5</v>
      </c>
      <c r="AE92" s="3">
        <f t="shared" si="150"/>
        <v>-138.84166666666661</v>
      </c>
      <c r="AF92" s="3">
        <f t="shared" si="151"/>
        <v>69.358333333333377</v>
      </c>
      <c r="AG92" s="3">
        <f t="shared" si="198"/>
        <v>19277.008402777763</v>
      </c>
      <c r="AH92" s="3">
        <f t="shared" si="199"/>
        <v>-9629.8265972222252</v>
      </c>
      <c r="AJ92" s="4">
        <v>4.3</v>
      </c>
      <c r="AK92" s="4">
        <v>312.10000000000002</v>
      </c>
      <c r="AL92" s="3">
        <f t="shared" si="152"/>
        <v>-138.84166666666661</v>
      </c>
      <c r="AM92" s="3">
        <f t="shared" si="153"/>
        <v>168.9583333333334</v>
      </c>
      <c r="AN92" s="3">
        <f t="shared" si="200"/>
        <v>19277.008402777763</v>
      </c>
      <c r="AO92" s="3">
        <f t="shared" si="201"/>
        <v>-23458.456597222223</v>
      </c>
      <c r="AQ92" s="4">
        <v>4.3</v>
      </c>
      <c r="AR92" s="4">
        <v>509.3</v>
      </c>
      <c r="AS92" s="3">
        <f t="shared" si="154"/>
        <v>-138.84166666666661</v>
      </c>
      <c r="AT92" s="3">
        <f t="shared" si="155"/>
        <v>366.15833333333342</v>
      </c>
      <c r="AU92" s="3">
        <f t="shared" si="202"/>
        <v>19277.008402777763</v>
      </c>
      <c r="AV92" s="3">
        <f t="shared" si="203"/>
        <v>-50838.033263888879</v>
      </c>
      <c r="AX92" s="4">
        <v>4.3</v>
      </c>
      <c r="AY92" s="4">
        <v>181</v>
      </c>
      <c r="AZ92" s="3">
        <f t="shared" si="156"/>
        <v>-138.84166666666661</v>
      </c>
      <c r="BA92" s="3">
        <f t="shared" si="157"/>
        <v>37.858333333333377</v>
      </c>
      <c r="BB92" s="3">
        <f t="shared" si="204"/>
        <v>19277.008402777763</v>
      </c>
      <c r="BC92" s="3">
        <f t="shared" si="205"/>
        <v>-5256.3140972222263</v>
      </c>
      <c r="BE92" s="4">
        <v>4.3</v>
      </c>
      <c r="BF92" s="4">
        <v>28</v>
      </c>
      <c r="BG92" s="3">
        <f t="shared" si="158"/>
        <v>-138.84166666666661</v>
      </c>
      <c r="BH92" s="3">
        <f t="shared" si="159"/>
        <v>-115.14166666666662</v>
      </c>
      <c r="BI92" s="3">
        <f t="shared" si="206"/>
        <v>19277.008402777763</v>
      </c>
      <c r="BJ92" s="3">
        <f t="shared" si="207"/>
        <v>15986.460902777766</v>
      </c>
      <c r="BL92" s="4">
        <v>4.3</v>
      </c>
      <c r="BM92" s="4">
        <v>0</v>
      </c>
      <c r="BN92" s="3">
        <f t="shared" si="160"/>
        <v>-138.84166666666661</v>
      </c>
      <c r="BO92" s="3">
        <f t="shared" si="161"/>
        <v>-143.14166666666662</v>
      </c>
      <c r="BP92" s="3">
        <f t="shared" si="208"/>
        <v>19277.008402777763</v>
      </c>
      <c r="BQ92" s="3">
        <f t="shared" si="209"/>
        <v>19874.027569444432</v>
      </c>
      <c r="BS92" s="4">
        <v>4.3</v>
      </c>
      <c r="BT92" s="4">
        <v>0</v>
      </c>
      <c r="BU92" s="3">
        <f t="shared" si="162"/>
        <v>-138.84166666666661</v>
      </c>
      <c r="BV92" s="3">
        <f t="shared" si="163"/>
        <v>-143.14166666666662</v>
      </c>
      <c r="BW92" s="3">
        <f t="shared" si="210"/>
        <v>19277.008402777763</v>
      </c>
      <c r="BX92" s="3">
        <f t="shared" si="211"/>
        <v>19874.027569444432</v>
      </c>
      <c r="BZ92" s="4">
        <v>4.3</v>
      </c>
      <c r="CA92" s="4">
        <v>1.6</v>
      </c>
      <c r="CB92" s="3">
        <f t="shared" si="164"/>
        <v>-138.84166666666661</v>
      </c>
      <c r="CC92" s="3">
        <f t="shared" si="165"/>
        <v>-141.54166666666663</v>
      </c>
      <c r="CD92" s="3">
        <f t="shared" si="212"/>
        <v>19277.008402777763</v>
      </c>
      <c r="CE92" s="3">
        <f t="shared" si="213"/>
        <v>19651.880902777764</v>
      </c>
      <c r="CG92" s="4">
        <v>4.3</v>
      </c>
      <c r="CH92" s="4">
        <v>21.3</v>
      </c>
      <c r="CI92" s="3">
        <f t="shared" si="166"/>
        <v>-138.84166666666661</v>
      </c>
      <c r="CJ92" s="3">
        <f t="shared" si="167"/>
        <v>-121.84166666666663</v>
      </c>
      <c r="CK92" s="3">
        <f t="shared" si="214"/>
        <v>19277.008402777763</v>
      </c>
      <c r="CL92" s="3">
        <f t="shared" si="215"/>
        <v>16916.700069444432</v>
      </c>
      <c r="CN92" s="4">
        <v>4.3</v>
      </c>
      <c r="CO92" s="4">
        <v>78.7</v>
      </c>
      <c r="CP92" s="3">
        <f t="shared" si="168"/>
        <v>-138.84166666666661</v>
      </c>
      <c r="CQ92" s="3">
        <f t="shared" si="169"/>
        <v>-64.44166666666662</v>
      </c>
      <c r="CR92" s="3">
        <f t="shared" si="216"/>
        <v>19277.008402777763</v>
      </c>
      <c r="CS92" s="3">
        <f t="shared" si="217"/>
        <v>8947.1884027777669</v>
      </c>
      <c r="CU92" s="4">
        <v>4.3</v>
      </c>
      <c r="CV92" s="4">
        <v>252.3</v>
      </c>
      <c r="CW92" s="3">
        <f t="shared" si="170"/>
        <v>-138.84166666666661</v>
      </c>
      <c r="CX92" s="3">
        <f t="shared" si="171"/>
        <v>109.15833333333339</v>
      </c>
      <c r="CY92" s="3">
        <f t="shared" si="218"/>
        <v>19277.008402777763</v>
      </c>
      <c r="CZ92" s="3">
        <f t="shared" si="219"/>
        <v>-15155.724930555558</v>
      </c>
      <c r="DB92" s="4">
        <v>4.3</v>
      </c>
      <c r="DC92" s="4">
        <v>374.5</v>
      </c>
      <c r="DD92" s="3">
        <f t="shared" si="172"/>
        <v>-138.84166666666661</v>
      </c>
      <c r="DE92" s="3">
        <f t="shared" si="173"/>
        <v>231.35833333333338</v>
      </c>
      <c r="DF92" s="3">
        <f t="shared" si="220"/>
        <v>19277.008402777763</v>
      </c>
      <c r="DG92" s="3">
        <f t="shared" si="221"/>
        <v>-32122.176597222217</v>
      </c>
      <c r="DI92" s="4">
        <v>4.3</v>
      </c>
      <c r="DJ92" s="4">
        <v>172.4</v>
      </c>
      <c r="DK92" s="3">
        <f t="shared" si="174"/>
        <v>-138.84166666666661</v>
      </c>
      <c r="DL92" s="3">
        <f t="shared" si="175"/>
        <v>29.258333333333383</v>
      </c>
      <c r="DM92" s="3">
        <f t="shared" si="222"/>
        <v>19277.008402777763</v>
      </c>
      <c r="DN92" s="3">
        <f t="shared" si="223"/>
        <v>-4062.2757638888943</v>
      </c>
      <c r="DP92" s="4">
        <v>4.3</v>
      </c>
      <c r="DQ92" s="4">
        <v>174.1</v>
      </c>
      <c r="DR92" s="3">
        <f t="shared" si="176"/>
        <v>-138.84166666666661</v>
      </c>
      <c r="DS92" s="3">
        <f t="shared" si="177"/>
        <v>30.958333333333371</v>
      </c>
      <c r="DT92" s="3">
        <f t="shared" si="224"/>
        <v>19277.008402777763</v>
      </c>
      <c r="DU92" s="3">
        <f t="shared" si="225"/>
        <v>-4298.3065972222257</v>
      </c>
      <c r="DW92" s="4">
        <v>4.3</v>
      </c>
      <c r="DX92" s="4">
        <v>275.5</v>
      </c>
      <c r="DY92" s="3">
        <f t="shared" si="178"/>
        <v>-138.84166666666661</v>
      </c>
      <c r="DZ92" s="3">
        <f t="shared" si="179"/>
        <v>132.35833333333338</v>
      </c>
      <c r="EA92" s="3">
        <f t="shared" si="226"/>
        <v>19277.008402777763</v>
      </c>
      <c r="EB92" s="3">
        <f t="shared" si="227"/>
        <v>-18376.851597222219</v>
      </c>
      <c r="ED92" s="4">
        <v>4.3</v>
      </c>
      <c r="EE92" s="4">
        <v>72.5</v>
      </c>
      <c r="EF92" s="3">
        <f t="shared" si="180"/>
        <v>-138.84166666666661</v>
      </c>
      <c r="EG92" s="3">
        <f t="shared" si="181"/>
        <v>-70.641666666666623</v>
      </c>
      <c r="EH92" s="3">
        <f t="shared" si="228"/>
        <v>19277.008402777763</v>
      </c>
      <c r="EI92" s="3">
        <f t="shared" si="229"/>
        <v>9808.0067361111014</v>
      </c>
      <c r="EK92" s="4">
        <v>4.3</v>
      </c>
      <c r="EL92" s="4">
        <v>237.8</v>
      </c>
      <c r="EM92" s="3">
        <f t="shared" si="182"/>
        <v>-138.84166666666661</v>
      </c>
      <c r="EN92" s="3">
        <f t="shared" si="183"/>
        <v>94.658333333333388</v>
      </c>
      <c r="EO92" s="3">
        <f t="shared" si="230"/>
        <v>19277.008402777763</v>
      </c>
      <c r="EP92" s="3">
        <f t="shared" si="231"/>
        <v>-13142.520763888891</v>
      </c>
      <c r="ER92" s="4">
        <v>4.3</v>
      </c>
      <c r="ES92" s="4">
        <v>88.4</v>
      </c>
      <c r="ET92" s="3">
        <f t="shared" si="184"/>
        <v>-138.84166666666661</v>
      </c>
      <c r="EU92" s="3">
        <f t="shared" si="185"/>
        <v>-54.741666666666617</v>
      </c>
      <c r="EV92" s="3">
        <f t="shared" si="232"/>
        <v>19277.008402777763</v>
      </c>
      <c r="EW92" s="3">
        <f t="shared" si="233"/>
        <v>7600.424236111101</v>
      </c>
      <c r="EY92" s="4">
        <v>4.3</v>
      </c>
      <c r="EZ92" s="4">
        <v>48.5</v>
      </c>
      <c r="FA92" s="3">
        <f t="shared" si="186"/>
        <v>-138.84166666666661</v>
      </c>
      <c r="FB92" s="3">
        <f t="shared" si="187"/>
        <v>-94.641666666666623</v>
      </c>
      <c r="FC92" s="3">
        <f t="shared" si="234"/>
        <v>19277.008402777763</v>
      </c>
      <c r="FD92" s="3">
        <f t="shared" si="235"/>
        <v>13140.2067361111</v>
      </c>
      <c r="FF92" s="4">
        <v>4.3</v>
      </c>
      <c r="FG92" s="4">
        <v>39.4</v>
      </c>
      <c r="FH92" s="3">
        <f t="shared" si="188"/>
        <v>-138.84166666666661</v>
      </c>
      <c r="FI92" s="3">
        <f t="shared" si="189"/>
        <v>-103.74166666666662</v>
      </c>
      <c r="FJ92" s="3">
        <f t="shared" si="236"/>
        <v>19277.008402777763</v>
      </c>
      <c r="FK92" s="3">
        <f t="shared" si="237"/>
        <v>14403.665902777766</v>
      </c>
      <c r="FM92" s="4">
        <v>4.3</v>
      </c>
      <c r="FN92" s="4">
        <v>52.8</v>
      </c>
      <c r="FO92" s="3">
        <f t="shared" si="190"/>
        <v>-138.84166666666661</v>
      </c>
      <c r="FP92" s="3">
        <f t="shared" si="191"/>
        <v>-90.341666666666626</v>
      </c>
      <c r="FQ92" s="3">
        <f t="shared" si="238"/>
        <v>19277.008402777763</v>
      </c>
      <c r="FR92" s="3">
        <f t="shared" si="239"/>
        <v>12543.187569444433</v>
      </c>
    </row>
    <row r="93" spans="1:174" x14ac:dyDescent="0.25">
      <c r="A93" s="4">
        <v>75</v>
      </c>
      <c r="H93" s="4">
        <v>75</v>
      </c>
      <c r="I93" s="4">
        <v>43.7</v>
      </c>
      <c r="J93" s="3">
        <f t="shared" si="144"/>
        <v>-68.141666666666623</v>
      </c>
      <c r="K93" s="3">
        <f t="shared" si="145"/>
        <v>-99.44166666666662</v>
      </c>
      <c r="L93" s="3">
        <f t="shared" si="192"/>
        <v>4643.2867361111048</v>
      </c>
      <c r="M93" s="3">
        <f t="shared" si="193"/>
        <v>6776.1209027777704</v>
      </c>
      <c r="O93" s="4">
        <v>75</v>
      </c>
      <c r="P93" s="4">
        <v>311.39999999999998</v>
      </c>
      <c r="Q93" s="3">
        <f t="shared" si="146"/>
        <v>-68.141666666666623</v>
      </c>
      <c r="R93" s="3">
        <f t="shared" si="147"/>
        <v>168.25833333333335</v>
      </c>
      <c r="S93" s="3">
        <f t="shared" si="194"/>
        <v>4643.2867361111048</v>
      </c>
      <c r="T93" s="3">
        <f t="shared" si="195"/>
        <v>-11465.403263888884</v>
      </c>
      <c r="V93" s="4">
        <v>75</v>
      </c>
      <c r="W93" s="4">
        <v>212.5</v>
      </c>
      <c r="X93" s="3">
        <f t="shared" si="148"/>
        <v>-68.141666666666623</v>
      </c>
      <c r="Y93" s="3">
        <f t="shared" si="149"/>
        <v>69.358333333333377</v>
      </c>
      <c r="Z93" s="3">
        <f t="shared" si="196"/>
        <v>4643.2867361111048</v>
      </c>
      <c r="AA93" s="3">
        <f t="shared" si="197"/>
        <v>-4726.1924305555558</v>
      </c>
      <c r="AC93" s="4">
        <v>75</v>
      </c>
      <c r="AD93" s="4">
        <v>312.10000000000002</v>
      </c>
      <c r="AE93" s="3">
        <f t="shared" si="150"/>
        <v>-68.141666666666623</v>
      </c>
      <c r="AF93" s="3">
        <f t="shared" si="151"/>
        <v>168.9583333333334</v>
      </c>
      <c r="AG93" s="3">
        <f t="shared" si="198"/>
        <v>4643.2867361111048</v>
      </c>
      <c r="AH93" s="3">
        <f t="shared" si="199"/>
        <v>-11513.102430555553</v>
      </c>
      <c r="AJ93" s="4">
        <v>75</v>
      </c>
      <c r="AK93" s="4">
        <v>509.3</v>
      </c>
      <c r="AL93" s="3">
        <f t="shared" si="152"/>
        <v>-68.141666666666623</v>
      </c>
      <c r="AM93" s="3">
        <f t="shared" si="153"/>
        <v>366.15833333333342</v>
      </c>
      <c r="AN93" s="3">
        <f t="shared" si="200"/>
        <v>4643.2867361111048</v>
      </c>
      <c r="AO93" s="3">
        <f t="shared" si="201"/>
        <v>-24950.639097222211</v>
      </c>
      <c r="AQ93" s="4">
        <v>75</v>
      </c>
      <c r="AR93" s="4">
        <v>181</v>
      </c>
      <c r="AS93" s="3">
        <f t="shared" si="154"/>
        <v>-68.141666666666623</v>
      </c>
      <c r="AT93" s="3">
        <f t="shared" si="155"/>
        <v>37.858333333333377</v>
      </c>
      <c r="AU93" s="3">
        <f t="shared" si="202"/>
        <v>4643.2867361111048</v>
      </c>
      <c r="AV93" s="3">
        <f t="shared" si="203"/>
        <v>-2579.7299305555571</v>
      </c>
      <c r="AX93" s="4">
        <v>75</v>
      </c>
      <c r="AY93" s="4">
        <v>28</v>
      </c>
      <c r="AZ93" s="3">
        <f t="shared" si="156"/>
        <v>-68.141666666666623</v>
      </c>
      <c r="BA93" s="3">
        <f t="shared" si="157"/>
        <v>-115.14166666666662</v>
      </c>
      <c r="BB93" s="3">
        <f t="shared" si="204"/>
        <v>4643.2867361111048</v>
      </c>
      <c r="BC93" s="3">
        <f t="shared" si="205"/>
        <v>7845.9450694444367</v>
      </c>
      <c r="BE93" s="4">
        <v>75</v>
      </c>
      <c r="BF93" s="4">
        <v>0</v>
      </c>
      <c r="BG93" s="3">
        <f t="shared" si="158"/>
        <v>-68.141666666666623</v>
      </c>
      <c r="BH93" s="3">
        <f t="shared" si="159"/>
        <v>-143.14166666666662</v>
      </c>
      <c r="BI93" s="3">
        <f t="shared" si="206"/>
        <v>4643.2867361111048</v>
      </c>
      <c r="BJ93" s="3">
        <f t="shared" si="207"/>
        <v>9753.9117361111021</v>
      </c>
      <c r="BL93" s="4">
        <v>75</v>
      </c>
      <c r="BM93" s="4">
        <v>0</v>
      </c>
      <c r="BN93" s="3">
        <f t="shared" si="160"/>
        <v>-68.141666666666623</v>
      </c>
      <c r="BO93" s="3">
        <f t="shared" si="161"/>
        <v>-143.14166666666662</v>
      </c>
      <c r="BP93" s="3">
        <f t="shared" si="208"/>
        <v>4643.2867361111048</v>
      </c>
      <c r="BQ93" s="3">
        <f t="shared" si="209"/>
        <v>9753.9117361111021</v>
      </c>
      <c r="BS93" s="4">
        <v>75</v>
      </c>
      <c r="BT93" s="4">
        <v>1.6</v>
      </c>
      <c r="BU93" s="3">
        <f t="shared" si="162"/>
        <v>-68.141666666666623</v>
      </c>
      <c r="BV93" s="3">
        <f t="shared" si="163"/>
        <v>-141.54166666666663</v>
      </c>
      <c r="BW93" s="3">
        <f t="shared" si="210"/>
        <v>4643.2867361111048</v>
      </c>
      <c r="BX93" s="3">
        <f t="shared" si="211"/>
        <v>9644.8850694444354</v>
      </c>
      <c r="BZ93" s="4">
        <v>75</v>
      </c>
      <c r="CA93" s="4">
        <v>21.3</v>
      </c>
      <c r="CB93" s="3">
        <f t="shared" si="164"/>
        <v>-68.141666666666623</v>
      </c>
      <c r="CC93" s="3">
        <f t="shared" si="165"/>
        <v>-121.84166666666663</v>
      </c>
      <c r="CD93" s="3">
        <f t="shared" si="212"/>
        <v>4643.2867361111048</v>
      </c>
      <c r="CE93" s="3">
        <f t="shared" si="213"/>
        <v>8302.4942361111025</v>
      </c>
      <c r="CG93" s="4">
        <v>75</v>
      </c>
      <c r="CH93" s="4">
        <v>78.7</v>
      </c>
      <c r="CI93" s="3">
        <f t="shared" si="166"/>
        <v>-68.141666666666623</v>
      </c>
      <c r="CJ93" s="3">
        <f t="shared" si="167"/>
        <v>-64.44166666666662</v>
      </c>
      <c r="CK93" s="3">
        <f t="shared" si="214"/>
        <v>4643.2867361111048</v>
      </c>
      <c r="CL93" s="3">
        <f t="shared" si="215"/>
        <v>4391.1625694444383</v>
      </c>
      <c r="CN93" s="4">
        <v>75</v>
      </c>
      <c r="CO93" s="4">
        <v>252.3</v>
      </c>
      <c r="CP93" s="3">
        <f t="shared" si="168"/>
        <v>-68.141666666666623</v>
      </c>
      <c r="CQ93" s="3">
        <f t="shared" si="169"/>
        <v>109.15833333333339</v>
      </c>
      <c r="CR93" s="3">
        <f t="shared" si="216"/>
        <v>4643.2867361111048</v>
      </c>
      <c r="CS93" s="3">
        <f t="shared" si="217"/>
        <v>-7438.2307638888879</v>
      </c>
      <c r="CU93" s="4">
        <v>75</v>
      </c>
      <c r="CV93" s="4">
        <v>374.5</v>
      </c>
      <c r="CW93" s="3">
        <f t="shared" si="170"/>
        <v>-68.141666666666623</v>
      </c>
      <c r="CX93" s="3">
        <f t="shared" si="171"/>
        <v>231.35833333333338</v>
      </c>
      <c r="CY93" s="3">
        <f t="shared" si="218"/>
        <v>4643.2867361111048</v>
      </c>
      <c r="CZ93" s="3">
        <f t="shared" si="219"/>
        <v>-15765.142430555548</v>
      </c>
      <c r="DB93" s="4">
        <v>75</v>
      </c>
      <c r="DC93" s="4">
        <v>172.4</v>
      </c>
      <c r="DD93" s="3">
        <f t="shared" si="172"/>
        <v>-68.141666666666623</v>
      </c>
      <c r="DE93" s="3">
        <f t="shared" si="173"/>
        <v>29.258333333333383</v>
      </c>
      <c r="DF93" s="3">
        <f t="shared" si="220"/>
        <v>4643.2867361111048</v>
      </c>
      <c r="DG93" s="3">
        <f t="shared" si="221"/>
        <v>-1993.7115972222243</v>
      </c>
      <c r="DI93" s="4">
        <v>75</v>
      </c>
      <c r="DJ93" s="4">
        <v>174.1</v>
      </c>
      <c r="DK93" s="3">
        <f t="shared" si="174"/>
        <v>-68.141666666666623</v>
      </c>
      <c r="DL93" s="3">
        <f t="shared" si="175"/>
        <v>30.958333333333371</v>
      </c>
      <c r="DM93" s="3">
        <f t="shared" si="222"/>
        <v>4643.2867361111048</v>
      </c>
      <c r="DN93" s="3">
        <f t="shared" si="223"/>
        <v>-2109.5524305555568</v>
      </c>
      <c r="DP93" s="4">
        <v>75</v>
      </c>
      <c r="DQ93" s="4">
        <v>275.5</v>
      </c>
      <c r="DR93" s="3">
        <f t="shared" si="176"/>
        <v>-68.141666666666623</v>
      </c>
      <c r="DS93" s="3">
        <f t="shared" si="177"/>
        <v>132.35833333333338</v>
      </c>
      <c r="DT93" s="3">
        <f t="shared" si="224"/>
        <v>4643.2867361111048</v>
      </c>
      <c r="DU93" s="3">
        <f t="shared" si="225"/>
        <v>-9019.1174305555523</v>
      </c>
      <c r="DW93" s="4">
        <v>75</v>
      </c>
      <c r="DX93" s="4">
        <v>72.5</v>
      </c>
      <c r="DY93" s="3">
        <f t="shared" si="178"/>
        <v>-68.141666666666623</v>
      </c>
      <c r="DZ93" s="3">
        <f t="shared" si="179"/>
        <v>-70.641666666666623</v>
      </c>
      <c r="EA93" s="3">
        <f t="shared" si="226"/>
        <v>4643.2867361111048</v>
      </c>
      <c r="EB93" s="3">
        <f t="shared" si="227"/>
        <v>4813.6409027777718</v>
      </c>
      <c r="ED93" s="4">
        <v>75</v>
      </c>
      <c r="EE93" s="4">
        <v>237.8</v>
      </c>
      <c r="EF93" s="3">
        <f t="shared" si="180"/>
        <v>-68.141666666666623</v>
      </c>
      <c r="EG93" s="3">
        <f t="shared" si="181"/>
        <v>94.658333333333388</v>
      </c>
      <c r="EH93" s="3">
        <f t="shared" si="228"/>
        <v>4643.2867361111048</v>
      </c>
      <c r="EI93" s="3">
        <f t="shared" si="229"/>
        <v>-6450.176597222222</v>
      </c>
      <c r="EK93" s="4">
        <v>75</v>
      </c>
      <c r="EL93" s="4">
        <v>88.4</v>
      </c>
      <c r="EM93" s="3">
        <f t="shared" si="182"/>
        <v>-68.141666666666623</v>
      </c>
      <c r="EN93" s="3">
        <f t="shared" si="183"/>
        <v>-54.741666666666617</v>
      </c>
      <c r="EO93" s="3">
        <f t="shared" si="230"/>
        <v>4643.2867361111048</v>
      </c>
      <c r="EP93" s="3">
        <f t="shared" si="231"/>
        <v>3730.1884027777719</v>
      </c>
      <c r="ER93" s="4">
        <v>75</v>
      </c>
      <c r="ES93" s="4">
        <v>48.5</v>
      </c>
      <c r="ET93" s="3">
        <f t="shared" si="184"/>
        <v>-68.141666666666623</v>
      </c>
      <c r="EU93" s="3">
        <f t="shared" si="185"/>
        <v>-94.641666666666623</v>
      </c>
      <c r="EV93" s="3">
        <f t="shared" si="232"/>
        <v>4643.2867361111048</v>
      </c>
      <c r="EW93" s="3">
        <f t="shared" si="233"/>
        <v>6449.0409027777705</v>
      </c>
      <c r="EY93" s="4">
        <v>75</v>
      </c>
      <c r="EZ93" s="4">
        <v>39.4</v>
      </c>
      <c r="FA93" s="3">
        <f t="shared" si="186"/>
        <v>-68.141666666666623</v>
      </c>
      <c r="FB93" s="3">
        <f t="shared" si="187"/>
        <v>-103.74166666666662</v>
      </c>
      <c r="FC93" s="3">
        <f t="shared" si="234"/>
        <v>4643.2867361111048</v>
      </c>
      <c r="FD93" s="3">
        <f t="shared" si="235"/>
        <v>7069.1300694444362</v>
      </c>
      <c r="FF93" s="4">
        <v>75</v>
      </c>
      <c r="FG93" s="4">
        <v>52.8</v>
      </c>
      <c r="FH93" s="3">
        <f t="shared" si="188"/>
        <v>-68.141666666666623</v>
      </c>
      <c r="FI93" s="3">
        <f t="shared" si="189"/>
        <v>-90.341666666666626</v>
      </c>
      <c r="FJ93" s="3">
        <f t="shared" si="236"/>
        <v>4643.2867361111048</v>
      </c>
      <c r="FK93" s="3">
        <f t="shared" si="237"/>
        <v>6156.0317361111047</v>
      </c>
      <c r="FM93" s="4">
        <v>75</v>
      </c>
      <c r="FN93" s="4">
        <v>129.30000000000001</v>
      </c>
      <c r="FO93" s="3">
        <f t="shared" si="190"/>
        <v>-68.141666666666623</v>
      </c>
      <c r="FP93" s="3">
        <f t="shared" si="191"/>
        <v>-13.841666666666612</v>
      </c>
      <c r="FQ93" s="3">
        <f t="shared" si="238"/>
        <v>4643.2867361111048</v>
      </c>
      <c r="FR93" s="3">
        <f t="shared" si="239"/>
        <v>943.19423611110676</v>
      </c>
    </row>
    <row r="94" spans="1:174" x14ac:dyDescent="0.25">
      <c r="A94" s="4">
        <v>43.7</v>
      </c>
      <c r="H94" s="4">
        <v>43.7</v>
      </c>
      <c r="I94" s="4">
        <v>311.39999999999998</v>
      </c>
      <c r="J94" s="3">
        <f t="shared" si="144"/>
        <v>-99.44166666666662</v>
      </c>
      <c r="K94" s="3">
        <f t="shared" si="145"/>
        <v>168.25833333333335</v>
      </c>
      <c r="L94" s="3">
        <f t="shared" si="192"/>
        <v>9888.6450694444356</v>
      </c>
      <c r="M94" s="3">
        <f t="shared" si="193"/>
        <v>-16731.889097222218</v>
      </c>
      <c r="O94" s="4">
        <v>43.7</v>
      </c>
      <c r="P94" s="4">
        <v>212.5</v>
      </c>
      <c r="Q94" s="3">
        <f t="shared" si="146"/>
        <v>-99.44166666666662</v>
      </c>
      <c r="R94" s="3">
        <f t="shared" si="147"/>
        <v>69.358333333333377</v>
      </c>
      <c r="S94" s="3">
        <f t="shared" si="194"/>
        <v>9888.6450694444356</v>
      </c>
      <c r="T94" s="3">
        <f t="shared" si="195"/>
        <v>-6897.1082638888902</v>
      </c>
      <c r="V94" s="4">
        <v>43.7</v>
      </c>
      <c r="W94" s="4">
        <v>312.10000000000002</v>
      </c>
      <c r="X94" s="3">
        <f t="shared" si="148"/>
        <v>-99.44166666666662</v>
      </c>
      <c r="Y94" s="3">
        <f t="shared" si="149"/>
        <v>168.9583333333334</v>
      </c>
      <c r="Z94" s="3">
        <f t="shared" si="196"/>
        <v>9888.6450694444356</v>
      </c>
      <c r="AA94" s="3">
        <f t="shared" si="197"/>
        <v>-16801.498263888887</v>
      </c>
      <c r="AC94" s="4">
        <v>43.7</v>
      </c>
      <c r="AD94" s="4">
        <v>509.3</v>
      </c>
      <c r="AE94" s="3">
        <f t="shared" si="150"/>
        <v>-99.44166666666662</v>
      </c>
      <c r="AF94" s="3">
        <f t="shared" si="151"/>
        <v>366.15833333333342</v>
      </c>
      <c r="AG94" s="3">
        <f t="shared" si="198"/>
        <v>9888.6450694444356</v>
      </c>
      <c r="AH94" s="3">
        <f t="shared" si="199"/>
        <v>-36411.394930555543</v>
      </c>
      <c r="AJ94" s="4">
        <v>43.7</v>
      </c>
      <c r="AK94" s="4">
        <v>181</v>
      </c>
      <c r="AL94" s="3">
        <f t="shared" si="152"/>
        <v>-99.44166666666662</v>
      </c>
      <c r="AM94" s="3">
        <f t="shared" si="153"/>
        <v>37.858333333333377</v>
      </c>
      <c r="AN94" s="3">
        <f t="shared" si="200"/>
        <v>9888.6450694444356</v>
      </c>
      <c r="AO94" s="3">
        <f t="shared" si="201"/>
        <v>-3764.6957638888916</v>
      </c>
      <c r="AQ94" s="4">
        <v>43.7</v>
      </c>
      <c r="AR94" s="4">
        <v>28</v>
      </c>
      <c r="AS94" s="3">
        <f t="shared" si="154"/>
        <v>-99.44166666666662</v>
      </c>
      <c r="AT94" s="3">
        <f t="shared" si="155"/>
        <v>-115.14166666666662</v>
      </c>
      <c r="AU94" s="3">
        <f t="shared" si="202"/>
        <v>9888.6450694444356</v>
      </c>
      <c r="AV94" s="3">
        <f t="shared" si="203"/>
        <v>11449.879236111101</v>
      </c>
      <c r="AX94" s="4">
        <v>43.7</v>
      </c>
      <c r="AY94" s="4">
        <v>0</v>
      </c>
      <c r="AZ94" s="3">
        <f t="shared" si="156"/>
        <v>-99.44166666666662</v>
      </c>
      <c r="BA94" s="3">
        <f t="shared" si="157"/>
        <v>-143.14166666666662</v>
      </c>
      <c r="BB94" s="3">
        <f t="shared" si="204"/>
        <v>9888.6450694444356</v>
      </c>
      <c r="BC94" s="3">
        <f t="shared" si="205"/>
        <v>14234.245902777768</v>
      </c>
      <c r="BE94" s="4">
        <v>43.7</v>
      </c>
      <c r="BF94" s="4">
        <v>0</v>
      </c>
      <c r="BG94" s="3">
        <f t="shared" si="158"/>
        <v>-99.44166666666662</v>
      </c>
      <c r="BH94" s="3">
        <f t="shared" si="159"/>
        <v>-143.14166666666662</v>
      </c>
      <c r="BI94" s="3">
        <f t="shared" si="206"/>
        <v>9888.6450694444356</v>
      </c>
      <c r="BJ94" s="3">
        <f t="shared" si="207"/>
        <v>14234.245902777768</v>
      </c>
      <c r="BL94" s="4">
        <v>43.7</v>
      </c>
      <c r="BM94" s="4">
        <v>1.6</v>
      </c>
      <c r="BN94" s="3">
        <f t="shared" si="160"/>
        <v>-99.44166666666662</v>
      </c>
      <c r="BO94" s="3">
        <f t="shared" si="161"/>
        <v>-141.54166666666663</v>
      </c>
      <c r="BP94" s="3">
        <f t="shared" si="208"/>
        <v>9888.6450694444356</v>
      </c>
      <c r="BQ94" s="3">
        <f t="shared" si="209"/>
        <v>14075.139236111101</v>
      </c>
      <c r="BS94" s="4">
        <v>43.7</v>
      </c>
      <c r="BT94" s="4">
        <v>21.3</v>
      </c>
      <c r="BU94" s="3">
        <f t="shared" si="162"/>
        <v>-99.44166666666662</v>
      </c>
      <c r="BV94" s="3">
        <f t="shared" si="163"/>
        <v>-121.84166666666663</v>
      </c>
      <c r="BW94" s="3">
        <f t="shared" si="210"/>
        <v>9888.6450694444356</v>
      </c>
      <c r="BX94" s="3">
        <f t="shared" si="211"/>
        <v>12116.138402777768</v>
      </c>
      <c r="BZ94" s="4">
        <v>43.7</v>
      </c>
      <c r="CA94" s="4">
        <v>78.7</v>
      </c>
      <c r="CB94" s="3">
        <f t="shared" si="164"/>
        <v>-99.44166666666662</v>
      </c>
      <c r="CC94" s="3">
        <f t="shared" si="165"/>
        <v>-64.44166666666662</v>
      </c>
      <c r="CD94" s="3">
        <f t="shared" si="212"/>
        <v>9888.6450694444356</v>
      </c>
      <c r="CE94" s="3">
        <f t="shared" si="213"/>
        <v>6408.1867361111035</v>
      </c>
      <c r="CG94" s="4">
        <v>43.7</v>
      </c>
      <c r="CH94" s="4">
        <v>252.3</v>
      </c>
      <c r="CI94" s="3">
        <f t="shared" si="166"/>
        <v>-99.44166666666662</v>
      </c>
      <c r="CJ94" s="3">
        <f t="shared" si="167"/>
        <v>109.15833333333339</v>
      </c>
      <c r="CK94" s="3">
        <f t="shared" si="214"/>
        <v>9888.6450694444356</v>
      </c>
      <c r="CL94" s="3">
        <f t="shared" si="215"/>
        <v>-10854.886597222223</v>
      </c>
      <c r="CN94" s="4">
        <v>43.7</v>
      </c>
      <c r="CO94" s="4">
        <v>374.5</v>
      </c>
      <c r="CP94" s="3">
        <f t="shared" si="168"/>
        <v>-99.44166666666662</v>
      </c>
      <c r="CQ94" s="3">
        <f t="shared" si="169"/>
        <v>231.35833333333338</v>
      </c>
      <c r="CR94" s="3">
        <f t="shared" si="216"/>
        <v>9888.6450694444356</v>
      </c>
      <c r="CS94" s="3">
        <f t="shared" si="217"/>
        <v>-23006.658263888883</v>
      </c>
      <c r="CU94" s="4">
        <v>43.7</v>
      </c>
      <c r="CV94" s="4">
        <v>172.4</v>
      </c>
      <c r="CW94" s="3">
        <f t="shared" si="170"/>
        <v>-99.44166666666662</v>
      </c>
      <c r="CX94" s="3">
        <f t="shared" si="171"/>
        <v>29.258333333333383</v>
      </c>
      <c r="CY94" s="3">
        <f t="shared" si="218"/>
        <v>9888.6450694444356</v>
      </c>
      <c r="CZ94" s="3">
        <f t="shared" si="219"/>
        <v>-2909.4974305555593</v>
      </c>
      <c r="DB94" s="4">
        <v>43.7</v>
      </c>
      <c r="DC94" s="4">
        <v>174.1</v>
      </c>
      <c r="DD94" s="3">
        <f t="shared" si="172"/>
        <v>-99.44166666666662</v>
      </c>
      <c r="DE94" s="3">
        <f t="shared" si="173"/>
        <v>30.958333333333371</v>
      </c>
      <c r="DF94" s="3">
        <f t="shared" si="220"/>
        <v>9888.6450694444356</v>
      </c>
      <c r="DG94" s="3">
        <f t="shared" si="221"/>
        <v>-3078.5482638888911</v>
      </c>
      <c r="DI94" s="4">
        <v>43.7</v>
      </c>
      <c r="DJ94" s="4">
        <v>275.5</v>
      </c>
      <c r="DK94" s="3">
        <f t="shared" si="174"/>
        <v>-99.44166666666662</v>
      </c>
      <c r="DL94" s="3">
        <f t="shared" si="175"/>
        <v>132.35833333333338</v>
      </c>
      <c r="DM94" s="3">
        <f t="shared" si="222"/>
        <v>9888.6450694444356</v>
      </c>
      <c r="DN94" s="3">
        <f t="shared" si="223"/>
        <v>-13161.933263888886</v>
      </c>
      <c r="DP94" s="4">
        <v>43.7</v>
      </c>
      <c r="DQ94" s="4">
        <v>72.5</v>
      </c>
      <c r="DR94" s="3">
        <f t="shared" si="176"/>
        <v>-99.44166666666662</v>
      </c>
      <c r="DS94" s="3">
        <f t="shared" si="177"/>
        <v>-70.641666666666623</v>
      </c>
      <c r="DT94" s="3">
        <f t="shared" si="224"/>
        <v>9888.6450694444356</v>
      </c>
      <c r="DU94" s="3">
        <f t="shared" si="225"/>
        <v>7024.7250694444365</v>
      </c>
      <c r="DW94" s="4">
        <v>43.7</v>
      </c>
      <c r="DX94" s="4">
        <v>237.8</v>
      </c>
      <c r="DY94" s="3">
        <f t="shared" si="178"/>
        <v>-99.44166666666662</v>
      </c>
      <c r="DZ94" s="3">
        <f t="shared" si="179"/>
        <v>94.658333333333388</v>
      </c>
      <c r="EA94" s="3">
        <f t="shared" si="226"/>
        <v>9888.6450694444356</v>
      </c>
      <c r="EB94" s="3">
        <f t="shared" si="227"/>
        <v>-9412.9824305555558</v>
      </c>
      <c r="ED94" s="4">
        <v>43.7</v>
      </c>
      <c r="EE94" s="4">
        <v>88.4</v>
      </c>
      <c r="EF94" s="3">
        <f t="shared" si="180"/>
        <v>-99.44166666666662</v>
      </c>
      <c r="EG94" s="3">
        <f t="shared" si="181"/>
        <v>-54.741666666666617</v>
      </c>
      <c r="EH94" s="3">
        <f t="shared" si="228"/>
        <v>9888.6450694444356</v>
      </c>
      <c r="EI94" s="3">
        <f t="shared" si="229"/>
        <v>5443.602569444437</v>
      </c>
      <c r="EK94" s="4">
        <v>43.7</v>
      </c>
      <c r="EL94" s="4">
        <v>48.5</v>
      </c>
      <c r="EM94" s="3">
        <f t="shared" si="182"/>
        <v>-99.44166666666662</v>
      </c>
      <c r="EN94" s="3">
        <f t="shared" si="183"/>
        <v>-94.641666666666623</v>
      </c>
      <c r="EO94" s="3">
        <f t="shared" si="230"/>
        <v>9888.6450694444356</v>
      </c>
      <c r="EP94" s="3">
        <f t="shared" si="231"/>
        <v>9411.3250694444359</v>
      </c>
      <c r="ER94" s="4">
        <v>43.7</v>
      </c>
      <c r="ES94" s="4">
        <v>39.4</v>
      </c>
      <c r="ET94" s="3">
        <f t="shared" si="184"/>
        <v>-99.44166666666662</v>
      </c>
      <c r="EU94" s="3">
        <f t="shared" si="185"/>
        <v>-103.74166666666662</v>
      </c>
      <c r="EV94" s="3">
        <f t="shared" si="232"/>
        <v>9888.6450694444356</v>
      </c>
      <c r="EW94" s="3">
        <f t="shared" si="233"/>
        <v>10316.244236111101</v>
      </c>
      <c r="EY94" s="4">
        <v>43.7</v>
      </c>
      <c r="EZ94" s="4">
        <v>52.8</v>
      </c>
      <c r="FA94" s="3">
        <f t="shared" si="186"/>
        <v>-99.44166666666662</v>
      </c>
      <c r="FB94" s="3">
        <f t="shared" si="187"/>
        <v>-90.341666666666626</v>
      </c>
      <c r="FC94" s="3">
        <f t="shared" si="234"/>
        <v>9888.6450694444356</v>
      </c>
      <c r="FD94" s="3">
        <f t="shared" si="235"/>
        <v>8983.7259027777691</v>
      </c>
      <c r="FF94" s="4">
        <v>43.7</v>
      </c>
      <c r="FG94" s="4">
        <v>129.30000000000001</v>
      </c>
      <c r="FH94" s="3">
        <f t="shared" si="188"/>
        <v>-99.44166666666662</v>
      </c>
      <c r="FI94" s="3">
        <f t="shared" si="189"/>
        <v>-13.841666666666612</v>
      </c>
      <c r="FJ94" s="3">
        <f t="shared" si="236"/>
        <v>9888.6450694444356</v>
      </c>
      <c r="FK94" s="3">
        <f t="shared" si="237"/>
        <v>1376.4384027777717</v>
      </c>
      <c r="FM94" s="4">
        <v>43.7</v>
      </c>
      <c r="FN94" s="4">
        <v>320.5</v>
      </c>
      <c r="FO94" s="3">
        <f t="shared" si="190"/>
        <v>-99.44166666666662</v>
      </c>
      <c r="FP94" s="3">
        <f t="shared" si="191"/>
        <v>177.35833333333338</v>
      </c>
      <c r="FQ94" s="3">
        <f t="shared" si="238"/>
        <v>9888.6450694444356</v>
      </c>
      <c r="FR94" s="3">
        <f t="shared" si="239"/>
        <v>-17636.808263888885</v>
      </c>
    </row>
    <row r="95" spans="1:174" x14ac:dyDescent="0.25">
      <c r="A95" s="4">
        <v>311.39999999999998</v>
      </c>
      <c r="H95" s="4">
        <v>311.39999999999998</v>
      </c>
      <c r="I95" s="4">
        <v>212.5</v>
      </c>
      <c r="J95" s="3">
        <f t="shared" si="144"/>
        <v>168.25833333333335</v>
      </c>
      <c r="K95" s="3">
        <f t="shared" si="145"/>
        <v>69.358333333333377</v>
      </c>
      <c r="L95" s="3">
        <f t="shared" si="192"/>
        <v>28310.866736111118</v>
      </c>
      <c r="M95" s="3">
        <f t="shared" si="193"/>
        <v>11670.117569444454</v>
      </c>
      <c r="O95" s="4">
        <v>311.39999999999998</v>
      </c>
      <c r="P95" s="4">
        <v>312.10000000000002</v>
      </c>
      <c r="Q95" s="3">
        <f t="shared" si="146"/>
        <v>168.25833333333335</v>
      </c>
      <c r="R95" s="3">
        <f t="shared" si="147"/>
        <v>168.9583333333334</v>
      </c>
      <c r="S95" s="3">
        <f t="shared" si="194"/>
        <v>28310.866736111118</v>
      </c>
      <c r="T95" s="3">
        <f t="shared" si="195"/>
        <v>28428.64756944446</v>
      </c>
      <c r="V95" s="4">
        <v>311.39999999999998</v>
      </c>
      <c r="W95" s="4">
        <v>509.3</v>
      </c>
      <c r="X95" s="3">
        <f t="shared" si="148"/>
        <v>168.25833333333335</v>
      </c>
      <c r="Y95" s="3">
        <f t="shared" si="149"/>
        <v>366.15833333333342</v>
      </c>
      <c r="Z95" s="3">
        <f t="shared" si="196"/>
        <v>28310.866736111118</v>
      </c>
      <c r="AA95" s="3">
        <f t="shared" si="197"/>
        <v>61609.190902777802</v>
      </c>
      <c r="AC95" s="4">
        <v>311.39999999999998</v>
      </c>
      <c r="AD95" s="4">
        <v>181</v>
      </c>
      <c r="AE95" s="3">
        <f t="shared" si="150"/>
        <v>168.25833333333335</v>
      </c>
      <c r="AF95" s="3">
        <f t="shared" si="151"/>
        <v>37.858333333333377</v>
      </c>
      <c r="AG95" s="3">
        <f t="shared" si="198"/>
        <v>28310.866736111118</v>
      </c>
      <c r="AH95" s="3">
        <f t="shared" si="199"/>
        <v>6369.980069444453</v>
      </c>
      <c r="AJ95" s="4">
        <v>311.39999999999998</v>
      </c>
      <c r="AK95" s="4">
        <v>28</v>
      </c>
      <c r="AL95" s="3">
        <f t="shared" si="152"/>
        <v>168.25833333333335</v>
      </c>
      <c r="AM95" s="3">
        <f t="shared" si="153"/>
        <v>-115.14166666666662</v>
      </c>
      <c r="AN95" s="3">
        <f t="shared" si="200"/>
        <v>28310.866736111118</v>
      </c>
      <c r="AO95" s="3">
        <f t="shared" si="201"/>
        <v>-19373.544930555552</v>
      </c>
      <c r="AQ95" s="4">
        <v>311.39999999999998</v>
      </c>
      <c r="AR95" s="4">
        <v>0</v>
      </c>
      <c r="AS95" s="3">
        <f t="shared" si="154"/>
        <v>168.25833333333335</v>
      </c>
      <c r="AT95" s="3">
        <f t="shared" si="155"/>
        <v>-143.14166666666662</v>
      </c>
      <c r="AU95" s="3">
        <f t="shared" si="202"/>
        <v>28310.866736111118</v>
      </c>
      <c r="AV95" s="3">
        <f t="shared" si="203"/>
        <v>-24084.778263888886</v>
      </c>
      <c r="AX95" s="4">
        <v>311.39999999999998</v>
      </c>
      <c r="AY95" s="4">
        <v>0</v>
      </c>
      <c r="AZ95" s="3">
        <f t="shared" si="156"/>
        <v>168.25833333333335</v>
      </c>
      <c r="BA95" s="3">
        <f t="shared" si="157"/>
        <v>-143.14166666666662</v>
      </c>
      <c r="BB95" s="3">
        <f t="shared" si="204"/>
        <v>28310.866736111118</v>
      </c>
      <c r="BC95" s="3">
        <f t="shared" si="205"/>
        <v>-24084.778263888886</v>
      </c>
      <c r="BE95" s="4">
        <v>311.39999999999998</v>
      </c>
      <c r="BF95" s="4">
        <v>1.6</v>
      </c>
      <c r="BG95" s="3">
        <f t="shared" si="158"/>
        <v>168.25833333333335</v>
      </c>
      <c r="BH95" s="3">
        <f t="shared" si="159"/>
        <v>-141.54166666666663</v>
      </c>
      <c r="BI95" s="3">
        <f t="shared" si="206"/>
        <v>28310.866736111118</v>
      </c>
      <c r="BJ95" s="3">
        <f t="shared" si="207"/>
        <v>-23815.564930555553</v>
      </c>
      <c r="BL95" s="4">
        <v>311.39999999999998</v>
      </c>
      <c r="BM95" s="4">
        <v>21.3</v>
      </c>
      <c r="BN95" s="3">
        <f t="shared" si="160"/>
        <v>168.25833333333335</v>
      </c>
      <c r="BO95" s="3">
        <f t="shared" si="161"/>
        <v>-121.84166666666663</v>
      </c>
      <c r="BP95" s="3">
        <f t="shared" si="208"/>
        <v>28310.866736111118</v>
      </c>
      <c r="BQ95" s="3">
        <f t="shared" si="209"/>
        <v>-20500.875763888886</v>
      </c>
      <c r="BS95" s="4">
        <v>311.39999999999998</v>
      </c>
      <c r="BT95" s="4">
        <v>78.7</v>
      </c>
      <c r="BU95" s="3">
        <f t="shared" si="162"/>
        <v>168.25833333333335</v>
      </c>
      <c r="BV95" s="3">
        <f t="shared" si="163"/>
        <v>-64.44166666666662</v>
      </c>
      <c r="BW95" s="3">
        <f t="shared" si="210"/>
        <v>28310.866736111118</v>
      </c>
      <c r="BX95" s="3">
        <f t="shared" si="211"/>
        <v>-10842.847430555548</v>
      </c>
      <c r="BZ95" s="4">
        <v>311.39999999999998</v>
      </c>
      <c r="CA95" s="4">
        <v>252.3</v>
      </c>
      <c r="CB95" s="3">
        <f t="shared" si="164"/>
        <v>168.25833333333335</v>
      </c>
      <c r="CC95" s="3">
        <f t="shared" si="165"/>
        <v>109.15833333333339</v>
      </c>
      <c r="CD95" s="3">
        <f t="shared" si="212"/>
        <v>28310.866736111118</v>
      </c>
      <c r="CE95" s="3">
        <f t="shared" si="213"/>
        <v>18366.799236111121</v>
      </c>
      <c r="CG95" s="4">
        <v>311.39999999999998</v>
      </c>
      <c r="CH95" s="4">
        <v>374.5</v>
      </c>
      <c r="CI95" s="3">
        <f t="shared" si="166"/>
        <v>168.25833333333335</v>
      </c>
      <c r="CJ95" s="3">
        <f t="shared" si="167"/>
        <v>231.35833333333338</v>
      </c>
      <c r="CK95" s="3">
        <f t="shared" si="214"/>
        <v>28310.866736111118</v>
      </c>
      <c r="CL95" s="3">
        <f t="shared" si="215"/>
        <v>38927.96756944446</v>
      </c>
      <c r="CN95" s="4">
        <v>311.39999999999998</v>
      </c>
      <c r="CO95" s="4">
        <v>172.4</v>
      </c>
      <c r="CP95" s="3">
        <f t="shared" si="168"/>
        <v>168.25833333333335</v>
      </c>
      <c r="CQ95" s="3">
        <f t="shared" si="169"/>
        <v>29.258333333333383</v>
      </c>
      <c r="CR95" s="3">
        <f t="shared" si="216"/>
        <v>28310.866736111118</v>
      </c>
      <c r="CS95" s="3">
        <f t="shared" si="217"/>
        <v>4922.9584027777864</v>
      </c>
      <c r="CU95" s="4">
        <v>311.39999999999998</v>
      </c>
      <c r="CV95" s="4">
        <v>174.1</v>
      </c>
      <c r="CW95" s="3">
        <f t="shared" si="170"/>
        <v>168.25833333333335</v>
      </c>
      <c r="CX95" s="3">
        <f t="shared" si="171"/>
        <v>30.958333333333371</v>
      </c>
      <c r="CY95" s="3">
        <f t="shared" si="218"/>
        <v>28310.866736111118</v>
      </c>
      <c r="CZ95" s="3">
        <f t="shared" si="219"/>
        <v>5208.9975694444511</v>
      </c>
      <c r="DB95" s="4">
        <v>311.39999999999998</v>
      </c>
      <c r="DC95" s="4">
        <v>275.5</v>
      </c>
      <c r="DD95" s="3">
        <f t="shared" si="172"/>
        <v>168.25833333333335</v>
      </c>
      <c r="DE95" s="3">
        <f t="shared" si="173"/>
        <v>132.35833333333338</v>
      </c>
      <c r="DF95" s="3">
        <f t="shared" si="220"/>
        <v>28310.866736111118</v>
      </c>
      <c r="DG95" s="3">
        <f t="shared" si="221"/>
        <v>22270.392569444455</v>
      </c>
      <c r="DI95" s="4">
        <v>311.39999999999998</v>
      </c>
      <c r="DJ95" s="4">
        <v>72.5</v>
      </c>
      <c r="DK95" s="3">
        <f t="shared" si="174"/>
        <v>168.25833333333335</v>
      </c>
      <c r="DL95" s="3">
        <f t="shared" si="175"/>
        <v>-70.641666666666623</v>
      </c>
      <c r="DM95" s="3">
        <f t="shared" si="222"/>
        <v>28310.866736111118</v>
      </c>
      <c r="DN95" s="3">
        <f t="shared" si="223"/>
        <v>-11886.049097222216</v>
      </c>
      <c r="DP95" s="4">
        <v>311.39999999999998</v>
      </c>
      <c r="DQ95" s="4">
        <v>237.8</v>
      </c>
      <c r="DR95" s="3">
        <f t="shared" si="176"/>
        <v>168.25833333333335</v>
      </c>
      <c r="DS95" s="3">
        <f t="shared" si="177"/>
        <v>94.658333333333388</v>
      </c>
      <c r="DT95" s="3">
        <f t="shared" si="224"/>
        <v>28310.866736111118</v>
      </c>
      <c r="DU95" s="3">
        <f t="shared" si="225"/>
        <v>15927.053402777789</v>
      </c>
      <c r="DW95" s="4">
        <v>311.39999999999998</v>
      </c>
      <c r="DX95" s="4">
        <v>88.4</v>
      </c>
      <c r="DY95" s="3">
        <f t="shared" si="178"/>
        <v>168.25833333333335</v>
      </c>
      <c r="DZ95" s="3">
        <f t="shared" si="179"/>
        <v>-54.741666666666617</v>
      </c>
      <c r="EA95" s="3">
        <f t="shared" si="226"/>
        <v>28310.866736111118</v>
      </c>
      <c r="EB95" s="3">
        <f t="shared" si="227"/>
        <v>-9210.7415972222152</v>
      </c>
      <c r="ED95" s="4">
        <v>311.39999999999998</v>
      </c>
      <c r="EE95" s="4">
        <v>48.5</v>
      </c>
      <c r="EF95" s="3">
        <f t="shared" si="180"/>
        <v>168.25833333333335</v>
      </c>
      <c r="EG95" s="3">
        <f t="shared" si="181"/>
        <v>-94.641666666666623</v>
      </c>
      <c r="EH95" s="3">
        <f t="shared" si="228"/>
        <v>28310.866736111118</v>
      </c>
      <c r="EI95" s="3">
        <f t="shared" si="229"/>
        <v>-15924.249097222217</v>
      </c>
      <c r="EK95" s="4">
        <v>311.39999999999998</v>
      </c>
      <c r="EL95" s="4">
        <v>39.4</v>
      </c>
      <c r="EM95" s="3">
        <f t="shared" si="182"/>
        <v>168.25833333333335</v>
      </c>
      <c r="EN95" s="3">
        <f t="shared" si="183"/>
        <v>-103.74166666666662</v>
      </c>
      <c r="EO95" s="3">
        <f t="shared" si="230"/>
        <v>28310.866736111118</v>
      </c>
      <c r="EP95" s="3">
        <f t="shared" si="231"/>
        <v>-17455.399930555548</v>
      </c>
      <c r="ER95" s="4">
        <v>311.39999999999998</v>
      </c>
      <c r="ES95" s="4">
        <v>52.8</v>
      </c>
      <c r="ET95" s="3">
        <f t="shared" si="184"/>
        <v>168.25833333333335</v>
      </c>
      <c r="EU95" s="3">
        <f t="shared" si="185"/>
        <v>-90.341666666666626</v>
      </c>
      <c r="EV95" s="3">
        <f t="shared" si="232"/>
        <v>28310.866736111118</v>
      </c>
      <c r="EW95" s="3">
        <f t="shared" si="233"/>
        <v>-15200.738263888883</v>
      </c>
      <c r="EY95" s="4">
        <v>311.39999999999998</v>
      </c>
      <c r="EZ95" s="4">
        <v>129.30000000000001</v>
      </c>
      <c r="FA95" s="3">
        <f t="shared" si="186"/>
        <v>168.25833333333335</v>
      </c>
      <c r="FB95" s="3">
        <f t="shared" si="187"/>
        <v>-13.841666666666612</v>
      </c>
      <c r="FC95" s="3">
        <f t="shared" si="234"/>
        <v>28310.866736111118</v>
      </c>
      <c r="FD95" s="3">
        <f t="shared" si="235"/>
        <v>-2328.97576388888</v>
      </c>
      <c r="FF95" s="4">
        <v>311.39999999999998</v>
      </c>
      <c r="FG95" s="4">
        <v>320.5</v>
      </c>
      <c r="FH95" s="3">
        <f t="shared" si="188"/>
        <v>168.25833333333335</v>
      </c>
      <c r="FI95" s="3">
        <f t="shared" si="189"/>
        <v>177.35833333333338</v>
      </c>
      <c r="FJ95" s="3">
        <f t="shared" si="236"/>
        <v>28310.866736111118</v>
      </c>
      <c r="FK95" s="3">
        <f t="shared" si="237"/>
        <v>29842.017569444455</v>
      </c>
      <c r="FM95" s="4">
        <v>311.39999999999998</v>
      </c>
      <c r="FN95" s="4">
        <v>216.2</v>
      </c>
      <c r="FO95" s="3">
        <f t="shared" si="190"/>
        <v>168.25833333333335</v>
      </c>
      <c r="FP95" s="3">
        <f t="shared" si="191"/>
        <v>73.058333333333366</v>
      </c>
      <c r="FQ95" s="3">
        <f t="shared" si="238"/>
        <v>28310.866736111118</v>
      </c>
      <c r="FR95" s="3">
        <f t="shared" si="239"/>
        <v>12292.673402777784</v>
      </c>
    </row>
    <row r="96" spans="1:174" x14ac:dyDescent="0.25">
      <c r="A96" s="4">
        <v>212.5</v>
      </c>
      <c r="H96" s="4">
        <v>212.5</v>
      </c>
      <c r="I96" s="4">
        <v>312.10000000000002</v>
      </c>
      <c r="J96" s="3">
        <f t="shared" si="144"/>
        <v>69.358333333333377</v>
      </c>
      <c r="K96" s="3">
        <f t="shared" si="145"/>
        <v>168.9583333333334</v>
      </c>
      <c r="L96" s="3">
        <f t="shared" si="192"/>
        <v>4810.5784027777836</v>
      </c>
      <c r="M96" s="3">
        <f t="shared" si="193"/>
        <v>11718.66840277779</v>
      </c>
      <c r="O96" s="4">
        <v>212.5</v>
      </c>
      <c r="P96" s="4">
        <v>509.3</v>
      </c>
      <c r="Q96" s="3">
        <f t="shared" si="146"/>
        <v>69.358333333333377</v>
      </c>
      <c r="R96" s="3">
        <f t="shared" si="147"/>
        <v>366.15833333333342</v>
      </c>
      <c r="S96" s="3">
        <f t="shared" si="194"/>
        <v>4810.5784027777836</v>
      </c>
      <c r="T96" s="3">
        <f t="shared" si="195"/>
        <v>25396.131736111132</v>
      </c>
      <c r="V96" s="4">
        <v>212.5</v>
      </c>
      <c r="W96" s="4">
        <v>181</v>
      </c>
      <c r="X96" s="3">
        <f t="shared" si="148"/>
        <v>69.358333333333377</v>
      </c>
      <c r="Y96" s="3">
        <f t="shared" si="149"/>
        <v>37.858333333333377</v>
      </c>
      <c r="Z96" s="3">
        <f t="shared" si="196"/>
        <v>4810.5784027777836</v>
      </c>
      <c r="AA96" s="3">
        <f t="shared" si="197"/>
        <v>2625.7909027777823</v>
      </c>
      <c r="AC96" s="4">
        <v>212.5</v>
      </c>
      <c r="AD96" s="4">
        <v>28</v>
      </c>
      <c r="AE96" s="3">
        <f t="shared" si="150"/>
        <v>69.358333333333377</v>
      </c>
      <c r="AF96" s="3">
        <f t="shared" si="151"/>
        <v>-115.14166666666662</v>
      </c>
      <c r="AG96" s="3">
        <f t="shared" si="198"/>
        <v>4810.5784027777836</v>
      </c>
      <c r="AH96" s="3">
        <f t="shared" si="199"/>
        <v>-7986.0340972222239</v>
      </c>
      <c r="AJ96" s="4">
        <v>212.5</v>
      </c>
      <c r="AK96" s="4">
        <v>0</v>
      </c>
      <c r="AL96" s="3">
        <f t="shared" si="152"/>
        <v>69.358333333333377</v>
      </c>
      <c r="AM96" s="3">
        <f t="shared" si="153"/>
        <v>-143.14166666666662</v>
      </c>
      <c r="AN96" s="3">
        <f t="shared" si="200"/>
        <v>4810.5784027777836</v>
      </c>
      <c r="AO96" s="3">
        <f t="shared" si="201"/>
        <v>-9928.0674305555585</v>
      </c>
      <c r="AQ96" s="4">
        <v>212.5</v>
      </c>
      <c r="AR96" s="4">
        <v>0</v>
      </c>
      <c r="AS96" s="3">
        <f t="shared" si="154"/>
        <v>69.358333333333377</v>
      </c>
      <c r="AT96" s="3">
        <f t="shared" si="155"/>
        <v>-143.14166666666662</v>
      </c>
      <c r="AU96" s="3">
        <f t="shared" si="202"/>
        <v>4810.5784027777836</v>
      </c>
      <c r="AV96" s="3">
        <f t="shared" si="203"/>
        <v>-9928.0674305555585</v>
      </c>
      <c r="AX96" s="4">
        <v>212.5</v>
      </c>
      <c r="AY96" s="4">
        <v>1.6</v>
      </c>
      <c r="AZ96" s="3">
        <f t="shared" si="156"/>
        <v>69.358333333333377</v>
      </c>
      <c r="BA96" s="3">
        <f t="shared" si="157"/>
        <v>-141.54166666666663</v>
      </c>
      <c r="BB96" s="3">
        <f t="shared" si="204"/>
        <v>4810.5784027777836</v>
      </c>
      <c r="BC96" s="3">
        <f t="shared" si="205"/>
        <v>-9817.0940972222252</v>
      </c>
      <c r="BE96" s="4">
        <v>212.5</v>
      </c>
      <c r="BF96" s="4">
        <v>21.3</v>
      </c>
      <c r="BG96" s="3">
        <f t="shared" si="158"/>
        <v>69.358333333333377</v>
      </c>
      <c r="BH96" s="3">
        <f t="shared" si="159"/>
        <v>-121.84166666666663</v>
      </c>
      <c r="BI96" s="3">
        <f t="shared" si="206"/>
        <v>4810.5784027777836</v>
      </c>
      <c r="BJ96" s="3">
        <f t="shared" si="207"/>
        <v>-8450.7349305555581</v>
      </c>
      <c r="BL96" s="4">
        <v>212.5</v>
      </c>
      <c r="BM96" s="4">
        <v>78.7</v>
      </c>
      <c r="BN96" s="3">
        <f t="shared" si="160"/>
        <v>69.358333333333377</v>
      </c>
      <c r="BO96" s="3">
        <f t="shared" si="161"/>
        <v>-64.44166666666662</v>
      </c>
      <c r="BP96" s="3">
        <f t="shared" si="208"/>
        <v>4810.5784027777836</v>
      </c>
      <c r="BQ96" s="3">
        <f t="shared" si="209"/>
        <v>-4469.5665972222214</v>
      </c>
      <c r="BS96" s="4">
        <v>212.5</v>
      </c>
      <c r="BT96" s="4">
        <v>252.3</v>
      </c>
      <c r="BU96" s="3">
        <f t="shared" si="162"/>
        <v>69.358333333333377</v>
      </c>
      <c r="BV96" s="3">
        <f t="shared" si="163"/>
        <v>109.15833333333339</v>
      </c>
      <c r="BW96" s="3">
        <f t="shared" si="210"/>
        <v>4810.5784027777836</v>
      </c>
      <c r="BX96" s="3">
        <f t="shared" si="211"/>
        <v>7571.0400694444534</v>
      </c>
      <c r="BZ96" s="4">
        <v>212.5</v>
      </c>
      <c r="CA96" s="4">
        <v>374.5</v>
      </c>
      <c r="CB96" s="3">
        <f t="shared" si="164"/>
        <v>69.358333333333377</v>
      </c>
      <c r="CC96" s="3">
        <f t="shared" si="165"/>
        <v>231.35833333333338</v>
      </c>
      <c r="CD96" s="3">
        <f t="shared" si="212"/>
        <v>4810.5784027777836</v>
      </c>
      <c r="CE96" s="3">
        <f t="shared" si="213"/>
        <v>16046.628402777791</v>
      </c>
      <c r="CG96" s="4">
        <v>212.5</v>
      </c>
      <c r="CH96" s="4">
        <v>172.4</v>
      </c>
      <c r="CI96" s="3">
        <f t="shared" si="166"/>
        <v>69.358333333333377</v>
      </c>
      <c r="CJ96" s="3">
        <f t="shared" si="167"/>
        <v>29.258333333333383</v>
      </c>
      <c r="CK96" s="3">
        <f t="shared" si="214"/>
        <v>4810.5784027777836</v>
      </c>
      <c r="CL96" s="3">
        <f t="shared" si="215"/>
        <v>2029.3092361111158</v>
      </c>
      <c r="CN96" s="4">
        <v>212.5</v>
      </c>
      <c r="CO96" s="4">
        <v>174.1</v>
      </c>
      <c r="CP96" s="3">
        <f t="shared" si="168"/>
        <v>69.358333333333377</v>
      </c>
      <c r="CQ96" s="3">
        <f t="shared" si="169"/>
        <v>30.958333333333371</v>
      </c>
      <c r="CR96" s="3">
        <f t="shared" si="216"/>
        <v>4810.5784027777836</v>
      </c>
      <c r="CS96" s="3">
        <f t="shared" si="217"/>
        <v>2147.2184027777816</v>
      </c>
      <c r="CU96" s="4">
        <v>212.5</v>
      </c>
      <c r="CV96" s="4">
        <v>275.5</v>
      </c>
      <c r="CW96" s="3">
        <f t="shared" si="170"/>
        <v>69.358333333333377</v>
      </c>
      <c r="CX96" s="3">
        <f t="shared" si="171"/>
        <v>132.35833333333338</v>
      </c>
      <c r="CY96" s="3">
        <f t="shared" si="218"/>
        <v>4810.5784027777836</v>
      </c>
      <c r="CZ96" s="3">
        <f t="shared" si="219"/>
        <v>9180.1534027777871</v>
      </c>
      <c r="DB96" s="4">
        <v>212.5</v>
      </c>
      <c r="DC96" s="4">
        <v>72.5</v>
      </c>
      <c r="DD96" s="3">
        <f t="shared" si="172"/>
        <v>69.358333333333377</v>
      </c>
      <c r="DE96" s="3">
        <f t="shared" si="173"/>
        <v>-70.641666666666623</v>
      </c>
      <c r="DF96" s="3">
        <f t="shared" si="220"/>
        <v>4810.5784027777836</v>
      </c>
      <c r="DG96" s="3">
        <f t="shared" si="221"/>
        <v>-4899.5882638888888</v>
      </c>
      <c r="DI96" s="4">
        <v>212.5</v>
      </c>
      <c r="DJ96" s="4">
        <v>237.8</v>
      </c>
      <c r="DK96" s="3">
        <f t="shared" si="174"/>
        <v>69.358333333333377</v>
      </c>
      <c r="DL96" s="3">
        <f t="shared" si="175"/>
        <v>94.658333333333388</v>
      </c>
      <c r="DM96" s="3">
        <f t="shared" si="222"/>
        <v>4810.5784027777836</v>
      </c>
      <c r="DN96" s="3">
        <f t="shared" si="223"/>
        <v>6565.3442361111192</v>
      </c>
      <c r="DP96" s="4">
        <v>212.5</v>
      </c>
      <c r="DQ96" s="4">
        <v>88.4</v>
      </c>
      <c r="DR96" s="3">
        <f t="shared" si="176"/>
        <v>69.358333333333377</v>
      </c>
      <c r="DS96" s="3">
        <f t="shared" si="177"/>
        <v>-54.741666666666617</v>
      </c>
      <c r="DT96" s="3">
        <f t="shared" si="224"/>
        <v>4810.5784027777836</v>
      </c>
      <c r="DU96" s="3">
        <f t="shared" si="225"/>
        <v>-3796.7907638888878</v>
      </c>
      <c r="DW96" s="4">
        <v>212.5</v>
      </c>
      <c r="DX96" s="4">
        <v>48.5</v>
      </c>
      <c r="DY96" s="3">
        <f t="shared" si="178"/>
        <v>69.358333333333377</v>
      </c>
      <c r="DZ96" s="3">
        <f t="shared" si="179"/>
        <v>-94.641666666666623</v>
      </c>
      <c r="EA96" s="3">
        <f t="shared" si="226"/>
        <v>4810.5784027777836</v>
      </c>
      <c r="EB96" s="3">
        <f t="shared" si="227"/>
        <v>-6564.1882638888901</v>
      </c>
      <c r="ED96" s="4">
        <v>212.5</v>
      </c>
      <c r="EE96" s="4">
        <v>39.4</v>
      </c>
      <c r="EF96" s="3">
        <f t="shared" si="180"/>
        <v>69.358333333333377</v>
      </c>
      <c r="EG96" s="3">
        <f t="shared" si="181"/>
        <v>-103.74166666666662</v>
      </c>
      <c r="EH96" s="3">
        <f t="shared" si="228"/>
        <v>4810.5784027777836</v>
      </c>
      <c r="EI96" s="3">
        <f t="shared" si="229"/>
        <v>-7195.3490972222235</v>
      </c>
      <c r="EK96" s="4">
        <v>212.5</v>
      </c>
      <c r="EL96" s="4">
        <v>52.8</v>
      </c>
      <c r="EM96" s="3">
        <f t="shared" si="182"/>
        <v>69.358333333333377</v>
      </c>
      <c r="EN96" s="3">
        <f t="shared" si="183"/>
        <v>-90.341666666666626</v>
      </c>
      <c r="EO96" s="3">
        <f t="shared" si="230"/>
        <v>4810.5784027777836</v>
      </c>
      <c r="EP96" s="3">
        <f t="shared" si="231"/>
        <v>-6265.9474305555568</v>
      </c>
      <c r="ER96" s="4">
        <v>212.5</v>
      </c>
      <c r="ES96" s="4">
        <v>129.30000000000001</v>
      </c>
      <c r="ET96" s="3">
        <f t="shared" si="184"/>
        <v>69.358333333333377</v>
      </c>
      <c r="EU96" s="3">
        <f t="shared" si="185"/>
        <v>-13.841666666666612</v>
      </c>
      <c r="EV96" s="3">
        <f t="shared" si="232"/>
        <v>4810.5784027777836</v>
      </c>
      <c r="EW96" s="3">
        <f t="shared" si="233"/>
        <v>-960.03493055555236</v>
      </c>
      <c r="EY96" s="4">
        <v>212.5</v>
      </c>
      <c r="EZ96" s="4">
        <v>320.5</v>
      </c>
      <c r="FA96" s="3">
        <f t="shared" si="186"/>
        <v>69.358333333333377</v>
      </c>
      <c r="FB96" s="3">
        <f t="shared" si="187"/>
        <v>177.35833333333338</v>
      </c>
      <c r="FC96" s="3">
        <f t="shared" si="234"/>
        <v>4810.5784027777836</v>
      </c>
      <c r="FD96" s="3">
        <f t="shared" si="235"/>
        <v>12301.278402777789</v>
      </c>
      <c r="FF96" s="4">
        <v>212.5</v>
      </c>
      <c r="FG96" s="4">
        <v>216.2</v>
      </c>
      <c r="FH96" s="3">
        <f t="shared" si="188"/>
        <v>69.358333333333377</v>
      </c>
      <c r="FI96" s="3">
        <f t="shared" si="189"/>
        <v>73.058333333333366</v>
      </c>
      <c r="FJ96" s="3">
        <f t="shared" si="236"/>
        <v>4810.5784027777836</v>
      </c>
      <c r="FK96" s="3">
        <f t="shared" si="237"/>
        <v>5067.2042361111162</v>
      </c>
      <c r="FM96" s="4">
        <v>212.5</v>
      </c>
      <c r="FN96" s="4">
        <v>402.6</v>
      </c>
      <c r="FO96" s="3">
        <f t="shared" si="190"/>
        <v>69.358333333333377</v>
      </c>
      <c r="FP96" s="3">
        <f t="shared" si="191"/>
        <v>259.45833333333337</v>
      </c>
      <c r="FQ96" s="3">
        <f t="shared" si="238"/>
        <v>4810.5784027777836</v>
      </c>
      <c r="FR96" s="3">
        <f t="shared" si="239"/>
        <v>17995.597569444457</v>
      </c>
    </row>
    <row r="97" spans="1:174" x14ac:dyDescent="0.25">
      <c r="A97" s="4">
        <v>312.10000000000002</v>
      </c>
      <c r="H97" s="4">
        <v>312.10000000000002</v>
      </c>
      <c r="I97" s="4">
        <v>509.3</v>
      </c>
      <c r="J97" s="3">
        <f t="shared" si="144"/>
        <v>168.9583333333334</v>
      </c>
      <c r="K97" s="3">
        <f t="shared" si="145"/>
        <v>366.15833333333342</v>
      </c>
      <c r="L97" s="3">
        <f t="shared" si="192"/>
        <v>28546.918402777799</v>
      </c>
      <c r="M97" s="3">
        <f t="shared" si="193"/>
        <v>61865.501736111146</v>
      </c>
      <c r="O97" s="4">
        <v>312.10000000000002</v>
      </c>
      <c r="P97" s="4">
        <v>181</v>
      </c>
      <c r="Q97" s="3">
        <f t="shared" si="146"/>
        <v>168.9583333333334</v>
      </c>
      <c r="R97" s="3">
        <f t="shared" si="147"/>
        <v>37.858333333333377</v>
      </c>
      <c r="S97" s="3">
        <f t="shared" si="194"/>
        <v>28546.918402777799</v>
      </c>
      <c r="T97" s="3">
        <f t="shared" si="195"/>
        <v>6396.4809027777874</v>
      </c>
      <c r="V97" s="4">
        <v>312.10000000000002</v>
      </c>
      <c r="W97" s="4">
        <v>28</v>
      </c>
      <c r="X97" s="3">
        <f t="shared" si="148"/>
        <v>168.9583333333334</v>
      </c>
      <c r="Y97" s="3">
        <f t="shared" si="149"/>
        <v>-115.14166666666662</v>
      </c>
      <c r="Z97" s="3">
        <f t="shared" si="196"/>
        <v>28546.918402777799</v>
      </c>
      <c r="AA97" s="3">
        <f t="shared" si="197"/>
        <v>-19454.144097222223</v>
      </c>
      <c r="AC97" s="4">
        <v>312.10000000000002</v>
      </c>
      <c r="AD97" s="4">
        <v>0</v>
      </c>
      <c r="AE97" s="3">
        <f t="shared" si="150"/>
        <v>168.9583333333334</v>
      </c>
      <c r="AF97" s="3">
        <f t="shared" si="151"/>
        <v>-143.14166666666662</v>
      </c>
      <c r="AG97" s="3">
        <f t="shared" si="198"/>
        <v>28546.918402777799</v>
      </c>
      <c r="AH97" s="3">
        <f t="shared" si="199"/>
        <v>-24184.977430555558</v>
      </c>
      <c r="AJ97" s="4">
        <v>312.10000000000002</v>
      </c>
      <c r="AK97" s="4">
        <v>0</v>
      </c>
      <c r="AL97" s="3">
        <f t="shared" si="152"/>
        <v>168.9583333333334</v>
      </c>
      <c r="AM97" s="3">
        <f t="shared" si="153"/>
        <v>-143.14166666666662</v>
      </c>
      <c r="AN97" s="3">
        <f t="shared" si="200"/>
        <v>28546.918402777799</v>
      </c>
      <c r="AO97" s="3">
        <f t="shared" si="201"/>
        <v>-24184.977430555558</v>
      </c>
      <c r="AQ97" s="4">
        <v>312.10000000000002</v>
      </c>
      <c r="AR97" s="4">
        <v>1.6</v>
      </c>
      <c r="AS97" s="3">
        <f t="shared" si="154"/>
        <v>168.9583333333334</v>
      </c>
      <c r="AT97" s="3">
        <f t="shared" si="155"/>
        <v>-141.54166666666663</v>
      </c>
      <c r="AU97" s="3">
        <f t="shared" si="202"/>
        <v>28546.918402777799</v>
      </c>
      <c r="AV97" s="3">
        <f t="shared" si="203"/>
        <v>-23914.644097222226</v>
      </c>
      <c r="AX97" s="4">
        <v>312.10000000000002</v>
      </c>
      <c r="AY97" s="4">
        <v>21.3</v>
      </c>
      <c r="AZ97" s="3">
        <f t="shared" si="156"/>
        <v>168.9583333333334</v>
      </c>
      <c r="BA97" s="3">
        <f t="shared" si="157"/>
        <v>-121.84166666666663</v>
      </c>
      <c r="BB97" s="3">
        <f t="shared" si="204"/>
        <v>28546.918402777799</v>
      </c>
      <c r="BC97" s="3">
        <f t="shared" si="205"/>
        <v>-20586.164930555558</v>
      </c>
      <c r="BE97" s="4">
        <v>312.10000000000002</v>
      </c>
      <c r="BF97" s="4">
        <v>78.7</v>
      </c>
      <c r="BG97" s="3">
        <f t="shared" si="158"/>
        <v>168.9583333333334</v>
      </c>
      <c r="BH97" s="3">
        <f t="shared" si="159"/>
        <v>-64.44166666666662</v>
      </c>
      <c r="BI97" s="3">
        <f t="shared" si="206"/>
        <v>28546.918402777799</v>
      </c>
      <c r="BJ97" s="3">
        <f t="shared" si="207"/>
        <v>-10887.956597222219</v>
      </c>
      <c r="BL97" s="4">
        <v>312.10000000000002</v>
      </c>
      <c r="BM97" s="4">
        <v>252.3</v>
      </c>
      <c r="BN97" s="3">
        <f t="shared" si="160"/>
        <v>168.9583333333334</v>
      </c>
      <c r="BO97" s="3">
        <f t="shared" si="161"/>
        <v>109.15833333333339</v>
      </c>
      <c r="BP97" s="3">
        <f t="shared" si="208"/>
        <v>28546.918402777799</v>
      </c>
      <c r="BQ97" s="3">
        <f t="shared" si="209"/>
        <v>18443.21006944446</v>
      </c>
      <c r="BS97" s="4">
        <v>312.10000000000002</v>
      </c>
      <c r="BT97" s="4">
        <v>374.5</v>
      </c>
      <c r="BU97" s="3">
        <f t="shared" si="162"/>
        <v>168.9583333333334</v>
      </c>
      <c r="BV97" s="3">
        <f t="shared" si="163"/>
        <v>231.35833333333338</v>
      </c>
      <c r="BW97" s="3">
        <f t="shared" si="210"/>
        <v>28546.918402777799</v>
      </c>
      <c r="BX97" s="3">
        <f t="shared" si="211"/>
        <v>39089.918402777803</v>
      </c>
      <c r="BZ97" s="4">
        <v>312.10000000000002</v>
      </c>
      <c r="CA97" s="4">
        <v>172.4</v>
      </c>
      <c r="CB97" s="3">
        <f t="shared" si="164"/>
        <v>168.9583333333334</v>
      </c>
      <c r="CC97" s="3">
        <f t="shared" si="165"/>
        <v>29.258333333333383</v>
      </c>
      <c r="CD97" s="3">
        <f t="shared" si="212"/>
        <v>28546.918402777799</v>
      </c>
      <c r="CE97" s="3">
        <f t="shared" si="213"/>
        <v>4943.4392361111213</v>
      </c>
      <c r="CG97" s="4">
        <v>312.10000000000002</v>
      </c>
      <c r="CH97" s="4">
        <v>174.1</v>
      </c>
      <c r="CI97" s="3">
        <f t="shared" si="166"/>
        <v>168.9583333333334</v>
      </c>
      <c r="CJ97" s="3">
        <f t="shared" si="167"/>
        <v>30.958333333333371</v>
      </c>
      <c r="CK97" s="3">
        <f t="shared" si="214"/>
        <v>28546.918402777799</v>
      </c>
      <c r="CL97" s="3">
        <f t="shared" si="215"/>
        <v>5230.6684027777865</v>
      </c>
      <c r="CN97" s="4">
        <v>312.10000000000002</v>
      </c>
      <c r="CO97" s="4">
        <v>275.5</v>
      </c>
      <c r="CP97" s="3">
        <f t="shared" si="168"/>
        <v>168.9583333333334</v>
      </c>
      <c r="CQ97" s="3">
        <f t="shared" si="169"/>
        <v>132.35833333333338</v>
      </c>
      <c r="CR97" s="3">
        <f t="shared" si="216"/>
        <v>28546.918402777799</v>
      </c>
      <c r="CS97" s="3">
        <f t="shared" si="217"/>
        <v>22363.043402777796</v>
      </c>
      <c r="CU97" s="4">
        <v>312.10000000000002</v>
      </c>
      <c r="CV97" s="4">
        <v>72.5</v>
      </c>
      <c r="CW97" s="3">
        <f t="shared" si="170"/>
        <v>168.9583333333334</v>
      </c>
      <c r="CX97" s="3">
        <f t="shared" si="171"/>
        <v>-70.641666666666623</v>
      </c>
      <c r="CY97" s="3">
        <f t="shared" si="218"/>
        <v>28546.918402777799</v>
      </c>
      <c r="CZ97" s="3">
        <f t="shared" si="219"/>
        <v>-11935.498263888887</v>
      </c>
      <c r="DB97" s="4">
        <v>312.10000000000002</v>
      </c>
      <c r="DC97" s="4">
        <v>237.8</v>
      </c>
      <c r="DD97" s="3">
        <f t="shared" si="172"/>
        <v>168.9583333333334</v>
      </c>
      <c r="DE97" s="3">
        <f t="shared" si="173"/>
        <v>94.658333333333388</v>
      </c>
      <c r="DF97" s="3">
        <f t="shared" si="220"/>
        <v>28546.918402777799</v>
      </c>
      <c r="DG97" s="3">
        <f t="shared" si="221"/>
        <v>15993.314236111126</v>
      </c>
      <c r="DI97" s="4">
        <v>312.10000000000002</v>
      </c>
      <c r="DJ97" s="4">
        <v>88.4</v>
      </c>
      <c r="DK97" s="3">
        <f t="shared" si="174"/>
        <v>168.9583333333334</v>
      </c>
      <c r="DL97" s="3">
        <f t="shared" si="175"/>
        <v>-54.741666666666617</v>
      </c>
      <c r="DM97" s="3">
        <f t="shared" si="222"/>
        <v>28546.918402777799</v>
      </c>
      <c r="DN97" s="3">
        <f t="shared" si="223"/>
        <v>-9249.060763888885</v>
      </c>
      <c r="DP97" s="4">
        <v>312.10000000000002</v>
      </c>
      <c r="DQ97" s="4">
        <v>48.5</v>
      </c>
      <c r="DR97" s="3">
        <f t="shared" si="176"/>
        <v>168.9583333333334</v>
      </c>
      <c r="DS97" s="3">
        <f t="shared" si="177"/>
        <v>-94.641666666666623</v>
      </c>
      <c r="DT97" s="3">
        <f t="shared" si="224"/>
        <v>28546.918402777799</v>
      </c>
      <c r="DU97" s="3">
        <f t="shared" si="225"/>
        <v>-15990.498263888889</v>
      </c>
      <c r="DW97" s="4">
        <v>312.10000000000002</v>
      </c>
      <c r="DX97" s="4">
        <v>39.4</v>
      </c>
      <c r="DY97" s="3">
        <f t="shared" si="178"/>
        <v>168.9583333333334</v>
      </c>
      <c r="DZ97" s="3">
        <f t="shared" si="179"/>
        <v>-103.74166666666662</v>
      </c>
      <c r="EA97" s="3">
        <f t="shared" si="226"/>
        <v>28546.918402777799</v>
      </c>
      <c r="EB97" s="3">
        <f t="shared" si="227"/>
        <v>-17528.019097222219</v>
      </c>
      <c r="ED97" s="4">
        <v>312.10000000000002</v>
      </c>
      <c r="EE97" s="4">
        <v>52.8</v>
      </c>
      <c r="EF97" s="3">
        <f t="shared" si="180"/>
        <v>168.9583333333334</v>
      </c>
      <c r="EG97" s="3">
        <f t="shared" si="181"/>
        <v>-90.341666666666626</v>
      </c>
      <c r="EH97" s="3">
        <f t="shared" si="228"/>
        <v>28546.918402777799</v>
      </c>
      <c r="EI97" s="3">
        <f t="shared" si="229"/>
        <v>-15263.977430555555</v>
      </c>
      <c r="EK97" s="4">
        <v>312.10000000000002</v>
      </c>
      <c r="EL97" s="4">
        <v>129.30000000000001</v>
      </c>
      <c r="EM97" s="3">
        <f t="shared" si="182"/>
        <v>168.9583333333334</v>
      </c>
      <c r="EN97" s="3">
        <f t="shared" si="183"/>
        <v>-13.841666666666612</v>
      </c>
      <c r="EO97" s="3">
        <f t="shared" si="230"/>
        <v>28546.918402777799</v>
      </c>
      <c r="EP97" s="3">
        <f t="shared" si="231"/>
        <v>-2338.664930555547</v>
      </c>
      <c r="ER97" s="4">
        <v>312.10000000000002</v>
      </c>
      <c r="ES97" s="4">
        <v>320.5</v>
      </c>
      <c r="ET97" s="3">
        <f t="shared" si="184"/>
        <v>168.9583333333334</v>
      </c>
      <c r="EU97" s="3">
        <f t="shared" si="185"/>
        <v>177.35833333333338</v>
      </c>
      <c r="EV97" s="3">
        <f t="shared" si="232"/>
        <v>28546.918402777799</v>
      </c>
      <c r="EW97" s="3">
        <f t="shared" si="233"/>
        <v>29966.168402777796</v>
      </c>
      <c r="EY97" s="4">
        <v>312.10000000000002</v>
      </c>
      <c r="EZ97" s="4">
        <v>216.2</v>
      </c>
      <c r="FA97" s="3">
        <f t="shared" si="186"/>
        <v>168.9583333333334</v>
      </c>
      <c r="FB97" s="3">
        <f t="shared" si="187"/>
        <v>73.058333333333366</v>
      </c>
      <c r="FC97" s="3">
        <f t="shared" si="234"/>
        <v>28546.918402777799</v>
      </c>
      <c r="FD97" s="3">
        <f t="shared" si="235"/>
        <v>12343.814236111122</v>
      </c>
      <c r="FF97" s="4">
        <v>312.10000000000002</v>
      </c>
      <c r="FG97" s="4">
        <v>402.6</v>
      </c>
      <c r="FH97" s="3">
        <f t="shared" si="188"/>
        <v>168.9583333333334</v>
      </c>
      <c r="FI97" s="3">
        <f t="shared" si="189"/>
        <v>259.45833333333337</v>
      </c>
      <c r="FJ97" s="3">
        <f t="shared" si="236"/>
        <v>28546.918402777799</v>
      </c>
      <c r="FK97" s="3">
        <f t="shared" si="237"/>
        <v>43837.647569444467</v>
      </c>
      <c r="FM97" s="4">
        <v>312.10000000000002</v>
      </c>
      <c r="FN97" s="4">
        <v>302.2</v>
      </c>
      <c r="FO97" s="3">
        <f t="shared" si="190"/>
        <v>168.9583333333334</v>
      </c>
      <c r="FP97" s="3">
        <f t="shared" si="191"/>
        <v>159.05833333333337</v>
      </c>
      <c r="FQ97" s="3">
        <f t="shared" si="238"/>
        <v>28546.918402777799</v>
      </c>
      <c r="FR97" s="3">
        <f t="shared" si="239"/>
        <v>26874.230902777796</v>
      </c>
    </row>
    <row r="98" spans="1:174" x14ac:dyDescent="0.25">
      <c r="A98" s="4">
        <v>509.3</v>
      </c>
      <c r="H98" s="4">
        <v>509.3</v>
      </c>
      <c r="I98" s="4">
        <v>181</v>
      </c>
      <c r="J98" s="3">
        <f t="shared" ref="J98:J121" si="240">H98-RataRata</f>
        <v>366.15833333333342</v>
      </c>
      <c r="K98" s="3">
        <f t="shared" ref="K98:K121" si="241">I98-RataRata</f>
        <v>37.858333333333377</v>
      </c>
      <c r="L98" s="3">
        <f t="shared" si="192"/>
        <v>134071.92506944449</v>
      </c>
      <c r="M98" s="3">
        <f t="shared" si="193"/>
        <v>13862.144236111129</v>
      </c>
      <c r="O98" s="4">
        <v>509.3</v>
      </c>
      <c r="P98" s="4">
        <v>28</v>
      </c>
      <c r="Q98" s="3">
        <f t="shared" ref="Q98:Q121" si="242">O98-RataRata</f>
        <v>366.15833333333342</v>
      </c>
      <c r="R98" s="3">
        <f t="shared" ref="R98:R121" si="243">P98-RataRata</f>
        <v>-115.14166666666662</v>
      </c>
      <c r="S98" s="3">
        <f t="shared" si="194"/>
        <v>134071.92506944449</v>
      </c>
      <c r="T98" s="3">
        <f t="shared" si="195"/>
        <v>-42160.08076388888</v>
      </c>
      <c r="V98" s="4">
        <v>509.3</v>
      </c>
      <c r="W98" s="4">
        <v>0</v>
      </c>
      <c r="X98" s="3">
        <f t="shared" ref="X98:X121" si="244">V98-RataRata</f>
        <v>366.15833333333342</v>
      </c>
      <c r="Y98" s="3">
        <f t="shared" ref="Y98:Y121" si="245">W98-RataRata</f>
        <v>-143.14166666666662</v>
      </c>
      <c r="Z98" s="3">
        <f t="shared" si="196"/>
        <v>134071.92506944449</v>
      </c>
      <c r="AA98" s="3">
        <f t="shared" si="197"/>
        <v>-52412.514097222222</v>
      </c>
      <c r="AC98" s="4">
        <v>509.3</v>
      </c>
      <c r="AD98" s="4">
        <v>0</v>
      </c>
      <c r="AE98" s="3">
        <f t="shared" ref="AE98:AE121" si="246">AC98-RataRata</f>
        <v>366.15833333333342</v>
      </c>
      <c r="AF98" s="3">
        <f t="shared" ref="AF98:AF121" si="247">AD98-RataRata</f>
        <v>-143.14166666666662</v>
      </c>
      <c r="AG98" s="3">
        <f t="shared" si="198"/>
        <v>134071.92506944449</v>
      </c>
      <c r="AH98" s="3">
        <f t="shared" si="199"/>
        <v>-52412.514097222222</v>
      </c>
      <c r="AJ98" s="4">
        <v>509.3</v>
      </c>
      <c r="AK98" s="4">
        <v>1.6</v>
      </c>
      <c r="AL98" s="3">
        <f t="shared" ref="AL98:AL121" si="248">AJ98-RataRata</f>
        <v>366.15833333333342</v>
      </c>
      <c r="AM98" s="3">
        <f t="shared" ref="AM98:AM121" si="249">AK98-RataRata</f>
        <v>-141.54166666666663</v>
      </c>
      <c r="AN98" s="3">
        <f t="shared" si="200"/>
        <v>134071.92506944449</v>
      </c>
      <c r="AO98" s="3">
        <f t="shared" si="201"/>
        <v>-51826.660763888889</v>
      </c>
      <c r="AQ98" s="4">
        <v>509.3</v>
      </c>
      <c r="AR98" s="4">
        <v>21.3</v>
      </c>
      <c r="AS98" s="3">
        <f t="shared" ref="AS98:AS121" si="250">AQ98-RataRata</f>
        <v>366.15833333333342</v>
      </c>
      <c r="AT98" s="3">
        <f t="shared" ref="AT98:AT121" si="251">AR98-RataRata</f>
        <v>-121.84166666666663</v>
      </c>
      <c r="AU98" s="3">
        <f t="shared" si="202"/>
        <v>134071.92506944449</v>
      </c>
      <c r="AV98" s="3">
        <f t="shared" si="203"/>
        <v>-44613.341597222221</v>
      </c>
      <c r="AX98" s="4">
        <v>509.3</v>
      </c>
      <c r="AY98" s="4">
        <v>78.7</v>
      </c>
      <c r="AZ98" s="3">
        <f t="shared" ref="AZ98:AZ121" si="252">AX98-RataRata</f>
        <v>366.15833333333342</v>
      </c>
      <c r="BA98" s="3">
        <f t="shared" ref="BA98:BA121" si="253">AY98-RataRata</f>
        <v>-64.44166666666662</v>
      </c>
      <c r="BB98" s="3">
        <f t="shared" si="204"/>
        <v>134071.92506944449</v>
      </c>
      <c r="BC98" s="3">
        <f t="shared" si="205"/>
        <v>-23595.853263888876</v>
      </c>
      <c r="BE98" s="4">
        <v>509.3</v>
      </c>
      <c r="BF98" s="4">
        <v>252.3</v>
      </c>
      <c r="BG98" s="3">
        <f t="shared" ref="BG98:BG121" si="254">BE98-RataRata</f>
        <v>366.15833333333342</v>
      </c>
      <c r="BH98" s="3">
        <f t="shared" ref="BH98:BH121" si="255">BF98-RataRata</f>
        <v>109.15833333333339</v>
      </c>
      <c r="BI98" s="3">
        <f t="shared" si="206"/>
        <v>134071.92506944449</v>
      </c>
      <c r="BJ98" s="3">
        <f t="shared" si="207"/>
        <v>39969.233402777805</v>
      </c>
      <c r="BL98" s="4">
        <v>509.3</v>
      </c>
      <c r="BM98" s="4">
        <v>374.5</v>
      </c>
      <c r="BN98" s="3">
        <f t="shared" ref="BN98:BN121" si="256">BL98-RataRata</f>
        <v>366.15833333333342</v>
      </c>
      <c r="BO98" s="3">
        <f t="shared" ref="BO98:BO121" si="257">BM98-RataRata</f>
        <v>231.35833333333338</v>
      </c>
      <c r="BP98" s="3">
        <f t="shared" si="208"/>
        <v>134071.92506944449</v>
      </c>
      <c r="BQ98" s="3">
        <f t="shared" si="209"/>
        <v>84713.781736111152</v>
      </c>
      <c r="BS98" s="4">
        <v>509.3</v>
      </c>
      <c r="BT98" s="4">
        <v>172.4</v>
      </c>
      <c r="BU98" s="3">
        <f t="shared" ref="BU98:BU121" si="258">BS98-RataRata</f>
        <v>366.15833333333342</v>
      </c>
      <c r="BV98" s="3">
        <f t="shared" ref="BV98:BV121" si="259">BT98-RataRata</f>
        <v>29.258333333333383</v>
      </c>
      <c r="BW98" s="3">
        <f t="shared" si="210"/>
        <v>134071.92506944449</v>
      </c>
      <c r="BX98" s="3">
        <f t="shared" si="211"/>
        <v>10713.182569444465</v>
      </c>
      <c r="BZ98" s="4">
        <v>509.3</v>
      </c>
      <c r="CA98" s="4">
        <v>174.1</v>
      </c>
      <c r="CB98" s="3">
        <f t="shared" ref="CB98:CB121" si="260">BZ98-RataRata</f>
        <v>366.15833333333342</v>
      </c>
      <c r="CC98" s="3">
        <f t="shared" ref="CC98:CC121" si="261">CA98-RataRata</f>
        <v>30.958333333333371</v>
      </c>
      <c r="CD98" s="3">
        <f t="shared" si="212"/>
        <v>134071.92506944449</v>
      </c>
      <c r="CE98" s="3">
        <f t="shared" si="213"/>
        <v>11335.651736111127</v>
      </c>
      <c r="CG98" s="4">
        <v>509.3</v>
      </c>
      <c r="CH98" s="4">
        <v>275.5</v>
      </c>
      <c r="CI98" s="3">
        <f t="shared" ref="CI98:CI121" si="262">CG98-RataRata</f>
        <v>366.15833333333342</v>
      </c>
      <c r="CJ98" s="3">
        <f t="shared" ref="CJ98:CJ121" si="263">CH98-RataRata</f>
        <v>132.35833333333338</v>
      </c>
      <c r="CK98" s="3">
        <f t="shared" si="214"/>
        <v>134071.92506944449</v>
      </c>
      <c r="CL98" s="3">
        <f t="shared" si="215"/>
        <v>48464.106736111135</v>
      </c>
      <c r="CN98" s="4">
        <v>509.3</v>
      </c>
      <c r="CO98" s="4">
        <v>72.5</v>
      </c>
      <c r="CP98" s="3">
        <f t="shared" ref="CP98:CP121" si="264">CN98-RataRata</f>
        <v>366.15833333333342</v>
      </c>
      <c r="CQ98" s="3">
        <f t="shared" ref="CQ98:CQ121" si="265">CO98-RataRata</f>
        <v>-70.641666666666623</v>
      </c>
      <c r="CR98" s="3">
        <f t="shared" si="216"/>
        <v>134071.92506944449</v>
      </c>
      <c r="CS98" s="3">
        <f t="shared" si="217"/>
        <v>-25866.034930555546</v>
      </c>
      <c r="CU98" s="4">
        <v>509.3</v>
      </c>
      <c r="CV98" s="4">
        <v>237.8</v>
      </c>
      <c r="CW98" s="3">
        <f t="shared" ref="CW98:CW121" si="266">CU98-RataRata</f>
        <v>366.15833333333342</v>
      </c>
      <c r="CX98" s="3">
        <f t="shared" ref="CX98:CX121" si="267">CV98-RataRata</f>
        <v>94.658333333333388</v>
      </c>
      <c r="CY98" s="3">
        <f t="shared" si="218"/>
        <v>134071.92506944449</v>
      </c>
      <c r="CZ98" s="3">
        <f t="shared" si="219"/>
        <v>34659.937569444475</v>
      </c>
      <c r="DB98" s="4">
        <v>509.3</v>
      </c>
      <c r="DC98" s="4">
        <v>88.4</v>
      </c>
      <c r="DD98" s="3">
        <f t="shared" ref="DD98:DD121" si="268">DB98-RataRata</f>
        <v>366.15833333333342</v>
      </c>
      <c r="DE98" s="3">
        <f t="shared" ref="DE98:DE121" si="269">DC98-RataRata</f>
        <v>-54.741666666666617</v>
      </c>
      <c r="DF98" s="3">
        <f t="shared" si="220"/>
        <v>134071.92506944449</v>
      </c>
      <c r="DG98" s="3">
        <f t="shared" si="221"/>
        <v>-20044.117430555543</v>
      </c>
      <c r="DI98" s="4">
        <v>509.3</v>
      </c>
      <c r="DJ98" s="4">
        <v>48.5</v>
      </c>
      <c r="DK98" s="3">
        <f t="shared" ref="DK98:DK121" si="270">DI98-RataRata</f>
        <v>366.15833333333342</v>
      </c>
      <c r="DL98" s="3">
        <f t="shared" ref="DL98:DL121" si="271">DJ98-RataRata</f>
        <v>-94.641666666666623</v>
      </c>
      <c r="DM98" s="3">
        <f t="shared" si="222"/>
        <v>134071.92506944449</v>
      </c>
      <c r="DN98" s="3">
        <f t="shared" si="223"/>
        <v>-34653.834930555546</v>
      </c>
      <c r="DP98" s="4">
        <v>509.3</v>
      </c>
      <c r="DQ98" s="4">
        <v>39.4</v>
      </c>
      <c r="DR98" s="3">
        <f t="shared" ref="DR98:DR121" si="272">DP98-RataRata</f>
        <v>366.15833333333342</v>
      </c>
      <c r="DS98" s="3">
        <f t="shared" ref="DS98:DS121" si="273">DQ98-RataRata</f>
        <v>-103.74166666666662</v>
      </c>
      <c r="DT98" s="3">
        <f t="shared" si="224"/>
        <v>134071.92506944449</v>
      </c>
      <c r="DU98" s="3">
        <f t="shared" si="225"/>
        <v>-37985.875763888878</v>
      </c>
      <c r="DW98" s="4">
        <v>509.3</v>
      </c>
      <c r="DX98" s="4">
        <v>52.8</v>
      </c>
      <c r="DY98" s="3">
        <f t="shared" ref="DY98:DY121" si="274">DW98-RataRata</f>
        <v>366.15833333333342</v>
      </c>
      <c r="DZ98" s="3">
        <f t="shared" ref="DZ98:DZ121" si="275">DX98-RataRata</f>
        <v>-90.341666666666626</v>
      </c>
      <c r="EA98" s="3">
        <f t="shared" si="226"/>
        <v>134071.92506944449</v>
      </c>
      <c r="EB98" s="3">
        <f t="shared" si="227"/>
        <v>-33079.354097222218</v>
      </c>
      <c r="ED98" s="4">
        <v>509.3</v>
      </c>
      <c r="EE98" s="4">
        <v>129.30000000000001</v>
      </c>
      <c r="EF98" s="3">
        <f t="shared" ref="EF98:EF121" si="276">ED98-RataRata</f>
        <v>366.15833333333342</v>
      </c>
      <c r="EG98" s="3">
        <f t="shared" ref="EG98:EG121" si="277">EE98-RataRata</f>
        <v>-13.841666666666612</v>
      </c>
      <c r="EH98" s="3">
        <f t="shared" si="228"/>
        <v>134071.92506944449</v>
      </c>
      <c r="EI98" s="3">
        <f t="shared" si="229"/>
        <v>-5068.2415972222034</v>
      </c>
      <c r="EK98" s="4">
        <v>509.3</v>
      </c>
      <c r="EL98" s="4">
        <v>320.5</v>
      </c>
      <c r="EM98" s="3">
        <f t="shared" ref="EM98:EM121" si="278">EK98-RataRata</f>
        <v>366.15833333333342</v>
      </c>
      <c r="EN98" s="3">
        <f t="shared" ref="EN98:EN121" si="279">EL98-RataRata</f>
        <v>177.35833333333338</v>
      </c>
      <c r="EO98" s="3">
        <f t="shared" si="230"/>
        <v>134071.92506944449</v>
      </c>
      <c r="EP98" s="3">
        <f t="shared" si="231"/>
        <v>64941.231736111142</v>
      </c>
      <c r="ER98" s="4">
        <v>509.3</v>
      </c>
      <c r="ES98" s="4">
        <v>216.2</v>
      </c>
      <c r="ET98" s="3">
        <f t="shared" ref="ET98:ET121" si="280">ER98-RataRata</f>
        <v>366.15833333333342</v>
      </c>
      <c r="EU98" s="3">
        <f t="shared" ref="EU98:EU121" si="281">ES98-RataRata</f>
        <v>73.058333333333366</v>
      </c>
      <c r="EV98" s="3">
        <f t="shared" si="232"/>
        <v>134071.92506944449</v>
      </c>
      <c r="EW98" s="3">
        <f t="shared" si="233"/>
        <v>26750.917569444464</v>
      </c>
      <c r="EY98" s="4">
        <v>509.3</v>
      </c>
      <c r="EZ98" s="4">
        <v>402.6</v>
      </c>
      <c r="FA98" s="3">
        <f t="shared" ref="FA98:FA121" si="282">EY98-RataRata</f>
        <v>366.15833333333342</v>
      </c>
      <c r="FB98" s="3">
        <f t="shared" ref="FB98:FB121" si="283">EZ98-RataRata</f>
        <v>259.45833333333337</v>
      </c>
      <c r="FC98" s="3">
        <f t="shared" si="234"/>
        <v>134071.92506944449</v>
      </c>
      <c r="FD98" s="3">
        <f t="shared" si="235"/>
        <v>95002.830902777816</v>
      </c>
      <c r="FF98" s="4">
        <v>509.3</v>
      </c>
      <c r="FG98" s="4">
        <v>302.2</v>
      </c>
      <c r="FH98" s="3">
        <f t="shared" ref="FH98:FH121" si="284">FF98-RataRata</f>
        <v>366.15833333333342</v>
      </c>
      <c r="FI98" s="3">
        <f t="shared" ref="FI98:FI121" si="285">FG98-RataRata</f>
        <v>159.05833333333337</v>
      </c>
      <c r="FJ98" s="3">
        <f t="shared" si="236"/>
        <v>134071.92506944449</v>
      </c>
      <c r="FK98" s="3">
        <f t="shared" si="237"/>
        <v>58240.53423611114</v>
      </c>
      <c r="FM98" s="4">
        <v>509.3</v>
      </c>
      <c r="FN98" s="3"/>
      <c r="FO98" s="3">
        <f t="shared" ref="FO98:FO121" si="286">FM98-RataRata</f>
        <v>366.15833333333342</v>
      </c>
      <c r="FP98" s="3">
        <f t="shared" ref="FP98:FP121" si="287">FN98-RataRata</f>
        <v>-143.14166666666662</v>
      </c>
      <c r="FQ98" s="3">
        <f t="shared" si="238"/>
        <v>134071.92506944449</v>
      </c>
      <c r="FR98" s="3">
        <f t="shared" si="239"/>
        <v>-52412.514097222222</v>
      </c>
    </row>
    <row r="99" spans="1:174" x14ac:dyDescent="0.25">
      <c r="A99" s="4">
        <v>181</v>
      </c>
      <c r="H99" s="4">
        <v>181</v>
      </c>
      <c r="I99" s="4">
        <v>28</v>
      </c>
      <c r="J99" s="3">
        <f t="shared" si="240"/>
        <v>37.858333333333377</v>
      </c>
      <c r="K99" s="3">
        <f t="shared" si="241"/>
        <v>-115.14166666666662</v>
      </c>
      <c r="L99" s="3">
        <f t="shared" si="192"/>
        <v>1433.253402777781</v>
      </c>
      <c r="M99" s="3">
        <f t="shared" si="193"/>
        <v>-4359.0715972222251</v>
      </c>
      <c r="O99" s="4">
        <v>181</v>
      </c>
      <c r="P99" s="4">
        <v>0</v>
      </c>
      <c r="Q99" s="3">
        <f t="shared" si="242"/>
        <v>37.858333333333377</v>
      </c>
      <c r="R99" s="3">
        <f t="shared" si="243"/>
        <v>-143.14166666666662</v>
      </c>
      <c r="S99" s="3">
        <f t="shared" si="194"/>
        <v>1433.253402777781</v>
      </c>
      <c r="T99" s="3">
        <f t="shared" si="195"/>
        <v>-5419.1049305555598</v>
      </c>
      <c r="V99" s="4">
        <v>181</v>
      </c>
      <c r="W99" s="4">
        <v>0</v>
      </c>
      <c r="X99" s="3">
        <f t="shared" si="244"/>
        <v>37.858333333333377</v>
      </c>
      <c r="Y99" s="3">
        <f t="shared" si="245"/>
        <v>-143.14166666666662</v>
      </c>
      <c r="Z99" s="3">
        <f t="shared" si="196"/>
        <v>1433.253402777781</v>
      </c>
      <c r="AA99" s="3">
        <f t="shared" si="197"/>
        <v>-5419.1049305555598</v>
      </c>
      <c r="AC99" s="4">
        <v>181</v>
      </c>
      <c r="AD99" s="4">
        <v>1.6</v>
      </c>
      <c r="AE99" s="3">
        <f t="shared" si="246"/>
        <v>37.858333333333377</v>
      </c>
      <c r="AF99" s="3">
        <f t="shared" si="247"/>
        <v>-141.54166666666663</v>
      </c>
      <c r="AG99" s="3">
        <f t="shared" si="198"/>
        <v>1433.253402777781</v>
      </c>
      <c r="AH99" s="3">
        <f t="shared" si="199"/>
        <v>-5358.531597222227</v>
      </c>
      <c r="AJ99" s="4">
        <v>181</v>
      </c>
      <c r="AK99" s="4">
        <v>21.3</v>
      </c>
      <c r="AL99" s="3">
        <f t="shared" si="248"/>
        <v>37.858333333333377</v>
      </c>
      <c r="AM99" s="3">
        <f t="shared" si="249"/>
        <v>-121.84166666666663</v>
      </c>
      <c r="AN99" s="3">
        <f t="shared" si="200"/>
        <v>1433.253402777781</v>
      </c>
      <c r="AO99" s="3">
        <f t="shared" si="201"/>
        <v>-4612.7224305555592</v>
      </c>
      <c r="AQ99" s="4">
        <v>181</v>
      </c>
      <c r="AR99" s="4">
        <v>78.7</v>
      </c>
      <c r="AS99" s="3">
        <f t="shared" si="250"/>
        <v>37.858333333333377</v>
      </c>
      <c r="AT99" s="3">
        <f t="shared" si="251"/>
        <v>-64.44166666666662</v>
      </c>
      <c r="AU99" s="3">
        <f t="shared" si="202"/>
        <v>1433.253402777781</v>
      </c>
      <c r="AV99" s="3">
        <f t="shared" si="203"/>
        <v>-2439.6540972222233</v>
      </c>
      <c r="AX99" s="4">
        <v>181</v>
      </c>
      <c r="AY99" s="4">
        <v>252.3</v>
      </c>
      <c r="AZ99" s="3">
        <f t="shared" si="252"/>
        <v>37.858333333333377</v>
      </c>
      <c r="BA99" s="3">
        <f t="shared" si="253"/>
        <v>109.15833333333339</v>
      </c>
      <c r="BB99" s="3">
        <f t="shared" si="204"/>
        <v>1433.253402777781</v>
      </c>
      <c r="BC99" s="3">
        <f t="shared" si="205"/>
        <v>4132.5525694444514</v>
      </c>
      <c r="BE99" s="4">
        <v>181</v>
      </c>
      <c r="BF99" s="4">
        <v>374.5</v>
      </c>
      <c r="BG99" s="3">
        <f t="shared" si="254"/>
        <v>37.858333333333377</v>
      </c>
      <c r="BH99" s="3">
        <f t="shared" si="255"/>
        <v>231.35833333333338</v>
      </c>
      <c r="BI99" s="3">
        <f t="shared" si="206"/>
        <v>1433.253402777781</v>
      </c>
      <c r="BJ99" s="3">
        <f t="shared" si="207"/>
        <v>8758.8409027777889</v>
      </c>
      <c r="BL99" s="4">
        <v>181</v>
      </c>
      <c r="BM99" s="4">
        <v>172.4</v>
      </c>
      <c r="BN99" s="3">
        <f t="shared" si="256"/>
        <v>37.858333333333377</v>
      </c>
      <c r="BO99" s="3">
        <f t="shared" si="257"/>
        <v>29.258333333333383</v>
      </c>
      <c r="BP99" s="3">
        <f t="shared" si="208"/>
        <v>1433.253402777781</v>
      </c>
      <c r="BQ99" s="3">
        <f t="shared" si="209"/>
        <v>1107.6717361111143</v>
      </c>
      <c r="BS99" s="4">
        <v>181</v>
      </c>
      <c r="BT99" s="4">
        <v>174.1</v>
      </c>
      <c r="BU99" s="3">
        <f t="shared" si="258"/>
        <v>37.858333333333377</v>
      </c>
      <c r="BV99" s="3">
        <f t="shared" si="259"/>
        <v>30.958333333333371</v>
      </c>
      <c r="BW99" s="3">
        <f t="shared" si="210"/>
        <v>1433.253402777781</v>
      </c>
      <c r="BX99" s="3">
        <f t="shared" si="211"/>
        <v>1172.0309027777805</v>
      </c>
      <c r="BZ99" s="4">
        <v>181</v>
      </c>
      <c r="CA99" s="4">
        <v>275.5</v>
      </c>
      <c r="CB99" s="3">
        <f t="shared" si="260"/>
        <v>37.858333333333377</v>
      </c>
      <c r="CC99" s="3">
        <f t="shared" si="261"/>
        <v>132.35833333333338</v>
      </c>
      <c r="CD99" s="3">
        <f t="shared" si="212"/>
        <v>1433.253402777781</v>
      </c>
      <c r="CE99" s="3">
        <f t="shared" si="213"/>
        <v>5010.8659027777849</v>
      </c>
      <c r="CG99" s="4">
        <v>181</v>
      </c>
      <c r="CH99" s="4">
        <v>72.5</v>
      </c>
      <c r="CI99" s="3">
        <f t="shared" si="262"/>
        <v>37.858333333333377</v>
      </c>
      <c r="CJ99" s="3">
        <f t="shared" si="263"/>
        <v>-70.641666666666623</v>
      </c>
      <c r="CK99" s="3">
        <f t="shared" si="214"/>
        <v>1433.253402777781</v>
      </c>
      <c r="CL99" s="3">
        <f t="shared" si="215"/>
        <v>-2674.3757638888901</v>
      </c>
      <c r="CN99" s="4">
        <v>181</v>
      </c>
      <c r="CO99" s="4">
        <v>237.8</v>
      </c>
      <c r="CP99" s="3">
        <f t="shared" si="264"/>
        <v>37.858333333333377</v>
      </c>
      <c r="CQ99" s="3">
        <f t="shared" si="265"/>
        <v>94.658333333333388</v>
      </c>
      <c r="CR99" s="3">
        <f t="shared" si="216"/>
        <v>1433.253402777781</v>
      </c>
      <c r="CS99" s="3">
        <f t="shared" si="217"/>
        <v>3583.6067361111172</v>
      </c>
      <c r="CU99" s="4">
        <v>181</v>
      </c>
      <c r="CV99" s="4">
        <v>88.4</v>
      </c>
      <c r="CW99" s="3">
        <f t="shared" si="266"/>
        <v>37.858333333333377</v>
      </c>
      <c r="CX99" s="3">
        <f t="shared" si="267"/>
        <v>-54.741666666666617</v>
      </c>
      <c r="CY99" s="3">
        <f t="shared" si="218"/>
        <v>1433.253402777781</v>
      </c>
      <c r="CZ99" s="3">
        <f t="shared" si="219"/>
        <v>-2072.4282638888894</v>
      </c>
      <c r="DB99" s="4">
        <v>181</v>
      </c>
      <c r="DC99" s="4">
        <v>48.5</v>
      </c>
      <c r="DD99" s="3">
        <f t="shared" si="268"/>
        <v>37.858333333333377</v>
      </c>
      <c r="DE99" s="3">
        <f t="shared" si="269"/>
        <v>-94.641666666666623</v>
      </c>
      <c r="DF99" s="3">
        <f t="shared" si="220"/>
        <v>1433.253402777781</v>
      </c>
      <c r="DG99" s="3">
        <f t="shared" si="221"/>
        <v>-3582.9757638888914</v>
      </c>
      <c r="DI99" s="4">
        <v>181</v>
      </c>
      <c r="DJ99" s="4">
        <v>39.4</v>
      </c>
      <c r="DK99" s="3">
        <f t="shared" si="270"/>
        <v>37.858333333333377</v>
      </c>
      <c r="DL99" s="3">
        <f t="shared" si="271"/>
        <v>-103.74166666666662</v>
      </c>
      <c r="DM99" s="3">
        <f t="shared" si="222"/>
        <v>1433.253402777781</v>
      </c>
      <c r="DN99" s="3">
        <f t="shared" si="223"/>
        <v>-3927.4865972222251</v>
      </c>
      <c r="DP99" s="4">
        <v>181</v>
      </c>
      <c r="DQ99" s="4">
        <v>52.8</v>
      </c>
      <c r="DR99" s="3">
        <f t="shared" si="272"/>
        <v>37.858333333333377</v>
      </c>
      <c r="DS99" s="3">
        <f t="shared" si="273"/>
        <v>-90.341666666666626</v>
      </c>
      <c r="DT99" s="3">
        <f t="shared" si="224"/>
        <v>1433.253402777781</v>
      </c>
      <c r="DU99" s="3">
        <f t="shared" si="225"/>
        <v>-3420.1849305555579</v>
      </c>
      <c r="DW99" s="4">
        <v>181</v>
      </c>
      <c r="DX99" s="4">
        <v>129.30000000000001</v>
      </c>
      <c r="DY99" s="3">
        <f t="shared" si="274"/>
        <v>37.858333333333377</v>
      </c>
      <c r="DZ99" s="3">
        <f t="shared" si="275"/>
        <v>-13.841666666666612</v>
      </c>
      <c r="EA99" s="3">
        <f t="shared" si="226"/>
        <v>1433.253402777781</v>
      </c>
      <c r="EB99" s="3">
        <f t="shared" si="227"/>
        <v>-524.02243055555402</v>
      </c>
      <c r="ED99" s="4">
        <v>181</v>
      </c>
      <c r="EE99" s="4">
        <v>320.5</v>
      </c>
      <c r="EF99" s="3">
        <f t="shared" si="276"/>
        <v>37.858333333333377</v>
      </c>
      <c r="EG99" s="3">
        <f t="shared" si="277"/>
        <v>177.35833333333338</v>
      </c>
      <c r="EH99" s="3">
        <f t="shared" si="228"/>
        <v>1433.253402777781</v>
      </c>
      <c r="EI99" s="3">
        <f t="shared" si="229"/>
        <v>6714.4909027777876</v>
      </c>
      <c r="EK99" s="4">
        <v>181</v>
      </c>
      <c r="EL99" s="4">
        <v>216.2</v>
      </c>
      <c r="EM99" s="3">
        <f t="shared" si="278"/>
        <v>37.858333333333377</v>
      </c>
      <c r="EN99" s="3">
        <f t="shared" si="279"/>
        <v>73.058333333333366</v>
      </c>
      <c r="EO99" s="3">
        <f t="shared" si="230"/>
        <v>1433.253402777781</v>
      </c>
      <c r="EP99" s="3">
        <f t="shared" si="231"/>
        <v>2765.8667361111156</v>
      </c>
      <c r="ER99" s="4">
        <v>181</v>
      </c>
      <c r="ES99" s="4">
        <v>402.6</v>
      </c>
      <c r="ET99" s="3">
        <f t="shared" si="280"/>
        <v>37.858333333333377</v>
      </c>
      <c r="EU99" s="3">
        <f t="shared" si="281"/>
        <v>259.45833333333337</v>
      </c>
      <c r="EV99" s="3">
        <f t="shared" si="232"/>
        <v>1433.253402777781</v>
      </c>
      <c r="EW99" s="3">
        <f t="shared" si="233"/>
        <v>9822.6600694444569</v>
      </c>
      <c r="EY99" s="4">
        <v>181</v>
      </c>
      <c r="EZ99" s="4">
        <v>302.2</v>
      </c>
      <c r="FA99" s="3">
        <f t="shared" si="282"/>
        <v>37.858333333333377</v>
      </c>
      <c r="FB99" s="3">
        <f t="shared" si="283"/>
        <v>159.05833333333337</v>
      </c>
      <c r="FC99" s="3">
        <f t="shared" si="234"/>
        <v>1433.253402777781</v>
      </c>
      <c r="FD99" s="3">
        <f t="shared" si="235"/>
        <v>6021.6834027777859</v>
      </c>
      <c r="FF99" s="4">
        <v>181</v>
      </c>
      <c r="FG99" s="3"/>
      <c r="FH99" s="3">
        <f t="shared" si="284"/>
        <v>37.858333333333377</v>
      </c>
      <c r="FI99" s="3">
        <f t="shared" si="285"/>
        <v>-143.14166666666662</v>
      </c>
      <c r="FJ99" s="3">
        <f t="shared" si="236"/>
        <v>1433.253402777781</v>
      </c>
      <c r="FK99" s="3">
        <f t="shared" si="237"/>
        <v>-5419.1049305555598</v>
      </c>
      <c r="FM99" s="4">
        <v>181</v>
      </c>
      <c r="FN99" s="3"/>
      <c r="FO99" s="3">
        <f t="shared" si="286"/>
        <v>37.858333333333377</v>
      </c>
      <c r="FP99" s="3">
        <f t="shared" si="287"/>
        <v>-143.14166666666662</v>
      </c>
      <c r="FQ99" s="3">
        <f t="shared" si="238"/>
        <v>1433.253402777781</v>
      </c>
      <c r="FR99" s="3">
        <f t="shared" si="239"/>
        <v>-5419.1049305555598</v>
      </c>
    </row>
    <row r="100" spans="1:174" x14ac:dyDescent="0.25">
      <c r="A100" s="4">
        <v>28</v>
      </c>
      <c r="H100" s="4">
        <v>28</v>
      </c>
      <c r="I100" s="4">
        <v>0</v>
      </c>
      <c r="J100" s="3">
        <f t="shared" si="240"/>
        <v>-115.14166666666662</v>
      </c>
      <c r="K100" s="3">
        <f t="shared" si="241"/>
        <v>-143.14166666666662</v>
      </c>
      <c r="L100" s="3">
        <f t="shared" si="192"/>
        <v>13257.603402777768</v>
      </c>
      <c r="M100" s="3">
        <f t="shared" si="193"/>
        <v>16481.570069444435</v>
      </c>
      <c r="O100" s="4">
        <v>28</v>
      </c>
      <c r="P100" s="4">
        <v>0</v>
      </c>
      <c r="Q100" s="3">
        <f t="shared" si="242"/>
        <v>-115.14166666666662</v>
      </c>
      <c r="R100" s="3">
        <f t="shared" si="243"/>
        <v>-143.14166666666662</v>
      </c>
      <c r="S100" s="3">
        <f t="shared" si="194"/>
        <v>13257.603402777768</v>
      </c>
      <c r="T100" s="3">
        <f t="shared" si="195"/>
        <v>16481.570069444435</v>
      </c>
      <c r="V100" s="4">
        <v>28</v>
      </c>
      <c r="W100" s="4">
        <v>1.6</v>
      </c>
      <c r="X100" s="3">
        <f t="shared" si="244"/>
        <v>-115.14166666666662</v>
      </c>
      <c r="Y100" s="3">
        <f t="shared" si="245"/>
        <v>-141.54166666666663</v>
      </c>
      <c r="Z100" s="3">
        <f t="shared" si="196"/>
        <v>13257.603402777768</v>
      </c>
      <c r="AA100" s="3">
        <f t="shared" si="197"/>
        <v>16297.343402777768</v>
      </c>
      <c r="AC100" s="4">
        <v>28</v>
      </c>
      <c r="AD100" s="4">
        <v>21.3</v>
      </c>
      <c r="AE100" s="3">
        <f t="shared" si="246"/>
        <v>-115.14166666666662</v>
      </c>
      <c r="AF100" s="3">
        <f t="shared" si="247"/>
        <v>-121.84166666666663</v>
      </c>
      <c r="AG100" s="3">
        <f t="shared" si="198"/>
        <v>13257.603402777768</v>
      </c>
      <c r="AH100" s="3">
        <f t="shared" si="199"/>
        <v>14029.052569444435</v>
      </c>
      <c r="AJ100" s="4">
        <v>28</v>
      </c>
      <c r="AK100" s="4">
        <v>78.7</v>
      </c>
      <c r="AL100" s="3">
        <f t="shared" si="248"/>
        <v>-115.14166666666662</v>
      </c>
      <c r="AM100" s="3">
        <f t="shared" si="249"/>
        <v>-64.44166666666662</v>
      </c>
      <c r="AN100" s="3">
        <f t="shared" si="200"/>
        <v>13257.603402777768</v>
      </c>
      <c r="AO100" s="3">
        <f t="shared" si="201"/>
        <v>7419.9209027777697</v>
      </c>
      <c r="AQ100" s="4">
        <v>28</v>
      </c>
      <c r="AR100" s="4">
        <v>252.3</v>
      </c>
      <c r="AS100" s="3">
        <f t="shared" si="250"/>
        <v>-115.14166666666662</v>
      </c>
      <c r="AT100" s="3">
        <f t="shared" si="251"/>
        <v>109.15833333333339</v>
      </c>
      <c r="AU100" s="3">
        <f t="shared" si="202"/>
        <v>13257.603402777768</v>
      </c>
      <c r="AV100" s="3">
        <f t="shared" si="203"/>
        <v>-12568.672430555556</v>
      </c>
      <c r="AX100" s="4">
        <v>28</v>
      </c>
      <c r="AY100" s="4">
        <v>374.5</v>
      </c>
      <c r="AZ100" s="3">
        <f t="shared" si="252"/>
        <v>-115.14166666666662</v>
      </c>
      <c r="BA100" s="3">
        <f t="shared" si="253"/>
        <v>231.35833333333338</v>
      </c>
      <c r="BB100" s="3">
        <f t="shared" si="204"/>
        <v>13257.603402777768</v>
      </c>
      <c r="BC100" s="3">
        <f t="shared" si="205"/>
        <v>-26638.984097222215</v>
      </c>
      <c r="BE100" s="4">
        <v>28</v>
      </c>
      <c r="BF100" s="4">
        <v>172.4</v>
      </c>
      <c r="BG100" s="3">
        <f t="shared" si="254"/>
        <v>-115.14166666666662</v>
      </c>
      <c r="BH100" s="3">
        <f t="shared" si="255"/>
        <v>29.258333333333383</v>
      </c>
      <c r="BI100" s="3">
        <f t="shared" si="206"/>
        <v>13257.603402777768</v>
      </c>
      <c r="BJ100" s="3">
        <f t="shared" si="207"/>
        <v>-3368.8532638888933</v>
      </c>
      <c r="BL100" s="4">
        <v>28</v>
      </c>
      <c r="BM100" s="4">
        <v>174.1</v>
      </c>
      <c r="BN100" s="3">
        <f t="shared" si="256"/>
        <v>-115.14166666666662</v>
      </c>
      <c r="BO100" s="3">
        <f t="shared" si="257"/>
        <v>30.958333333333371</v>
      </c>
      <c r="BP100" s="3">
        <f t="shared" si="208"/>
        <v>13257.603402777768</v>
      </c>
      <c r="BQ100" s="3">
        <f t="shared" si="209"/>
        <v>-3564.5940972222252</v>
      </c>
      <c r="BS100" s="4">
        <v>28</v>
      </c>
      <c r="BT100" s="4">
        <v>275.5</v>
      </c>
      <c r="BU100" s="3">
        <f t="shared" si="258"/>
        <v>-115.14166666666662</v>
      </c>
      <c r="BV100" s="3">
        <f t="shared" si="259"/>
        <v>132.35833333333338</v>
      </c>
      <c r="BW100" s="3">
        <f t="shared" si="210"/>
        <v>13257.603402777768</v>
      </c>
      <c r="BX100" s="3">
        <f t="shared" si="211"/>
        <v>-15239.959097222221</v>
      </c>
      <c r="BZ100" s="4">
        <v>28</v>
      </c>
      <c r="CA100" s="4">
        <v>72.5</v>
      </c>
      <c r="CB100" s="3">
        <f t="shared" si="260"/>
        <v>-115.14166666666662</v>
      </c>
      <c r="CC100" s="3">
        <f t="shared" si="261"/>
        <v>-70.641666666666623</v>
      </c>
      <c r="CD100" s="3">
        <f t="shared" si="212"/>
        <v>13257.603402777768</v>
      </c>
      <c r="CE100" s="3">
        <f t="shared" si="213"/>
        <v>8133.7992361111028</v>
      </c>
      <c r="CG100" s="4">
        <v>28</v>
      </c>
      <c r="CH100" s="4">
        <v>237.8</v>
      </c>
      <c r="CI100" s="3">
        <f t="shared" si="262"/>
        <v>-115.14166666666662</v>
      </c>
      <c r="CJ100" s="3">
        <f t="shared" si="263"/>
        <v>94.658333333333388</v>
      </c>
      <c r="CK100" s="3">
        <f t="shared" si="214"/>
        <v>13257.603402777768</v>
      </c>
      <c r="CL100" s="3">
        <f t="shared" si="215"/>
        <v>-10899.118263888891</v>
      </c>
      <c r="CN100" s="4">
        <v>28</v>
      </c>
      <c r="CO100" s="4">
        <v>88.4</v>
      </c>
      <c r="CP100" s="3">
        <f t="shared" si="264"/>
        <v>-115.14166666666662</v>
      </c>
      <c r="CQ100" s="3">
        <f t="shared" si="265"/>
        <v>-54.741666666666617</v>
      </c>
      <c r="CR100" s="3">
        <f t="shared" si="216"/>
        <v>13257.603402777768</v>
      </c>
      <c r="CS100" s="3">
        <f t="shared" si="217"/>
        <v>6303.0467361111032</v>
      </c>
      <c r="CU100" s="4">
        <v>28</v>
      </c>
      <c r="CV100" s="4">
        <v>48.5</v>
      </c>
      <c r="CW100" s="3">
        <f t="shared" si="266"/>
        <v>-115.14166666666662</v>
      </c>
      <c r="CX100" s="3">
        <f t="shared" si="267"/>
        <v>-94.641666666666623</v>
      </c>
      <c r="CY100" s="3">
        <f t="shared" si="218"/>
        <v>13257.603402777768</v>
      </c>
      <c r="CZ100" s="3">
        <f t="shared" si="219"/>
        <v>10897.199236111102</v>
      </c>
      <c r="DB100" s="4">
        <v>28</v>
      </c>
      <c r="DC100" s="4">
        <v>39.4</v>
      </c>
      <c r="DD100" s="3">
        <f t="shared" si="268"/>
        <v>-115.14166666666662</v>
      </c>
      <c r="DE100" s="3">
        <f t="shared" si="269"/>
        <v>-103.74166666666662</v>
      </c>
      <c r="DF100" s="3">
        <f t="shared" si="220"/>
        <v>13257.603402777768</v>
      </c>
      <c r="DG100" s="3">
        <f t="shared" si="221"/>
        <v>11944.988402777768</v>
      </c>
      <c r="DI100" s="4">
        <v>28</v>
      </c>
      <c r="DJ100" s="4">
        <v>52.8</v>
      </c>
      <c r="DK100" s="3">
        <f t="shared" si="270"/>
        <v>-115.14166666666662</v>
      </c>
      <c r="DL100" s="3">
        <f t="shared" si="271"/>
        <v>-90.341666666666626</v>
      </c>
      <c r="DM100" s="3">
        <f t="shared" si="222"/>
        <v>13257.603402777768</v>
      </c>
      <c r="DN100" s="3">
        <f t="shared" si="223"/>
        <v>10402.090069444435</v>
      </c>
      <c r="DP100" s="4">
        <v>28</v>
      </c>
      <c r="DQ100" s="4">
        <v>129.30000000000001</v>
      </c>
      <c r="DR100" s="3">
        <f t="shared" si="272"/>
        <v>-115.14166666666662</v>
      </c>
      <c r="DS100" s="3">
        <f t="shared" si="273"/>
        <v>-13.841666666666612</v>
      </c>
      <c r="DT100" s="3">
        <f t="shared" si="224"/>
        <v>13257.603402777768</v>
      </c>
      <c r="DU100" s="3">
        <f t="shared" si="225"/>
        <v>1593.7525694444375</v>
      </c>
      <c r="DW100" s="4">
        <v>28</v>
      </c>
      <c r="DX100" s="4">
        <v>320.5</v>
      </c>
      <c r="DY100" s="3">
        <f t="shared" si="274"/>
        <v>-115.14166666666662</v>
      </c>
      <c r="DZ100" s="3">
        <f t="shared" si="275"/>
        <v>177.35833333333338</v>
      </c>
      <c r="EA100" s="3">
        <f t="shared" si="226"/>
        <v>13257.603402777768</v>
      </c>
      <c r="EB100" s="3">
        <f t="shared" si="227"/>
        <v>-20421.334097222221</v>
      </c>
      <c r="ED100" s="4">
        <v>28</v>
      </c>
      <c r="EE100" s="4">
        <v>216.2</v>
      </c>
      <c r="EF100" s="3">
        <f t="shared" si="276"/>
        <v>-115.14166666666662</v>
      </c>
      <c r="EG100" s="3">
        <f t="shared" si="277"/>
        <v>73.058333333333366</v>
      </c>
      <c r="EH100" s="3">
        <f t="shared" si="228"/>
        <v>13257.603402777768</v>
      </c>
      <c r="EI100" s="3">
        <f t="shared" si="229"/>
        <v>-8412.05826388889</v>
      </c>
      <c r="EK100" s="4">
        <v>28</v>
      </c>
      <c r="EL100" s="4">
        <v>402.6</v>
      </c>
      <c r="EM100" s="3">
        <f t="shared" si="278"/>
        <v>-115.14166666666662</v>
      </c>
      <c r="EN100" s="3">
        <f t="shared" si="279"/>
        <v>259.45833333333337</v>
      </c>
      <c r="EO100" s="3">
        <f t="shared" si="230"/>
        <v>13257.603402777768</v>
      </c>
      <c r="EP100" s="3">
        <f t="shared" si="231"/>
        <v>-29874.46493055555</v>
      </c>
      <c r="ER100" s="4">
        <v>28</v>
      </c>
      <c r="ES100" s="4">
        <v>302.2</v>
      </c>
      <c r="ET100" s="3">
        <f t="shared" si="280"/>
        <v>-115.14166666666662</v>
      </c>
      <c r="EU100" s="3">
        <f t="shared" si="281"/>
        <v>159.05833333333337</v>
      </c>
      <c r="EV100" s="3">
        <f t="shared" si="232"/>
        <v>13257.603402777768</v>
      </c>
      <c r="EW100" s="3">
        <f t="shared" si="233"/>
        <v>-18314.241597222219</v>
      </c>
      <c r="EY100" s="4">
        <v>28</v>
      </c>
      <c r="EZ100" s="3"/>
      <c r="FA100" s="3">
        <f t="shared" si="282"/>
        <v>-115.14166666666662</v>
      </c>
      <c r="FB100" s="3">
        <f t="shared" si="283"/>
        <v>-143.14166666666662</v>
      </c>
      <c r="FC100" s="3">
        <f t="shared" si="234"/>
        <v>13257.603402777768</v>
      </c>
      <c r="FD100" s="3">
        <f t="shared" si="235"/>
        <v>16481.570069444435</v>
      </c>
      <c r="FF100" s="4">
        <v>28</v>
      </c>
      <c r="FG100" s="3"/>
      <c r="FH100" s="3">
        <f t="shared" si="284"/>
        <v>-115.14166666666662</v>
      </c>
      <c r="FI100" s="3">
        <f t="shared" si="285"/>
        <v>-143.14166666666662</v>
      </c>
      <c r="FJ100" s="3">
        <f t="shared" si="236"/>
        <v>13257.603402777768</v>
      </c>
      <c r="FK100" s="3">
        <f t="shared" si="237"/>
        <v>16481.570069444435</v>
      </c>
      <c r="FM100" s="4">
        <v>28</v>
      </c>
      <c r="FN100" s="3"/>
      <c r="FO100" s="3">
        <f t="shared" si="286"/>
        <v>-115.14166666666662</v>
      </c>
      <c r="FP100" s="3">
        <f t="shared" si="287"/>
        <v>-143.14166666666662</v>
      </c>
      <c r="FQ100" s="3">
        <f t="shared" si="238"/>
        <v>13257.603402777768</v>
      </c>
      <c r="FR100" s="3">
        <f t="shared" si="239"/>
        <v>16481.570069444435</v>
      </c>
    </row>
    <row r="101" spans="1:174" x14ac:dyDescent="0.25">
      <c r="A101" s="4">
        <v>0</v>
      </c>
      <c r="H101" s="4">
        <v>0</v>
      </c>
      <c r="I101" s="4">
        <v>0</v>
      </c>
      <c r="J101" s="3">
        <f t="shared" si="240"/>
        <v>-143.14166666666662</v>
      </c>
      <c r="K101" s="3">
        <f t="shared" si="241"/>
        <v>-143.14166666666662</v>
      </c>
      <c r="L101" s="3">
        <f t="shared" si="192"/>
        <v>20489.536736111098</v>
      </c>
      <c r="M101" s="3">
        <f t="shared" si="193"/>
        <v>20489.536736111098</v>
      </c>
      <c r="O101" s="4">
        <v>0</v>
      </c>
      <c r="P101" s="4">
        <v>1.6</v>
      </c>
      <c r="Q101" s="3">
        <f t="shared" si="242"/>
        <v>-143.14166666666662</v>
      </c>
      <c r="R101" s="3">
        <f t="shared" si="243"/>
        <v>-141.54166666666663</v>
      </c>
      <c r="S101" s="3">
        <f t="shared" si="194"/>
        <v>20489.536736111098</v>
      </c>
      <c r="T101" s="3">
        <f t="shared" si="195"/>
        <v>20260.510069444434</v>
      </c>
      <c r="V101" s="4">
        <v>0</v>
      </c>
      <c r="W101" s="4">
        <v>21.3</v>
      </c>
      <c r="X101" s="3">
        <f t="shared" si="244"/>
        <v>-143.14166666666662</v>
      </c>
      <c r="Y101" s="3">
        <f t="shared" si="245"/>
        <v>-121.84166666666663</v>
      </c>
      <c r="Z101" s="3">
        <f t="shared" si="196"/>
        <v>20489.536736111098</v>
      </c>
      <c r="AA101" s="3">
        <f t="shared" si="197"/>
        <v>17440.619236111099</v>
      </c>
      <c r="AC101" s="4">
        <v>0</v>
      </c>
      <c r="AD101" s="4">
        <v>78.7</v>
      </c>
      <c r="AE101" s="3">
        <f t="shared" si="246"/>
        <v>-143.14166666666662</v>
      </c>
      <c r="AF101" s="3">
        <f t="shared" si="247"/>
        <v>-64.44166666666662</v>
      </c>
      <c r="AG101" s="3">
        <f t="shared" si="198"/>
        <v>20489.536736111098</v>
      </c>
      <c r="AH101" s="3">
        <f t="shared" si="199"/>
        <v>9224.2875694444356</v>
      </c>
      <c r="AJ101" s="4">
        <v>0</v>
      </c>
      <c r="AK101" s="4">
        <v>252.3</v>
      </c>
      <c r="AL101" s="3">
        <f t="shared" si="248"/>
        <v>-143.14166666666662</v>
      </c>
      <c r="AM101" s="3">
        <f t="shared" si="249"/>
        <v>109.15833333333339</v>
      </c>
      <c r="AN101" s="3">
        <f t="shared" si="200"/>
        <v>20489.536736111098</v>
      </c>
      <c r="AO101" s="3">
        <f t="shared" si="201"/>
        <v>-15625.105763888892</v>
      </c>
      <c r="AQ101" s="4">
        <v>0</v>
      </c>
      <c r="AR101" s="4">
        <v>374.5</v>
      </c>
      <c r="AS101" s="3">
        <f t="shared" si="250"/>
        <v>-143.14166666666662</v>
      </c>
      <c r="AT101" s="3">
        <f t="shared" si="251"/>
        <v>231.35833333333338</v>
      </c>
      <c r="AU101" s="3">
        <f t="shared" si="202"/>
        <v>20489.536736111098</v>
      </c>
      <c r="AV101" s="3">
        <f t="shared" si="203"/>
        <v>-33117.017430555548</v>
      </c>
      <c r="AX101" s="4">
        <v>0</v>
      </c>
      <c r="AY101" s="4">
        <v>172.4</v>
      </c>
      <c r="AZ101" s="3">
        <f t="shared" si="252"/>
        <v>-143.14166666666662</v>
      </c>
      <c r="BA101" s="3">
        <f t="shared" si="253"/>
        <v>29.258333333333383</v>
      </c>
      <c r="BB101" s="3">
        <f t="shared" si="204"/>
        <v>20489.536736111098</v>
      </c>
      <c r="BC101" s="3">
        <f t="shared" si="205"/>
        <v>-4188.0865972222282</v>
      </c>
      <c r="BE101" s="4">
        <v>0</v>
      </c>
      <c r="BF101" s="4">
        <v>174.1</v>
      </c>
      <c r="BG101" s="3">
        <f t="shared" si="254"/>
        <v>-143.14166666666662</v>
      </c>
      <c r="BH101" s="3">
        <f t="shared" si="255"/>
        <v>30.958333333333371</v>
      </c>
      <c r="BI101" s="3">
        <f t="shared" si="206"/>
        <v>20489.536736111098</v>
      </c>
      <c r="BJ101" s="3">
        <f t="shared" si="207"/>
        <v>-4431.42743055556</v>
      </c>
      <c r="BL101" s="4">
        <v>0</v>
      </c>
      <c r="BM101" s="4">
        <v>275.5</v>
      </c>
      <c r="BN101" s="3">
        <f t="shared" si="256"/>
        <v>-143.14166666666662</v>
      </c>
      <c r="BO101" s="3">
        <f t="shared" si="257"/>
        <v>132.35833333333338</v>
      </c>
      <c r="BP101" s="3">
        <f t="shared" si="208"/>
        <v>20489.536736111098</v>
      </c>
      <c r="BQ101" s="3">
        <f t="shared" si="209"/>
        <v>-18945.992430555558</v>
      </c>
      <c r="BS101" s="4">
        <v>0</v>
      </c>
      <c r="BT101" s="4">
        <v>72.5</v>
      </c>
      <c r="BU101" s="3">
        <f t="shared" si="258"/>
        <v>-143.14166666666662</v>
      </c>
      <c r="BV101" s="3">
        <f t="shared" si="259"/>
        <v>-70.641666666666623</v>
      </c>
      <c r="BW101" s="3">
        <f t="shared" si="210"/>
        <v>20489.536736111098</v>
      </c>
      <c r="BX101" s="3">
        <f t="shared" si="211"/>
        <v>10111.765902777768</v>
      </c>
      <c r="BZ101" s="4">
        <v>0</v>
      </c>
      <c r="CA101" s="4">
        <v>237.8</v>
      </c>
      <c r="CB101" s="3">
        <f t="shared" si="260"/>
        <v>-143.14166666666662</v>
      </c>
      <c r="CC101" s="3">
        <f t="shared" si="261"/>
        <v>94.658333333333388</v>
      </c>
      <c r="CD101" s="3">
        <f t="shared" si="212"/>
        <v>20489.536736111098</v>
      </c>
      <c r="CE101" s="3">
        <f t="shared" si="213"/>
        <v>-13549.551597222226</v>
      </c>
      <c r="CG101" s="4">
        <v>0</v>
      </c>
      <c r="CH101" s="4">
        <v>88.4</v>
      </c>
      <c r="CI101" s="3">
        <f t="shared" si="262"/>
        <v>-143.14166666666662</v>
      </c>
      <c r="CJ101" s="3">
        <f t="shared" si="263"/>
        <v>-54.741666666666617</v>
      </c>
      <c r="CK101" s="3">
        <f t="shared" si="214"/>
        <v>20489.536736111098</v>
      </c>
      <c r="CL101" s="3">
        <f t="shared" si="215"/>
        <v>7835.8134027777687</v>
      </c>
      <c r="CN101" s="4">
        <v>0</v>
      </c>
      <c r="CO101" s="4">
        <v>48.5</v>
      </c>
      <c r="CP101" s="3">
        <f t="shared" si="264"/>
        <v>-143.14166666666662</v>
      </c>
      <c r="CQ101" s="3">
        <f t="shared" si="265"/>
        <v>-94.641666666666623</v>
      </c>
      <c r="CR101" s="3">
        <f t="shared" si="216"/>
        <v>20489.536736111098</v>
      </c>
      <c r="CS101" s="3">
        <f t="shared" si="217"/>
        <v>13547.165902777768</v>
      </c>
      <c r="CU101" s="4">
        <v>0</v>
      </c>
      <c r="CV101" s="4">
        <v>39.4</v>
      </c>
      <c r="CW101" s="3">
        <f t="shared" si="266"/>
        <v>-143.14166666666662</v>
      </c>
      <c r="CX101" s="3">
        <f t="shared" si="267"/>
        <v>-103.74166666666662</v>
      </c>
      <c r="CY101" s="3">
        <f t="shared" si="218"/>
        <v>20489.536736111098</v>
      </c>
      <c r="CZ101" s="3">
        <f t="shared" si="219"/>
        <v>14849.755069444433</v>
      </c>
      <c r="DB101" s="4">
        <v>0</v>
      </c>
      <c r="DC101" s="4">
        <v>52.8</v>
      </c>
      <c r="DD101" s="3">
        <f t="shared" si="268"/>
        <v>-143.14166666666662</v>
      </c>
      <c r="DE101" s="3">
        <f t="shared" si="269"/>
        <v>-90.341666666666626</v>
      </c>
      <c r="DF101" s="3">
        <f t="shared" si="220"/>
        <v>20489.536736111098</v>
      </c>
      <c r="DG101" s="3">
        <f t="shared" si="221"/>
        <v>12931.656736111101</v>
      </c>
      <c r="DI101" s="4">
        <v>0</v>
      </c>
      <c r="DJ101" s="4">
        <v>129.30000000000001</v>
      </c>
      <c r="DK101" s="3">
        <f t="shared" si="270"/>
        <v>-143.14166666666662</v>
      </c>
      <c r="DL101" s="3">
        <f t="shared" si="271"/>
        <v>-13.841666666666612</v>
      </c>
      <c r="DM101" s="3">
        <f t="shared" si="222"/>
        <v>20489.536736111098</v>
      </c>
      <c r="DN101" s="3">
        <f t="shared" si="223"/>
        <v>1981.3192361111026</v>
      </c>
      <c r="DP101" s="4">
        <v>0</v>
      </c>
      <c r="DQ101" s="4">
        <v>320.5</v>
      </c>
      <c r="DR101" s="3">
        <f t="shared" si="272"/>
        <v>-143.14166666666662</v>
      </c>
      <c r="DS101" s="3">
        <f t="shared" si="273"/>
        <v>177.35833333333338</v>
      </c>
      <c r="DT101" s="3">
        <f t="shared" si="224"/>
        <v>20489.536736111098</v>
      </c>
      <c r="DU101" s="3">
        <f t="shared" si="225"/>
        <v>-25387.367430555554</v>
      </c>
      <c r="DW101" s="4">
        <v>0</v>
      </c>
      <c r="DX101" s="4">
        <v>216.2</v>
      </c>
      <c r="DY101" s="3">
        <f t="shared" si="274"/>
        <v>-143.14166666666662</v>
      </c>
      <c r="DZ101" s="3">
        <f t="shared" si="275"/>
        <v>73.058333333333366</v>
      </c>
      <c r="EA101" s="3">
        <f t="shared" si="226"/>
        <v>20489.536736111098</v>
      </c>
      <c r="EB101" s="3">
        <f t="shared" si="227"/>
        <v>-10457.691597222223</v>
      </c>
      <c r="ED101" s="4">
        <v>0</v>
      </c>
      <c r="EE101" s="4">
        <v>402.6</v>
      </c>
      <c r="EF101" s="3">
        <f t="shared" si="276"/>
        <v>-143.14166666666662</v>
      </c>
      <c r="EG101" s="3">
        <f t="shared" si="277"/>
        <v>259.45833333333337</v>
      </c>
      <c r="EH101" s="3">
        <f t="shared" si="228"/>
        <v>20489.536736111098</v>
      </c>
      <c r="EI101" s="3">
        <f t="shared" si="229"/>
        <v>-37139.298263888886</v>
      </c>
      <c r="EK101" s="4">
        <v>0</v>
      </c>
      <c r="EL101" s="4">
        <v>302.2</v>
      </c>
      <c r="EM101" s="3">
        <f t="shared" si="278"/>
        <v>-143.14166666666662</v>
      </c>
      <c r="EN101" s="3">
        <f t="shared" si="279"/>
        <v>159.05833333333337</v>
      </c>
      <c r="EO101" s="3">
        <f t="shared" si="230"/>
        <v>20489.536736111098</v>
      </c>
      <c r="EP101" s="3">
        <f t="shared" si="231"/>
        <v>-22767.874930555554</v>
      </c>
      <c r="ER101" s="4">
        <v>0</v>
      </c>
      <c r="ES101" s="3"/>
      <c r="ET101" s="3">
        <f t="shared" si="280"/>
        <v>-143.14166666666662</v>
      </c>
      <c r="EU101" s="3">
        <f t="shared" si="281"/>
        <v>-143.14166666666662</v>
      </c>
      <c r="EV101" s="3">
        <f t="shared" si="232"/>
        <v>20489.536736111098</v>
      </c>
      <c r="EW101" s="3">
        <f t="shared" si="233"/>
        <v>20489.536736111098</v>
      </c>
      <c r="EY101" s="4">
        <v>0</v>
      </c>
      <c r="EZ101" s="3"/>
      <c r="FA101" s="3">
        <f t="shared" si="282"/>
        <v>-143.14166666666662</v>
      </c>
      <c r="FB101" s="3">
        <f t="shared" si="283"/>
        <v>-143.14166666666662</v>
      </c>
      <c r="FC101" s="3">
        <f t="shared" si="234"/>
        <v>20489.536736111098</v>
      </c>
      <c r="FD101" s="3">
        <f t="shared" si="235"/>
        <v>20489.536736111098</v>
      </c>
      <c r="FF101" s="4">
        <v>0</v>
      </c>
      <c r="FG101" s="3"/>
      <c r="FH101" s="3">
        <f t="shared" si="284"/>
        <v>-143.14166666666662</v>
      </c>
      <c r="FI101" s="3">
        <f t="shared" si="285"/>
        <v>-143.14166666666662</v>
      </c>
      <c r="FJ101" s="3">
        <f t="shared" si="236"/>
        <v>20489.536736111098</v>
      </c>
      <c r="FK101" s="3">
        <f t="shared" si="237"/>
        <v>20489.536736111098</v>
      </c>
      <c r="FM101" s="4">
        <v>0</v>
      </c>
      <c r="FN101" s="3"/>
      <c r="FO101" s="3">
        <f t="shared" si="286"/>
        <v>-143.14166666666662</v>
      </c>
      <c r="FP101" s="3">
        <f t="shared" si="287"/>
        <v>-143.14166666666662</v>
      </c>
      <c r="FQ101" s="3">
        <f t="shared" si="238"/>
        <v>20489.536736111098</v>
      </c>
      <c r="FR101" s="3">
        <f t="shared" si="239"/>
        <v>20489.536736111098</v>
      </c>
    </row>
    <row r="102" spans="1:174" x14ac:dyDescent="0.25">
      <c r="A102" s="4">
        <v>0</v>
      </c>
      <c r="H102" s="4">
        <v>0</v>
      </c>
      <c r="I102" s="4">
        <v>1.6</v>
      </c>
      <c r="J102" s="3">
        <f t="shared" si="240"/>
        <v>-143.14166666666662</v>
      </c>
      <c r="K102" s="3">
        <f t="shared" si="241"/>
        <v>-141.54166666666663</v>
      </c>
      <c r="L102" s="3">
        <f t="shared" si="192"/>
        <v>20489.536736111098</v>
      </c>
      <c r="M102" s="3">
        <f t="shared" si="193"/>
        <v>20260.510069444434</v>
      </c>
      <c r="O102" s="4">
        <v>0</v>
      </c>
      <c r="P102" s="4">
        <v>21.3</v>
      </c>
      <c r="Q102" s="3">
        <f t="shared" si="242"/>
        <v>-143.14166666666662</v>
      </c>
      <c r="R102" s="3">
        <f t="shared" si="243"/>
        <v>-121.84166666666663</v>
      </c>
      <c r="S102" s="3">
        <f t="shared" si="194"/>
        <v>20489.536736111098</v>
      </c>
      <c r="T102" s="3">
        <f t="shared" si="195"/>
        <v>17440.619236111099</v>
      </c>
      <c r="V102" s="4">
        <v>0</v>
      </c>
      <c r="W102" s="4">
        <v>78.7</v>
      </c>
      <c r="X102" s="3">
        <f t="shared" si="244"/>
        <v>-143.14166666666662</v>
      </c>
      <c r="Y102" s="3">
        <f t="shared" si="245"/>
        <v>-64.44166666666662</v>
      </c>
      <c r="Z102" s="3">
        <f t="shared" si="196"/>
        <v>20489.536736111098</v>
      </c>
      <c r="AA102" s="3">
        <f t="shared" si="197"/>
        <v>9224.2875694444356</v>
      </c>
      <c r="AC102" s="4">
        <v>0</v>
      </c>
      <c r="AD102" s="4">
        <v>252.3</v>
      </c>
      <c r="AE102" s="3">
        <f t="shared" si="246"/>
        <v>-143.14166666666662</v>
      </c>
      <c r="AF102" s="3">
        <f t="shared" si="247"/>
        <v>109.15833333333339</v>
      </c>
      <c r="AG102" s="3">
        <f t="shared" si="198"/>
        <v>20489.536736111098</v>
      </c>
      <c r="AH102" s="3">
        <f t="shared" si="199"/>
        <v>-15625.105763888892</v>
      </c>
      <c r="AJ102" s="4">
        <v>0</v>
      </c>
      <c r="AK102" s="4">
        <v>374.5</v>
      </c>
      <c r="AL102" s="3">
        <f t="shared" si="248"/>
        <v>-143.14166666666662</v>
      </c>
      <c r="AM102" s="3">
        <f t="shared" si="249"/>
        <v>231.35833333333338</v>
      </c>
      <c r="AN102" s="3">
        <f t="shared" si="200"/>
        <v>20489.536736111098</v>
      </c>
      <c r="AO102" s="3">
        <f t="shared" si="201"/>
        <v>-33117.017430555548</v>
      </c>
      <c r="AQ102" s="4">
        <v>0</v>
      </c>
      <c r="AR102" s="4">
        <v>172.4</v>
      </c>
      <c r="AS102" s="3">
        <f t="shared" si="250"/>
        <v>-143.14166666666662</v>
      </c>
      <c r="AT102" s="3">
        <f t="shared" si="251"/>
        <v>29.258333333333383</v>
      </c>
      <c r="AU102" s="3">
        <f t="shared" si="202"/>
        <v>20489.536736111098</v>
      </c>
      <c r="AV102" s="3">
        <f t="shared" si="203"/>
        <v>-4188.0865972222282</v>
      </c>
      <c r="AX102" s="4">
        <v>0</v>
      </c>
      <c r="AY102" s="4">
        <v>174.1</v>
      </c>
      <c r="AZ102" s="3">
        <f t="shared" si="252"/>
        <v>-143.14166666666662</v>
      </c>
      <c r="BA102" s="3">
        <f t="shared" si="253"/>
        <v>30.958333333333371</v>
      </c>
      <c r="BB102" s="3">
        <f t="shared" si="204"/>
        <v>20489.536736111098</v>
      </c>
      <c r="BC102" s="3">
        <f t="shared" si="205"/>
        <v>-4431.42743055556</v>
      </c>
      <c r="BE102" s="4">
        <v>0</v>
      </c>
      <c r="BF102" s="4">
        <v>275.5</v>
      </c>
      <c r="BG102" s="3">
        <f t="shared" si="254"/>
        <v>-143.14166666666662</v>
      </c>
      <c r="BH102" s="3">
        <f t="shared" si="255"/>
        <v>132.35833333333338</v>
      </c>
      <c r="BI102" s="3">
        <f t="shared" si="206"/>
        <v>20489.536736111098</v>
      </c>
      <c r="BJ102" s="3">
        <f t="shared" si="207"/>
        <v>-18945.992430555558</v>
      </c>
      <c r="BL102" s="4">
        <v>0</v>
      </c>
      <c r="BM102" s="4">
        <v>72.5</v>
      </c>
      <c r="BN102" s="3">
        <f t="shared" si="256"/>
        <v>-143.14166666666662</v>
      </c>
      <c r="BO102" s="3">
        <f t="shared" si="257"/>
        <v>-70.641666666666623</v>
      </c>
      <c r="BP102" s="3">
        <f t="shared" si="208"/>
        <v>20489.536736111098</v>
      </c>
      <c r="BQ102" s="3">
        <f t="shared" si="209"/>
        <v>10111.765902777768</v>
      </c>
      <c r="BS102" s="4">
        <v>0</v>
      </c>
      <c r="BT102" s="4">
        <v>237.8</v>
      </c>
      <c r="BU102" s="3">
        <f t="shared" si="258"/>
        <v>-143.14166666666662</v>
      </c>
      <c r="BV102" s="3">
        <f t="shared" si="259"/>
        <v>94.658333333333388</v>
      </c>
      <c r="BW102" s="3">
        <f t="shared" si="210"/>
        <v>20489.536736111098</v>
      </c>
      <c r="BX102" s="3">
        <f t="shared" si="211"/>
        <v>-13549.551597222226</v>
      </c>
      <c r="BZ102" s="4">
        <v>0</v>
      </c>
      <c r="CA102" s="4">
        <v>88.4</v>
      </c>
      <c r="CB102" s="3">
        <f t="shared" si="260"/>
        <v>-143.14166666666662</v>
      </c>
      <c r="CC102" s="3">
        <f t="shared" si="261"/>
        <v>-54.741666666666617</v>
      </c>
      <c r="CD102" s="3">
        <f t="shared" si="212"/>
        <v>20489.536736111098</v>
      </c>
      <c r="CE102" s="3">
        <f t="shared" si="213"/>
        <v>7835.8134027777687</v>
      </c>
      <c r="CG102" s="4">
        <v>0</v>
      </c>
      <c r="CH102" s="4">
        <v>48.5</v>
      </c>
      <c r="CI102" s="3">
        <f t="shared" si="262"/>
        <v>-143.14166666666662</v>
      </c>
      <c r="CJ102" s="3">
        <f t="shared" si="263"/>
        <v>-94.641666666666623</v>
      </c>
      <c r="CK102" s="3">
        <f t="shared" si="214"/>
        <v>20489.536736111098</v>
      </c>
      <c r="CL102" s="3">
        <f t="shared" si="215"/>
        <v>13547.165902777768</v>
      </c>
      <c r="CN102" s="4">
        <v>0</v>
      </c>
      <c r="CO102" s="4">
        <v>39.4</v>
      </c>
      <c r="CP102" s="3">
        <f t="shared" si="264"/>
        <v>-143.14166666666662</v>
      </c>
      <c r="CQ102" s="3">
        <f t="shared" si="265"/>
        <v>-103.74166666666662</v>
      </c>
      <c r="CR102" s="3">
        <f t="shared" si="216"/>
        <v>20489.536736111098</v>
      </c>
      <c r="CS102" s="3">
        <f t="shared" si="217"/>
        <v>14849.755069444433</v>
      </c>
      <c r="CU102" s="4">
        <v>0</v>
      </c>
      <c r="CV102" s="4">
        <v>52.8</v>
      </c>
      <c r="CW102" s="3">
        <f t="shared" si="266"/>
        <v>-143.14166666666662</v>
      </c>
      <c r="CX102" s="3">
        <f t="shared" si="267"/>
        <v>-90.341666666666626</v>
      </c>
      <c r="CY102" s="3">
        <f t="shared" si="218"/>
        <v>20489.536736111098</v>
      </c>
      <c r="CZ102" s="3">
        <f t="shared" si="219"/>
        <v>12931.656736111101</v>
      </c>
      <c r="DB102" s="4">
        <v>0</v>
      </c>
      <c r="DC102" s="4">
        <v>129.30000000000001</v>
      </c>
      <c r="DD102" s="3">
        <f t="shared" si="268"/>
        <v>-143.14166666666662</v>
      </c>
      <c r="DE102" s="3">
        <f t="shared" si="269"/>
        <v>-13.841666666666612</v>
      </c>
      <c r="DF102" s="3">
        <f t="shared" si="220"/>
        <v>20489.536736111098</v>
      </c>
      <c r="DG102" s="3">
        <f t="shared" si="221"/>
        <v>1981.3192361111026</v>
      </c>
      <c r="DI102" s="4">
        <v>0</v>
      </c>
      <c r="DJ102" s="4">
        <v>320.5</v>
      </c>
      <c r="DK102" s="3">
        <f t="shared" si="270"/>
        <v>-143.14166666666662</v>
      </c>
      <c r="DL102" s="3">
        <f t="shared" si="271"/>
        <v>177.35833333333338</v>
      </c>
      <c r="DM102" s="3">
        <f t="shared" si="222"/>
        <v>20489.536736111098</v>
      </c>
      <c r="DN102" s="3">
        <f t="shared" si="223"/>
        <v>-25387.367430555554</v>
      </c>
      <c r="DP102" s="4">
        <v>0</v>
      </c>
      <c r="DQ102" s="4">
        <v>216.2</v>
      </c>
      <c r="DR102" s="3">
        <f t="shared" si="272"/>
        <v>-143.14166666666662</v>
      </c>
      <c r="DS102" s="3">
        <f t="shared" si="273"/>
        <v>73.058333333333366</v>
      </c>
      <c r="DT102" s="3">
        <f t="shared" si="224"/>
        <v>20489.536736111098</v>
      </c>
      <c r="DU102" s="3">
        <f t="shared" si="225"/>
        <v>-10457.691597222223</v>
      </c>
      <c r="DW102" s="4">
        <v>0</v>
      </c>
      <c r="DX102" s="4">
        <v>402.6</v>
      </c>
      <c r="DY102" s="3">
        <f t="shared" si="274"/>
        <v>-143.14166666666662</v>
      </c>
      <c r="DZ102" s="3">
        <f t="shared" si="275"/>
        <v>259.45833333333337</v>
      </c>
      <c r="EA102" s="3">
        <f t="shared" si="226"/>
        <v>20489.536736111098</v>
      </c>
      <c r="EB102" s="3">
        <f t="shared" si="227"/>
        <v>-37139.298263888886</v>
      </c>
      <c r="ED102" s="4">
        <v>0</v>
      </c>
      <c r="EE102" s="4">
        <v>302.2</v>
      </c>
      <c r="EF102" s="3">
        <f t="shared" si="276"/>
        <v>-143.14166666666662</v>
      </c>
      <c r="EG102" s="3">
        <f t="shared" si="277"/>
        <v>159.05833333333337</v>
      </c>
      <c r="EH102" s="3">
        <f t="shared" si="228"/>
        <v>20489.536736111098</v>
      </c>
      <c r="EI102" s="3">
        <f t="shared" si="229"/>
        <v>-22767.874930555554</v>
      </c>
      <c r="EK102" s="4">
        <v>0</v>
      </c>
      <c r="EL102" s="3"/>
      <c r="EM102" s="3">
        <f t="shared" si="278"/>
        <v>-143.14166666666662</v>
      </c>
      <c r="EN102" s="3">
        <f t="shared" si="279"/>
        <v>-143.14166666666662</v>
      </c>
      <c r="EO102" s="3">
        <f t="shared" si="230"/>
        <v>20489.536736111098</v>
      </c>
      <c r="EP102" s="3">
        <f t="shared" si="231"/>
        <v>20489.536736111098</v>
      </c>
      <c r="ER102" s="4">
        <v>0</v>
      </c>
      <c r="ES102" s="3"/>
      <c r="ET102" s="3">
        <f t="shared" si="280"/>
        <v>-143.14166666666662</v>
      </c>
      <c r="EU102" s="3">
        <f t="shared" si="281"/>
        <v>-143.14166666666662</v>
      </c>
      <c r="EV102" s="3">
        <f t="shared" si="232"/>
        <v>20489.536736111098</v>
      </c>
      <c r="EW102" s="3">
        <f t="shared" si="233"/>
        <v>20489.536736111098</v>
      </c>
      <c r="EY102" s="4">
        <v>0</v>
      </c>
      <c r="EZ102" s="3"/>
      <c r="FA102" s="3">
        <f t="shared" si="282"/>
        <v>-143.14166666666662</v>
      </c>
      <c r="FB102" s="3">
        <f t="shared" si="283"/>
        <v>-143.14166666666662</v>
      </c>
      <c r="FC102" s="3">
        <f t="shared" si="234"/>
        <v>20489.536736111098</v>
      </c>
      <c r="FD102" s="3">
        <f t="shared" si="235"/>
        <v>20489.536736111098</v>
      </c>
      <c r="FF102" s="4">
        <v>0</v>
      </c>
      <c r="FG102" s="3"/>
      <c r="FH102" s="3">
        <f t="shared" si="284"/>
        <v>-143.14166666666662</v>
      </c>
      <c r="FI102" s="3">
        <f t="shared" si="285"/>
        <v>-143.14166666666662</v>
      </c>
      <c r="FJ102" s="3">
        <f t="shared" si="236"/>
        <v>20489.536736111098</v>
      </c>
      <c r="FK102" s="3">
        <f t="shared" si="237"/>
        <v>20489.536736111098</v>
      </c>
      <c r="FM102" s="4">
        <v>0</v>
      </c>
      <c r="FN102" s="3"/>
      <c r="FO102" s="3">
        <f t="shared" si="286"/>
        <v>-143.14166666666662</v>
      </c>
      <c r="FP102" s="3">
        <f t="shared" si="287"/>
        <v>-143.14166666666662</v>
      </c>
      <c r="FQ102" s="3">
        <f t="shared" si="238"/>
        <v>20489.536736111098</v>
      </c>
      <c r="FR102" s="3">
        <f t="shared" si="239"/>
        <v>20489.536736111098</v>
      </c>
    </row>
    <row r="103" spans="1:174" x14ac:dyDescent="0.25">
      <c r="A103" s="4">
        <v>1.6</v>
      </c>
      <c r="H103" s="4">
        <v>1.6</v>
      </c>
      <c r="I103" s="4">
        <v>21.3</v>
      </c>
      <c r="J103" s="3">
        <f t="shared" si="240"/>
        <v>-141.54166666666663</v>
      </c>
      <c r="K103" s="3">
        <f t="shared" si="241"/>
        <v>-121.84166666666663</v>
      </c>
      <c r="L103" s="3">
        <f t="shared" si="192"/>
        <v>20034.043402777766</v>
      </c>
      <c r="M103" s="3">
        <f t="shared" si="193"/>
        <v>17245.672569444436</v>
      </c>
      <c r="O103" s="4">
        <v>1.6</v>
      </c>
      <c r="P103" s="4">
        <v>78.7</v>
      </c>
      <c r="Q103" s="3">
        <f t="shared" si="242"/>
        <v>-141.54166666666663</v>
      </c>
      <c r="R103" s="3">
        <f t="shared" si="243"/>
        <v>-64.44166666666662</v>
      </c>
      <c r="S103" s="3">
        <f t="shared" si="194"/>
        <v>20034.043402777766</v>
      </c>
      <c r="T103" s="3">
        <f t="shared" si="195"/>
        <v>9121.180902777769</v>
      </c>
      <c r="V103" s="4">
        <v>1.6</v>
      </c>
      <c r="W103" s="4">
        <v>252.3</v>
      </c>
      <c r="X103" s="3">
        <f t="shared" si="244"/>
        <v>-141.54166666666663</v>
      </c>
      <c r="Y103" s="3">
        <f t="shared" si="245"/>
        <v>109.15833333333339</v>
      </c>
      <c r="Z103" s="3">
        <f t="shared" si="196"/>
        <v>20034.043402777766</v>
      </c>
      <c r="AA103" s="3">
        <f t="shared" si="197"/>
        <v>-15450.452430555559</v>
      </c>
      <c r="AC103" s="4">
        <v>1.6</v>
      </c>
      <c r="AD103" s="4">
        <v>374.5</v>
      </c>
      <c r="AE103" s="3">
        <f t="shared" si="246"/>
        <v>-141.54166666666663</v>
      </c>
      <c r="AF103" s="3">
        <f t="shared" si="247"/>
        <v>231.35833333333338</v>
      </c>
      <c r="AG103" s="3">
        <f t="shared" si="198"/>
        <v>20034.043402777766</v>
      </c>
      <c r="AH103" s="3">
        <f t="shared" si="199"/>
        <v>-32746.84409722222</v>
      </c>
      <c r="AJ103" s="4">
        <v>1.6</v>
      </c>
      <c r="AK103" s="4">
        <v>172.4</v>
      </c>
      <c r="AL103" s="3">
        <f t="shared" si="248"/>
        <v>-141.54166666666663</v>
      </c>
      <c r="AM103" s="3">
        <f t="shared" si="249"/>
        <v>29.258333333333383</v>
      </c>
      <c r="AN103" s="3">
        <f t="shared" si="200"/>
        <v>20034.043402777766</v>
      </c>
      <c r="AO103" s="3">
        <f t="shared" si="201"/>
        <v>-4141.2732638888947</v>
      </c>
      <c r="AQ103" s="4">
        <v>1.6</v>
      </c>
      <c r="AR103" s="4">
        <v>174.1</v>
      </c>
      <c r="AS103" s="3">
        <f t="shared" si="250"/>
        <v>-141.54166666666663</v>
      </c>
      <c r="AT103" s="3">
        <f t="shared" si="251"/>
        <v>30.958333333333371</v>
      </c>
      <c r="AU103" s="3">
        <f t="shared" si="202"/>
        <v>20034.043402777766</v>
      </c>
      <c r="AV103" s="3">
        <f t="shared" si="203"/>
        <v>-4381.8940972222263</v>
      </c>
      <c r="AX103" s="4">
        <v>1.6</v>
      </c>
      <c r="AY103" s="4">
        <v>275.5</v>
      </c>
      <c r="AZ103" s="3">
        <f t="shared" si="252"/>
        <v>-141.54166666666663</v>
      </c>
      <c r="BA103" s="3">
        <f t="shared" si="253"/>
        <v>132.35833333333338</v>
      </c>
      <c r="BB103" s="3">
        <f t="shared" si="204"/>
        <v>20034.043402777766</v>
      </c>
      <c r="BC103" s="3">
        <f t="shared" si="205"/>
        <v>-18734.219097222223</v>
      </c>
      <c r="BE103" s="4">
        <v>1.6</v>
      </c>
      <c r="BF103" s="4">
        <v>72.5</v>
      </c>
      <c r="BG103" s="3">
        <f t="shared" si="254"/>
        <v>-141.54166666666663</v>
      </c>
      <c r="BH103" s="3">
        <f t="shared" si="255"/>
        <v>-70.641666666666623</v>
      </c>
      <c r="BI103" s="3">
        <f t="shared" si="206"/>
        <v>20034.043402777766</v>
      </c>
      <c r="BJ103" s="3">
        <f t="shared" si="207"/>
        <v>9998.7392361111015</v>
      </c>
      <c r="BL103" s="4">
        <v>1.6</v>
      </c>
      <c r="BM103" s="4">
        <v>237.8</v>
      </c>
      <c r="BN103" s="3">
        <f t="shared" si="256"/>
        <v>-141.54166666666663</v>
      </c>
      <c r="BO103" s="3">
        <f t="shared" si="257"/>
        <v>94.658333333333388</v>
      </c>
      <c r="BP103" s="3">
        <f t="shared" si="208"/>
        <v>20034.043402777766</v>
      </c>
      <c r="BQ103" s="3">
        <f t="shared" si="209"/>
        <v>-13398.098263888893</v>
      </c>
      <c r="BS103" s="4">
        <v>1.6</v>
      </c>
      <c r="BT103" s="4">
        <v>88.4</v>
      </c>
      <c r="BU103" s="3">
        <f t="shared" si="258"/>
        <v>-141.54166666666663</v>
      </c>
      <c r="BV103" s="3">
        <f t="shared" si="259"/>
        <v>-54.741666666666617</v>
      </c>
      <c r="BW103" s="3">
        <f t="shared" si="210"/>
        <v>20034.043402777766</v>
      </c>
      <c r="BX103" s="3">
        <f t="shared" si="211"/>
        <v>7748.2267361111017</v>
      </c>
      <c r="BZ103" s="4">
        <v>1.6</v>
      </c>
      <c r="CA103" s="4">
        <v>48.5</v>
      </c>
      <c r="CB103" s="3">
        <f t="shared" si="260"/>
        <v>-141.54166666666663</v>
      </c>
      <c r="CC103" s="3">
        <f t="shared" si="261"/>
        <v>-94.641666666666623</v>
      </c>
      <c r="CD103" s="3">
        <f t="shared" si="212"/>
        <v>20034.043402777766</v>
      </c>
      <c r="CE103" s="3">
        <f t="shared" si="213"/>
        <v>13395.739236111101</v>
      </c>
      <c r="CG103" s="4">
        <v>1.6</v>
      </c>
      <c r="CH103" s="4">
        <v>39.4</v>
      </c>
      <c r="CI103" s="3">
        <f t="shared" si="262"/>
        <v>-141.54166666666663</v>
      </c>
      <c r="CJ103" s="3">
        <f t="shared" si="263"/>
        <v>-103.74166666666662</v>
      </c>
      <c r="CK103" s="3">
        <f t="shared" si="214"/>
        <v>20034.043402777766</v>
      </c>
      <c r="CL103" s="3">
        <f t="shared" si="215"/>
        <v>14683.768402777767</v>
      </c>
      <c r="CN103" s="4">
        <v>1.6</v>
      </c>
      <c r="CO103" s="4">
        <v>52.8</v>
      </c>
      <c r="CP103" s="3">
        <f t="shared" si="264"/>
        <v>-141.54166666666663</v>
      </c>
      <c r="CQ103" s="3">
        <f t="shared" si="265"/>
        <v>-90.341666666666626</v>
      </c>
      <c r="CR103" s="3">
        <f t="shared" si="216"/>
        <v>20034.043402777766</v>
      </c>
      <c r="CS103" s="3">
        <f t="shared" si="217"/>
        <v>12787.110069444436</v>
      </c>
      <c r="CU103" s="4">
        <v>1.6</v>
      </c>
      <c r="CV103" s="4">
        <v>129.30000000000001</v>
      </c>
      <c r="CW103" s="3">
        <f t="shared" si="266"/>
        <v>-141.54166666666663</v>
      </c>
      <c r="CX103" s="3">
        <f t="shared" si="267"/>
        <v>-13.841666666666612</v>
      </c>
      <c r="CY103" s="3">
        <f t="shared" si="218"/>
        <v>20034.043402777766</v>
      </c>
      <c r="CZ103" s="3">
        <f t="shared" si="219"/>
        <v>1959.1725694444362</v>
      </c>
      <c r="DB103" s="4">
        <v>1.6</v>
      </c>
      <c r="DC103" s="4">
        <v>320.5</v>
      </c>
      <c r="DD103" s="3">
        <f t="shared" si="268"/>
        <v>-141.54166666666663</v>
      </c>
      <c r="DE103" s="3">
        <f t="shared" si="269"/>
        <v>177.35833333333338</v>
      </c>
      <c r="DF103" s="3">
        <f t="shared" si="220"/>
        <v>20034.043402777766</v>
      </c>
      <c r="DG103" s="3">
        <f t="shared" si="221"/>
        <v>-25103.594097222223</v>
      </c>
      <c r="DI103" s="4">
        <v>1.6</v>
      </c>
      <c r="DJ103" s="4">
        <v>216.2</v>
      </c>
      <c r="DK103" s="3">
        <f t="shared" si="270"/>
        <v>-141.54166666666663</v>
      </c>
      <c r="DL103" s="3">
        <f t="shared" si="271"/>
        <v>73.058333333333366</v>
      </c>
      <c r="DM103" s="3">
        <f t="shared" si="222"/>
        <v>20034.043402777766</v>
      </c>
      <c r="DN103" s="3">
        <f t="shared" si="223"/>
        <v>-10340.79826388889</v>
      </c>
      <c r="DP103" s="4">
        <v>1.6</v>
      </c>
      <c r="DQ103" s="4">
        <v>402.6</v>
      </c>
      <c r="DR103" s="3">
        <f t="shared" si="272"/>
        <v>-141.54166666666663</v>
      </c>
      <c r="DS103" s="3">
        <f t="shared" si="273"/>
        <v>259.45833333333337</v>
      </c>
      <c r="DT103" s="3">
        <f t="shared" si="224"/>
        <v>20034.043402777766</v>
      </c>
      <c r="DU103" s="3">
        <f t="shared" si="225"/>
        <v>-36724.164930555547</v>
      </c>
      <c r="DW103" s="4">
        <v>1.6</v>
      </c>
      <c r="DX103" s="4">
        <v>302.2</v>
      </c>
      <c r="DY103" s="3">
        <f t="shared" si="274"/>
        <v>-141.54166666666663</v>
      </c>
      <c r="DZ103" s="3">
        <f t="shared" si="275"/>
        <v>159.05833333333337</v>
      </c>
      <c r="EA103" s="3">
        <f t="shared" si="226"/>
        <v>20034.043402777766</v>
      </c>
      <c r="EB103" s="3">
        <f t="shared" si="227"/>
        <v>-22513.381597222222</v>
      </c>
      <c r="ED103" s="4">
        <v>1.6</v>
      </c>
      <c r="EE103" s="3"/>
      <c r="EF103" s="3">
        <f t="shared" si="276"/>
        <v>-141.54166666666663</v>
      </c>
      <c r="EG103" s="3">
        <f t="shared" si="277"/>
        <v>-143.14166666666662</v>
      </c>
      <c r="EH103" s="3">
        <f t="shared" si="228"/>
        <v>20034.043402777766</v>
      </c>
      <c r="EI103" s="3">
        <f t="shared" si="229"/>
        <v>20260.510069444434</v>
      </c>
      <c r="EK103" s="4">
        <v>1.6</v>
      </c>
      <c r="EL103" s="3"/>
      <c r="EM103" s="3">
        <f t="shared" si="278"/>
        <v>-141.54166666666663</v>
      </c>
      <c r="EN103" s="3">
        <f t="shared" si="279"/>
        <v>-143.14166666666662</v>
      </c>
      <c r="EO103" s="3">
        <f t="shared" si="230"/>
        <v>20034.043402777766</v>
      </c>
      <c r="EP103" s="3">
        <f t="shared" si="231"/>
        <v>20260.510069444434</v>
      </c>
      <c r="ER103" s="4">
        <v>1.6</v>
      </c>
      <c r="ES103" s="3"/>
      <c r="ET103" s="3">
        <f t="shared" si="280"/>
        <v>-141.54166666666663</v>
      </c>
      <c r="EU103" s="3">
        <f t="shared" si="281"/>
        <v>-143.14166666666662</v>
      </c>
      <c r="EV103" s="3">
        <f t="shared" si="232"/>
        <v>20034.043402777766</v>
      </c>
      <c r="EW103" s="3">
        <f t="shared" si="233"/>
        <v>20260.510069444434</v>
      </c>
      <c r="EY103" s="4">
        <v>1.6</v>
      </c>
      <c r="EZ103" s="3"/>
      <c r="FA103" s="3">
        <f t="shared" si="282"/>
        <v>-141.54166666666663</v>
      </c>
      <c r="FB103" s="3">
        <f t="shared" si="283"/>
        <v>-143.14166666666662</v>
      </c>
      <c r="FC103" s="3">
        <f t="shared" si="234"/>
        <v>20034.043402777766</v>
      </c>
      <c r="FD103" s="3">
        <f t="shared" si="235"/>
        <v>20260.510069444434</v>
      </c>
      <c r="FF103" s="4">
        <v>1.6</v>
      </c>
      <c r="FG103" s="3"/>
      <c r="FH103" s="3">
        <f t="shared" si="284"/>
        <v>-141.54166666666663</v>
      </c>
      <c r="FI103" s="3">
        <f t="shared" si="285"/>
        <v>-143.14166666666662</v>
      </c>
      <c r="FJ103" s="3">
        <f t="shared" si="236"/>
        <v>20034.043402777766</v>
      </c>
      <c r="FK103" s="3">
        <f t="shared" si="237"/>
        <v>20260.510069444434</v>
      </c>
      <c r="FM103" s="4">
        <v>1.6</v>
      </c>
      <c r="FN103" s="3"/>
      <c r="FO103" s="3">
        <f t="shared" si="286"/>
        <v>-141.54166666666663</v>
      </c>
      <c r="FP103" s="3">
        <f t="shared" si="287"/>
        <v>-143.14166666666662</v>
      </c>
      <c r="FQ103" s="3">
        <f t="shared" si="238"/>
        <v>20034.043402777766</v>
      </c>
      <c r="FR103" s="3">
        <f t="shared" si="239"/>
        <v>20260.510069444434</v>
      </c>
    </row>
    <row r="104" spans="1:174" x14ac:dyDescent="0.25">
      <c r="A104" s="4">
        <v>21.3</v>
      </c>
      <c r="H104" s="4">
        <v>21.3</v>
      </c>
      <c r="I104" s="4">
        <v>78.7</v>
      </c>
      <c r="J104" s="3">
        <f t="shared" si="240"/>
        <v>-121.84166666666663</v>
      </c>
      <c r="K104" s="3">
        <f t="shared" si="241"/>
        <v>-64.44166666666662</v>
      </c>
      <c r="L104" s="3">
        <f t="shared" si="192"/>
        <v>14845.391736111102</v>
      </c>
      <c r="M104" s="3">
        <f t="shared" si="193"/>
        <v>7851.6800694444364</v>
      </c>
      <c r="O104" s="4">
        <v>21.3</v>
      </c>
      <c r="P104" s="4">
        <v>252.3</v>
      </c>
      <c r="Q104" s="3">
        <f t="shared" si="242"/>
        <v>-121.84166666666663</v>
      </c>
      <c r="R104" s="3">
        <f t="shared" si="243"/>
        <v>109.15833333333339</v>
      </c>
      <c r="S104" s="3">
        <f t="shared" si="194"/>
        <v>14845.391736111102</v>
      </c>
      <c r="T104" s="3">
        <f t="shared" si="195"/>
        <v>-13300.03326388889</v>
      </c>
      <c r="V104" s="4">
        <v>21.3</v>
      </c>
      <c r="W104" s="4">
        <v>374.5</v>
      </c>
      <c r="X104" s="3">
        <f t="shared" si="244"/>
        <v>-121.84166666666663</v>
      </c>
      <c r="Y104" s="3">
        <f t="shared" si="245"/>
        <v>231.35833333333338</v>
      </c>
      <c r="Z104" s="3">
        <f t="shared" si="196"/>
        <v>14845.391736111102</v>
      </c>
      <c r="AA104" s="3">
        <f t="shared" si="197"/>
        <v>-28189.084930555553</v>
      </c>
      <c r="AC104" s="4">
        <v>21.3</v>
      </c>
      <c r="AD104" s="4">
        <v>172.4</v>
      </c>
      <c r="AE104" s="3">
        <f t="shared" si="246"/>
        <v>-121.84166666666663</v>
      </c>
      <c r="AF104" s="3">
        <f t="shared" si="247"/>
        <v>29.258333333333383</v>
      </c>
      <c r="AG104" s="3">
        <f t="shared" si="198"/>
        <v>14845.391736111102</v>
      </c>
      <c r="AH104" s="3">
        <f t="shared" si="199"/>
        <v>-3564.884097222227</v>
      </c>
      <c r="AJ104" s="4">
        <v>21.3</v>
      </c>
      <c r="AK104" s="4">
        <v>174.1</v>
      </c>
      <c r="AL104" s="3">
        <f t="shared" si="248"/>
        <v>-121.84166666666663</v>
      </c>
      <c r="AM104" s="3">
        <f t="shared" si="249"/>
        <v>30.958333333333371</v>
      </c>
      <c r="AN104" s="3">
        <f t="shared" si="200"/>
        <v>14845.391736111102</v>
      </c>
      <c r="AO104" s="3">
        <f t="shared" si="201"/>
        <v>-3772.0149305555587</v>
      </c>
      <c r="AQ104" s="4">
        <v>21.3</v>
      </c>
      <c r="AR104" s="4">
        <v>275.5</v>
      </c>
      <c r="AS104" s="3">
        <f t="shared" si="250"/>
        <v>-121.84166666666663</v>
      </c>
      <c r="AT104" s="3">
        <f t="shared" si="251"/>
        <v>132.35833333333338</v>
      </c>
      <c r="AU104" s="3">
        <f t="shared" si="202"/>
        <v>14845.391736111102</v>
      </c>
      <c r="AV104" s="3">
        <f t="shared" si="203"/>
        <v>-16126.759930555556</v>
      </c>
      <c r="AX104" s="4">
        <v>21.3</v>
      </c>
      <c r="AY104" s="4">
        <v>72.5</v>
      </c>
      <c r="AZ104" s="3">
        <f t="shared" si="252"/>
        <v>-121.84166666666663</v>
      </c>
      <c r="BA104" s="3">
        <f t="shared" si="253"/>
        <v>-70.641666666666623</v>
      </c>
      <c r="BB104" s="3">
        <f t="shared" si="204"/>
        <v>14845.391736111102</v>
      </c>
      <c r="BC104" s="3">
        <f t="shared" si="205"/>
        <v>8607.0984027777704</v>
      </c>
      <c r="BE104" s="4">
        <v>21.3</v>
      </c>
      <c r="BF104" s="4">
        <v>237.8</v>
      </c>
      <c r="BG104" s="3">
        <f t="shared" si="254"/>
        <v>-121.84166666666663</v>
      </c>
      <c r="BH104" s="3">
        <f t="shared" si="255"/>
        <v>94.658333333333388</v>
      </c>
      <c r="BI104" s="3">
        <f t="shared" si="206"/>
        <v>14845.391736111102</v>
      </c>
      <c r="BJ104" s="3">
        <f t="shared" si="207"/>
        <v>-11533.329097222226</v>
      </c>
      <c r="BL104" s="4">
        <v>21.3</v>
      </c>
      <c r="BM104" s="4">
        <v>88.4</v>
      </c>
      <c r="BN104" s="3">
        <f t="shared" si="256"/>
        <v>-121.84166666666663</v>
      </c>
      <c r="BO104" s="3">
        <f t="shared" si="257"/>
        <v>-54.741666666666617</v>
      </c>
      <c r="BP104" s="3">
        <f t="shared" si="208"/>
        <v>14845.391736111102</v>
      </c>
      <c r="BQ104" s="3">
        <f t="shared" si="209"/>
        <v>6669.8159027777692</v>
      </c>
      <c r="BS104" s="4">
        <v>21.3</v>
      </c>
      <c r="BT104" s="4">
        <v>48.5</v>
      </c>
      <c r="BU104" s="3">
        <f t="shared" si="258"/>
        <v>-121.84166666666663</v>
      </c>
      <c r="BV104" s="3">
        <f t="shared" si="259"/>
        <v>-94.641666666666623</v>
      </c>
      <c r="BW104" s="3">
        <f t="shared" si="210"/>
        <v>14845.391736111102</v>
      </c>
      <c r="BX104" s="3">
        <f t="shared" si="211"/>
        <v>11531.298402777769</v>
      </c>
      <c r="BZ104" s="4">
        <v>21.3</v>
      </c>
      <c r="CA104" s="4">
        <v>39.4</v>
      </c>
      <c r="CB104" s="3">
        <f t="shared" si="260"/>
        <v>-121.84166666666663</v>
      </c>
      <c r="CC104" s="3">
        <f t="shared" si="261"/>
        <v>-103.74166666666662</v>
      </c>
      <c r="CD104" s="3">
        <f t="shared" si="212"/>
        <v>14845.391736111102</v>
      </c>
      <c r="CE104" s="3">
        <f t="shared" si="213"/>
        <v>12640.057569444434</v>
      </c>
      <c r="CG104" s="4">
        <v>21.3</v>
      </c>
      <c r="CH104" s="4">
        <v>52.8</v>
      </c>
      <c r="CI104" s="3">
        <f t="shared" si="262"/>
        <v>-121.84166666666663</v>
      </c>
      <c r="CJ104" s="3">
        <f t="shared" si="263"/>
        <v>-90.341666666666626</v>
      </c>
      <c r="CK104" s="3">
        <f t="shared" si="214"/>
        <v>14845.391736111102</v>
      </c>
      <c r="CL104" s="3">
        <f t="shared" si="215"/>
        <v>11007.379236111103</v>
      </c>
      <c r="CN104" s="4">
        <v>21.3</v>
      </c>
      <c r="CO104" s="4">
        <v>129.30000000000001</v>
      </c>
      <c r="CP104" s="3">
        <f t="shared" si="264"/>
        <v>-121.84166666666663</v>
      </c>
      <c r="CQ104" s="3">
        <f t="shared" si="265"/>
        <v>-13.841666666666612</v>
      </c>
      <c r="CR104" s="3">
        <f t="shared" si="216"/>
        <v>14845.391736111102</v>
      </c>
      <c r="CS104" s="3">
        <f t="shared" si="217"/>
        <v>1686.4917361111038</v>
      </c>
      <c r="CU104" s="4">
        <v>21.3</v>
      </c>
      <c r="CV104" s="4">
        <v>320.5</v>
      </c>
      <c r="CW104" s="3">
        <f t="shared" si="266"/>
        <v>-121.84166666666663</v>
      </c>
      <c r="CX104" s="3">
        <f t="shared" si="267"/>
        <v>177.35833333333338</v>
      </c>
      <c r="CY104" s="3">
        <f t="shared" si="218"/>
        <v>14845.391736111102</v>
      </c>
      <c r="CZ104" s="3">
        <f t="shared" si="219"/>
        <v>-21609.634930555552</v>
      </c>
      <c r="DB104" s="4">
        <v>21.3</v>
      </c>
      <c r="DC104" s="4">
        <v>216.2</v>
      </c>
      <c r="DD104" s="3">
        <f t="shared" si="268"/>
        <v>-121.84166666666663</v>
      </c>
      <c r="DE104" s="3">
        <f t="shared" si="269"/>
        <v>73.058333333333366</v>
      </c>
      <c r="DF104" s="3">
        <f t="shared" si="220"/>
        <v>14845.391736111102</v>
      </c>
      <c r="DG104" s="3">
        <f t="shared" si="221"/>
        <v>-8901.5490972222233</v>
      </c>
      <c r="DI104" s="4">
        <v>21.3</v>
      </c>
      <c r="DJ104" s="4">
        <v>402.6</v>
      </c>
      <c r="DK104" s="3">
        <f t="shared" si="270"/>
        <v>-121.84166666666663</v>
      </c>
      <c r="DL104" s="3">
        <f t="shared" si="271"/>
        <v>259.45833333333337</v>
      </c>
      <c r="DM104" s="3">
        <f t="shared" si="222"/>
        <v>14845.391736111102</v>
      </c>
      <c r="DN104" s="3">
        <f t="shared" si="223"/>
        <v>-31612.835763888885</v>
      </c>
      <c r="DP104" s="4">
        <v>21.3</v>
      </c>
      <c r="DQ104" s="4">
        <v>302.2</v>
      </c>
      <c r="DR104" s="3">
        <f t="shared" si="272"/>
        <v>-121.84166666666663</v>
      </c>
      <c r="DS104" s="3">
        <f t="shared" si="273"/>
        <v>159.05833333333337</v>
      </c>
      <c r="DT104" s="3">
        <f t="shared" si="224"/>
        <v>14845.391736111102</v>
      </c>
      <c r="DU104" s="3">
        <f t="shared" si="225"/>
        <v>-19379.932430555553</v>
      </c>
      <c r="DW104" s="4">
        <v>21.3</v>
      </c>
      <c r="DX104" s="3"/>
      <c r="DY104" s="3">
        <f t="shared" si="274"/>
        <v>-121.84166666666663</v>
      </c>
      <c r="DZ104" s="3">
        <f t="shared" si="275"/>
        <v>-143.14166666666662</v>
      </c>
      <c r="EA104" s="3">
        <f t="shared" si="226"/>
        <v>14845.391736111102</v>
      </c>
      <c r="EB104" s="3">
        <f t="shared" si="227"/>
        <v>17440.619236111099</v>
      </c>
      <c r="ED104" s="4">
        <v>21.3</v>
      </c>
      <c r="EE104" s="3"/>
      <c r="EF104" s="3">
        <f t="shared" si="276"/>
        <v>-121.84166666666663</v>
      </c>
      <c r="EG104" s="3">
        <f t="shared" si="277"/>
        <v>-143.14166666666662</v>
      </c>
      <c r="EH104" s="3">
        <f t="shared" si="228"/>
        <v>14845.391736111102</v>
      </c>
      <c r="EI104" s="3">
        <f t="shared" si="229"/>
        <v>17440.619236111099</v>
      </c>
      <c r="EK104" s="4">
        <v>21.3</v>
      </c>
      <c r="EL104" s="3"/>
      <c r="EM104" s="3">
        <f t="shared" si="278"/>
        <v>-121.84166666666663</v>
      </c>
      <c r="EN104" s="3">
        <f t="shared" si="279"/>
        <v>-143.14166666666662</v>
      </c>
      <c r="EO104" s="3">
        <f t="shared" si="230"/>
        <v>14845.391736111102</v>
      </c>
      <c r="EP104" s="3">
        <f t="shared" si="231"/>
        <v>17440.619236111099</v>
      </c>
      <c r="ER104" s="4">
        <v>21.3</v>
      </c>
      <c r="ES104" s="3"/>
      <c r="ET104" s="3">
        <f t="shared" si="280"/>
        <v>-121.84166666666663</v>
      </c>
      <c r="EU104" s="3">
        <f t="shared" si="281"/>
        <v>-143.14166666666662</v>
      </c>
      <c r="EV104" s="3">
        <f t="shared" si="232"/>
        <v>14845.391736111102</v>
      </c>
      <c r="EW104" s="3">
        <f t="shared" si="233"/>
        <v>17440.619236111099</v>
      </c>
      <c r="EY104" s="4">
        <v>21.3</v>
      </c>
      <c r="EZ104" s="3"/>
      <c r="FA104" s="3">
        <f t="shared" si="282"/>
        <v>-121.84166666666663</v>
      </c>
      <c r="FB104" s="3">
        <f t="shared" si="283"/>
        <v>-143.14166666666662</v>
      </c>
      <c r="FC104" s="3">
        <f t="shared" si="234"/>
        <v>14845.391736111102</v>
      </c>
      <c r="FD104" s="3">
        <f t="shared" si="235"/>
        <v>17440.619236111099</v>
      </c>
      <c r="FF104" s="4">
        <v>21.3</v>
      </c>
      <c r="FG104" s="3"/>
      <c r="FH104" s="3">
        <f t="shared" si="284"/>
        <v>-121.84166666666663</v>
      </c>
      <c r="FI104" s="3">
        <f t="shared" si="285"/>
        <v>-143.14166666666662</v>
      </c>
      <c r="FJ104" s="3">
        <f t="shared" si="236"/>
        <v>14845.391736111102</v>
      </c>
      <c r="FK104" s="3">
        <f t="shared" si="237"/>
        <v>17440.619236111099</v>
      </c>
      <c r="FM104" s="4">
        <v>21.3</v>
      </c>
      <c r="FN104" s="3"/>
      <c r="FO104" s="3">
        <f t="shared" si="286"/>
        <v>-121.84166666666663</v>
      </c>
      <c r="FP104" s="3">
        <f t="shared" si="287"/>
        <v>-143.14166666666662</v>
      </c>
      <c r="FQ104" s="3">
        <f t="shared" si="238"/>
        <v>14845.391736111102</v>
      </c>
      <c r="FR104" s="3">
        <f t="shared" si="239"/>
        <v>17440.619236111099</v>
      </c>
    </row>
    <row r="105" spans="1:174" x14ac:dyDescent="0.25">
      <c r="A105" s="4">
        <v>78.7</v>
      </c>
      <c r="H105" s="4">
        <v>78.7</v>
      </c>
      <c r="I105" s="4">
        <v>252.3</v>
      </c>
      <c r="J105" s="3">
        <f t="shared" si="240"/>
        <v>-64.44166666666662</v>
      </c>
      <c r="K105" s="3">
        <f t="shared" si="241"/>
        <v>109.15833333333339</v>
      </c>
      <c r="L105" s="3">
        <f t="shared" si="192"/>
        <v>4152.7284027777714</v>
      </c>
      <c r="M105" s="3">
        <f t="shared" si="193"/>
        <v>-7034.3449305555541</v>
      </c>
      <c r="O105" s="4">
        <v>78.7</v>
      </c>
      <c r="P105" s="4">
        <v>374.5</v>
      </c>
      <c r="Q105" s="3">
        <f t="shared" si="242"/>
        <v>-64.44166666666662</v>
      </c>
      <c r="R105" s="3">
        <f t="shared" si="243"/>
        <v>231.35833333333338</v>
      </c>
      <c r="S105" s="3">
        <f t="shared" si="194"/>
        <v>4152.7284027777714</v>
      </c>
      <c r="T105" s="3">
        <f t="shared" si="195"/>
        <v>-14909.116597222213</v>
      </c>
      <c r="V105" s="4">
        <v>78.7</v>
      </c>
      <c r="W105" s="4">
        <v>172.4</v>
      </c>
      <c r="X105" s="3">
        <f t="shared" si="244"/>
        <v>-64.44166666666662</v>
      </c>
      <c r="Y105" s="3">
        <f t="shared" si="245"/>
        <v>29.258333333333383</v>
      </c>
      <c r="Z105" s="3">
        <f t="shared" si="196"/>
        <v>4152.7284027777714</v>
      </c>
      <c r="AA105" s="3">
        <f t="shared" si="197"/>
        <v>-1885.4557638888907</v>
      </c>
      <c r="AC105" s="4">
        <v>78.7</v>
      </c>
      <c r="AD105" s="4">
        <v>174.1</v>
      </c>
      <c r="AE105" s="3">
        <f t="shared" si="246"/>
        <v>-64.44166666666662</v>
      </c>
      <c r="AF105" s="3">
        <f t="shared" si="247"/>
        <v>30.958333333333371</v>
      </c>
      <c r="AG105" s="3">
        <f t="shared" si="198"/>
        <v>4152.7284027777714</v>
      </c>
      <c r="AH105" s="3">
        <f t="shared" si="199"/>
        <v>-1995.0065972222233</v>
      </c>
      <c r="AJ105" s="4">
        <v>78.7</v>
      </c>
      <c r="AK105" s="4">
        <v>275.5</v>
      </c>
      <c r="AL105" s="3">
        <f t="shared" si="248"/>
        <v>-64.44166666666662</v>
      </c>
      <c r="AM105" s="3">
        <f t="shared" si="249"/>
        <v>132.35833333333338</v>
      </c>
      <c r="AN105" s="3">
        <f t="shared" si="200"/>
        <v>4152.7284027777714</v>
      </c>
      <c r="AO105" s="3">
        <f t="shared" si="201"/>
        <v>-8529.3915972222185</v>
      </c>
      <c r="AQ105" s="4">
        <v>78.7</v>
      </c>
      <c r="AR105" s="4">
        <v>72.5</v>
      </c>
      <c r="AS105" s="3">
        <f t="shared" si="250"/>
        <v>-64.44166666666662</v>
      </c>
      <c r="AT105" s="3">
        <f t="shared" si="251"/>
        <v>-70.641666666666623</v>
      </c>
      <c r="AU105" s="3">
        <f t="shared" si="202"/>
        <v>4152.7284027777714</v>
      </c>
      <c r="AV105" s="3">
        <f t="shared" si="203"/>
        <v>4552.2667361111053</v>
      </c>
      <c r="AX105" s="4">
        <v>78.7</v>
      </c>
      <c r="AY105" s="4">
        <v>237.8</v>
      </c>
      <c r="AZ105" s="3">
        <f t="shared" si="252"/>
        <v>-64.44166666666662</v>
      </c>
      <c r="BA105" s="3">
        <f t="shared" si="253"/>
        <v>94.658333333333388</v>
      </c>
      <c r="BB105" s="3">
        <f t="shared" si="204"/>
        <v>4152.7284027777714</v>
      </c>
      <c r="BC105" s="3">
        <f t="shared" si="205"/>
        <v>-6099.9407638888879</v>
      </c>
      <c r="BE105" s="4">
        <v>78.7</v>
      </c>
      <c r="BF105" s="4">
        <v>88.4</v>
      </c>
      <c r="BG105" s="3">
        <f t="shared" si="254"/>
        <v>-64.44166666666662</v>
      </c>
      <c r="BH105" s="3">
        <f t="shared" si="255"/>
        <v>-54.741666666666617</v>
      </c>
      <c r="BI105" s="3">
        <f t="shared" si="206"/>
        <v>4152.7284027777714</v>
      </c>
      <c r="BJ105" s="3">
        <f t="shared" si="207"/>
        <v>3527.6442361111053</v>
      </c>
      <c r="BL105" s="4">
        <v>78.7</v>
      </c>
      <c r="BM105" s="4">
        <v>48.5</v>
      </c>
      <c r="BN105" s="3">
        <f t="shared" si="256"/>
        <v>-64.44166666666662</v>
      </c>
      <c r="BO105" s="3">
        <f t="shared" si="257"/>
        <v>-94.641666666666623</v>
      </c>
      <c r="BP105" s="3">
        <f t="shared" si="208"/>
        <v>4152.7284027777714</v>
      </c>
      <c r="BQ105" s="3">
        <f t="shared" si="209"/>
        <v>6098.8667361111038</v>
      </c>
      <c r="BS105" s="4">
        <v>78.7</v>
      </c>
      <c r="BT105" s="4">
        <v>39.4</v>
      </c>
      <c r="BU105" s="3">
        <f t="shared" si="258"/>
        <v>-64.44166666666662</v>
      </c>
      <c r="BV105" s="3">
        <f t="shared" si="259"/>
        <v>-103.74166666666662</v>
      </c>
      <c r="BW105" s="3">
        <f t="shared" si="210"/>
        <v>4152.7284027777714</v>
      </c>
      <c r="BX105" s="3">
        <f t="shared" si="211"/>
        <v>6685.2859027777695</v>
      </c>
      <c r="BZ105" s="4">
        <v>78.7</v>
      </c>
      <c r="CA105" s="4">
        <v>52.8</v>
      </c>
      <c r="CB105" s="3">
        <f t="shared" si="260"/>
        <v>-64.44166666666662</v>
      </c>
      <c r="CC105" s="3">
        <f t="shared" si="261"/>
        <v>-90.341666666666626</v>
      </c>
      <c r="CD105" s="3">
        <f t="shared" si="212"/>
        <v>4152.7284027777714</v>
      </c>
      <c r="CE105" s="3">
        <f t="shared" si="213"/>
        <v>5821.7675694444379</v>
      </c>
      <c r="CG105" s="4">
        <v>78.7</v>
      </c>
      <c r="CH105" s="4">
        <v>129.30000000000001</v>
      </c>
      <c r="CI105" s="3">
        <f t="shared" si="262"/>
        <v>-64.44166666666662</v>
      </c>
      <c r="CJ105" s="3">
        <f t="shared" si="263"/>
        <v>-13.841666666666612</v>
      </c>
      <c r="CK105" s="3">
        <f t="shared" si="214"/>
        <v>4152.7284027777714</v>
      </c>
      <c r="CL105" s="3">
        <f t="shared" si="215"/>
        <v>891.98006944444023</v>
      </c>
      <c r="CN105" s="4">
        <v>78.7</v>
      </c>
      <c r="CO105" s="4">
        <v>320.5</v>
      </c>
      <c r="CP105" s="3">
        <f t="shared" si="264"/>
        <v>-64.44166666666662</v>
      </c>
      <c r="CQ105" s="3">
        <f t="shared" si="265"/>
        <v>177.35833333333338</v>
      </c>
      <c r="CR105" s="3">
        <f t="shared" si="216"/>
        <v>4152.7284027777714</v>
      </c>
      <c r="CS105" s="3">
        <f t="shared" si="217"/>
        <v>-11429.266597222217</v>
      </c>
      <c r="CU105" s="4">
        <v>78.7</v>
      </c>
      <c r="CV105" s="4">
        <v>216.2</v>
      </c>
      <c r="CW105" s="3">
        <f t="shared" si="266"/>
        <v>-64.44166666666662</v>
      </c>
      <c r="CX105" s="3">
        <f t="shared" si="267"/>
        <v>73.058333333333366</v>
      </c>
      <c r="CY105" s="3">
        <f t="shared" si="218"/>
        <v>4152.7284027777714</v>
      </c>
      <c r="CZ105" s="3">
        <f t="shared" si="219"/>
        <v>-4708.0007638888874</v>
      </c>
      <c r="DB105" s="4">
        <v>78.7</v>
      </c>
      <c r="DC105" s="4">
        <v>402.6</v>
      </c>
      <c r="DD105" s="3">
        <f t="shared" si="268"/>
        <v>-64.44166666666662</v>
      </c>
      <c r="DE105" s="3">
        <f t="shared" si="269"/>
        <v>259.45833333333337</v>
      </c>
      <c r="DF105" s="3">
        <f t="shared" si="220"/>
        <v>4152.7284027777714</v>
      </c>
      <c r="DG105" s="3">
        <f t="shared" si="221"/>
        <v>-16719.927430555545</v>
      </c>
      <c r="DI105" s="4">
        <v>78.7</v>
      </c>
      <c r="DJ105" s="4">
        <v>302.2</v>
      </c>
      <c r="DK105" s="3">
        <f t="shared" si="270"/>
        <v>-64.44166666666662</v>
      </c>
      <c r="DL105" s="3">
        <f t="shared" si="271"/>
        <v>159.05833333333337</v>
      </c>
      <c r="DM105" s="3">
        <f t="shared" si="222"/>
        <v>4152.7284027777714</v>
      </c>
      <c r="DN105" s="3">
        <f t="shared" si="223"/>
        <v>-10249.984097222217</v>
      </c>
      <c r="DP105" s="4">
        <v>78.7</v>
      </c>
      <c r="DQ105" s="3"/>
      <c r="DR105" s="3">
        <f t="shared" si="272"/>
        <v>-64.44166666666662</v>
      </c>
      <c r="DS105" s="3">
        <f t="shared" si="273"/>
        <v>-143.14166666666662</v>
      </c>
      <c r="DT105" s="3">
        <f t="shared" si="224"/>
        <v>4152.7284027777714</v>
      </c>
      <c r="DU105" s="3">
        <f t="shared" si="225"/>
        <v>9224.2875694444356</v>
      </c>
      <c r="DW105" s="4">
        <v>78.7</v>
      </c>
      <c r="DX105" s="3"/>
      <c r="DY105" s="3">
        <f t="shared" si="274"/>
        <v>-64.44166666666662</v>
      </c>
      <c r="DZ105" s="3">
        <f t="shared" si="275"/>
        <v>-143.14166666666662</v>
      </c>
      <c r="EA105" s="3">
        <f t="shared" si="226"/>
        <v>4152.7284027777714</v>
      </c>
      <c r="EB105" s="3">
        <f t="shared" si="227"/>
        <v>9224.2875694444356</v>
      </c>
      <c r="ED105" s="4">
        <v>78.7</v>
      </c>
      <c r="EE105" s="3"/>
      <c r="EF105" s="3">
        <f t="shared" si="276"/>
        <v>-64.44166666666662</v>
      </c>
      <c r="EG105" s="3">
        <f t="shared" si="277"/>
        <v>-143.14166666666662</v>
      </c>
      <c r="EH105" s="3">
        <f t="shared" si="228"/>
        <v>4152.7284027777714</v>
      </c>
      <c r="EI105" s="3">
        <f t="shared" si="229"/>
        <v>9224.2875694444356</v>
      </c>
      <c r="EK105" s="4">
        <v>78.7</v>
      </c>
      <c r="EL105" s="3"/>
      <c r="EM105" s="3">
        <f t="shared" si="278"/>
        <v>-64.44166666666662</v>
      </c>
      <c r="EN105" s="3">
        <f t="shared" si="279"/>
        <v>-143.14166666666662</v>
      </c>
      <c r="EO105" s="3">
        <f t="shared" si="230"/>
        <v>4152.7284027777714</v>
      </c>
      <c r="EP105" s="3">
        <f t="shared" si="231"/>
        <v>9224.2875694444356</v>
      </c>
      <c r="ER105" s="4">
        <v>78.7</v>
      </c>
      <c r="ES105" s="3"/>
      <c r="ET105" s="3">
        <f t="shared" si="280"/>
        <v>-64.44166666666662</v>
      </c>
      <c r="EU105" s="3">
        <f t="shared" si="281"/>
        <v>-143.14166666666662</v>
      </c>
      <c r="EV105" s="3">
        <f t="shared" si="232"/>
        <v>4152.7284027777714</v>
      </c>
      <c r="EW105" s="3">
        <f t="shared" si="233"/>
        <v>9224.2875694444356</v>
      </c>
      <c r="EY105" s="4">
        <v>78.7</v>
      </c>
      <c r="EZ105" s="3"/>
      <c r="FA105" s="3">
        <f t="shared" si="282"/>
        <v>-64.44166666666662</v>
      </c>
      <c r="FB105" s="3">
        <f t="shared" si="283"/>
        <v>-143.14166666666662</v>
      </c>
      <c r="FC105" s="3">
        <f t="shared" si="234"/>
        <v>4152.7284027777714</v>
      </c>
      <c r="FD105" s="3">
        <f t="shared" si="235"/>
        <v>9224.2875694444356</v>
      </c>
      <c r="FF105" s="4">
        <v>78.7</v>
      </c>
      <c r="FG105" s="3"/>
      <c r="FH105" s="3">
        <f t="shared" si="284"/>
        <v>-64.44166666666662</v>
      </c>
      <c r="FI105" s="3">
        <f t="shared" si="285"/>
        <v>-143.14166666666662</v>
      </c>
      <c r="FJ105" s="3">
        <f t="shared" si="236"/>
        <v>4152.7284027777714</v>
      </c>
      <c r="FK105" s="3">
        <f t="shared" si="237"/>
        <v>9224.2875694444356</v>
      </c>
      <c r="FM105" s="4">
        <v>78.7</v>
      </c>
      <c r="FN105" s="3"/>
      <c r="FO105" s="3">
        <f t="shared" si="286"/>
        <v>-64.44166666666662</v>
      </c>
      <c r="FP105" s="3">
        <f t="shared" si="287"/>
        <v>-143.14166666666662</v>
      </c>
      <c r="FQ105" s="3">
        <f t="shared" si="238"/>
        <v>4152.7284027777714</v>
      </c>
      <c r="FR105" s="3">
        <f t="shared" si="239"/>
        <v>9224.2875694444356</v>
      </c>
    </row>
    <row r="106" spans="1:174" x14ac:dyDescent="0.25">
      <c r="A106" s="4">
        <v>252.3</v>
      </c>
      <c r="H106" s="4">
        <v>252.3</v>
      </c>
      <c r="I106" s="4">
        <v>374.5</v>
      </c>
      <c r="J106" s="3">
        <f t="shared" si="240"/>
        <v>109.15833333333339</v>
      </c>
      <c r="K106" s="3">
        <f t="shared" si="241"/>
        <v>231.35833333333338</v>
      </c>
      <c r="L106" s="3">
        <f t="shared" si="192"/>
        <v>11915.541736111123</v>
      </c>
      <c r="M106" s="3">
        <f t="shared" si="193"/>
        <v>25254.690069444463</v>
      </c>
      <c r="O106" s="4">
        <v>252.3</v>
      </c>
      <c r="P106" s="4">
        <v>172.4</v>
      </c>
      <c r="Q106" s="3">
        <f t="shared" si="242"/>
        <v>109.15833333333339</v>
      </c>
      <c r="R106" s="3">
        <f t="shared" si="243"/>
        <v>29.258333333333383</v>
      </c>
      <c r="S106" s="3">
        <f t="shared" si="194"/>
        <v>11915.541736111123</v>
      </c>
      <c r="T106" s="3">
        <f t="shared" si="195"/>
        <v>3193.7909027777846</v>
      </c>
      <c r="V106" s="4">
        <v>252.3</v>
      </c>
      <c r="W106" s="4">
        <v>174.1</v>
      </c>
      <c r="X106" s="3">
        <f t="shared" si="244"/>
        <v>109.15833333333339</v>
      </c>
      <c r="Y106" s="3">
        <f t="shared" si="245"/>
        <v>30.958333333333371</v>
      </c>
      <c r="Z106" s="3">
        <f t="shared" si="196"/>
        <v>11915.541736111123</v>
      </c>
      <c r="AA106" s="3">
        <f t="shared" si="197"/>
        <v>3379.3600694444503</v>
      </c>
      <c r="AC106" s="4">
        <v>252.3</v>
      </c>
      <c r="AD106" s="4">
        <v>275.5</v>
      </c>
      <c r="AE106" s="3">
        <f t="shared" si="246"/>
        <v>109.15833333333339</v>
      </c>
      <c r="AF106" s="3">
        <f t="shared" si="247"/>
        <v>132.35833333333338</v>
      </c>
      <c r="AG106" s="3">
        <f t="shared" si="198"/>
        <v>11915.541736111123</v>
      </c>
      <c r="AH106" s="3">
        <f t="shared" si="199"/>
        <v>14448.015069444456</v>
      </c>
      <c r="AJ106" s="4">
        <v>252.3</v>
      </c>
      <c r="AK106" s="4">
        <v>72.5</v>
      </c>
      <c r="AL106" s="3">
        <f t="shared" si="248"/>
        <v>109.15833333333339</v>
      </c>
      <c r="AM106" s="3">
        <f t="shared" si="249"/>
        <v>-70.641666666666623</v>
      </c>
      <c r="AN106" s="3">
        <f t="shared" si="200"/>
        <v>11915.541736111123</v>
      </c>
      <c r="AO106" s="3">
        <f t="shared" si="201"/>
        <v>-7711.1265972222218</v>
      </c>
      <c r="AQ106" s="4">
        <v>252.3</v>
      </c>
      <c r="AR106" s="4">
        <v>237.8</v>
      </c>
      <c r="AS106" s="3">
        <f t="shared" si="250"/>
        <v>109.15833333333339</v>
      </c>
      <c r="AT106" s="3">
        <f t="shared" si="251"/>
        <v>94.658333333333388</v>
      </c>
      <c r="AU106" s="3">
        <f t="shared" si="202"/>
        <v>11915.541736111123</v>
      </c>
      <c r="AV106" s="3">
        <f t="shared" si="203"/>
        <v>10332.74590277779</v>
      </c>
      <c r="AX106" s="4">
        <v>252.3</v>
      </c>
      <c r="AY106" s="4">
        <v>88.4</v>
      </c>
      <c r="AZ106" s="3">
        <f t="shared" si="252"/>
        <v>109.15833333333339</v>
      </c>
      <c r="BA106" s="3">
        <f t="shared" si="253"/>
        <v>-54.741666666666617</v>
      </c>
      <c r="BB106" s="3">
        <f t="shared" si="204"/>
        <v>11915.541736111123</v>
      </c>
      <c r="BC106" s="3">
        <f t="shared" si="205"/>
        <v>-5975.5090972222197</v>
      </c>
      <c r="BE106" s="4">
        <v>252.3</v>
      </c>
      <c r="BF106" s="4">
        <v>48.5</v>
      </c>
      <c r="BG106" s="3">
        <f t="shared" si="254"/>
        <v>109.15833333333339</v>
      </c>
      <c r="BH106" s="3">
        <f t="shared" si="255"/>
        <v>-94.641666666666623</v>
      </c>
      <c r="BI106" s="3">
        <f t="shared" si="206"/>
        <v>11915.541736111123</v>
      </c>
      <c r="BJ106" s="3">
        <f t="shared" si="207"/>
        <v>-10330.926597222222</v>
      </c>
      <c r="BL106" s="4">
        <v>252.3</v>
      </c>
      <c r="BM106" s="4">
        <v>39.4</v>
      </c>
      <c r="BN106" s="3">
        <f t="shared" si="256"/>
        <v>109.15833333333339</v>
      </c>
      <c r="BO106" s="3">
        <f t="shared" si="257"/>
        <v>-103.74166666666662</v>
      </c>
      <c r="BP106" s="3">
        <f t="shared" si="208"/>
        <v>11915.541736111123</v>
      </c>
      <c r="BQ106" s="3">
        <f t="shared" si="209"/>
        <v>-11324.267430555556</v>
      </c>
      <c r="BS106" s="4">
        <v>252.3</v>
      </c>
      <c r="BT106" s="4">
        <v>52.8</v>
      </c>
      <c r="BU106" s="3">
        <f t="shared" si="258"/>
        <v>109.15833333333339</v>
      </c>
      <c r="BV106" s="3">
        <f t="shared" si="259"/>
        <v>-90.341666666666626</v>
      </c>
      <c r="BW106" s="3">
        <f t="shared" si="210"/>
        <v>11915.541736111123</v>
      </c>
      <c r="BX106" s="3">
        <f t="shared" si="211"/>
        <v>-9861.5457638888893</v>
      </c>
      <c r="BZ106" s="4">
        <v>252.3</v>
      </c>
      <c r="CA106" s="4">
        <v>129.30000000000001</v>
      </c>
      <c r="CB106" s="3">
        <f t="shared" si="260"/>
        <v>109.15833333333339</v>
      </c>
      <c r="CC106" s="3">
        <f t="shared" si="261"/>
        <v>-13.841666666666612</v>
      </c>
      <c r="CD106" s="3">
        <f t="shared" si="212"/>
        <v>11915.541736111123</v>
      </c>
      <c r="CE106" s="3">
        <f t="shared" si="213"/>
        <v>-1510.9332638888836</v>
      </c>
      <c r="CG106" s="4">
        <v>252.3</v>
      </c>
      <c r="CH106" s="4">
        <v>320.5</v>
      </c>
      <c r="CI106" s="3">
        <f t="shared" si="262"/>
        <v>109.15833333333339</v>
      </c>
      <c r="CJ106" s="3">
        <f t="shared" si="263"/>
        <v>177.35833333333338</v>
      </c>
      <c r="CK106" s="3">
        <f t="shared" si="214"/>
        <v>11915.541736111123</v>
      </c>
      <c r="CL106" s="3">
        <f t="shared" si="215"/>
        <v>19360.14006944446</v>
      </c>
      <c r="CN106" s="4">
        <v>252.3</v>
      </c>
      <c r="CO106" s="4">
        <v>216.2</v>
      </c>
      <c r="CP106" s="3">
        <f t="shared" si="264"/>
        <v>109.15833333333339</v>
      </c>
      <c r="CQ106" s="3">
        <f t="shared" si="265"/>
        <v>73.058333333333366</v>
      </c>
      <c r="CR106" s="3">
        <f t="shared" si="216"/>
        <v>11915.541736111123</v>
      </c>
      <c r="CS106" s="3">
        <f t="shared" si="217"/>
        <v>7974.9259027777853</v>
      </c>
      <c r="CU106" s="4">
        <v>252.3</v>
      </c>
      <c r="CV106" s="4">
        <v>402.6</v>
      </c>
      <c r="CW106" s="3">
        <f t="shared" si="266"/>
        <v>109.15833333333339</v>
      </c>
      <c r="CX106" s="3">
        <f t="shared" si="267"/>
        <v>259.45833333333337</v>
      </c>
      <c r="CY106" s="3">
        <f t="shared" si="218"/>
        <v>11915.541736111123</v>
      </c>
      <c r="CZ106" s="3">
        <f t="shared" si="219"/>
        <v>28322.03923611113</v>
      </c>
      <c r="DB106" s="4">
        <v>252.3</v>
      </c>
      <c r="DC106" s="4">
        <v>302.2</v>
      </c>
      <c r="DD106" s="3">
        <f t="shared" si="268"/>
        <v>109.15833333333339</v>
      </c>
      <c r="DE106" s="3">
        <f t="shared" si="269"/>
        <v>159.05833333333337</v>
      </c>
      <c r="DF106" s="3">
        <f t="shared" si="220"/>
        <v>11915.541736111123</v>
      </c>
      <c r="DG106" s="3">
        <f t="shared" si="221"/>
        <v>17362.542569444457</v>
      </c>
      <c r="DI106" s="4">
        <v>252.3</v>
      </c>
      <c r="DJ106" s="3"/>
      <c r="DK106" s="3">
        <f t="shared" si="270"/>
        <v>109.15833333333339</v>
      </c>
      <c r="DL106" s="3">
        <f t="shared" si="271"/>
        <v>-143.14166666666662</v>
      </c>
      <c r="DM106" s="3">
        <f t="shared" si="222"/>
        <v>11915.541736111123</v>
      </c>
      <c r="DN106" s="3">
        <f t="shared" si="223"/>
        <v>-15625.105763888892</v>
      </c>
      <c r="DP106" s="4">
        <v>252.3</v>
      </c>
      <c r="DQ106" s="3"/>
      <c r="DR106" s="3">
        <f t="shared" si="272"/>
        <v>109.15833333333339</v>
      </c>
      <c r="DS106" s="3">
        <f t="shared" si="273"/>
        <v>-143.14166666666662</v>
      </c>
      <c r="DT106" s="3">
        <f t="shared" si="224"/>
        <v>11915.541736111123</v>
      </c>
      <c r="DU106" s="3">
        <f t="shared" si="225"/>
        <v>-15625.105763888892</v>
      </c>
      <c r="DW106" s="4">
        <v>252.3</v>
      </c>
      <c r="DX106" s="3"/>
      <c r="DY106" s="3">
        <f t="shared" si="274"/>
        <v>109.15833333333339</v>
      </c>
      <c r="DZ106" s="3">
        <f t="shared" si="275"/>
        <v>-143.14166666666662</v>
      </c>
      <c r="EA106" s="3">
        <f t="shared" si="226"/>
        <v>11915.541736111123</v>
      </c>
      <c r="EB106" s="3">
        <f t="shared" si="227"/>
        <v>-15625.105763888892</v>
      </c>
      <c r="ED106" s="4">
        <v>252.3</v>
      </c>
      <c r="EE106" s="3"/>
      <c r="EF106" s="3">
        <f t="shared" si="276"/>
        <v>109.15833333333339</v>
      </c>
      <c r="EG106" s="3">
        <f t="shared" si="277"/>
        <v>-143.14166666666662</v>
      </c>
      <c r="EH106" s="3">
        <f t="shared" si="228"/>
        <v>11915.541736111123</v>
      </c>
      <c r="EI106" s="3">
        <f t="shared" si="229"/>
        <v>-15625.105763888892</v>
      </c>
      <c r="EK106" s="4">
        <v>252.3</v>
      </c>
      <c r="EL106" s="3"/>
      <c r="EM106" s="3">
        <f t="shared" si="278"/>
        <v>109.15833333333339</v>
      </c>
      <c r="EN106" s="3">
        <f t="shared" si="279"/>
        <v>-143.14166666666662</v>
      </c>
      <c r="EO106" s="3">
        <f t="shared" si="230"/>
        <v>11915.541736111123</v>
      </c>
      <c r="EP106" s="3">
        <f t="shared" si="231"/>
        <v>-15625.105763888892</v>
      </c>
      <c r="ER106" s="4">
        <v>252.3</v>
      </c>
      <c r="ES106" s="3"/>
      <c r="ET106" s="3">
        <f t="shared" si="280"/>
        <v>109.15833333333339</v>
      </c>
      <c r="EU106" s="3">
        <f t="shared" si="281"/>
        <v>-143.14166666666662</v>
      </c>
      <c r="EV106" s="3">
        <f t="shared" si="232"/>
        <v>11915.541736111123</v>
      </c>
      <c r="EW106" s="3">
        <f t="shared" si="233"/>
        <v>-15625.105763888892</v>
      </c>
      <c r="EY106" s="4">
        <v>252.3</v>
      </c>
      <c r="EZ106" s="3"/>
      <c r="FA106" s="3">
        <f t="shared" si="282"/>
        <v>109.15833333333339</v>
      </c>
      <c r="FB106" s="3">
        <f t="shared" si="283"/>
        <v>-143.14166666666662</v>
      </c>
      <c r="FC106" s="3">
        <f t="shared" si="234"/>
        <v>11915.541736111123</v>
      </c>
      <c r="FD106" s="3">
        <f t="shared" si="235"/>
        <v>-15625.105763888892</v>
      </c>
      <c r="FF106" s="4">
        <v>252.3</v>
      </c>
      <c r="FG106" s="3"/>
      <c r="FH106" s="3">
        <f t="shared" si="284"/>
        <v>109.15833333333339</v>
      </c>
      <c r="FI106" s="3">
        <f t="shared" si="285"/>
        <v>-143.14166666666662</v>
      </c>
      <c r="FJ106" s="3">
        <f t="shared" si="236"/>
        <v>11915.541736111123</v>
      </c>
      <c r="FK106" s="3">
        <f t="shared" si="237"/>
        <v>-15625.105763888892</v>
      </c>
      <c r="FM106" s="4">
        <v>252.3</v>
      </c>
      <c r="FN106" s="3"/>
      <c r="FO106" s="3">
        <f t="shared" si="286"/>
        <v>109.15833333333339</v>
      </c>
      <c r="FP106" s="3">
        <f t="shared" si="287"/>
        <v>-143.14166666666662</v>
      </c>
      <c r="FQ106" s="3">
        <f t="shared" si="238"/>
        <v>11915.541736111123</v>
      </c>
      <c r="FR106" s="3">
        <f t="shared" si="239"/>
        <v>-15625.105763888892</v>
      </c>
    </row>
    <row r="107" spans="1:174" x14ac:dyDescent="0.25">
      <c r="A107" s="4">
        <v>374.5</v>
      </c>
      <c r="H107" s="4">
        <v>374.5</v>
      </c>
      <c r="I107" s="4">
        <v>172.4</v>
      </c>
      <c r="J107" s="3">
        <f t="shared" si="240"/>
        <v>231.35833333333338</v>
      </c>
      <c r="K107" s="3">
        <f t="shared" si="241"/>
        <v>29.258333333333383</v>
      </c>
      <c r="L107" s="3">
        <f t="shared" si="192"/>
        <v>53526.678402777798</v>
      </c>
      <c r="M107" s="3">
        <f t="shared" si="193"/>
        <v>6769.1592361111234</v>
      </c>
      <c r="O107" s="4">
        <v>374.5</v>
      </c>
      <c r="P107" s="4">
        <v>174.1</v>
      </c>
      <c r="Q107" s="3">
        <f t="shared" si="242"/>
        <v>231.35833333333338</v>
      </c>
      <c r="R107" s="3">
        <f t="shared" si="243"/>
        <v>30.958333333333371</v>
      </c>
      <c r="S107" s="3">
        <f t="shared" si="194"/>
        <v>53526.678402777798</v>
      </c>
      <c r="T107" s="3">
        <f t="shared" si="195"/>
        <v>7162.4684027777876</v>
      </c>
      <c r="V107" s="4">
        <v>374.5</v>
      </c>
      <c r="W107" s="4">
        <v>275.5</v>
      </c>
      <c r="X107" s="3">
        <f t="shared" si="244"/>
        <v>231.35833333333338</v>
      </c>
      <c r="Y107" s="3">
        <f t="shared" si="245"/>
        <v>132.35833333333338</v>
      </c>
      <c r="Z107" s="3">
        <f t="shared" si="196"/>
        <v>53526.678402777798</v>
      </c>
      <c r="AA107" s="3">
        <f t="shared" si="197"/>
        <v>30622.203402777795</v>
      </c>
      <c r="AC107" s="4">
        <v>374.5</v>
      </c>
      <c r="AD107" s="4">
        <v>72.5</v>
      </c>
      <c r="AE107" s="3">
        <f t="shared" si="246"/>
        <v>231.35833333333338</v>
      </c>
      <c r="AF107" s="3">
        <f t="shared" si="247"/>
        <v>-70.641666666666623</v>
      </c>
      <c r="AG107" s="3">
        <f t="shared" si="198"/>
        <v>53526.678402777798</v>
      </c>
      <c r="AH107" s="3">
        <f t="shared" si="199"/>
        <v>-16343.538263888882</v>
      </c>
      <c r="AJ107" s="4">
        <v>374.5</v>
      </c>
      <c r="AK107" s="4">
        <v>237.8</v>
      </c>
      <c r="AL107" s="3">
        <f t="shared" si="248"/>
        <v>231.35833333333338</v>
      </c>
      <c r="AM107" s="3">
        <f t="shared" si="249"/>
        <v>94.658333333333388</v>
      </c>
      <c r="AN107" s="3">
        <f t="shared" si="200"/>
        <v>53526.678402777798</v>
      </c>
      <c r="AO107" s="3">
        <f t="shared" si="201"/>
        <v>21899.994236111128</v>
      </c>
      <c r="AQ107" s="4">
        <v>374.5</v>
      </c>
      <c r="AR107" s="4">
        <v>88.4</v>
      </c>
      <c r="AS107" s="3">
        <f t="shared" si="250"/>
        <v>231.35833333333338</v>
      </c>
      <c r="AT107" s="3">
        <f t="shared" si="251"/>
        <v>-54.741666666666617</v>
      </c>
      <c r="AU107" s="3">
        <f t="shared" si="202"/>
        <v>53526.678402777798</v>
      </c>
      <c r="AV107" s="3">
        <f t="shared" si="203"/>
        <v>-12664.940763888881</v>
      </c>
      <c r="AX107" s="4">
        <v>374.5</v>
      </c>
      <c r="AY107" s="4">
        <v>48.5</v>
      </c>
      <c r="AZ107" s="3">
        <f t="shared" si="252"/>
        <v>231.35833333333338</v>
      </c>
      <c r="BA107" s="3">
        <f t="shared" si="253"/>
        <v>-94.641666666666623</v>
      </c>
      <c r="BB107" s="3">
        <f t="shared" si="204"/>
        <v>53526.678402777798</v>
      </c>
      <c r="BC107" s="3">
        <f t="shared" si="205"/>
        <v>-21896.138263888883</v>
      </c>
      <c r="BE107" s="4">
        <v>374.5</v>
      </c>
      <c r="BF107" s="4">
        <v>39.4</v>
      </c>
      <c r="BG107" s="3">
        <f t="shared" si="254"/>
        <v>231.35833333333338</v>
      </c>
      <c r="BH107" s="3">
        <f t="shared" si="255"/>
        <v>-103.74166666666662</v>
      </c>
      <c r="BI107" s="3">
        <f t="shared" si="206"/>
        <v>53526.678402777798</v>
      </c>
      <c r="BJ107" s="3">
        <f t="shared" si="207"/>
        <v>-24001.499097222215</v>
      </c>
      <c r="BL107" s="4">
        <v>374.5</v>
      </c>
      <c r="BM107" s="4">
        <v>52.8</v>
      </c>
      <c r="BN107" s="3">
        <f t="shared" si="256"/>
        <v>231.35833333333338</v>
      </c>
      <c r="BO107" s="3">
        <f t="shared" si="257"/>
        <v>-90.341666666666626</v>
      </c>
      <c r="BP107" s="3">
        <f t="shared" si="208"/>
        <v>53526.678402777798</v>
      </c>
      <c r="BQ107" s="3">
        <f t="shared" si="209"/>
        <v>-20901.297430555551</v>
      </c>
      <c r="BS107" s="4">
        <v>374.5</v>
      </c>
      <c r="BT107" s="4">
        <v>129.30000000000001</v>
      </c>
      <c r="BU107" s="3">
        <f t="shared" si="258"/>
        <v>231.35833333333338</v>
      </c>
      <c r="BV107" s="3">
        <f t="shared" si="259"/>
        <v>-13.841666666666612</v>
      </c>
      <c r="BW107" s="3">
        <f t="shared" si="210"/>
        <v>53526.678402777798</v>
      </c>
      <c r="BX107" s="3">
        <f t="shared" si="211"/>
        <v>-3202.3849305555436</v>
      </c>
      <c r="BZ107" s="4">
        <v>374.5</v>
      </c>
      <c r="CA107" s="4">
        <v>320.5</v>
      </c>
      <c r="CB107" s="3">
        <f t="shared" si="260"/>
        <v>231.35833333333338</v>
      </c>
      <c r="CC107" s="3">
        <f t="shared" si="261"/>
        <v>177.35833333333338</v>
      </c>
      <c r="CD107" s="3">
        <f t="shared" si="212"/>
        <v>53526.678402777798</v>
      </c>
      <c r="CE107" s="3">
        <f t="shared" si="213"/>
        <v>41033.328402777799</v>
      </c>
      <c r="CG107" s="4">
        <v>374.5</v>
      </c>
      <c r="CH107" s="4">
        <v>216.2</v>
      </c>
      <c r="CI107" s="3">
        <f t="shared" si="262"/>
        <v>231.35833333333338</v>
      </c>
      <c r="CJ107" s="3">
        <f t="shared" si="263"/>
        <v>73.058333333333366</v>
      </c>
      <c r="CK107" s="3">
        <f t="shared" si="214"/>
        <v>53526.678402777798</v>
      </c>
      <c r="CL107" s="3">
        <f t="shared" si="215"/>
        <v>16902.654236111121</v>
      </c>
      <c r="CN107" s="4">
        <v>374.5</v>
      </c>
      <c r="CO107" s="4">
        <v>402.6</v>
      </c>
      <c r="CP107" s="3">
        <f t="shared" si="264"/>
        <v>231.35833333333338</v>
      </c>
      <c r="CQ107" s="3">
        <f t="shared" si="265"/>
        <v>259.45833333333337</v>
      </c>
      <c r="CR107" s="3">
        <f t="shared" si="216"/>
        <v>53526.678402777798</v>
      </c>
      <c r="CS107" s="3">
        <f t="shared" si="217"/>
        <v>60027.847569444464</v>
      </c>
      <c r="CU107" s="4">
        <v>374.5</v>
      </c>
      <c r="CV107" s="4">
        <v>302.2</v>
      </c>
      <c r="CW107" s="3">
        <f t="shared" si="266"/>
        <v>231.35833333333338</v>
      </c>
      <c r="CX107" s="3">
        <f t="shared" si="267"/>
        <v>159.05833333333337</v>
      </c>
      <c r="CY107" s="3">
        <f t="shared" si="218"/>
        <v>53526.678402777798</v>
      </c>
      <c r="CZ107" s="3">
        <f t="shared" si="219"/>
        <v>36799.470902777794</v>
      </c>
      <c r="DB107" s="4">
        <v>374.5</v>
      </c>
      <c r="DC107" s="3"/>
      <c r="DD107" s="3">
        <f t="shared" si="268"/>
        <v>231.35833333333338</v>
      </c>
      <c r="DE107" s="3">
        <f t="shared" si="269"/>
        <v>-143.14166666666662</v>
      </c>
      <c r="DF107" s="3">
        <f t="shared" si="220"/>
        <v>53526.678402777798</v>
      </c>
      <c r="DG107" s="3">
        <f t="shared" si="221"/>
        <v>-33117.017430555548</v>
      </c>
      <c r="DI107" s="4">
        <v>374.5</v>
      </c>
      <c r="DJ107" s="3"/>
      <c r="DK107" s="3">
        <f t="shared" si="270"/>
        <v>231.35833333333338</v>
      </c>
      <c r="DL107" s="3">
        <f t="shared" si="271"/>
        <v>-143.14166666666662</v>
      </c>
      <c r="DM107" s="3">
        <f t="shared" si="222"/>
        <v>53526.678402777798</v>
      </c>
      <c r="DN107" s="3">
        <f t="shared" si="223"/>
        <v>-33117.017430555548</v>
      </c>
      <c r="DP107" s="4">
        <v>374.5</v>
      </c>
      <c r="DQ107" s="3"/>
      <c r="DR107" s="3">
        <f t="shared" si="272"/>
        <v>231.35833333333338</v>
      </c>
      <c r="DS107" s="3">
        <f t="shared" si="273"/>
        <v>-143.14166666666662</v>
      </c>
      <c r="DT107" s="3">
        <f t="shared" si="224"/>
        <v>53526.678402777798</v>
      </c>
      <c r="DU107" s="3">
        <f t="shared" si="225"/>
        <v>-33117.017430555548</v>
      </c>
      <c r="DW107" s="4">
        <v>374.5</v>
      </c>
      <c r="DX107" s="3"/>
      <c r="DY107" s="3">
        <f t="shared" si="274"/>
        <v>231.35833333333338</v>
      </c>
      <c r="DZ107" s="3">
        <f t="shared" si="275"/>
        <v>-143.14166666666662</v>
      </c>
      <c r="EA107" s="3">
        <f t="shared" si="226"/>
        <v>53526.678402777798</v>
      </c>
      <c r="EB107" s="3">
        <f t="shared" si="227"/>
        <v>-33117.017430555548</v>
      </c>
      <c r="ED107" s="4">
        <v>374.5</v>
      </c>
      <c r="EE107" s="3"/>
      <c r="EF107" s="3">
        <f t="shared" si="276"/>
        <v>231.35833333333338</v>
      </c>
      <c r="EG107" s="3">
        <f t="shared" si="277"/>
        <v>-143.14166666666662</v>
      </c>
      <c r="EH107" s="3">
        <f t="shared" si="228"/>
        <v>53526.678402777798</v>
      </c>
      <c r="EI107" s="3">
        <f t="shared" si="229"/>
        <v>-33117.017430555548</v>
      </c>
      <c r="EK107" s="4">
        <v>374.5</v>
      </c>
      <c r="EL107" s="3"/>
      <c r="EM107" s="3">
        <f t="shared" si="278"/>
        <v>231.35833333333338</v>
      </c>
      <c r="EN107" s="3">
        <f t="shared" si="279"/>
        <v>-143.14166666666662</v>
      </c>
      <c r="EO107" s="3">
        <f t="shared" si="230"/>
        <v>53526.678402777798</v>
      </c>
      <c r="EP107" s="3">
        <f t="shared" si="231"/>
        <v>-33117.017430555548</v>
      </c>
      <c r="ER107" s="4">
        <v>374.5</v>
      </c>
      <c r="ES107" s="3"/>
      <c r="ET107" s="3">
        <f t="shared" si="280"/>
        <v>231.35833333333338</v>
      </c>
      <c r="EU107" s="3">
        <f t="shared" si="281"/>
        <v>-143.14166666666662</v>
      </c>
      <c r="EV107" s="3">
        <f t="shared" si="232"/>
        <v>53526.678402777798</v>
      </c>
      <c r="EW107" s="3">
        <f t="shared" si="233"/>
        <v>-33117.017430555548</v>
      </c>
      <c r="EY107" s="4">
        <v>374.5</v>
      </c>
      <c r="EZ107" s="3"/>
      <c r="FA107" s="3">
        <f t="shared" si="282"/>
        <v>231.35833333333338</v>
      </c>
      <c r="FB107" s="3">
        <f t="shared" si="283"/>
        <v>-143.14166666666662</v>
      </c>
      <c r="FC107" s="3">
        <f t="shared" si="234"/>
        <v>53526.678402777798</v>
      </c>
      <c r="FD107" s="3">
        <f t="shared" si="235"/>
        <v>-33117.017430555548</v>
      </c>
      <c r="FF107" s="4">
        <v>374.5</v>
      </c>
      <c r="FG107" s="3"/>
      <c r="FH107" s="3">
        <f t="shared" si="284"/>
        <v>231.35833333333338</v>
      </c>
      <c r="FI107" s="3">
        <f t="shared" si="285"/>
        <v>-143.14166666666662</v>
      </c>
      <c r="FJ107" s="3">
        <f t="shared" si="236"/>
        <v>53526.678402777798</v>
      </c>
      <c r="FK107" s="3">
        <f t="shared" si="237"/>
        <v>-33117.017430555548</v>
      </c>
      <c r="FM107" s="4">
        <v>374.5</v>
      </c>
      <c r="FN107" s="3"/>
      <c r="FO107" s="3">
        <f t="shared" si="286"/>
        <v>231.35833333333338</v>
      </c>
      <c r="FP107" s="3">
        <f t="shared" si="287"/>
        <v>-143.14166666666662</v>
      </c>
      <c r="FQ107" s="3">
        <f t="shared" si="238"/>
        <v>53526.678402777798</v>
      </c>
      <c r="FR107" s="3">
        <f t="shared" si="239"/>
        <v>-33117.017430555548</v>
      </c>
    </row>
    <row r="108" spans="1:174" x14ac:dyDescent="0.25">
      <c r="A108" s="4">
        <v>172.4</v>
      </c>
      <c r="H108" s="4">
        <v>172.4</v>
      </c>
      <c r="I108" s="4">
        <v>174.1</v>
      </c>
      <c r="J108" s="3">
        <f t="shared" si="240"/>
        <v>29.258333333333383</v>
      </c>
      <c r="K108" s="3">
        <f t="shared" si="241"/>
        <v>30.958333333333371</v>
      </c>
      <c r="L108" s="3">
        <f t="shared" si="192"/>
        <v>856.05006944444733</v>
      </c>
      <c r="M108" s="3">
        <f t="shared" si="193"/>
        <v>905.78923611111372</v>
      </c>
      <c r="O108" s="4">
        <v>172.4</v>
      </c>
      <c r="P108" s="4">
        <v>275.5</v>
      </c>
      <c r="Q108" s="3">
        <f t="shared" si="242"/>
        <v>29.258333333333383</v>
      </c>
      <c r="R108" s="3">
        <f t="shared" si="243"/>
        <v>132.35833333333338</v>
      </c>
      <c r="S108" s="3">
        <f t="shared" si="194"/>
        <v>856.05006944444733</v>
      </c>
      <c r="T108" s="3">
        <f t="shared" si="195"/>
        <v>3872.584236111119</v>
      </c>
      <c r="V108" s="4">
        <v>172.4</v>
      </c>
      <c r="W108" s="4">
        <v>72.5</v>
      </c>
      <c r="X108" s="3">
        <f t="shared" si="244"/>
        <v>29.258333333333383</v>
      </c>
      <c r="Y108" s="3">
        <f t="shared" si="245"/>
        <v>-70.641666666666623</v>
      </c>
      <c r="Z108" s="3">
        <f t="shared" si="196"/>
        <v>856.05006944444733</v>
      </c>
      <c r="AA108" s="3">
        <f t="shared" si="197"/>
        <v>-2066.8574305555576</v>
      </c>
      <c r="AC108" s="4">
        <v>172.4</v>
      </c>
      <c r="AD108" s="4">
        <v>237.8</v>
      </c>
      <c r="AE108" s="3">
        <f t="shared" si="246"/>
        <v>29.258333333333383</v>
      </c>
      <c r="AF108" s="3">
        <f t="shared" si="247"/>
        <v>94.658333333333388</v>
      </c>
      <c r="AG108" s="3">
        <f t="shared" si="198"/>
        <v>856.05006944444733</v>
      </c>
      <c r="AH108" s="3">
        <f t="shared" si="199"/>
        <v>2769.5450694444507</v>
      </c>
      <c r="AJ108" s="4">
        <v>172.4</v>
      </c>
      <c r="AK108" s="4">
        <v>88.4</v>
      </c>
      <c r="AL108" s="3">
        <f t="shared" si="248"/>
        <v>29.258333333333383</v>
      </c>
      <c r="AM108" s="3">
        <f t="shared" si="249"/>
        <v>-54.741666666666617</v>
      </c>
      <c r="AN108" s="3">
        <f t="shared" si="200"/>
        <v>856.05006944444733</v>
      </c>
      <c r="AO108" s="3">
        <f t="shared" si="201"/>
        <v>-1601.6499305555569</v>
      </c>
      <c r="AQ108" s="4">
        <v>172.4</v>
      </c>
      <c r="AR108" s="4">
        <v>48.5</v>
      </c>
      <c r="AS108" s="3">
        <f t="shared" si="250"/>
        <v>29.258333333333383</v>
      </c>
      <c r="AT108" s="3">
        <f t="shared" si="251"/>
        <v>-94.641666666666623</v>
      </c>
      <c r="AU108" s="3">
        <f t="shared" si="202"/>
        <v>856.05006944444733</v>
      </c>
      <c r="AV108" s="3">
        <f t="shared" si="203"/>
        <v>-2769.0574305555588</v>
      </c>
      <c r="AX108" s="4">
        <v>172.4</v>
      </c>
      <c r="AY108" s="4">
        <v>39.4</v>
      </c>
      <c r="AZ108" s="3">
        <f t="shared" si="252"/>
        <v>29.258333333333383</v>
      </c>
      <c r="BA108" s="3">
        <f t="shared" si="253"/>
        <v>-103.74166666666662</v>
      </c>
      <c r="BB108" s="3">
        <f t="shared" si="204"/>
        <v>856.05006944444733</v>
      </c>
      <c r="BC108" s="3">
        <f t="shared" si="205"/>
        <v>-3035.3082638888927</v>
      </c>
      <c r="BE108" s="4">
        <v>172.4</v>
      </c>
      <c r="BF108" s="4">
        <v>52.8</v>
      </c>
      <c r="BG108" s="3">
        <f t="shared" si="254"/>
        <v>29.258333333333383</v>
      </c>
      <c r="BH108" s="3">
        <f t="shared" si="255"/>
        <v>-90.341666666666626</v>
      </c>
      <c r="BI108" s="3">
        <f t="shared" si="206"/>
        <v>856.05006944444733</v>
      </c>
      <c r="BJ108" s="3">
        <f t="shared" si="207"/>
        <v>-2643.2465972222253</v>
      </c>
      <c r="BL108" s="4">
        <v>172.4</v>
      </c>
      <c r="BM108" s="4">
        <v>129.30000000000001</v>
      </c>
      <c r="BN108" s="3">
        <f t="shared" si="256"/>
        <v>29.258333333333383</v>
      </c>
      <c r="BO108" s="3">
        <f t="shared" si="257"/>
        <v>-13.841666666666612</v>
      </c>
      <c r="BP108" s="3">
        <f t="shared" si="208"/>
        <v>856.05006944444733</v>
      </c>
      <c r="BQ108" s="3">
        <f t="shared" si="209"/>
        <v>-404.98409722222129</v>
      </c>
      <c r="BS108" s="4">
        <v>172.4</v>
      </c>
      <c r="BT108" s="4">
        <v>320.5</v>
      </c>
      <c r="BU108" s="3">
        <f t="shared" si="258"/>
        <v>29.258333333333383</v>
      </c>
      <c r="BV108" s="3">
        <f t="shared" si="259"/>
        <v>177.35833333333338</v>
      </c>
      <c r="BW108" s="3">
        <f t="shared" si="210"/>
        <v>856.05006944444733</v>
      </c>
      <c r="BX108" s="3">
        <f t="shared" si="211"/>
        <v>5189.2092361111208</v>
      </c>
      <c r="BZ108" s="4">
        <v>172.4</v>
      </c>
      <c r="CA108" s="4">
        <v>216.2</v>
      </c>
      <c r="CB108" s="3">
        <f t="shared" si="260"/>
        <v>29.258333333333383</v>
      </c>
      <c r="CC108" s="3">
        <f t="shared" si="261"/>
        <v>73.058333333333366</v>
      </c>
      <c r="CD108" s="3">
        <f t="shared" si="212"/>
        <v>856.05006944444733</v>
      </c>
      <c r="CE108" s="3">
        <f t="shared" si="213"/>
        <v>2137.5650694444489</v>
      </c>
      <c r="CG108" s="4">
        <v>172.4</v>
      </c>
      <c r="CH108" s="4">
        <v>402.6</v>
      </c>
      <c r="CI108" s="3">
        <f t="shared" si="262"/>
        <v>29.258333333333383</v>
      </c>
      <c r="CJ108" s="3">
        <f t="shared" si="263"/>
        <v>259.45833333333337</v>
      </c>
      <c r="CK108" s="3">
        <f t="shared" si="214"/>
        <v>856.05006944444733</v>
      </c>
      <c r="CL108" s="3">
        <f t="shared" si="215"/>
        <v>7591.3184027777916</v>
      </c>
      <c r="CN108" s="4">
        <v>172.4</v>
      </c>
      <c r="CO108" s="4">
        <v>302.2</v>
      </c>
      <c r="CP108" s="3">
        <f t="shared" si="264"/>
        <v>29.258333333333383</v>
      </c>
      <c r="CQ108" s="3">
        <f t="shared" si="265"/>
        <v>159.05833333333337</v>
      </c>
      <c r="CR108" s="3">
        <f t="shared" si="216"/>
        <v>856.05006944444733</v>
      </c>
      <c r="CS108" s="3">
        <f t="shared" si="217"/>
        <v>4653.7817361111202</v>
      </c>
      <c r="CU108" s="4">
        <v>172.4</v>
      </c>
      <c r="CV108" s="3"/>
      <c r="CW108" s="3">
        <f t="shared" si="266"/>
        <v>29.258333333333383</v>
      </c>
      <c r="CX108" s="3">
        <f t="shared" si="267"/>
        <v>-143.14166666666662</v>
      </c>
      <c r="CY108" s="3">
        <f t="shared" si="218"/>
        <v>856.05006944444733</v>
      </c>
      <c r="CZ108" s="3">
        <f t="shared" si="219"/>
        <v>-4188.0865972222282</v>
      </c>
      <c r="DB108" s="4">
        <v>172.4</v>
      </c>
      <c r="DC108" s="3"/>
      <c r="DD108" s="3">
        <f t="shared" si="268"/>
        <v>29.258333333333383</v>
      </c>
      <c r="DE108" s="3">
        <f t="shared" si="269"/>
        <v>-143.14166666666662</v>
      </c>
      <c r="DF108" s="3">
        <f t="shared" si="220"/>
        <v>856.05006944444733</v>
      </c>
      <c r="DG108" s="3">
        <f t="shared" si="221"/>
        <v>-4188.0865972222282</v>
      </c>
      <c r="DI108" s="4">
        <v>172.4</v>
      </c>
      <c r="DJ108" s="3"/>
      <c r="DK108" s="3">
        <f t="shared" si="270"/>
        <v>29.258333333333383</v>
      </c>
      <c r="DL108" s="3">
        <f t="shared" si="271"/>
        <v>-143.14166666666662</v>
      </c>
      <c r="DM108" s="3">
        <f t="shared" si="222"/>
        <v>856.05006944444733</v>
      </c>
      <c r="DN108" s="3">
        <f t="shared" si="223"/>
        <v>-4188.0865972222282</v>
      </c>
      <c r="DP108" s="4">
        <v>172.4</v>
      </c>
      <c r="DQ108" s="3"/>
      <c r="DR108" s="3">
        <f t="shared" si="272"/>
        <v>29.258333333333383</v>
      </c>
      <c r="DS108" s="3">
        <f t="shared" si="273"/>
        <v>-143.14166666666662</v>
      </c>
      <c r="DT108" s="3">
        <f t="shared" si="224"/>
        <v>856.05006944444733</v>
      </c>
      <c r="DU108" s="3">
        <f t="shared" si="225"/>
        <v>-4188.0865972222282</v>
      </c>
      <c r="DW108" s="4">
        <v>172.4</v>
      </c>
      <c r="DX108" s="3"/>
      <c r="DY108" s="3">
        <f t="shared" si="274"/>
        <v>29.258333333333383</v>
      </c>
      <c r="DZ108" s="3">
        <f t="shared" si="275"/>
        <v>-143.14166666666662</v>
      </c>
      <c r="EA108" s="3">
        <f t="shared" si="226"/>
        <v>856.05006944444733</v>
      </c>
      <c r="EB108" s="3">
        <f t="shared" si="227"/>
        <v>-4188.0865972222282</v>
      </c>
      <c r="ED108" s="4">
        <v>172.4</v>
      </c>
      <c r="EE108" s="3"/>
      <c r="EF108" s="3">
        <f t="shared" si="276"/>
        <v>29.258333333333383</v>
      </c>
      <c r="EG108" s="3">
        <f t="shared" si="277"/>
        <v>-143.14166666666662</v>
      </c>
      <c r="EH108" s="3">
        <f t="shared" si="228"/>
        <v>856.05006944444733</v>
      </c>
      <c r="EI108" s="3">
        <f t="shared" si="229"/>
        <v>-4188.0865972222282</v>
      </c>
      <c r="EK108" s="4">
        <v>172.4</v>
      </c>
      <c r="EL108" s="3"/>
      <c r="EM108" s="3">
        <f t="shared" si="278"/>
        <v>29.258333333333383</v>
      </c>
      <c r="EN108" s="3">
        <f t="shared" si="279"/>
        <v>-143.14166666666662</v>
      </c>
      <c r="EO108" s="3">
        <f t="shared" si="230"/>
        <v>856.05006944444733</v>
      </c>
      <c r="EP108" s="3">
        <f t="shared" si="231"/>
        <v>-4188.0865972222282</v>
      </c>
      <c r="ER108" s="4">
        <v>172.4</v>
      </c>
      <c r="ES108" s="3"/>
      <c r="ET108" s="3">
        <f t="shared" si="280"/>
        <v>29.258333333333383</v>
      </c>
      <c r="EU108" s="3">
        <f t="shared" si="281"/>
        <v>-143.14166666666662</v>
      </c>
      <c r="EV108" s="3">
        <f t="shared" si="232"/>
        <v>856.05006944444733</v>
      </c>
      <c r="EW108" s="3">
        <f t="shared" si="233"/>
        <v>-4188.0865972222282</v>
      </c>
      <c r="EY108" s="4">
        <v>172.4</v>
      </c>
      <c r="EZ108" s="3"/>
      <c r="FA108" s="3">
        <f t="shared" si="282"/>
        <v>29.258333333333383</v>
      </c>
      <c r="FB108" s="3">
        <f t="shared" si="283"/>
        <v>-143.14166666666662</v>
      </c>
      <c r="FC108" s="3">
        <f t="shared" si="234"/>
        <v>856.05006944444733</v>
      </c>
      <c r="FD108" s="3">
        <f t="shared" si="235"/>
        <v>-4188.0865972222282</v>
      </c>
      <c r="FF108" s="4">
        <v>172.4</v>
      </c>
      <c r="FG108" s="3"/>
      <c r="FH108" s="3">
        <f t="shared" si="284"/>
        <v>29.258333333333383</v>
      </c>
      <c r="FI108" s="3">
        <f t="shared" si="285"/>
        <v>-143.14166666666662</v>
      </c>
      <c r="FJ108" s="3">
        <f t="shared" si="236"/>
        <v>856.05006944444733</v>
      </c>
      <c r="FK108" s="3">
        <f t="shared" si="237"/>
        <v>-4188.0865972222282</v>
      </c>
      <c r="FM108" s="4">
        <v>172.4</v>
      </c>
      <c r="FN108" s="3"/>
      <c r="FO108" s="3">
        <f t="shared" si="286"/>
        <v>29.258333333333383</v>
      </c>
      <c r="FP108" s="3">
        <f t="shared" si="287"/>
        <v>-143.14166666666662</v>
      </c>
      <c r="FQ108" s="3">
        <f t="shared" si="238"/>
        <v>856.05006944444733</v>
      </c>
      <c r="FR108" s="3">
        <f t="shared" si="239"/>
        <v>-4188.0865972222282</v>
      </c>
    </row>
    <row r="109" spans="1:174" x14ac:dyDescent="0.25">
      <c r="A109" s="4">
        <v>174.1</v>
      </c>
      <c r="H109" s="4">
        <v>174.1</v>
      </c>
      <c r="I109" s="4">
        <v>275.5</v>
      </c>
      <c r="J109" s="3">
        <f t="shared" si="240"/>
        <v>30.958333333333371</v>
      </c>
      <c r="K109" s="3">
        <f t="shared" si="241"/>
        <v>132.35833333333338</v>
      </c>
      <c r="L109" s="3">
        <f t="shared" si="192"/>
        <v>958.4184027777801</v>
      </c>
      <c r="M109" s="3">
        <f t="shared" si="193"/>
        <v>4097.5934027777839</v>
      </c>
      <c r="O109" s="4">
        <v>174.1</v>
      </c>
      <c r="P109" s="4">
        <v>72.5</v>
      </c>
      <c r="Q109" s="3">
        <f t="shared" si="242"/>
        <v>30.958333333333371</v>
      </c>
      <c r="R109" s="3">
        <f t="shared" si="243"/>
        <v>-70.641666666666623</v>
      </c>
      <c r="S109" s="3">
        <f t="shared" si="194"/>
        <v>958.4184027777801</v>
      </c>
      <c r="T109" s="3">
        <f t="shared" si="195"/>
        <v>-2186.9482638888903</v>
      </c>
      <c r="V109" s="4">
        <v>174.1</v>
      </c>
      <c r="W109" s="4">
        <v>237.8</v>
      </c>
      <c r="X109" s="3">
        <f t="shared" si="244"/>
        <v>30.958333333333371</v>
      </c>
      <c r="Y109" s="3">
        <f t="shared" si="245"/>
        <v>94.658333333333388</v>
      </c>
      <c r="Z109" s="3">
        <f t="shared" si="196"/>
        <v>958.4184027777801</v>
      </c>
      <c r="AA109" s="3">
        <f t="shared" si="197"/>
        <v>2930.4642361111164</v>
      </c>
      <c r="AC109" s="4">
        <v>174.1</v>
      </c>
      <c r="AD109" s="4">
        <v>88.4</v>
      </c>
      <c r="AE109" s="3">
        <f t="shared" si="246"/>
        <v>30.958333333333371</v>
      </c>
      <c r="AF109" s="3">
        <f t="shared" si="247"/>
        <v>-54.741666666666617</v>
      </c>
      <c r="AG109" s="3">
        <f t="shared" si="198"/>
        <v>958.4184027777801</v>
      </c>
      <c r="AH109" s="3">
        <f t="shared" si="199"/>
        <v>-1694.7107638888895</v>
      </c>
      <c r="AJ109" s="4">
        <v>174.1</v>
      </c>
      <c r="AK109" s="4">
        <v>48.5</v>
      </c>
      <c r="AL109" s="3">
        <f t="shared" si="248"/>
        <v>30.958333333333371</v>
      </c>
      <c r="AM109" s="3">
        <f t="shared" si="249"/>
        <v>-94.641666666666623</v>
      </c>
      <c r="AN109" s="3">
        <f t="shared" si="200"/>
        <v>958.4184027777801</v>
      </c>
      <c r="AO109" s="3">
        <f t="shared" si="201"/>
        <v>-2929.9482638888912</v>
      </c>
      <c r="AQ109" s="4">
        <v>174.1</v>
      </c>
      <c r="AR109" s="4">
        <v>39.4</v>
      </c>
      <c r="AS109" s="3">
        <f t="shared" si="250"/>
        <v>30.958333333333371</v>
      </c>
      <c r="AT109" s="3">
        <f t="shared" si="251"/>
        <v>-103.74166666666662</v>
      </c>
      <c r="AU109" s="3">
        <f t="shared" si="202"/>
        <v>958.4184027777801</v>
      </c>
      <c r="AV109" s="3">
        <f t="shared" si="203"/>
        <v>-3211.6690972222245</v>
      </c>
      <c r="AX109" s="4">
        <v>174.1</v>
      </c>
      <c r="AY109" s="4">
        <v>52.8</v>
      </c>
      <c r="AZ109" s="3">
        <f t="shared" si="252"/>
        <v>30.958333333333371</v>
      </c>
      <c r="BA109" s="3">
        <f t="shared" si="253"/>
        <v>-90.341666666666626</v>
      </c>
      <c r="BB109" s="3">
        <f t="shared" si="204"/>
        <v>958.4184027777801</v>
      </c>
      <c r="BC109" s="3">
        <f t="shared" si="205"/>
        <v>-2796.8274305555578</v>
      </c>
      <c r="BE109" s="4">
        <v>174.1</v>
      </c>
      <c r="BF109" s="4">
        <v>129.30000000000001</v>
      </c>
      <c r="BG109" s="3">
        <f t="shared" si="254"/>
        <v>30.958333333333371</v>
      </c>
      <c r="BH109" s="3">
        <f t="shared" si="255"/>
        <v>-13.841666666666612</v>
      </c>
      <c r="BI109" s="3">
        <f t="shared" si="206"/>
        <v>958.4184027777801</v>
      </c>
      <c r="BJ109" s="3">
        <f t="shared" si="207"/>
        <v>-428.51493055555437</v>
      </c>
      <c r="BL109" s="4">
        <v>174.1</v>
      </c>
      <c r="BM109" s="4">
        <v>320.5</v>
      </c>
      <c r="BN109" s="3">
        <f t="shared" si="256"/>
        <v>30.958333333333371</v>
      </c>
      <c r="BO109" s="3">
        <f t="shared" si="257"/>
        <v>177.35833333333338</v>
      </c>
      <c r="BP109" s="3">
        <f t="shared" si="208"/>
        <v>958.4184027777801</v>
      </c>
      <c r="BQ109" s="3">
        <f t="shared" si="209"/>
        <v>5490.7184027777857</v>
      </c>
      <c r="BS109" s="4">
        <v>174.1</v>
      </c>
      <c r="BT109" s="4">
        <v>216.2</v>
      </c>
      <c r="BU109" s="3">
        <f t="shared" si="258"/>
        <v>30.958333333333371</v>
      </c>
      <c r="BV109" s="3">
        <f t="shared" si="259"/>
        <v>73.058333333333366</v>
      </c>
      <c r="BW109" s="3">
        <f t="shared" si="210"/>
        <v>958.4184027777801</v>
      </c>
      <c r="BX109" s="3">
        <f t="shared" si="211"/>
        <v>2261.7642361111148</v>
      </c>
      <c r="BZ109" s="4">
        <v>174.1</v>
      </c>
      <c r="CA109" s="4">
        <v>402.6</v>
      </c>
      <c r="CB109" s="3">
        <f t="shared" si="260"/>
        <v>30.958333333333371</v>
      </c>
      <c r="CC109" s="3">
        <f t="shared" si="261"/>
        <v>259.45833333333337</v>
      </c>
      <c r="CD109" s="3">
        <f t="shared" si="212"/>
        <v>958.4184027777801</v>
      </c>
      <c r="CE109" s="3">
        <f t="shared" si="213"/>
        <v>8032.3975694444553</v>
      </c>
      <c r="CG109" s="4">
        <v>174.1</v>
      </c>
      <c r="CH109" s="4">
        <v>302.2</v>
      </c>
      <c r="CI109" s="3">
        <f t="shared" si="262"/>
        <v>30.958333333333371</v>
      </c>
      <c r="CJ109" s="3">
        <f t="shared" si="263"/>
        <v>159.05833333333337</v>
      </c>
      <c r="CK109" s="3">
        <f t="shared" si="214"/>
        <v>958.4184027777801</v>
      </c>
      <c r="CL109" s="3">
        <f t="shared" si="215"/>
        <v>4924.1809027777845</v>
      </c>
      <c r="CN109" s="4">
        <v>174.1</v>
      </c>
      <c r="CO109" s="3"/>
      <c r="CP109" s="3">
        <f t="shared" si="264"/>
        <v>30.958333333333371</v>
      </c>
      <c r="CQ109" s="3">
        <f t="shared" si="265"/>
        <v>-143.14166666666662</v>
      </c>
      <c r="CR109" s="3">
        <f t="shared" si="216"/>
        <v>958.4184027777801</v>
      </c>
      <c r="CS109" s="3">
        <f t="shared" si="217"/>
        <v>-4431.42743055556</v>
      </c>
      <c r="CU109" s="4">
        <v>174.1</v>
      </c>
      <c r="CV109" s="3"/>
      <c r="CW109" s="3">
        <f t="shared" si="266"/>
        <v>30.958333333333371</v>
      </c>
      <c r="CX109" s="3">
        <f t="shared" si="267"/>
        <v>-143.14166666666662</v>
      </c>
      <c r="CY109" s="3">
        <f t="shared" si="218"/>
        <v>958.4184027777801</v>
      </c>
      <c r="CZ109" s="3">
        <f t="shared" si="219"/>
        <v>-4431.42743055556</v>
      </c>
      <c r="DB109" s="4">
        <v>174.1</v>
      </c>
      <c r="DC109" s="3"/>
      <c r="DD109" s="3">
        <f t="shared" si="268"/>
        <v>30.958333333333371</v>
      </c>
      <c r="DE109" s="3">
        <f t="shared" si="269"/>
        <v>-143.14166666666662</v>
      </c>
      <c r="DF109" s="3">
        <f t="shared" si="220"/>
        <v>958.4184027777801</v>
      </c>
      <c r="DG109" s="3">
        <f t="shared" si="221"/>
        <v>-4431.42743055556</v>
      </c>
      <c r="DI109" s="4">
        <v>174.1</v>
      </c>
      <c r="DJ109" s="3"/>
      <c r="DK109" s="3">
        <f t="shared" si="270"/>
        <v>30.958333333333371</v>
      </c>
      <c r="DL109" s="3">
        <f t="shared" si="271"/>
        <v>-143.14166666666662</v>
      </c>
      <c r="DM109" s="3">
        <f t="shared" si="222"/>
        <v>958.4184027777801</v>
      </c>
      <c r="DN109" s="3">
        <f t="shared" si="223"/>
        <v>-4431.42743055556</v>
      </c>
      <c r="DP109" s="4">
        <v>174.1</v>
      </c>
      <c r="DQ109" s="3"/>
      <c r="DR109" s="3">
        <f t="shared" si="272"/>
        <v>30.958333333333371</v>
      </c>
      <c r="DS109" s="3">
        <f t="shared" si="273"/>
        <v>-143.14166666666662</v>
      </c>
      <c r="DT109" s="3">
        <f t="shared" si="224"/>
        <v>958.4184027777801</v>
      </c>
      <c r="DU109" s="3">
        <f t="shared" si="225"/>
        <v>-4431.42743055556</v>
      </c>
      <c r="DW109" s="4">
        <v>174.1</v>
      </c>
      <c r="DX109" s="3"/>
      <c r="DY109" s="3">
        <f t="shared" si="274"/>
        <v>30.958333333333371</v>
      </c>
      <c r="DZ109" s="3">
        <f t="shared" si="275"/>
        <v>-143.14166666666662</v>
      </c>
      <c r="EA109" s="3">
        <f t="shared" si="226"/>
        <v>958.4184027777801</v>
      </c>
      <c r="EB109" s="3">
        <f t="shared" si="227"/>
        <v>-4431.42743055556</v>
      </c>
      <c r="ED109" s="4">
        <v>174.1</v>
      </c>
      <c r="EE109" s="3"/>
      <c r="EF109" s="3">
        <f t="shared" si="276"/>
        <v>30.958333333333371</v>
      </c>
      <c r="EG109" s="3">
        <f t="shared" si="277"/>
        <v>-143.14166666666662</v>
      </c>
      <c r="EH109" s="3">
        <f t="shared" si="228"/>
        <v>958.4184027777801</v>
      </c>
      <c r="EI109" s="3">
        <f t="shared" si="229"/>
        <v>-4431.42743055556</v>
      </c>
      <c r="EK109" s="4">
        <v>174.1</v>
      </c>
      <c r="EL109" s="3"/>
      <c r="EM109" s="3">
        <f t="shared" si="278"/>
        <v>30.958333333333371</v>
      </c>
      <c r="EN109" s="3">
        <f t="shared" si="279"/>
        <v>-143.14166666666662</v>
      </c>
      <c r="EO109" s="3">
        <f t="shared" si="230"/>
        <v>958.4184027777801</v>
      </c>
      <c r="EP109" s="3">
        <f t="shared" si="231"/>
        <v>-4431.42743055556</v>
      </c>
      <c r="ER109" s="4">
        <v>174.1</v>
      </c>
      <c r="ES109" s="3"/>
      <c r="ET109" s="3">
        <f t="shared" si="280"/>
        <v>30.958333333333371</v>
      </c>
      <c r="EU109" s="3">
        <f t="shared" si="281"/>
        <v>-143.14166666666662</v>
      </c>
      <c r="EV109" s="3">
        <f t="shared" si="232"/>
        <v>958.4184027777801</v>
      </c>
      <c r="EW109" s="3">
        <f t="shared" si="233"/>
        <v>-4431.42743055556</v>
      </c>
      <c r="EY109" s="4">
        <v>174.1</v>
      </c>
      <c r="EZ109" s="3"/>
      <c r="FA109" s="3">
        <f t="shared" si="282"/>
        <v>30.958333333333371</v>
      </c>
      <c r="FB109" s="3">
        <f t="shared" si="283"/>
        <v>-143.14166666666662</v>
      </c>
      <c r="FC109" s="3">
        <f t="shared" si="234"/>
        <v>958.4184027777801</v>
      </c>
      <c r="FD109" s="3">
        <f t="shared" si="235"/>
        <v>-4431.42743055556</v>
      </c>
      <c r="FF109" s="4">
        <v>174.1</v>
      </c>
      <c r="FG109" s="3"/>
      <c r="FH109" s="3">
        <f t="shared" si="284"/>
        <v>30.958333333333371</v>
      </c>
      <c r="FI109" s="3">
        <f t="shared" si="285"/>
        <v>-143.14166666666662</v>
      </c>
      <c r="FJ109" s="3">
        <f t="shared" si="236"/>
        <v>958.4184027777801</v>
      </c>
      <c r="FK109" s="3">
        <f t="shared" si="237"/>
        <v>-4431.42743055556</v>
      </c>
      <c r="FM109" s="4">
        <v>174.1</v>
      </c>
      <c r="FN109" s="3"/>
      <c r="FO109" s="3">
        <f t="shared" si="286"/>
        <v>30.958333333333371</v>
      </c>
      <c r="FP109" s="3">
        <f t="shared" si="287"/>
        <v>-143.14166666666662</v>
      </c>
      <c r="FQ109" s="3">
        <f t="shared" si="238"/>
        <v>958.4184027777801</v>
      </c>
      <c r="FR109" s="3">
        <f t="shared" si="239"/>
        <v>-4431.42743055556</v>
      </c>
    </row>
    <row r="110" spans="1:174" x14ac:dyDescent="0.25">
      <c r="A110" s="4">
        <v>275.5</v>
      </c>
      <c r="H110" s="4">
        <v>275.5</v>
      </c>
      <c r="I110" s="4">
        <v>72.5</v>
      </c>
      <c r="J110" s="3">
        <f t="shared" si="240"/>
        <v>132.35833333333338</v>
      </c>
      <c r="K110" s="3">
        <f t="shared" si="241"/>
        <v>-70.641666666666623</v>
      </c>
      <c r="L110" s="3">
        <f t="shared" si="192"/>
        <v>17518.72840277779</v>
      </c>
      <c r="M110" s="3">
        <f t="shared" si="193"/>
        <v>-9350.0132638888863</v>
      </c>
      <c r="O110" s="4">
        <v>275.5</v>
      </c>
      <c r="P110" s="4">
        <v>237.8</v>
      </c>
      <c r="Q110" s="3">
        <f t="shared" si="242"/>
        <v>132.35833333333338</v>
      </c>
      <c r="R110" s="3">
        <f t="shared" si="243"/>
        <v>94.658333333333388</v>
      </c>
      <c r="S110" s="3">
        <f t="shared" si="194"/>
        <v>17518.72840277779</v>
      </c>
      <c r="T110" s="3">
        <f t="shared" si="195"/>
        <v>12528.819236111123</v>
      </c>
      <c r="V110" s="4">
        <v>275.5</v>
      </c>
      <c r="W110" s="4">
        <v>88.4</v>
      </c>
      <c r="X110" s="3">
        <f t="shared" si="244"/>
        <v>132.35833333333338</v>
      </c>
      <c r="Y110" s="3">
        <f t="shared" si="245"/>
        <v>-54.741666666666617</v>
      </c>
      <c r="Z110" s="3">
        <f t="shared" si="196"/>
        <v>17518.72840277779</v>
      </c>
      <c r="AA110" s="3">
        <f t="shared" si="197"/>
        <v>-7245.515763888885</v>
      </c>
      <c r="AC110" s="4">
        <v>275.5</v>
      </c>
      <c r="AD110" s="4">
        <v>48.5</v>
      </c>
      <c r="AE110" s="3">
        <f t="shared" si="246"/>
        <v>132.35833333333338</v>
      </c>
      <c r="AF110" s="3">
        <f t="shared" si="247"/>
        <v>-94.641666666666623</v>
      </c>
      <c r="AG110" s="3">
        <f t="shared" si="198"/>
        <v>17518.72840277779</v>
      </c>
      <c r="AH110" s="3">
        <f t="shared" si="199"/>
        <v>-12526.613263888887</v>
      </c>
      <c r="AJ110" s="4">
        <v>275.5</v>
      </c>
      <c r="AK110" s="4">
        <v>39.4</v>
      </c>
      <c r="AL110" s="3">
        <f t="shared" si="248"/>
        <v>132.35833333333338</v>
      </c>
      <c r="AM110" s="3">
        <f t="shared" si="249"/>
        <v>-103.74166666666662</v>
      </c>
      <c r="AN110" s="3">
        <f t="shared" si="200"/>
        <v>17518.72840277779</v>
      </c>
      <c r="AO110" s="3">
        <f t="shared" si="201"/>
        <v>-13731.074097222221</v>
      </c>
      <c r="AQ110" s="4">
        <v>275.5</v>
      </c>
      <c r="AR110" s="4">
        <v>52.8</v>
      </c>
      <c r="AS110" s="3">
        <f t="shared" si="250"/>
        <v>132.35833333333338</v>
      </c>
      <c r="AT110" s="3">
        <f t="shared" si="251"/>
        <v>-90.341666666666626</v>
      </c>
      <c r="AU110" s="3">
        <f t="shared" si="202"/>
        <v>17518.72840277779</v>
      </c>
      <c r="AV110" s="3">
        <f t="shared" si="203"/>
        <v>-11957.472430555554</v>
      </c>
      <c r="AX110" s="4">
        <v>275.5</v>
      </c>
      <c r="AY110" s="4">
        <v>129.30000000000001</v>
      </c>
      <c r="AZ110" s="3">
        <f t="shared" si="252"/>
        <v>132.35833333333338</v>
      </c>
      <c r="BA110" s="3">
        <f t="shared" si="253"/>
        <v>-13.841666666666612</v>
      </c>
      <c r="BB110" s="3">
        <f t="shared" si="204"/>
        <v>17518.72840277779</v>
      </c>
      <c r="BC110" s="3">
        <f t="shared" si="205"/>
        <v>-1832.0599305555488</v>
      </c>
      <c r="BE110" s="4">
        <v>275.5</v>
      </c>
      <c r="BF110" s="4">
        <v>320.5</v>
      </c>
      <c r="BG110" s="3">
        <f t="shared" si="254"/>
        <v>132.35833333333338</v>
      </c>
      <c r="BH110" s="3">
        <f t="shared" si="255"/>
        <v>177.35833333333338</v>
      </c>
      <c r="BI110" s="3">
        <f t="shared" si="206"/>
        <v>17518.72840277779</v>
      </c>
      <c r="BJ110" s="3">
        <f t="shared" si="207"/>
        <v>23474.85340277779</v>
      </c>
      <c r="BL110" s="4">
        <v>275.5</v>
      </c>
      <c r="BM110" s="4">
        <v>216.2</v>
      </c>
      <c r="BN110" s="3">
        <f t="shared" si="256"/>
        <v>132.35833333333338</v>
      </c>
      <c r="BO110" s="3">
        <f t="shared" si="257"/>
        <v>73.058333333333366</v>
      </c>
      <c r="BP110" s="3">
        <f t="shared" si="208"/>
        <v>17518.72840277779</v>
      </c>
      <c r="BQ110" s="3">
        <f t="shared" si="209"/>
        <v>9669.8792361111191</v>
      </c>
      <c r="BS110" s="4">
        <v>275.5</v>
      </c>
      <c r="BT110" s="4">
        <v>402.6</v>
      </c>
      <c r="BU110" s="3">
        <f t="shared" si="258"/>
        <v>132.35833333333338</v>
      </c>
      <c r="BV110" s="3">
        <f t="shared" si="259"/>
        <v>259.45833333333337</v>
      </c>
      <c r="BW110" s="3">
        <f t="shared" si="210"/>
        <v>17518.72840277779</v>
      </c>
      <c r="BX110" s="3">
        <f t="shared" si="211"/>
        <v>34341.472569444464</v>
      </c>
      <c r="BZ110" s="4">
        <v>275.5</v>
      </c>
      <c r="CA110" s="4">
        <v>302.2</v>
      </c>
      <c r="CB110" s="3">
        <f t="shared" si="260"/>
        <v>132.35833333333338</v>
      </c>
      <c r="CC110" s="3">
        <f t="shared" si="261"/>
        <v>159.05833333333337</v>
      </c>
      <c r="CD110" s="3">
        <f t="shared" si="212"/>
        <v>17518.72840277779</v>
      </c>
      <c r="CE110" s="3">
        <f t="shared" si="213"/>
        <v>21052.695902777788</v>
      </c>
      <c r="CG110" s="4">
        <v>275.5</v>
      </c>
      <c r="CH110" s="3"/>
      <c r="CI110" s="3">
        <f t="shared" si="262"/>
        <v>132.35833333333338</v>
      </c>
      <c r="CJ110" s="3">
        <f t="shared" si="263"/>
        <v>-143.14166666666662</v>
      </c>
      <c r="CK110" s="3">
        <f t="shared" si="214"/>
        <v>17518.72840277779</v>
      </c>
      <c r="CL110" s="3">
        <f t="shared" si="215"/>
        <v>-18945.992430555558</v>
      </c>
      <c r="CN110" s="4">
        <v>275.5</v>
      </c>
      <c r="CO110" s="3"/>
      <c r="CP110" s="3">
        <f t="shared" si="264"/>
        <v>132.35833333333338</v>
      </c>
      <c r="CQ110" s="3">
        <f t="shared" si="265"/>
        <v>-143.14166666666662</v>
      </c>
      <c r="CR110" s="3">
        <f t="shared" si="216"/>
        <v>17518.72840277779</v>
      </c>
      <c r="CS110" s="3">
        <f t="shared" si="217"/>
        <v>-18945.992430555558</v>
      </c>
      <c r="CU110" s="4">
        <v>275.5</v>
      </c>
      <c r="CV110" s="3"/>
      <c r="CW110" s="3">
        <f t="shared" si="266"/>
        <v>132.35833333333338</v>
      </c>
      <c r="CX110" s="3">
        <f t="shared" si="267"/>
        <v>-143.14166666666662</v>
      </c>
      <c r="CY110" s="3">
        <f t="shared" si="218"/>
        <v>17518.72840277779</v>
      </c>
      <c r="CZ110" s="3">
        <f t="shared" si="219"/>
        <v>-18945.992430555558</v>
      </c>
      <c r="DB110" s="4">
        <v>275.5</v>
      </c>
      <c r="DC110" s="3"/>
      <c r="DD110" s="3">
        <f t="shared" si="268"/>
        <v>132.35833333333338</v>
      </c>
      <c r="DE110" s="3">
        <f t="shared" si="269"/>
        <v>-143.14166666666662</v>
      </c>
      <c r="DF110" s="3">
        <f t="shared" si="220"/>
        <v>17518.72840277779</v>
      </c>
      <c r="DG110" s="3">
        <f t="shared" si="221"/>
        <v>-18945.992430555558</v>
      </c>
      <c r="DI110" s="4">
        <v>275.5</v>
      </c>
      <c r="DJ110" s="3"/>
      <c r="DK110" s="3">
        <f t="shared" si="270"/>
        <v>132.35833333333338</v>
      </c>
      <c r="DL110" s="3">
        <f t="shared" si="271"/>
        <v>-143.14166666666662</v>
      </c>
      <c r="DM110" s="3">
        <f t="shared" si="222"/>
        <v>17518.72840277779</v>
      </c>
      <c r="DN110" s="3">
        <f t="shared" si="223"/>
        <v>-18945.992430555558</v>
      </c>
      <c r="DP110" s="4">
        <v>275.5</v>
      </c>
      <c r="DQ110" s="3"/>
      <c r="DR110" s="3">
        <f t="shared" si="272"/>
        <v>132.35833333333338</v>
      </c>
      <c r="DS110" s="3">
        <f t="shared" si="273"/>
        <v>-143.14166666666662</v>
      </c>
      <c r="DT110" s="3">
        <f t="shared" si="224"/>
        <v>17518.72840277779</v>
      </c>
      <c r="DU110" s="3">
        <f t="shared" si="225"/>
        <v>-18945.992430555558</v>
      </c>
      <c r="DW110" s="4">
        <v>275.5</v>
      </c>
      <c r="DX110" s="3"/>
      <c r="DY110" s="3">
        <f t="shared" si="274"/>
        <v>132.35833333333338</v>
      </c>
      <c r="DZ110" s="3">
        <f t="shared" si="275"/>
        <v>-143.14166666666662</v>
      </c>
      <c r="EA110" s="3">
        <f t="shared" si="226"/>
        <v>17518.72840277779</v>
      </c>
      <c r="EB110" s="3">
        <f t="shared" si="227"/>
        <v>-18945.992430555558</v>
      </c>
      <c r="ED110" s="4">
        <v>275.5</v>
      </c>
      <c r="EE110" s="3"/>
      <c r="EF110" s="3">
        <f t="shared" si="276"/>
        <v>132.35833333333338</v>
      </c>
      <c r="EG110" s="3">
        <f t="shared" si="277"/>
        <v>-143.14166666666662</v>
      </c>
      <c r="EH110" s="3">
        <f t="shared" si="228"/>
        <v>17518.72840277779</v>
      </c>
      <c r="EI110" s="3">
        <f t="shared" si="229"/>
        <v>-18945.992430555558</v>
      </c>
      <c r="EK110" s="4">
        <v>275.5</v>
      </c>
      <c r="EL110" s="3"/>
      <c r="EM110" s="3">
        <f t="shared" si="278"/>
        <v>132.35833333333338</v>
      </c>
      <c r="EN110" s="3">
        <f t="shared" si="279"/>
        <v>-143.14166666666662</v>
      </c>
      <c r="EO110" s="3">
        <f t="shared" si="230"/>
        <v>17518.72840277779</v>
      </c>
      <c r="EP110" s="3">
        <f t="shared" si="231"/>
        <v>-18945.992430555558</v>
      </c>
      <c r="ER110" s="4">
        <v>275.5</v>
      </c>
      <c r="ES110" s="3"/>
      <c r="ET110" s="3">
        <f t="shared" si="280"/>
        <v>132.35833333333338</v>
      </c>
      <c r="EU110" s="3">
        <f t="shared" si="281"/>
        <v>-143.14166666666662</v>
      </c>
      <c r="EV110" s="3">
        <f t="shared" si="232"/>
        <v>17518.72840277779</v>
      </c>
      <c r="EW110" s="3">
        <f t="shared" si="233"/>
        <v>-18945.992430555558</v>
      </c>
      <c r="EY110" s="4">
        <v>275.5</v>
      </c>
      <c r="EZ110" s="3"/>
      <c r="FA110" s="3">
        <f t="shared" si="282"/>
        <v>132.35833333333338</v>
      </c>
      <c r="FB110" s="3">
        <f t="shared" si="283"/>
        <v>-143.14166666666662</v>
      </c>
      <c r="FC110" s="3">
        <f t="shared" si="234"/>
        <v>17518.72840277779</v>
      </c>
      <c r="FD110" s="3">
        <f t="shared" si="235"/>
        <v>-18945.992430555558</v>
      </c>
      <c r="FF110" s="4">
        <v>275.5</v>
      </c>
      <c r="FG110" s="3"/>
      <c r="FH110" s="3">
        <f t="shared" si="284"/>
        <v>132.35833333333338</v>
      </c>
      <c r="FI110" s="3">
        <f t="shared" si="285"/>
        <v>-143.14166666666662</v>
      </c>
      <c r="FJ110" s="3">
        <f t="shared" si="236"/>
        <v>17518.72840277779</v>
      </c>
      <c r="FK110" s="3">
        <f t="shared" si="237"/>
        <v>-18945.992430555558</v>
      </c>
      <c r="FM110" s="4">
        <v>275.5</v>
      </c>
      <c r="FN110" s="3"/>
      <c r="FO110" s="3">
        <f t="shared" si="286"/>
        <v>132.35833333333338</v>
      </c>
      <c r="FP110" s="3">
        <f t="shared" si="287"/>
        <v>-143.14166666666662</v>
      </c>
      <c r="FQ110" s="3">
        <f t="shared" si="238"/>
        <v>17518.72840277779</v>
      </c>
      <c r="FR110" s="3">
        <f t="shared" si="239"/>
        <v>-18945.992430555558</v>
      </c>
    </row>
    <row r="111" spans="1:174" x14ac:dyDescent="0.25">
      <c r="A111" s="4">
        <v>72.5</v>
      </c>
      <c r="H111" s="4">
        <v>72.5</v>
      </c>
      <c r="I111" s="4">
        <v>237.8</v>
      </c>
      <c r="J111" s="3">
        <f t="shared" si="240"/>
        <v>-70.641666666666623</v>
      </c>
      <c r="K111" s="3">
        <f t="shared" si="241"/>
        <v>94.658333333333388</v>
      </c>
      <c r="L111" s="3">
        <f t="shared" si="192"/>
        <v>4990.2450694444387</v>
      </c>
      <c r="M111" s="3">
        <f t="shared" si="193"/>
        <v>-6686.822430555555</v>
      </c>
      <c r="O111" s="4">
        <v>72.5</v>
      </c>
      <c r="P111" s="4">
        <v>88.4</v>
      </c>
      <c r="Q111" s="3">
        <f t="shared" si="242"/>
        <v>-70.641666666666623</v>
      </c>
      <c r="R111" s="3">
        <f t="shared" si="243"/>
        <v>-54.741666666666617</v>
      </c>
      <c r="S111" s="3">
        <f t="shared" si="194"/>
        <v>4990.2450694444387</v>
      </c>
      <c r="T111" s="3">
        <f t="shared" si="195"/>
        <v>3867.0425694444384</v>
      </c>
      <c r="V111" s="4">
        <v>72.5</v>
      </c>
      <c r="W111" s="4">
        <v>48.5</v>
      </c>
      <c r="X111" s="3">
        <f t="shared" si="244"/>
        <v>-70.641666666666623</v>
      </c>
      <c r="Y111" s="3">
        <f t="shared" si="245"/>
        <v>-94.641666666666623</v>
      </c>
      <c r="Z111" s="3">
        <f t="shared" si="196"/>
        <v>4990.2450694444387</v>
      </c>
      <c r="AA111" s="3">
        <f t="shared" si="197"/>
        <v>6685.6450694444375</v>
      </c>
      <c r="AC111" s="4">
        <v>72.5</v>
      </c>
      <c r="AD111" s="4">
        <v>39.4</v>
      </c>
      <c r="AE111" s="3">
        <f t="shared" si="246"/>
        <v>-70.641666666666623</v>
      </c>
      <c r="AF111" s="3">
        <f t="shared" si="247"/>
        <v>-103.74166666666662</v>
      </c>
      <c r="AG111" s="3">
        <f t="shared" si="198"/>
        <v>4990.2450694444387</v>
      </c>
      <c r="AH111" s="3">
        <f t="shared" si="199"/>
        <v>7328.4842361111032</v>
      </c>
      <c r="AJ111" s="4">
        <v>72.5</v>
      </c>
      <c r="AK111" s="4">
        <v>52.8</v>
      </c>
      <c r="AL111" s="3">
        <f t="shared" si="248"/>
        <v>-70.641666666666623</v>
      </c>
      <c r="AM111" s="3">
        <f t="shared" si="249"/>
        <v>-90.341666666666626</v>
      </c>
      <c r="AN111" s="3">
        <f t="shared" si="200"/>
        <v>4990.2450694444387</v>
      </c>
      <c r="AO111" s="3">
        <f t="shared" si="201"/>
        <v>6381.8859027777708</v>
      </c>
      <c r="AQ111" s="4">
        <v>72.5</v>
      </c>
      <c r="AR111" s="4">
        <v>129.30000000000001</v>
      </c>
      <c r="AS111" s="3">
        <f t="shared" si="250"/>
        <v>-70.641666666666623</v>
      </c>
      <c r="AT111" s="3">
        <f t="shared" si="251"/>
        <v>-13.841666666666612</v>
      </c>
      <c r="AU111" s="3">
        <f t="shared" si="202"/>
        <v>4990.2450694444387</v>
      </c>
      <c r="AV111" s="3">
        <f t="shared" si="203"/>
        <v>977.79840277777328</v>
      </c>
      <c r="AX111" s="4">
        <v>72.5</v>
      </c>
      <c r="AY111" s="4">
        <v>320.5</v>
      </c>
      <c r="AZ111" s="3">
        <f t="shared" si="252"/>
        <v>-70.641666666666623</v>
      </c>
      <c r="BA111" s="3">
        <f t="shared" si="253"/>
        <v>177.35833333333338</v>
      </c>
      <c r="BB111" s="3">
        <f t="shared" si="204"/>
        <v>4990.2450694444387</v>
      </c>
      <c r="BC111" s="3">
        <f t="shared" si="205"/>
        <v>-12528.888263888884</v>
      </c>
      <c r="BE111" s="4">
        <v>72.5</v>
      </c>
      <c r="BF111" s="4">
        <v>216.2</v>
      </c>
      <c r="BG111" s="3">
        <f t="shared" si="254"/>
        <v>-70.641666666666623</v>
      </c>
      <c r="BH111" s="3">
        <f t="shared" si="255"/>
        <v>73.058333333333366</v>
      </c>
      <c r="BI111" s="3">
        <f t="shared" si="206"/>
        <v>4990.2450694444387</v>
      </c>
      <c r="BJ111" s="3">
        <f t="shared" si="207"/>
        <v>-5160.9624305555544</v>
      </c>
      <c r="BL111" s="4">
        <v>72.5</v>
      </c>
      <c r="BM111" s="4">
        <v>402.6</v>
      </c>
      <c r="BN111" s="3">
        <f t="shared" si="256"/>
        <v>-70.641666666666623</v>
      </c>
      <c r="BO111" s="3">
        <f t="shared" si="257"/>
        <v>259.45833333333337</v>
      </c>
      <c r="BP111" s="3">
        <f t="shared" si="208"/>
        <v>4990.2450694444387</v>
      </c>
      <c r="BQ111" s="3">
        <f t="shared" si="209"/>
        <v>-18328.569097222215</v>
      </c>
      <c r="BS111" s="4">
        <v>72.5</v>
      </c>
      <c r="BT111" s="4">
        <v>302.2</v>
      </c>
      <c r="BU111" s="3">
        <f t="shared" si="258"/>
        <v>-70.641666666666623</v>
      </c>
      <c r="BV111" s="3">
        <f t="shared" si="259"/>
        <v>159.05833333333337</v>
      </c>
      <c r="BW111" s="3">
        <f t="shared" si="210"/>
        <v>4990.2450694444387</v>
      </c>
      <c r="BX111" s="3">
        <f t="shared" si="211"/>
        <v>-11236.145763888884</v>
      </c>
      <c r="BZ111" s="4">
        <v>72.5</v>
      </c>
      <c r="CA111" s="3"/>
      <c r="CB111" s="3">
        <f t="shared" si="260"/>
        <v>-70.641666666666623</v>
      </c>
      <c r="CC111" s="3">
        <f t="shared" si="261"/>
        <v>-143.14166666666662</v>
      </c>
      <c r="CD111" s="3">
        <f t="shared" si="212"/>
        <v>4990.2450694444387</v>
      </c>
      <c r="CE111" s="3">
        <f t="shared" si="213"/>
        <v>10111.765902777768</v>
      </c>
      <c r="CG111" s="4">
        <v>72.5</v>
      </c>
      <c r="CH111" s="3"/>
      <c r="CI111" s="3">
        <f t="shared" si="262"/>
        <v>-70.641666666666623</v>
      </c>
      <c r="CJ111" s="3">
        <f t="shared" si="263"/>
        <v>-143.14166666666662</v>
      </c>
      <c r="CK111" s="3">
        <f t="shared" si="214"/>
        <v>4990.2450694444387</v>
      </c>
      <c r="CL111" s="3">
        <f t="shared" si="215"/>
        <v>10111.765902777768</v>
      </c>
      <c r="CN111" s="4">
        <v>72.5</v>
      </c>
      <c r="CO111" s="3"/>
      <c r="CP111" s="3">
        <f t="shared" si="264"/>
        <v>-70.641666666666623</v>
      </c>
      <c r="CQ111" s="3">
        <f t="shared" si="265"/>
        <v>-143.14166666666662</v>
      </c>
      <c r="CR111" s="3">
        <f t="shared" si="216"/>
        <v>4990.2450694444387</v>
      </c>
      <c r="CS111" s="3">
        <f t="shared" si="217"/>
        <v>10111.765902777768</v>
      </c>
      <c r="CU111" s="4">
        <v>72.5</v>
      </c>
      <c r="CV111" s="3"/>
      <c r="CW111" s="3">
        <f t="shared" si="266"/>
        <v>-70.641666666666623</v>
      </c>
      <c r="CX111" s="3">
        <f t="shared" si="267"/>
        <v>-143.14166666666662</v>
      </c>
      <c r="CY111" s="3">
        <f t="shared" si="218"/>
        <v>4990.2450694444387</v>
      </c>
      <c r="CZ111" s="3">
        <f t="shared" si="219"/>
        <v>10111.765902777768</v>
      </c>
      <c r="DB111" s="4">
        <v>72.5</v>
      </c>
      <c r="DC111" s="3"/>
      <c r="DD111" s="3">
        <f t="shared" si="268"/>
        <v>-70.641666666666623</v>
      </c>
      <c r="DE111" s="3">
        <f t="shared" si="269"/>
        <v>-143.14166666666662</v>
      </c>
      <c r="DF111" s="3">
        <f t="shared" si="220"/>
        <v>4990.2450694444387</v>
      </c>
      <c r="DG111" s="3">
        <f t="shared" si="221"/>
        <v>10111.765902777768</v>
      </c>
      <c r="DI111" s="4">
        <v>72.5</v>
      </c>
      <c r="DJ111" s="3"/>
      <c r="DK111" s="3">
        <f t="shared" si="270"/>
        <v>-70.641666666666623</v>
      </c>
      <c r="DL111" s="3">
        <f t="shared" si="271"/>
        <v>-143.14166666666662</v>
      </c>
      <c r="DM111" s="3">
        <f t="shared" si="222"/>
        <v>4990.2450694444387</v>
      </c>
      <c r="DN111" s="3">
        <f t="shared" si="223"/>
        <v>10111.765902777768</v>
      </c>
      <c r="DP111" s="4">
        <v>72.5</v>
      </c>
      <c r="DQ111" s="3"/>
      <c r="DR111" s="3">
        <f t="shared" si="272"/>
        <v>-70.641666666666623</v>
      </c>
      <c r="DS111" s="3">
        <f t="shared" si="273"/>
        <v>-143.14166666666662</v>
      </c>
      <c r="DT111" s="3">
        <f t="shared" si="224"/>
        <v>4990.2450694444387</v>
      </c>
      <c r="DU111" s="3">
        <f t="shared" si="225"/>
        <v>10111.765902777768</v>
      </c>
      <c r="DW111" s="4">
        <v>72.5</v>
      </c>
      <c r="DX111" s="3"/>
      <c r="DY111" s="3">
        <f t="shared" si="274"/>
        <v>-70.641666666666623</v>
      </c>
      <c r="DZ111" s="3">
        <f t="shared" si="275"/>
        <v>-143.14166666666662</v>
      </c>
      <c r="EA111" s="3">
        <f t="shared" si="226"/>
        <v>4990.2450694444387</v>
      </c>
      <c r="EB111" s="3">
        <f t="shared" si="227"/>
        <v>10111.765902777768</v>
      </c>
      <c r="ED111" s="4">
        <v>72.5</v>
      </c>
      <c r="EE111" s="3"/>
      <c r="EF111" s="3">
        <f t="shared" si="276"/>
        <v>-70.641666666666623</v>
      </c>
      <c r="EG111" s="3">
        <f t="shared" si="277"/>
        <v>-143.14166666666662</v>
      </c>
      <c r="EH111" s="3">
        <f t="shared" si="228"/>
        <v>4990.2450694444387</v>
      </c>
      <c r="EI111" s="3">
        <f t="shared" si="229"/>
        <v>10111.765902777768</v>
      </c>
      <c r="EK111" s="4">
        <v>72.5</v>
      </c>
      <c r="EL111" s="3"/>
      <c r="EM111" s="3">
        <f t="shared" si="278"/>
        <v>-70.641666666666623</v>
      </c>
      <c r="EN111" s="3">
        <f t="shared" si="279"/>
        <v>-143.14166666666662</v>
      </c>
      <c r="EO111" s="3">
        <f t="shared" si="230"/>
        <v>4990.2450694444387</v>
      </c>
      <c r="EP111" s="3">
        <f t="shared" si="231"/>
        <v>10111.765902777768</v>
      </c>
      <c r="ER111" s="4">
        <v>72.5</v>
      </c>
      <c r="ES111" s="3"/>
      <c r="ET111" s="3">
        <f t="shared" si="280"/>
        <v>-70.641666666666623</v>
      </c>
      <c r="EU111" s="3">
        <f t="shared" si="281"/>
        <v>-143.14166666666662</v>
      </c>
      <c r="EV111" s="3">
        <f t="shared" si="232"/>
        <v>4990.2450694444387</v>
      </c>
      <c r="EW111" s="3">
        <f t="shared" si="233"/>
        <v>10111.765902777768</v>
      </c>
      <c r="EY111" s="4">
        <v>72.5</v>
      </c>
      <c r="EZ111" s="3"/>
      <c r="FA111" s="3">
        <f t="shared" si="282"/>
        <v>-70.641666666666623</v>
      </c>
      <c r="FB111" s="3">
        <f t="shared" si="283"/>
        <v>-143.14166666666662</v>
      </c>
      <c r="FC111" s="3">
        <f t="shared" si="234"/>
        <v>4990.2450694444387</v>
      </c>
      <c r="FD111" s="3">
        <f t="shared" si="235"/>
        <v>10111.765902777768</v>
      </c>
      <c r="FF111" s="4">
        <v>72.5</v>
      </c>
      <c r="FG111" s="3"/>
      <c r="FH111" s="3">
        <f t="shared" si="284"/>
        <v>-70.641666666666623</v>
      </c>
      <c r="FI111" s="3">
        <f t="shared" si="285"/>
        <v>-143.14166666666662</v>
      </c>
      <c r="FJ111" s="3">
        <f t="shared" si="236"/>
        <v>4990.2450694444387</v>
      </c>
      <c r="FK111" s="3">
        <f t="shared" si="237"/>
        <v>10111.765902777768</v>
      </c>
      <c r="FM111" s="4">
        <v>72.5</v>
      </c>
      <c r="FN111" s="3"/>
      <c r="FO111" s="3">
        <f t="shared" si="286"/>
        <v>-70.641666666666623</v>
      </c>
      <c r="FP111" s="3">
        <f t="shared" si="287"/>
        <v>-143.14166666666662</v>
      </c>
      <c r="FQ111" s="3">
        <f t="shared" si="238"/>
        <v>4990.2450694444387</v>
      </c>
      <c r="FR111" s="3">
        <f t="shared" si="239"/>
        <v>10111.765902777768</v>
      </c>
    </row>
    <row r="112" spans="1:174" x14ac:dyDescent="0.25">
      <c r="A112" s="4">
        <v>237.8</v>
      </c>
      <c r="H112" s="4">
        <v>237.8</v>
      </c>
      <c r="I112" s="4">
        <v>88.4</v>
      </c>
      <c r="J112" s="3">
        <f t="shared" si="240"/>
        <v>94.658333333333388</v>
      </c>
      <c r="K112" s="3">
        <f t="shared" si="241"/>
        <v>-54.741666666666617</v>
      </c>
      <c r="L112" s="3">
        <f t="shared" si="192"/>
        <v>8960.2000694444541</v>
      </c>
      <c r="M112" s="3">
        <f t="shared" si="193"/>
        <v>-5181.754930555554</v>
      </c>
      <c r="O112" s="4">
        <v>237.8</v>
      </c>
      <c r="P112" s="4">
        <v>48.5</v>
      </c>
      <c r="Q112" s="3">
        <f t="shared" si="242"/>
        <v>94.658333333333388</v>
      </c>
      <c r="R112" s="3">
        <f t="shared" si="243"/>
        <v>-94.641666666666623</v>
      </c>
      <c r="S112" s="3">
        <f t="shared" si="194"/>
        <v>8960.2000694444541</v>
      </c>
      <c r="T112" s="3">
        <f t="shared" si="195"/>
        <v>-8958.622430555557</v>
      </c>
      <c r="V112" s="4">
        <v>237.8</v>
      </c>
      <c r="W112" s="4">
        <v>39.4</v>
      </c>
      <c r="X112" s="3">
        <f t="shared" si="244"/>
        <v>94.658333333333388</v>
      </c>
      <c r="Y112" s="3">
        <f t="shared" si="245"/>
        <v>-103.74166666666662</v>
      </c>
      <c r="Z112" s="3">
        <f t="shared" si="196"/>
        <v>8960.2000694444541</v>
      </c>
      <c r="AA112" s="3">
        <f t="shared" si="197"/>
        <v>-9820.0132638888899</v>
      </c>
      <c r="AC112" s="4">
        <v>237.8</v>
      </c>
      <c r="AD112" s="4">
        <v>52.8</v>
      </c>
      <c r="AE112" s="3">
        <f t="shared" si="246"/>
        <v>94.658333333333388</v>
      </c>
      <c r="AF112" s="3">
        <f t="shared" si="247"/>
        <v>-90.341666666666626</v>
      </c>
      <c r="AG112" s="3">
        <f t="shared" si="198"/>
        <v>8960.2000694444541</v>
      </c>
      <c r="AH112" s="3">
        <f t="shared" si="199"/>
        <v>-8551.5915972222228</v>
      </c>
      <c r="AJ112" s="4">
        <v>237.8</v>
      </c>
      <c r="AK112" s="4">
        <v>129.30000000000001</v>
      </c>
      <c r="AL112" s="3">
        <f t="shared" si="248"/>
        <v>94.658333333333388</v>
      </c>
      <c r="AM112" s="3">
        <f t="shared" si="249"/>
        <v>-13.841666666666612</v>
      </c>
      <c r="AN112" s="3">
        <f t="shared" si="200"/>
        <v>8960.2000694444541</v>
      </c>
      <c r="AO112" s="3">
        <f t="shared" si="201"/>
        <v>-1310.2290972222179</v>
      </c>
      <c r="AQ112" s="4">
        <v>237.8</v>
      </c>
      <c r="AR112" s="4">
        <v>320.5</v>
      </c>
      <c r="AS112" s="3">
        <f t="shared" si="250"/>
        <v>94.658333333333388</v>
      </c>
      <c r="AT112" s="3">
        <f t="shared" si="251"/>
        <v>177.35833333333338</v>
      </c>
      <c r="AU112" s="3">
        <f t="shared" si="202"/>
        <v>8960.2000694444541</v>
      </c>
      <c r="AV112" s="3">
        <f t="shared" si="203"/>
        <v>16788.444236111125</v>
      </c>
      <c r="AX112" s="4">
        <v>237.8</v>
      </c>
      <c r="AY112" s="4">
        <v>216.2</v>
      </c>
      <c r="AZ112" s="3">
        <f t="shared" si="252"/>
        <v>94.658333333333388</v>
      </c>
      <c r="BA112" s="3">
        <f t="shared" si="253"/>
        <v>73.058333333333366</v>
      </c>
      <c r="BB112" s="3">
        <f t="shared" si="204"/>
        <v>8960.2000694444541</v>
      </c>
      <c r="BC112" s="3">
        <f t="shared" si="205"/>
        <v>6915.5800694444515</v>
      </c>
      <c r="BE112" s="4">
        <v>237.8</v>
      </c>
      <c r="BF112" s="4">
        <v>402.6</v>
      </c>
      <c r="BG112" s="3">
        <f t="shared" si="254"/>
        <v>94.658333333333388</v>
      </c>
      <c r="BH112" s="3">
        <f t="shared" si="255"/>
        <v>259.45833333333337</v>
      </c>
      <c r="BI112" s="3">
        <f t="shared" si="206"/>
        <v>8960.2000694444541</v>
      </c>
      <c r="BJ112" s="3">
        <f t="shared" si="207"/>
        <v>24559.893402777794</v>
      </c>
      <c r="BL112" s="4">
        <v>237.8</v>
      </c>
      <c r="BM112" s="4">
        <v>302.2</v>
      </c>
      <c r="BN112" s="3">
        <f t="shared" si="256"/>
        <v>94.658333333333388</v>
      </c>
      <c r="BO112" s="3">
        <f t="shared" si="257"/>
        <v>159.05833333333337</v>
      </c>
      <c r="BP112" s="3">
        <f t="shared" si="208"/>
        <v>8960.2000694444541</v>
      </c>
      <c r="BQ112" s="3">
        <f t="shared" si="209"/>
        <v>15056.196736111124</v>
      </c>
      <c r="BS112" s="4">
        <v>237.8</v>
      </c>
      <c r="BT112" s="3"/>
      <c r="BU112" s="3">
        <f t="shared" si="258"/>
        <v>94.658333333333388</v>
      </c>
      <c r="BV112" s="3">
        <f t="shared" si="259"/>
        <v>-143.14166666666662</v>
      </c>
      <c r="BW112" s="3">
        <f t="shared" si="210"/>
        <v>8960.2000694444541</v>
      </c>
      <c r="BX112" s="3">
        <f t="shared" si="211"/>
        <v>-13549.551597222226</v>
      </c>
      <c r="BZ112" s="4">
        <v>237.8</v>
      </c>
      <c r="CA112" s="3"/>
      <c r="CB112" s="3">
        <f t="shared" si="260"/>
        <v>94.658333333333388</v>
      </c>
      <c r="CC112" s="3">
        <f t="shared" si="261"/>
        <v>-143.14166666666662</v>
      </c>
      <c r="CD112" s="3">
        <f t="shared" si="212"/>
        <v>8960.2000694444541</v>
      </c>
      <c r="CE112" s="3">
        <f t="shared" si="213"/>
        <v>-13549.551597222226</v>
      </c>
      <c r="CG112" s="4">
        <v>237.8</v>
      </c>
      <c r="CH112" s="3"/>
      <c r="CI112" s="3">
        <f t="shared" si="262"/>
        <v>94.658333333333388</v>
      </c>
      <c r="CJ112" s="3">
        <f t="shared" si="263"/>
        <v>-143.14166666666662</v>
      </c>
      <c r="CK112" s="3">
        <f t="shared" si="214"/>
        <v>8960.2000694444541</v>
      </c>
      <c r="CL112" s="3">
        <f t="shared" si="215"/>
        <v>-13549.551597222226</v>
      </c>
      <c r="CN112" s="4">
        <v>237.8</v>
      </c>
      <c r="CO112" s="3"/>
      <c r="CP112" s="3">
        <f t="shared" si="264"/>
        <v>94.658333333333388</v>
      </c>
      <c r="CQ112" s="3">
        <f t="shared" si="265"/>
        <v>-143.14166666666662</v>
      </c>
      <c r="CR112" s="3">
        <f t="shared" si="216"/>
        <v>8960.2000694444541</v>
      </c>
      <c r="CS112" s="3">
        <f t="shared" si="217"/>
        <v>-13549.551597222226</v>
      </c>
      <c r="CU112" s="4">
        <v>237.8</v>
      </c>
      <c r="CV112" s="3"/>
      <c r="CW112" s="3">
        <f t="shared" si="266"/>
        <v>94.658333333333388</v>
      </c>
      <c r="CX112" s="3">
        <f t="shared" si="267"/>
        <v>-143.14166666666662</v>
      </c>
      <c r="CY112" s="3">
        <f t="shared" si="218"/>
        <v>8960.2000694444541</v>
      </c>
      <c r="CZ112" s="3">
        <f t="shared" si="219"/>
        <v>-13549.551597222226</v>
      </c>
      <c r="DB112" s="4">
        <v>237.8</v>
      </c>
      <c r="DC112" s="3"/>
      <c r="DD112" s="3">
        <f t="shared" si="268"/>
        <v>94.658333333333388</v>
      </c>
      <c r="DE112" s="3">
        <f t="shared" si="269"/>
        <v>-143.14166666666662</v>
      </c>
      <c r="DF112" s="3">
        <f t="shared" si="220"/>
        <v>8960.2000694444541</v>
      </c>
      <c r="DG112" s="3">
        <f t="shared" si="221"/>
        <v>-13549.551597222226</v>
      </c>
      <c r="DI112" s="4">
        <v>237.8</v>
      </c>
      <c r="DJ112" s="3"/>
      <c r="DK112" s="3">
        <f t="shared" si="270"/>
        <v>94.658333333333388</v>
      </c>
      <c r="DL112" s="3">
        <f t="shared" si="271"/>
        <v>-143.14166666666662</v>
      </c>
      <c r="DM112" s="3">
        <f t="shared" si="222"/>
        <v>8960.2000694444541</v>
      </c>
      <c r="DN112" s="3">
        <f t="shared" si="223"/>
        <v>-13549.551597222226</v>
      </c>
      <c r="DP112" s="4">
        <v>237.8</v>
      </c>
      <c r="DQ112" s="3"/>
      <c r="DR112" s="3">
        <f t="shared" si="272"/>
        <v>94.658333333333388</v>
      </c>
      <c r="DS112" s="3">
        <f t="shared" si="273"/>
        <v>-143.14166666666662</v>
      </c>
      <c r="DT112" s="3">
        <f t="shared" si="224"/>
        <v>8960.2000694444541</v>
      </c>
      <c r="DU112" s="3">
        <f t="shared" si="225"/>
        <v>-13549.551597222226</v>
      </c>
      <c r="DW112" s="4">
        <v>237.8</v>
      </c>
      <c r="DX112" s="3"/>
      <c r="DY112" s="3">
        <f t="shared" si="274"/>
        <v>94.658333333333388</v>
      </c>
      <c r="DZ112" s="3">
        <f t="shared" si="275"/>
        <v>-143.14166666666662</v>
      </c>
      <c r="EA112" s="3">
        <f t="shared" si="226"/>
        <v>8960.2000694444541</v>
      </c>
      <c r="EB112" s="3">
        <f t="shared" si="227"/>
        <v>-13549.551597222226</v>
      </c>
      <c r="ED112" s="4">
        <v>237.8</v>
      </c>
      <c r="EE112" s="3"/>
      <c r="EF112" s="3">
        <f t="shared" si="276"/>
        <v>94.658333333333388</v>
      </c>
      <c r="EG112" s="3">
        <f t="shared" si="277"/>
        <v>-143.14166666666662</v>
      </c>
      <c r="EH112" s="3">
        <f t="shared" si="228"/>
        <v>8960.2000694444541</v>
      </c>
      <c r="EI112" s="3">
        <f t="shared" si="229"/>
        <v>-13549.551597222226</v>
      </c>
      <c r="EK112" s="4">
        <v>237.8</v>
      </c>
      <c r="EL112" s="3"/>
      <c r="EM112" s="3">
        <f t="shared" si="278"/>
        <v>94.658333333333388</v>
      </c>
      <c r="EN112" s="3">
        <f t="shared" si="279"/>
        <v>-143.14166666666662</v>
      </c>
      <c r="EO112" s="3">
        <f t="shared" si="230"/>
        <v>8960.2000694444541</v>
      </c>
      <c r="EP112" s="3">
        <f t="shared" si="231"/>
        <v>-13549.551597222226</v>
      </c>
      <c r="ER112" s="4">
        <v>237.8</v>
      </c>
      <c r="ES112" s="3"/>
      <c r="ET112" s="3">
        <f t="shared" si="280"/>
        <v>94.658333333333388</v>
      </c>
      <c r="EU112" s="3">
        <f t="shared" si="281"/>
        <v>-143.14166666666662</v>
      </c>
      <c r="EV112" s="3">
        <f t="shared" si="232"/>
        <v>8960.2000694444541</v>
      </c>
      <c r="EW112" s="3">
        <f t="shared" si="233"/>
        <v>-13549.551597222226</v>
      </c>
      <c r="EY112" s="4">
        <v>237.8</v>
      </c>
      <c r="EZ112" s="3"/>
      <c r="FA112" s="3">
        <f t="shared" si="282"/>
        <v>94.658333333333388</v>
      </c>
      <c r="FB112" s="3">
        <f t="shared" si="283"/>
        <v>-143.14166666666662</v>
      </c>
      <c r="FC112" s="3">
        <f t="shared" si="234"/>
        <v>8960.2000694444541</v>
      </c>
      <c r="FD112" s="3">
        <f t="shared" si="235"/>
        <v>-13549.551597222226</v>
      </c>
      <c r="FF112" s="4">
        <v>237.8</v>
      </c>
      <c r="FG112" s="3"/>
      <c r="FH112" s="3">
        <f t="shared" si="284"/>
        <v>94.658333333333388</v>
      </c>
      <c r="FI112" s="3">
        <f t="shared" si="285"/>
        <v>-143.14166666666662</v>
      </c>
      <c r="FJ112" s="3">
        <f t="shared" si="236"/>
        <v>8960.2000694444541</v>
      </c>
      <c r="FK112" s="3">
        <f t="shared" si="237"/>
        <v>-13549.551597222226</v>
      </c>
      <c r="FM112" s="4">
        <v>237.8</v>
      </c>
      <c r="FN112" s="3"/>
      <c r="FO112" s="3">
        <f t="shared" si="286"/>
        <v>94.658333333333388</v>
      </c>
      <c r="FP112" s="3">
        <f t="shared" si="287"/>
        <v>-143.14166666666662</v>
      </c>
      <c r="FQ112" s="3">
        <f t="shared" si="238"/>
        <v>8960.2000694444541</v>
      </c>
      <c r="FR112" s="3">
        <f t="shared" si="239"/>
        <v>-13549.551597222226</v>
      </c>
    </row>
    <row r="113" spans="1:174" x14ac:dyDescent="0.25">
      <c r="A113" s="4">
        <v>88.4</v>
      </c>
      <c r="H113" s="4">
        <v>88.4</v>
      </c>
      <c r="I113" s="4">
        <v>48.5</v>
      </c>
      <c r="J113" s="3">
        <f t="shared" si="240"/>
        <v>-54.741666666666617</v>
      </c>
      <c r="K113" s="3">
        <f t="shared" si="241"/>
        <v>-94.641666666666623</v>
      </c>
      <c r="L113" s="3">
        <f t="shared" si="192"/>
        <v>2996.6500694444389</v>
      </c>
      <c r="M113" s="3">
        <f t="shared" si="193"/>
        <v>5180.8425694444377</v>
      </c>
      <c r="O113" s="4">
        <v>88.4</v>
      </c>
      <c r="P113" s="4">
        <v>39.4</v>
      </c>
      <c r="Q113" s="3">
        <f t="shared" si="242"/>
        <v>-54.741666666666617</v>
      </c>
      <c r="R113" s="3">
        <f t="shared" si="243"/>
        <v>-103.74166666666662</v>
      </c>
      <c r="S113" s="3">
        <f t="shared" si="194"/>
        <v>2996.6500694444389</v>
      </c>
      <c r="T113" s="3">
        <f t="shared" si="195"/>
        <v>5678.9917361111029</v>
      </c>
      <c r="V113" s="4">
        <v>88.4</v>
      </c>
      <c r="W113" s="4">
        <v>52.8</v>
      </c>
      <c r="X113" s="3">
        <f t="shared" si="244"/>
        <v>-54.741666666666617</v>
      </c>
      <c r="Y113" s="3">
        <f t="shared" si="245"/>
        <v>-90.341666666666626</v>
      </c>
      <c r="Z113" s="3">
        <f t="shared" si="196"/>
        <v>2996.6500694444389</v>
      </c>
      <c r="AA113" s="3">
        <f t="shared" si="197"/>
        <v>4945.4534027777709</v>
      </c>
      <c r="AC113" s="4">
        <v>88.4</v>
      </c>
      <c r="AD113" s="4">
        <v>129.30000000000001</v>
      </c>
      <c r="AE113" s="3">
        <f t="shared" si="246"/>
        <v>-54.741666666666617</v>
      </c>
      <c r="AF113" s="3">
        <f t="shared" si="247"/>
        <v>-13.841666666666612</v>
      </c>
      <c r="AG113" s="3">
        <f t="shared" si="198"/>
        <v>2996.6500694444389</v>
      </c>
      <c r="AH113" s="3">
        <f t="shared" si="199"/>
        <v>757.71590277777409</v>
      </c>
      <c r="AJ113" s="4">
        <v>88.4</v>
      </c>
      <c r="AK113" s="4">
        <v>320.5</v>
      </c>
      <c r="AL113" s="3">
        <f t="shared" si="248"/>
        <v>-54.741666666666617</v>
      </c>
      <c r="AM113" s="3">
        <f t="shared" si="249"/>
        <v>177.35833333333338</v>
      </c>
      <c r="AN113" s="3">
        <f t="shared" si="200"/>
        <v>2996.6500694444389</v>
      </c>
      <c r="AO113" s="3">
        <f t="shared" si="201"/>
        <v>-9708.8907638888832</v>
      </c>
      <c r="AQ113" s="4">
        <v>88.4</v>
      </c>
      <c r="AR113" s="4">
        <v>216.2</v>
      </c>
      <c r="AS113" s="3">
        <f t="shared" si="250"/>
        <v>-54.741666666666617</v>
      </c>
      <c r="AT113" s="3">
        <f t="shared" si="251"/>
        <v>73.058333333333366</v>
      </c>
      <c r="AU113" s="3">
        <f t="shared" si="202"/>
        <v>2996.6500694444389</v>
      </c>
      <c r="AV113" s="3">
        <f t="shared" si="203"/>
        <v>-3999.3349305555539</v>
      </c>
      <c r="AX113" s="4">
        <v>88.4</v>
      </c>
      <c r="AY113" s="4">
        <v>402.6</v>
      </c>
      <c r="AZ113" s="3">
        <f t="shared" si="252"/>
        <v>-54.741666666666617</v>
      </c>
      <c r="BA113" s="3">
        <f t="shared" si="253"/>
        <v>259.45833333333337</v>
      </c>
      <c r="BB113" s="3">
        <f t="shared" si="204"/>
        <v>2996.6500694444389</v>
      </c>
      <c r="BC113" s="3">
        <f t="shared" si="205"/>
        <v>-14203.181597222212</v>
      </c>
      <c r="BE113" s="4">
        <v>88.4</v>
      </c>
      <c r="BF113" s="4">
        <v>302.2</v>
      </c>
      <c r="BG113" s="3">
        <f t="shared" si="254"/>
        <v>-54.741666666666617</v>
      </c>
      <c r="BH113" s="3">
        <f t="shared" si="255"/>
        <v>159.05833333333337</v>
      </c>
      <c r="BI113" s="3">
        <f t="shared" si="206"/>
        <v>2996.6500694444389</v>
      </c>
      <c r="BJ113" s="3">
        <f t="shared" si="207"/>
        <v>-8707.1182638888822</v>
      </c>
      <c r="BL113" s="4">
        <v>88.4</v>
      </c>
      <c r="BM113" s="3"/>
      <c r="BN113" s="3">
        <f t="shared" si="256"/>
        <v>-54.741666666666617</v>
      </c>
      <c r="BO113" s="3">
        <f t="shared" si="257"/>
        <v>-143.14166666666662</v>
      </c>
      <c r="BP113" s="3">
        <f t="shared" si="208"/>
        <v>2996.6500694444389</v>
      </c>
      <c r="BQ113" s="3">
        <f t="shared" si="209"/>
        <v>7835.8134027777687</v>
      </c>
      <c r="BS113" s="4">
        <v>88.4</v>
      </c>
      <c r="BT113" s="3"/>
      <c r="BU113" s="3">
        <f t="shared" si="258"/>
        <v>-54.741666666666617</v>
      </c>
      <c r="BV113" s="3">
        <f t="shared" si="259"/>
        <v>-143.14166666666662</v>
      </c>
      <c r="BW113" s="3">
        <f t="shared" si="210"/>
        <v>2996.6500694444389</v>
      </c>
      <c r="BX113" s="3">
        <f t="shared" si="211"/>
        <v>7835.8134027777687</v>
      </c>
      <c r="BZ113" s="4">
        <v>88.4</v>
      </c>
      <c r="CA113" s="3"/>
      <c r="CB113" s="3">
        <f t="shared" si="260"/>
        <v>-54.741666666666617</v>
      </c>
      <c r="CC113" s="3">
        <f t="shared" si="261"/>
        <v>-143.14166666666662</v>
      </c>
      <c r="CD113" s="3">
        <f t="shared" si="212"/>
        <v>2996.6500694444389</v>
      </c>
      <c r="CE113" s="3">
        <f t="shared" si="213"/>
        <v>7835.8134027777687</v>
      </c>
      <c r="CG113" s="4">
        <v>88.4</v>
      </c>
      <c r="CH113" s="3"/>
      <c r="CI113" s="3">
        <f t="shared" si="262"/>
        <v>-54.741666666666617</v>
      </c>
      <c r="CJ113" s="3">
        <f t="shared" si="263"/>
        <v>-143.14166666666662</v>
      </c>
      <c r="CK113" s="3">
        <f t="shared" si="214"/>
        <v>2996.6500694444389</v>
      </c>
      <c r="CL113" s="3">
        <f t="shared" si="215"/>
        <v>7835.8134027777687</v>
      </c>
      <c r="CN113" s="4">
        <v>88.4</v>
      </c>
      <c r="CO113" s="3"/>
      <c r="CP113" s="3">
        <f t="shared" si="264"/>
        <v>-54.741666666666617</v>
      </c>
      <c r="CQ113" s="3">
        <f t="shared" si="265"/>
        <v>-143.14166666666662</v>
      </c>
      <c r="CR113" s="3">
        <f t="shared" si="216"/>
        <v>2996.6500694444389</v>
      </c>
      <c r="CS113" s="3">
        <f t="shared" si="217"/>
        <v>7835.8134027777687</v>
      </c>
      <c r="CU113" s="4">
        <v>88.4</v>
      </c>
      <c r="CV113" s="3"/>
      <c r="CW113" s="3">
        <f t="shared" si="266"/>
        <v>-54.741666666666617</v>
      </c>
      <c r="CX113" s="3">
        <f t="shared" si="267"/>
        <v>-143.14166666666662</v>
      </c>
      <c r="CY113" s="3">
        <f t="shared" si="218"/>
        <v>2996.6500694444389</v>
      </c>
      <c r="CZ113" s="3">
        <f t="shared" si="219"/>
        <v>7835.8134027777687</v>
      </c>
      <c r="DB113" s="4">
        <v>88.4</v>
      </c>
      <c r="DC113" s="3"/>
      <c r="DD113" s="3">
        <f t="shared" si="268"/>
        <v>-54.741666666666617</v>
      </c>
      <c r="DE113" s="3">
        <f t="shared" si="269"/>
        <v>-143.14166666666662</v>
      </c>
      <c r="DF113" s="3">
        <f t="shared" si="220"/>
        <v>2996.6500694444389</v>
      </c>
      <c r="DG113" s="3">
        <f t="shared" si="221"/>
        <v>7835.8134027777687</v>
      </c>
      <c r="DI113" s="4">
        <v>88.4</v>
      </c>
      <c r="DJ113" s="3"/>
      <c r="DK113" s="3">
        <f t="shared" si="270"/>
        <v>-54.741666666666617</v>
      </c>
      <c r="DL113" s="3">
        <f t="shared" si="271"/>
        <v>-143.14166666666662</v>
      </c>
      <c r="DM113" s="3">
        <f t="shared" si="222"/>
        <v>2996.6500694444389</v>
      </c>
      <c r="DN113" s="3">
        <f t="shared" si="223"/>
        <v>7835.8134027777687</v>
      </c>
      <c r="DP113" s="4">
        <v>88.4</v>
      </c>
      <c r="DQ113" s="3"/>
      <c r="DR113" s="3">
        <f t="shared" si="272"/>
        <v>-54.741666666666617</v>
      </c>
      <c r="DS113" s="3">
        <f t="shared" si="273"/>
        <v>-143.14166666666662</v>
      </c>
      <c r="DT113" s="3">
        <f t="shared" si="224"/>
        <v>2996.6500694444389</v>
      </c>
      <c r="DU113" s="3">
        <f t="shared" si="225"/>
        <v>7835.8134027777687</v>
      </c>
      <c r="DW113" s="4">
        <v>88.4</v>
      </c>
      <c r="DX113" s="3"/>
      <c r="DY113" s="3">
        <f t="shared" si="274"/>
        <v>-54.741666666666617</v>
      </c>
      <c r="DZ113" s="3">
        <f t="shared" si="275"/>
        <v>-143.14166666666662</v>
      </c>
      <c r="EA113" s="3">
        <f t="shared" si="226"/>
        <v>2996.6500694444389</v>
      </c>
      <c r="EB113" s="3">
        <f t="shared" si="227"/>
        <v>7835.8134027777687</v>
      </c>
      <c r="ED113" s="4">
        <v>88.4</v>
      </c>
      <c r="EE113" s="3"/>
      <c r="EF113" s="3">
        <f t="shared" si="276"/>
        <v>-54.741666666666617</v>
      </c>
      <c r="EG113" s="3">
        <f t="shared" si="277"/>
        <v>-143.14166666666662</v>
      </c>
      <c r="EH113" s="3">
        <f t="shared" si="228"/>
        <v>2996.6500694444389</v>
      </c>
      <c r="EI113" s="3">
        <f t="shared" si="229"/>
        <v>7835.8134027777687</v>
      </c>
      <c r="EK113" s="4">
        <v>88.4</v>
      </c>
      <c r="EL113" s="3"/>
      <c r="EM113" s="3">
        <f t="shared" si="278"/>
        <v>-54.741666666666617</v>
      </c>
      <c r="EN113" s="3">
        <f t="shared" si="279"/>
        <v>-143.14166666666662</v>
      </c>
      <c r="EO113" s="3">
        <f t="shared" si="230"/>
        <v>2996.6500694444389</v>
      </c>
      <c r="EP113" s="3">
        <f t="shared" si="231"/>
        <v>7835.8134027777687</v>
      </c>
      <c r="ER113" s="4">
        <v>88.4</v>
      </c>
      <c r="ES113" s="3"/>
      <c r="ET113" s="3">
        <f t="shared" si="280"/>
        <v>-54.741666666666617</v>
      </c>
      <c r="EU113" s="3">
        <f t="shared" si="281"/>
        <v>-143.14166666666662</v>
      </c>
      <c r="EV113" s="3">
        <f t="shared" si="232"/>
        <v>2996.6500694444389</v>
      </c>
      <c r="EW113" s="3">
        <f t="shared" si="233"/>
        <v>7835.8134027777687</v>
      </c>
      <c r="EY113" s="4">
        <v>88.4</v>
      </c>
      <c r="EZ113" s="3"/>
      <c r="FA113" s="3">
        <f t="shared" si="282"/>
        <v>-54.741666666666617</v>
      </c>
      <c r="FB113" s="3">
        <f t="shared" si="283"/>
        <v>-143.14166666666662</v>
      </c>
      <c r="FC113" s="3">
        <f t="shared" si="234"/>
        <v>2996.6500694444389</v>
      </c>
      <c r="FD113" s="3">
        <f t="shared" si="235"/>
        <v>7835.8134027777687</v>
      </c>
      <c r="FF113" s="4">
        <v>88.4</v>
      </c>
      <c r="FG113" s="3"/>
      <c r="FH113" s="3">
        <f t="shared" si="284"/>
        <v>-54.741666666666617</v>
      </c>
      <c r="FI113" s="3">
        <f t="shared" si="285"/>
        <v>-143.14166666666662</v>
      </c>
      <c r="FJ113" s="3">
        <f t="shared" si="236"/>
        <v>2996.6500694444389</v>
      </c>
      <c r="FK113" s="3">
        <f t="shared" si="237"/>
        <v>7835.8134027777687</v>
      </c>
      <c r="FM113" s="4">
        <v>88.4</v>
      </c>
      <c r="FN113" s="3"/>
      <c r="FO113" s="3">
        <f t="shared" si="286"/>
        <v>-54.741666666666617</v>
      </c>
      <c r="FP113" s="3">
        <f t="shared" si="287"/>
        <v>-143.14166666666662</v>
      </c>
      <c r="FQ113" s="3">
        <f t="shared" si="238"/>
        <v>2996.6500694444389</v>
      </c>
      <c r="FR113" s="3">
        <f t="shared" si="239"/>
        <v>7835.8134027777687</v>
      </c>
    </row>
    <row r="114" spans="1:174" x14ac:dyDescent="0.25">
      <c r="A114" s="4">
        <v>48.5</v>
      </c>
      <c r="H114" s="4">
        <v>48.5</v>
      </c>
      <c r="I114" s="4">
        <v>39.4</v>
      </c>
      <c r="J114" s="3">
        <f t="shared" si="240"/>
        <v>-94.641666666666623</v>
      </c>
      <c r="K114" s="3">
        <f t="shared" si="241"/>
        <v>-103.74166666666662</v>
      </c>
      <c r="L114" s="3">
        <f t="shared" si="192"/>
        <v>8957.0450694444371</v>
      </c>
      <c r="M114" s="3">
        <f t="shared" si="193"/>
        <v>9818.2842361111016</v>
      </c>
      <c r="O114" s="4">
        <v>48.5</v>
      </c>
      <c r="P114" s="4">
        <v>52.8</v>
      </c>
      <c r="Q114" s="3">
        <f t="shared" si="242"/>
        <v>-94.641666666666623</v>
      </c>
      <c r="R114" s="3">
        <f t="shared" si="243"/>
        <v>-90.341666666666626</v>
      </c>
      <c r="S114" s="3">
        <f t="shared" si="194"/>
        <v>8957.0450694444371</v>
      </c>
      <c r="T114" s="3">
        <f t="shared" si="195"/>
        <v>8550.0859027777697</v>
      </c>
      <c r="V114" s="4">
        <v>48.5</v>
      </c>
      <c r="W114" s="4">
        <v>129.30000000000001</v>
      </c>
      <c r="X114" s="3">
        <f t="shared" si="244"/>
        <v>-94.641666666666623</v>
      </c>
      <c r="Y114" s="3">
        <f t="shared" si="245"/>
        <v>-13.841666666666612</v>
      </c>
      <c r="Z114" s="3">
        <f t="shared" si="196"/>
        <v>8957.0450694444371</v>
      </c>
      <c r="AA114" s="3">
        <f t="shared" si="197"/>
        <v>1309.9984027777721</v>
      </c>
      <c r="AC114" s="4">
        <v>48.5</v>
      </c>
      <c r="AD114" s="4">
        <v>320.5</v>
      </c>
      <c r="AE114" s="3">
        <f t="shared" si="246"/>
        <v>-94.641666666666623</v>
      </c>
      <c r="AF114" s="3">
        <f t="shared" si="247"/>
        <v>177.35833333333338</v>
      </c>
      <c r="AG114" s="3">
        <f t="shared" si="198"/>
        <v>8957.0450694444371</v>
      </c>
      <c r="AH114" s="3">
        <f t="shared" si="199"/>
        <v>-16785.488263888885</v>
      </c>
      <c r="AJ114" s="4">
        <v>48.5</v>
      </c>
      <c r="AK114" s="4">
        <v>216.2</v>
      </c>
      <c r="AL114" s="3">
        <f t="shared" si="248"/>
        <v>-94.641666666666623</v>
      </c>
      <c r="AM114" s="3">
        <f t="shared" si="249"/>
        <v>73.058333333333366</v>
      </c>
      <c r="AN114" s="3">
        <f t="shared" si="200"/>
        <v>8957.0450694444371</v>
      </c>
      <c r="AO114" s="3">
        <f t="shared" si="201"/>
        <v>-6914.362430555555</v>
      </c>
      <c r="AQ114" s="4">
        <v>48.5</v>
      </c>
      <c r="AR114" s="4">
        <v>402.6</v>
      </c>
      <c r="AS114" s="3">
        <f t="shared" si="250"/>
        <v>-94.641666666666623</v>
      </c>
      <c r="AT114" s="3">
        <f t="shared" si="251"/>
        <v>259.45833333333337</v>
      </c>
      <c r="AU114" s="3">
        <f t="shared" si="202"/>
        <v>8957.0450694444371</v>
      </c>
      <c r="AV114" s="3">
        <f t="shared" si="203"/>
        <v>-24555.569097222215</v>
      </c>
      <c r="AX114" s="4">
        <v>48.5</v>
      </c>
      <c r="AY114" s="4">
        <v>302.2</v>
      </c>
      <c r="AZ114" s="3">
        <f t="shared" si="252"/>
        <v>-94.641666666666623</v>
      </c>
      <c r="BA114" s="3">
        <f t="shared" si="253"/>
        <v>159.05833333333337</v>
      </c>
      <c r="BB114" s="3">
        <f t="shared" si="204"/>
        <v>8957.0450694444371</v>
      </c>
      <c r="BC114" s="3">
        <f t="shared" si="205"/>
        <v>-15053.545763888886</v>
      </c>
      <c r="BE114" s="4">
        <v>48.5</v>
      </c>
      <c r="BF114" s="3"/>
      <c r="BG114" s="3">
        <f t="shared" si="254"/>
        <v>-94.641666666666623</v>
      </c>
      <c r="BH114" s="3">
        <f t="shared" si="255"/>
        <v>-143.14166666666662</v>
      </c>
      <c r="BI114" s="3">
        <f t="shared" si="206"/>
        <v>8957.0450694444371</v>
      </c>
      <c r="BJ114" s="3">
        <f t="shared" si="207"/>
        <v>13547.165902777768</v>
      </c>
      <c r="BL114" s="4">
        <v>48.5</v>
      </c>
      <c r="BM114" s="3"/>
      <c r="BN114" s="3">
        <f t="shared" si="256"/>
        <v>-94.641666666666623</v>
      </c>
      <c r="BO114" s="3">
        <f t="shared" si="257"/>
        <v>-143.14166666666662</v>
      </c>
      <c r="BP114" s="3">
        <f t="shared" si="208"/>
        <v>8957.0450694444371</v>
      </c>
      <c r="BQ114" s="3">
        <f t="shared" si="209"/>
        <v>13547.165902777768</v>
      </c>
      <c r="BS114" s="4">
        <v>48.5</v>
      </c>
      <c r="BT114" s="3"/>
      <c r="BU114" s="3">
        <f t="shared" si="258"/>
        <v>-94.641666666666623</v>
      </c>
      <c r="BV114" s="3">
        <f t="shared" si="259"/>
        <v>-143.14166666666662</v>
      </c>
      <c r="BW114" s="3">
        <f t="shared" si="210"/>
        <v>8957.0450694444371</v>
      </c>
      <c r="BX114" s="3">
        <f t="shared" si="211"/>
        <v>13547.165902777768</v>
      </c>
      <c r="BZ114" s="4">
        <v>48.5</v>
      </c>
      <c r="CA114" s="3"/>
      <c r="CB114" s="3">
        <f t="shared" si="260"/>
        <v>-94.641666666666623</v>
      </c>
      <c r="CC114" s="3">
        <f t="shared" si="261"/>
        <v>-143.14166666666662</v>
      </c>
      <c r="CD114" s="3">
        <f t="shared" si="212"/>
        <v>8957.0450694444371</v>
      </c>
      <c r="CE114" s="3">
        <f t="shared" si="213"/>
        <v>13547.165902777768</v>
      </c>
      <c r="CG114" s="4">
        <v>48.5</v>
      </c>
      <c r="CH114" s="3"/>
      <c r="CI114" s="3">
        <f t="shared" si="262"/>
        <v>-94.641666666666623</v>
      </c>
      <c r="CJ114" s="3">
        <f t="shared" si="263"/>
        <v>-143.14166666666662</v>
      </c>
      <c r="CK114" s="3">
        <f t="shared" si="214"/>
        <v>8957.0450694444371</v>
      </c>
      <c r="CL114" s="3">
        <f t="shared" si="215"/>
        <v>13547.165902777768</v>
      </c>
      <c r="CN114" s="4">
        <v>48.5</v>
      </c>
      <c r="CO114" s="3"/>
      <c r="CP114" s="3">
        <f t="shared" si="264"/>
        <v>-94.641666666666623</v>
      </c>
      <c r="CQ114" s="3">
        <f t="shared" si="265"/>
        <v>-143.14166666666662</v>
      </c>
      <c r="CR114" s="3">
        <f t="shared" si="216"/>
        <v>8957.0450694444371</v>
      </c>
      <c r="CS114" s="3">
        <f t="shared" si="217"/>
        <v>13547.165902777768</v>
      </c>
      <c r="CU114" s="4">
        <v>48.5</v>
      </c>
      <c r="CV114" s="3"/>
      <c r="CW114" s="3">
        <f t="shared" si="266"/>
        <v>-94.641666666666623</v>
      </c>
      <c r="CX114" s="3">
        <f t="shared" si="267"/>
        <v>-143.14166666666662</v>
      </c>
      <c r="CY114" s="3">
        <f t="shared" si="218"/>
        <v>8957.0450694444371</v>
      </c>
      <c r="CZ114" s="3">
        <f t="shared" si="219"/>
        <v>13547.165902777768</v>
      </c>
      <c r="DB114" s="4">
        <v>48.5</v>
      </c>
      <c r="DC114" s="3"/>
      <c r="DD114" s="3">
        <f t="shared" si="268"/>
        <v>-94.641666666666623</v>
      </c>
      <c r="DE114" s="3">
        <f t="shared" si="269"/>
        <v>-143.14166666666662</v>
      </c>
      <c r="DF114" s="3">
        <f t="shared" si="220"/>
        <v>8957.0450694444371</v>
      </c>
      <c r="DG114" s="3">
        <f t="shared" si="221"/>
        <v>13547.165902777768</v>
      </c>
      <c r="DI114" s="4">
        <v>48.5</v>
      </c>
      <c r="DJ114" s="3"/>
      <c r="DK114" s="3">
        <f t="shared" si="270"/>
        <v>-94.641666666666623</v>
      </c>
      <c r="DL114" s="3">
        <f t="shared" si="271"/>
        <v>-143.14166666666662</v>
      </c>
      <c r="DM114" s="3">
        <f t="shared" si="222"/>
        <v>8957.0450694444371</v>
      </c>
      <c r="DN114" s="3">
        <f t="shared" si="223"/>
        <v>13547.165902777768</v>
      </c>
      <c r="DP114" s="4">
        <v>48.5</v>
      </c>
      <c r="DQ114" s="3"/>
      <c r="DR114" s="3">
        <f t="shared" si="272"/>
        <v>-94.641666666666623</v>
      </c>
      <c r="DS114" s="3">
        <f t="shared" si="273"/>
        <v>-143.14166666666662</v>
      </c>
      <c r="DT114" s="3">
        <f t="shared" si="224"/>
        <v>8957.0450694444371</v>
      </c>
      <c r="DU114" s="3">
        <f t="shared" si="225"/>
        <v>13547.165902777768</v>
      </c>
      <c r="DW114" s="4">
        <v>48.5</v>
      </c>
      <c r="DX114" s="3"/>
      <c r="DY114" s="3">
        <f t="shared" si="274"/>
        <v>-94.641666666666623</v>
      </c>
      <c r="DZ114" s="3">
        <f t="shared" si="275"/>
        <v>-143.14166666666662</v>
      </c>
      <c r="EA114" s="3">
        <f t="shared" si="226"/>
        <v>8957.0450694444371</v>
      </c>
      <c r="EB114" s="3">
        <f t="shared" si="227"/>
        <v>13547.165902777768</v>
      </c>
      <c r="ED114" s="4">
        <v>48.5</v>
      </c>
      <c r="EE114" s="3"/>
      <c r="EF114" s="3">
        <f t="shared" si="276"/>
        <v>-94.641666666666623</v>
      </c>
      <c r="EG114" s="3">
        <f t="shared" si="277"/>
        <v>-143.14166666666662</v>
      </c>
      <c r="EH114" s="3">
        <f t="shared" si="228"/>
        <v>8957.0450694444371</v>
      </c>
      <c r="EI114" s="3">
        <f t="shared" si="229"/>
        <v>13547.165902777768</v>
      </c>
      <c r="EK114" s="4">
        <v>48.5</v>
      </c>
      <c r="EL114" s="3"/>
      <c r="EM114" s="3">
        <f t="shared" si="278"/>
        <v>-94.641666666666623</v>
      </c>
      <c r="EN114" s="3">
        <f t="shared" si="279"/>
        <v>-143.14166666666662</v>
      </c>
      <c r="EO114" s="3">
        <f t="shared" si="230"/>
        <v>8957.0450694444371</v>
      </c>
      <c r="EP114" s="3">
        <f t="shared" si="231"/>
        <v>13547.165902777768</v>
      </c>
      <c r="ER114" s="4">
        <v>48.5</v>
      </c>
      <c r="ES114" s="3"/>
      <c r="ET114" s="3">
        <f t="shared" si="280"/>
        <v>-94.641666666666623</v>
      </c>
      <c r="EU114" s="3">
        <f t="shared" si="281"/>
        <v>-143.14166666666662</v>
      </c>
      <c r="EV114" s="3">
        <f t="shared" si="232"/>
        <v>8957.0450694444371</v>
      </c>
      <c r="EW114" s="3">
        <f t="shared" si="233"/>
        <v>13547.165902777768</v>
      </c>
      <c r="EY114" s="4">
        <v>48.5</v>
      </c>
      <c r="EZ114" s="3"/>
      <c r="FA114" s="3">
        <f t="shared" si="282"/>
        <v>-94.641666666666623</v>
      </c>
      <c r="FB114" s="3">
        <f t="shared" si="283"/>
        <v>-143.14166666666662</v>
      </c>
      <c r="FC114" s="3">
        <f t="shared" si="234"/>
        <v>8957.0450694444371</v>
      </c>
      <c r="FD114" s="3">
        <f t="shared" si="235"/>
        <v>13547.165902777768</v>
      </c>
      <c r="FF114" s="4">
        <v>48.5</v>
      </c>
      <c r="FG114" s="3"/>
      <c r="FH114" s="3">
        <f t="shared" si="284"/>
        <v>-94.641666666666623</v>
      </c>
      <c r="FI114" s="3">
        <f t="shared" si="285"/>
        <v>-143.14166666666662</v>
      </c>
      <c r="FJ114" s="3">
        <f t="shared" si="236"/>
        <v>8957.0450694444371</v>
      </c>
      <c r="FK114" s="3">
        <f t="shared" si="237"/>
        <v>13547.165902777768</v>
      </c>
      <c r="FM114" s="4">
        <v>48.5</v>
      </c>
      <c r="FN114" s="3"/>
      <c r="FO114" s="3">
        <f t="shared" si="286"/>
        <v>-94.641666666666623</v>
      </c>
      <c r="FP114" s="3">
        <f t="shared" si="287"/>
        <v>-143.14166666666662</v>
      </c>
      <c r="FQ114" s="3">
        <f t="shared" si="238"/>
        <v>8957.0450694444371</v>
      </c>
      <c r="FR114" s="3">
        <f t="shared" si="239"/>
        <v>13547.165902777768</v>
      </c>
    </row>
    <row r="115" spans="1:174" x14ac:dyDescent="0.25">
      <c r="A115" s="4">
        <v>39.4</v>
      </c>
      <c r="H115" s="4">
        <v>39.4</v>
      </c>
      <c r="I115" s="4">
        <v>52.8</v>
      </c>
      <c r="J115" s="3">
        <f t="shared" si="240"/>
        <v>-103.74166666666662</v>
      </c>
      <c r="K115" s="3">
        <f t="shared" si="241"/>
        <v>-90.341666666666626</v>
      </c>
      <c r="L115" s="3">
        <f t="shared" si="192"/>
        <v>10762.333402777767</v>
      </c>
      <c r="M115" s="3">
        <f t="shared" si="193"/>
        <v>9372.1950694444349</v>
      </c>
      <c r="O115" s="4">
        <v>39.4</v>
      </c>
      <c r="P115" s="4">
        <v>129.30000000000001</v>
      </c>
      <c r="Q115" s="3">
        <f t="shared" si="242"/>
        <v>-103.74166666666662</v>
      </c>
      <c r="R115" s="3">
        <f t="shared" si="243"/>
        <v>-13.841666666666612</v>
      </c>
      <c r="S115" s="3">
        <f t="shared" si="194"/>
        <v>10762.333402777767</v>
      </c>
      <c r="T115" s="3">
        <f t="shared" si="195"/>
        <v>1435.9575694444381</v>
      </c>
      <c r="V115" s="4">
        <v>39.4</v>
      </c>
      <c r="W115" s="4">
        <v>320.5</v>
      </c>
      <c r="X115" s="3">
        <f t="shared" si="244"/>
        <v>-103.74166666666662</v>
      </c>
      <c r="Y115" s="3">
        <f t="shared" si="245"/>
        <v>177.35833333333338</v>
      </c>
      <c r="Z115" s="3">
        <f t="shared" si="196"/>
        <v>10762.333402777767</v>
      </c>
      <c r="AA115" s="3">
        <f t="shared" si="197"/>
        <v>-18399.449097222219</v>
      </c>
      <c r="AC115" s="4">
        <v>39.4</v>
      </c>
      <c r="AD115" s="4">
        <v>216.2</v>
      </c>
      <c r="AE115" s="3">
        <f t="shared" si="246"/>
        <v>-103.74166666666662</v>
      </c>
      <c r="AF115" s="3">
        <f t="shared" si="247"/>
        <v>73.058333333333366</v>
      </c>
      <c r="AG115" s="3">
        <f t="shared" si="198"/>
        <v>10762.333402777767</v>
      </c>
      <c r="AH115" s="3">
        <f t="shared" si="199"/>
        <v>-7579.1932638888884</v>
      </c>
      <c r="AJ115" s="4">
        <v>39.4</v>
      </c>
      <c r="AK115" s="4">
        <v>402.6</v>
      </c>
      <c r="AL115" s="3">
        <f t="shared" si="248"/>
        <v>-103.74166666666662</v>
      </c>
      <c r="AM115" s="3">
        <f t="shared" si="249"/>
        <v>259.45833333333337</v>
      </c>
      <c r="AN115" s="3">
        <f t="shared" si="200"/>
        <v>10762.333402777767</v>
      </c>
      <c r="AO115" s="3">
        <f t="shared" si="201"/>
        <v>-26916.639930555546</v>
      </c>
      <c r="AQ115" s="4">
        <v>39.4</v>
      </c>
      <c r="AR115" s="4">
        <v>302.2</v>
      </c>
      <c r="AS115" s="3">
        <f t="shared" si="250"/>
        <v>-103.74166666666662</v>
      </c>
      <c r="AT115" s="3">
        <f t="shared" si="251"/>
        <v>159.05833333333337</v>
      </c>
      <c r="AU115" s="3">
        <f t="shared" si="202"/>
        <v>10762.333402777767</v>
      </c>
      <c r="AV115" s="3">
        <f t="shared" si="203"/>
        <v>-16500.976597222219</v>
      </c>
      <c r="AX115" s="4">
        <v>39.4</v>
      </c>
      <c r="AY115" s="3"/>
      <c r="AZ115" s="3">
        <f t="shared" si="252"/>
        <v>-103.74166666666662</v>
      </c>
      <c r="BA115" s="3">
        <f t="shared" si="253"/>
        <v>-143.14166666666662</v>
      </c>
      <c r="BB115" s="3">
        <f t="shared" si="204"/>
        <v>10762.333402777767</v>
      </c>
      <c r="BC115" s="3">
        <f t="shared" si="205"/>
        <v>14849.755069444433</v>
      </c>
      <c r="BE115" s="4">
        <v>39.4</v>
      </c>
      <c r="BF115" s="3"/>
      <c r="BG115" s="3">
        <f t="shared" si="254"/>
        <v>-103.74166666666662</v>
      </c>
      <c r="BH115" s="3">
        <f t="shared" si="255"/>
        <v>-143.14166666666662</v>
      </c>
      <c r="BI115" s="3">
        <f t="shared" si="206"/>
        <v>10762.333402777767</v>
      </c>
      <c r="BJ115" s="3">
        <f t="shared" si="207"/>
        <v>14849.755069444433</v>
      </c>
      <c r="BL115" s="4">
        <v>39.4</v>
      </c>
      <c r="BM115" s="3"/>
      <c r="BN115" s="3">
        <f t="shared" si="256"/>
        <v>-103.74166666666662</v>
      </c>
      <c r="BO115" s="3">
        <f t="shared" si="257"/>
        <v>-143.14166666666662</v>
      </c>
      <c r="BP115" s="3">
        <f t="shared" si="208"/>
        <v>10762.333402777767</v>
      </c>
      <c r="BQ115" s="3">
        <f t="shared" si="209"/>
        <v>14849.755069444433</v>
      </c>
      <c r="BS115" s="4">
        <v>39.4</v>
      </c>
      <c r="BT115" s="3"/>
      <c r="BU115" s="3">
        <f t="shared" si="258"/>
        <v>-103.74166666666662</v>
      </c>
      <c r="BV115" s="3">
        <f t="shared" si="259"/>
        <v>-143.14166666666662</v>
      </c>
      <c r="BW115" s="3">
        <f t="shared" si="210"/>
        <v>10762.333402777767</v>
      </c>
      <c r="BX115" s="3">
        <f t="shared" si="211"/>
        <v>14849.755069444433</v>
      </c>
      <c r="BZ115" s="4">
        <v>39.4</v>
      </c>
      <c r="CA115" s="3"/>
      <c r="CB115" s="3">
        <f t="shared" si="260"/>
        <v>-103.74166666666662</v>
      </c>
      <c r="CC115" s="3">
        <f t="shared" si="261"/>
        <v>-143.14166666666662</v>
      </c>
      <c r="CD115" s="3">
        <f t="shared" si="212"/>
        <v>10762.333402777767</v>
      </c>
      <c r="CE115" s="3">
        <f t="shared" si="213"/>
        <v>14849.755069444433</v>
      </c>
      <c r="CG115" s="4">
        <v>39.4</v>
      </c>
      <c r="CH115" s="3"/>
      <c r="CI115" s="3">
        <f t="shared" si="262"/>
        <v>-103.74166666666662</v>
      </c>
      <c r="CJ115" s="3">
        <f t="shared" si="263"/>
        <v>-143.14166666666662</v>
      </c>
      <c r="CK115" s="3">
        <f t="shared" si="214"/>
        <v>10762.333402777767</v>
      </c>
      <c r="CL115" s="3">
        <f t="shared" si="215"/>
        <v>14849.755069444433</v>
      </c>
      <c r="CN115" s="4">
        <v>39.4</v>
      </c>
      <c r="CO115" s="3"/>
      <c r="CP115" s="3">
        <f t="shared" si="264"/>
        <v>-103.74166666666662</v>
      </c>
      <c r="CQ115" s="3">
        <f t="shared" si="265"/>
        <v>-143.14166666666662</v>
      </c>
      <c r="CR115" s="3">
        <f t="shared" si="216"/>
        <v>10762.333402777767</v>
      </c>
      <c r="CS115" s="3">
        <f t="shared" si="217"/>
        <v>14849.755069444433</v>
      </c>
      <c r="CU115" s="4">
        <v>39.4</v>
      </c>
      <c r="CV115" s="3"/>
      <c r="CW115" s="3">
        <f t="shared" si="266"/>
        <v>-103.74166666666662</v>
      </c>
      <c r="CX115" s="3">
        <f t="shared" si="267"/>
        <v>-143.14166666666662</v>
      </c>
      <c r="CY115" s="3">
        <f t="shared" si="218"/>
        <v>10762.333402777767</v>
      </c>
      <c r="CZ115" s="3">
        <f t="shared" si="219"/>
        <v>14849.755069444433</v>
      </c>
      <c r="DB115" s="4">
        <v>39.4</v>
      </c>
      <c r="DC115" s="3"/>
      <c r="DD115" s="3">
        <f t="shared" si="268"/>
        <v>-103.74166666666662</v>
      </c>
      <c r="DE115" s="3">
        <f t="shared" si="269"/>
        <v>-143.14166666666662</v>
      </c>
      <c r="DF115" s="3">
        <f t="shared" si="220"/>
        <v>10762.333402777767</v>
      </c>
      <c r="DG115" s="3">
        <f t="shared" si="221"/>
        <v>14849.755069444433</v>
      </c>
      <c r="DI115" s="4">
        <v>39.4</v>
      </c>
      <c r="DJ115" s="3"/>
      <c r="DK115" s="3">
        <f t="shared" si="270"/>
        <v>-103.74166666666662</v>
      </c>
      <c r="DL115" s="3">
        <f t="shared" si="271"/>
        <v>-143.14166666666662</v>
      </c>
      <c r="DM115" s="3">
        <f t="shared" si="222"/>
        <v>10762.333402777767</v>
      </c>
      <c r="DN115" s="3">
        <f t="shared" si="223"/>
        <v>14849.755069444433</v>
      </c>
      <c r="DP115" s="4">
        <v>39.4</v>
      </c>
      <c r="DQ115" s="3"/>
      <c r="DR115" s="3">
        <f t="shared" si="272"/>
        <v>-103.74166666666662</v>
      </c>
      <c r="DS115" s="3">
        <f t="shared" si="273"/>
        <v>-143.14166666666662</v>
      </c>
      <c r="DT115" s="3">
        <f t="shared" si="224"/>
        <v>10762.333402777767</v>
      </c>
      <c r="DU115" s="3">
        <f t="shared" si="225"/>
        <v>14849.755069444433</v>
      </c>
      <c r="DW115" s="4">
        <v>39.4</v>
      </c>
      <c r="DX115" s="3"/>
      <c r="DY115" s="3">
        <f t="shared" si="274"/>
        <v>-103.74166666666662</v>
      </c>
      <c r="DZ115" s="3">
        <f t="shared" si="275"/>
        <v>-143.14166666666662</v>
      </c>
      <c r="EA115" s="3">
        <f t="shared" si="226"/>
        <v>10762.333402777767</v>
      </c>
      <c r="EB115" s="3">
        <f t="shared" si="227"/>
        <v>14849.755069444433</v>
      </c>
      <c r="ED115" s="4">
        <v>39.4</v>
      </c>
      <c r="EE115" s="3"/>
      <c r="EF115" s="3">
        <f t="shared" si="276"/>
        <v>-103.74166666666662</v>
      </c>
      <c r="EG115" s="3">
        <f t="shared" si="277"/>
        <v>-143.14166666666662</v>
      </c>
      <c r="EH115" s="3">
        <f t="shared" si="228"/>
        <v>10762.333402777767</v>
      </c>
      <c r="EI115" s="3">
        <f t="shared" si="229"/>
        <v>14849.755069444433</v>
      </c>
      <c r="EK115" s="4">
        <v>39.4</v>
      </c>
      <c r="EL115" s="3"/>
      <c r="EM115" s="3">
        <f t="shared" si="278"/>
        <v>-103.74166666666662</v>
      </c>
      <c r="EN115" s="3">
        <f t="shared" si="279"/>
        <v>-143.14166666666662</v>
      </c>
      <c r="EO115" s="3">
        <f t="shared" si="230"/>
        <v>10762.333402777767</v>
      </c>
      <c r="EP115" s="3">
        <f t="shared" si="231"/>
        <v>14849.755069444433</v>
      </c>
      <c r="ER115" s="4">
        <v>39.4</v>
      </c>
      <c r="ES115" s="3"/>
      <c r="ET115" s="3">
        <f t="shared" si="280"/>
        <v>-103.74166666666662</v>
      </c>
      <c r="EU115" s="3">
        <f t="shared" si="281"/>
        <v>-143.14166666666662</v>
      </c>
      <c r="EV115" s="3">
        <f t="shared" si="232"/>
        <v>10762.333402777767</v>
      </c>
      <c r="EW115" s="3">
        <f t="shared" si="233"/>
        <v>14849.755069444433</v>
      </c>
      <c r="EY115" s="4">
        <v>39.4</v>
      </c>
      <c r="EZ115" s="3"/>
      <c r="FA115" s="3">
        <f t="shared" si="282"/>
        <v>-103.74166666666662</v>
      </c>
      <c r="FB115" s="3">
        <f t="shared" si="283"/>
        <v>-143.14166666666662</v>
      </c>
      <c r="FC115" s="3">
        <f t="shared" si="234"/>
        <v>10762.333402777767</v>
      </c>
      <c r="FD115" s="3">
        <f t="shared" si="235"/>
        <v>14849.755069444433</v>
      </c>
      <c r="FF115" s="4">
        <v>39.4</v>
      </c>
      <c r="FG115" s="3"/>
      <c r="FH115" s="3">
        <f t="shared" si="284"/>
        <v>-103.74166666666662</v>
      </c>
      <c r="FI115" s="3">
        <f t="shared" si="285"/>
        <v>-143.14166666666662</v>
      </c>
      <c r="FJ115" s="3">
        <f t="shared" si="236"/>
        <v>10762.333402777767</v>
      </c>
      <c r="FK115" s="3">
        <f t="shared" si="237"/>
        <v>14849.755069444433</v>
      </c>
      <c r="FM115" s="4">
        <v>39.4</v>
      </c>
      <c r="FN115" s="3"/>
      <c r="FO115" s="3">
        <f t="shared" si="286"/>
        <v>-103.74166666666662</v>
      </c>
      <c r="FP115" s="3">
        <f t="shared" si="287"/>
        <v>-143.14166666666662</v>
      </c>
      <c r="FQ115" s="3">
        <f t="shared" si="238"/>
        <v>10762.333402777767</v>
      </c>
      <c r="FR115" s="3">
        <f t="shared" si="239"/>
        <v>14849.755069444433</v>
      </c>
    </row>
    <row r="116" spans="1:174" x14ac:dyDescent="0.25">
      <c r="A116" s="4">
        <v>52.8</v>
      </c>
      <c r="H116" s="4">
        <v>52.8</v>
      </c>
      <c r="I116" s="4">
        <v>129.30000000000001</v>
      </c>
      <c r="J116" s="3">
        <f t="shared" si="240"/>
        <v>-90.341666666666626</v>
      </c>
      <c r="K116" s="3">
        <f t="shared" si="241"/>
        <v>-13.841666666666612</v>
      </c>
      <c r="L116" s="3">
        <f t="shared" si="192"/>
        <v>8161.6167361111038</v>
      </c>
      <c r="M116" s="3">
        <f t="shared" si="193"/>
        <v>1250.4792361111056</v>
      </c>
      <c r="O116" s="4">
        <v>52.8</v>
      </c>
      <c r="P116" s="4">
        <v>320.5</v>
      </c>
      <c r="Q116" s="3">
        <f t="shared" si="242"/>
        <v>-90.341666666666626</v>
      </c>
      <c r="R116" s="3">
        <f t="shared" si="243"/>
        <v>177.35833333333338</v>
      </c>
      <c r="S116" s="3">
        <f t="shared" si="194"/>
        <v>8161.6167361111038</v>
      </c>
      <c r="T116" s="3">
        <f t="shared" si="195"/>
        <v>-16022.847430555552</v>
      </c>
      <c r="V116" s="4">
        <v>52.8</v>
      </c>
      <c r="W116" s="4">
        <v>216.2</v>
      </c>
      <c r="X116" s="3">
        <f t="shared" si="244"/>
        <v>-90.341666666666626</v>
      </c>
      <c r="Y116" s="3">
        <f t="shared" si="245"/>
        <v>73.058333333333366</v>
      </c>
      <c r="Z116" s="3">
        <f t="shared" si="196"/>
        <v>8161.6167361111038</v>
      </c>
      <c r="AA116" s="3">
        <f t="shared" si="197"/>
        <v>-6600.2115972222218</v>
      </c>
      <c r="AC116" s="4">
        <v>52.8</v>
      </c>
      <c r="AD116" s="4">
        <v>402.6</v>
      </c>
      <c r="AE116" s="3">
        <f t="shared" si="246"/>
        <v>-90.341666666666626</v>
      </c>
      <c r="AF116" s="3">
        <f t="shared" si="247"/>
        <v>259.45833333333337</v>
      </c>
      <c r="AG116" s="3">
        <f t="shared" si="198"/>
        <v>8161.6167361111038</v>
      </c>
      <c r="AH116" s="3">
        <f t="shared" si="199"/>
        <v>-23439.898263888881</v>
      </c>
      <c r="AJ116" s="4">
        <v>52.8</v>
      </c>
      <c r="AK116" s="4">
        <v>302.2</v>
      </c>
      <c r="AL116" s="3">
        <f t="shared" si="248"/>
        <v>-90.341666666666626</v>
      </c>
      <c r="AM116" s="3">
        <f t="shared" si="249"/>
        <v>159.05833333333337</v>
      </c>
      <c r="AN116" s="3">
        <f t="shared" si="200"/>
        <v>8161.6167361111038</v>
      </c>
      <c r="AO116" s="3">
        <f t="shared" si="201"/>
        <v>-14369.594930555551</v>
      </c>
      <c r="AQ116" s="4">
        <v>52.8</v>
      </c>
      <c r="AR116" s="3"/>
      <c r="AS116" s="3">
        <f t="shared" si="250"/>
        <v>-90.341666666666626</v>
      </c>
      <c r="AT116" s="3">
        <f t="shared" si="251"/>
        <v>-143.14166666666662</v>
      </c>
      <c r="AU116" s="3">
        <f t="shared" si="202"/>
        <v>8161.6167361111038</v>
      </c>
      <c r="AV116" s="3">
        <f t="shared" si="203"/>
        <v>12931.656736111101</v>
      </c>
      <c r="AX116" s="4">
        <v>52.8</v>
      </c>
      <c r="AY116" s="3"/>
      <c r="AZ116" s="3">
        <f t="shared" si="252"/>
        <v>-90.341666666666626</v>
      </c>
      <c r="BA116" s="3">
        <f t="shared" si="253"/>
        <v>-143.14166666666662</v>
      </c>
      <c r="BB116" s="3">
        <f t="shared" si="204"/>
        <v>8161.6167361111038</v>
      </c>
      <c r="BC116" s="3">
        <f t="shared" si="205"/>
        <v>12931.656736111101</v>
      </c>
      <c r="BE116" s="4">
        <v>52.8</v>
      </c>
      <c r="BF116" s="3"/>
      <c r="BG116" s="3">
        <f t="shared" si="254"/>
        <v>-90.341666666666626</v>
      </c>
      <c r="BH116" s="3">
        <f t="shared" si="255"/>
        <v>-143.14166666666662</v>
      </c>
      <c r="BI116" s="3">
        <f t="shared" si="206"/>
        <v>8161.6167361111038</v>
      </c>
      <c r="BJ116" s="3">
        <f t="shared" si="207"/>
        <v>12931.656736111101</v>
      </c>
      <c r="BL116" s="4">
        <v>52.8</v>
      </c>
      <c r="BM116" s="3"/>
      <c r="BN116" s="3">
        <f t="shared" si="256"/>
        <v>-90.341666666666626</v>
      </c>
      <c r="BO116" s="3">
        <f t="shared" si="257"/>
        <v>-143.14166666666662</v>
      </c>
      <c r="BP116" s="3">
        <f t="shared" si="208"/>
        <v>8161.6167361111038</v>
      </c>
      <c r="BQ116" s="3">
        <f t="shared" si="209"/>
        <v>12931.656736111101</v>
      </c>
      <c r="BS116" s="4">
        <v>52.8</v>
      </c>
      <c r="BT116" s="3"/>
      <c r="BU116" s="3">
        <f t="shared" si="258"/>
        <v>-90.341666666666626</v>
      </c>
      <c r="BV116" s="3">
        <f t="shared" si="259"/>
        <v>-143.14166666666662</v>
      </c>
      <c r="BW116" s="3">
        <f t="shared" si="210"/>
        <v>8161.6167361111038</v>
      </c>
      <c r="BX116" s="3">
        <f t="shared" si="211"/>
        <v>12931.656736111101</v>
      </c>
      <c r="BZ116" s="4">
        <v>52.8</v>
      </c>
      <c r="CA116" s="3"/>
      <c r="CB116" s="3">
        <f t="shared" si="260"/>
        <v>-90.341666666666626</v>
      </c>
      <c r="CC116" s="3">
        <f t="shared" si="261"/>
        <v>-143.14166666666662</v>
      </c>
      <c r="CD116" s="3">
        <f t="shared" si="212"/>
        <v>8161.6167361111038</v>
      </c>
      <c r="CE116" s="3">
        <f t="shared" si="213"/>
        <v>12931.656736111101</v>
      </c>
      <c r="CG116" s="4">
        <v>52.8</v>
      </c>
      <c r="CH116" s="3"/>
      <c r="CI116" s="3">
        <f t="shared" si="262"/>
        <v>-90.341666666666626</v>
      </c>
      <c r="CJ116" s="3">
        <f t="shared" si="263"/>
        <v>-143.14166666666662</v>
      </c>
      <c r="CK116" s="3">
        <f t="shared" si="214"/>
        <v>8161.6167361111038</v>
      </c>
      <c r="CL116" s="3">
        <f t="shared" si="215"/>
        <v>12931.656736111101</v>
      </c>
      <c r="CN116" s="4">
        <v>52.8</v>
      </c>
      <c r="CO116" s="3"/>
      <c r="CP116" s="3">
        <f t="shared" si="264"/>
        <v>-90.341666666666626</v>
      </c>
      <c r="CQ116" s="3">
        <f t="shared" si="265"/>
        <v>-143.14166666666662</v>
      </c>
      <c r="CR116" s="3">
        <f t="shared" si="216"/>
        <v>8161.6167361111038</v>
      </c>
      <c r="CS116" s="3">
        <f t="shared" si="217"/>
        <v>12931.656736111101</v>
      </c>
      <c r="CU116" s="4">
        <v>52.8</v>
      </c>
      <c r="CV116" s="3"/>
      <c r="CW116" s="3">
        <f t="shared" si="266"/>
        <v>-90.341666666666626</v>
      </c>
      <c r="CX116" s="3">
        <f t="shared" si="267"/>
        <v>-143.14166666666662</v>
      </c>
      <c r="CY116" s="3">
        <f t="shared" si="218"/>
        <v>8161.6167361111038</v>
      </c>
      <c r="CZ116" s="3">
        <f t="shared" si="219"/>
        <v>12931.656736111101</v>
      </c>
      <c r="DB116" s="4">
        <v>52.8</v>
      </c>
      <c r="DC116" s="3"/>
      <c r="DD116" s="3">
        <f t="shared" si="268"/>
        <v>-90.341666666666626</v>
      </c>
      <c r="DE116" s="3">
        <f t="shared" si="269"/>
        <v>-143.14166666666662</v>
      </c>
      <c r="DF116" s="3">
        <f t="shared" si="220"/>
        <v>8161.6167361111038</v>
      </c>
      <c r="DG116" s="3">
        <f t="shared" si="221"/>
        <v>12931.656736111101</v>
      </c>
      <c r="DI116" s="4">
        <v>52.8</v>
      </c>
      <c r="DJ116" s="3"/>
      <c r="DK116" s="3">
        <f t="shared" si="270"/>
        <v>-90.341666666666626</v>
      </c>
      <c r="DL116" s="3">
        <f t="shared" si="271"/>
        <v>-143.14166666666662</v>
      </c>
      <c r="DM116" s="3">
        <f t="shared" si="222"/>
        <v>8161.6167361111038</v>
      </c>
      <c r="DN116" s="3">
        <f t="shared" si="223"/>
        <v>12931.656736111101</v>
      </c>
      <c r="DP116" s="4">
        <v>52.8</v>
      </c>
      <c r="DQ116" s="3"/>
      <c r="DR116" s="3">
        <f t="shared" si="272"/>
        <v>-90.341666666666626</v>
      </c>
      <c r="DS116" s="3">
        <f t="shared" si="273"/>
        <v>-143.14166666666662</v>
      </c>
      <c r="DT116" s="3">
        <f t="shared" si="224"/>
        <v>8161.6167361111038</v>
      </c>
      <c r="DU116" s="3">
        <f t="shared" si="225"/>
        <v>12931.656736111101</v>
      </c>
      <c r="DW116" s="4">
        <v>52.8</v>
      </c>
      <c r="DX116" s="3"/>
      <c r="DY116" s="3">
        <f t="shared" si="274"/>
        <v>-90.341666666666626</v>
      </c>
      <c r="DZ116" s="3">
        <f t="shared" si="275"/>
        <v>-143.14166666666662</v>
      </c>
      <c r="EA116" s="3">
        <f t="shared" si="226"/>
        <v>8161.6167361111038</v>
      </c>
      <c r="EB116" s="3">
        <f t="shared" si="227"/>
        <v>12931.656736111101</v>
      </c>
      <c r="ED116" s="4">
        <v>52.8</v>
      </c>
      <c r="EE116" s="3"/>
      <c r="EF116" s="3">
        <f t="shared" si="276"/>
        <v>-90.341666666666626</v>
      </c>
      <c r="EG116" s="3">
        <f t="shared" si="277"/>
        <v>-143.14166666666662</v>
      </c>
      <c r="EH116" s="3">
        <f t="shared" si="228"/>
        <v>8161.6167361111038</v>
      </c>
      <c r="EI116" s="3">
        <f t="shared" si="229"/>
        <v>12931.656736111101</v>
      </c>
      <c r="EK116" s="4">
        <v>52.8</v>
      </c>
      <c r="EL116" s="3"/>
      <c r="EM116" s="3">
        <f t="shared" si="278"/>
        <v>-90.341666666666626</v>
      </c>
      <c r="EN116" s="3">
        <f t="shared" si="279"/>
        <v>-143.14166666666662</v>
      </c>
      <c r="EO116" s="3">
        <f t="shared" si="230"/>
        <v>8161.6167361111038</v>
      </c>
      <c r="EP116" s="3">
        <f t="shared" si="231"/>
        <v>12931.656736111101</v>
      </c>
      <c r="ER116" s="4">
        <v>52.8</v>
      </c>
      <c r="ES116" s="3"/>
      <c r="ET116" s="3">
        <f t="shared" si="280"/>
        <v>-90.341666666666626</v>
      </c>
      <c r="EU116" s="3">
        <f t="shared" si="281"/>
        <v>-143.14166666666662</v>
      </c>
      <c r="EV116" s="3">
        <f t="shared" si="232"/>
        <v>8161.6167361111038</v>
      </c>
      <c r="EW116" s="3">
        <f t="shared" si="233"/>
        <v>12931.656736111101</v>
      </c>
      <c r="EY116" s="4">
        <v>52.8</v>
      </c>
      <c r="EZ116" s="3"/>
      <c r="FA116" s="3">
        <f t="shared" si="282"/>
        <v>-90.341666666666626</v>
      </c>
      <c r="FB116" s="3">
        <f t="shared" si="283"/>
        <v>-143.14166666666662</v>
      </c>
      <c r="FC116" s="3">
        <f t="shared" si="234"/>
        <v>8161.6167361111038</v>
      </c>
      <c r="FD116" s="3">
        <f t="shared" si="235"/>
        <v>12931.656736111101</v>
      </c>
      <c r="FF116" s="4">
        <v>52.8</v>
      </c>
      <c r="FG116" s="3"/>
      <c r="FH116" s="3">
        <f t="shared" si="284"/>
        <v>-90.341666666666626</v>
      </c>
      <c r="FI116" s="3">
        <f t="shared" si="285"/>
        <v>-143.14166666666662</v>
      </c>
      <c r="FJ116" s="3">
        <f t="shared" si="236"/>
        <v>8161.6167361111038</v>
      </c>
      <c r="FK116" s="3">
        <f t="shared" si="237"/>
        <v>12931.656736111101</v>
      </c>
      <c r="FM116" s="4">
        <v>52.8</v>
      </c>
      <c r="FN116" s="3"/>
      <c r="FO116" s="3">
        <f t="shared" si="286"/>
        <v>-90.341666666666626</v>
      </c>
      <c r="FP116" s="3">
        <f t="shared" si="287"/>
        <v>-143.14166666666662</v>
      </c>
      <c r="FQ116" s="3">
        <f t="shared" si="238"/>
        <v>8161.6167361111038</v>
      </c>
      <c r="FR116" s="3">
        <f t="shared" si="239"/>
        <v>12931.656736111101</v>
      </c>
    </row>
    <row r="117" spans="1:174" x14ac:dyDescent="0.25">
      <c r="A117" s="4">
        <v>129.30000000000001</v>
      </c>
      <c r="H117" s="4">
        <v>129.30000000000001</v>
      </c>
      <c r="I117" s="4">
        <v>320.5</v>
      </c>
      <c r="J117" s="3">
        <f t="shared" si="240"/>
        <v>-13.841666666666612</v>
      </c>
      <c r="K117" s="3">
        <f t="shared" si="241"/>
        <v>177.35833333333338</v>
      </c>
      <c r="L117" s="3">
        <f t="shared" si="192"/>
        <v>191.59173611110958</v>
      </c>
      <c r="M117" s="3">
        <f t="shared" si="193"/>
        <v>-2454.9349305555465</v>
      </c>
      <c r="O117" s="4">
        <v>129.30000000000001</v>
      </c>
      <c r="P117" s="4">
        <v>216.2</v>
      </c>
      <c r="Q117" s="3">
        <f t="shared" si="242"/>
        <v>-13.841666666666612</v>
      </c>
      <c r="R117" s="3">
        <f t="shared" si="243"/>
        <v>73.058333333333366</v>
      </c>
      <c r="S117" s="3">
        <f t="shared" si="194"/>
        <v>191.59173611110958</v>
      </c>
      <c r="T117" s="3">
        <f t="shared" si="195"/>
        <v>-1011.2490972222187</v>
      </c>
      <c r="V117" s="4">
        <v>129.30000000000001</v>
      </c>
      <c r="W117" s="4">
        <v>402.6</v>
      </c>
      <c r="X117" s="3">
        <f t="shared" si="244"/>
        <v>-13.841666666666612</v>
      </c>
      <c r="Y117" s="3">
        <f t="shared" si="245"/>
        <v>259.45833333333337</v>
      </c>
      <c r="Z117" s="3">
        <f t="shared" si="196"/>
        <v>191.59173611110958</v>
      </c>
      <c r="AA117" s="3">
        <f t="shared" si="197"/>
        <v>-3591.3357638888751</v>
      </c>
      <c r="AC117" s="4">
        <v>129.30000000000001</v>
      </c>
      <c r="AD117" s="4">
        <v>302.2</v>
      </c>
      <c r="AE117" s="3">
        <f t="shared" si="246"/>
        <v>-13.841666666666612</v>
      </c>
      <c r="AF117" s="3">
        <f t="shared" si="247"/>
        <v>159.05833333333337</v>
      </c>
      <c r="AG117" s="3">
        <f t="shared" si="198"/>
        <v>191.59173611110958</v>
      </c>
      <c r="AH117" s="3">
        <f t="shared" si="199"/>
        <v>-2201.6324305555472</v>
      </c>
      <c r="AJ117" s="4">
        <v>129.30000000000001</v>
      </c>
      <c r="AK117" s="3"/>
      <c r="AL117" s="3">
        <f t="shared" si="248"/>
        <v>-13.841666666666612</v>
      </c>
      <c r="AM117" s="3">
        <f t="shared" si="249"/>
        <v>-143.14166666666662</v>
      </c>
      <c r="AN117" s="3">
        <f t="shared" si="200"/>
        <v>191.59173611110958</v>
      </c>
      <c r="AO117" s="3">
        <f t="shared" si="201"/>
        <v>1981.3192361111026</v>
      </c>
      <c r="AQ117" s="4">
        <v>129.30000000000001</v>
      </c>
      <c r="AR117" s="3"/>
      <c r="AS117" s="3">
        <f t="shared" si="250"/>
        <v>-13.841666666666612</v>
      </c>
      <c r="AT117" s="3">
        <f t="shared" si="251"/>
        <v>-143.14166666666662</v>
      </c>
      <c r="AU117" s="3">
        <f t="shared" si="202"/>
        <v>191.59173611110958</v>
      </c>
      <c r="AV117" s="3">
        <f t="shared" si="203"/>
        <v>1981.3192361111026</v>
      </c>
      <c r="AX117" s="4">
        <v>129.30000000000001</v>
      </c>
      <c r="AY117" s="3"/>
      <c r="AZ117" s="3">
        <f t="shared" si="252"/>
        <v>-13.841666666666612</v>
      </c>
      <c r="BA117" s="3">
        <f t="shared" si="253"/>
        <v>-143.14166666666662</v>
      </c>
      <c r="BB117" s="3">
        <f t="shared" si="204"/>
        <v>191.59173611110958</v>
      </c>
      <c r="BC117" s="3">
        <f t="shared" si="205"/>
        <v>1981.3192361111026</v>
      </c>
      <c r="BE117" s="4">
        <v>129.30000000000001</v>
      </c>
      <c r="BF117" s="3"/>
      <c r="BG117" s="3">
        <f t="shared" si="254"/>
        <v>-13.841666666666612</v>
      </c>
      <c r="BH117" s="3">
        <f t="shared" si="255"/>
        <v>-143.14166666666662</v>
      </c>
      <c r="BI117" s="3">
        <f t="shared" si="206"/>
        <v>191.59173611110958</v>
      </c>
      <c r="BJ117" s="3">
        <f t="shared" si="207"/>
        <v>1981.3192361111026</v>
      </c>
      <c r="BL117" s="4">
        <v>129.30000000000001</v>
      </c>
      <c r="BM117" s="3"/>
      <c r="BN117" s="3">
        <f t="shared" si="256"/>
        <v>-13.841666666666612</v>
      </c>
      <c r="BO117" s="3">
        <f t="shared" si="257"/>
        <v>-143.14166666666662</v>
      </c>
      <c r="BP117" s="3">
        <f t="shared" si="208"/>
        <v>191.59173611110958</v>
      </c>
      <c r="BQ117" s="3">
        <f t="shared" si="209"/>
        <v>1981.3192361111026</v>
      </c>
      <c r="BS117" s="4">
        <v>129.30000000000001</v>
      </c>
      <c r="BT117" s="3"/>
      <c r="BU117" s="3">
        <f t="shared" si="258"/>
        <v>-13.841666666666612</v>
      </c>
      <c r="BV117" s="3">
        <f t="shared" si="259"/>
        <v>-143.14166666666662</v>
      </c>
      <c r="BW117" s="3">
        <f t="shared" si="210"/>
        <v>191.59173611110958</v>
      </c>
      <c r="BX117" s="3">
        <f t="shared" si="211"/>
        <v>1981.3192361111026</v>
      </c>
      <c r="BZ117" s="4">
        <v>129.30000000000001</v>
      </c>
      <c r="CA117" s="3"/>
      <c r="CB117" s="3">
        <f t="shared" si="260"/>
        <v>-13.841666666666612</v>
      </c>
      <c r="CC117" s="3">
        <f t="shared" si="261"/>
        <v>-143.14166666666662</v>
      </c>
      <c r="CD117" s="3">
        <f t="shared" si="212"/>
        <v>191.59173611110958</v>
      </c>
      <c r="CE117" s="3">
        <f t="shared" si="213"/>
        <v>1981.3192361111026</v>
      </c>
      <c r="CG117" s="4">
        <v>129.30000000000001</v>
      </c>
      <c r="CH117" s="3"/>
      <c r="CI117" s="3">
        <f t="shared" si="262"/>
        <v>-13.841666666666612</v>
      </c>
      <c r="CJ117" s="3">
        <f t="shared" si="263"/>
        <v>-143.14166666666662</v>
      </c>
      <c r="CK117" s="3">
        <f t="shared" si="214"/>
        <v>191.59173611110958</v>
      </c>
      <c r="CL117" s="3">
        <f t="shared" si="215"/>
        <v>1981.3192361111026</v>
      </c>
      <c r="CN117" s="4">
        <v>129.30000000000001</v>
      </c>
      <c r="CO117" s="3"/>
      <c r="CP117" s="3">
        <f t="shared" si="264"/>
        <v>-13.841666666666612</v>
      </c>
      <c r="CQ117" s="3">
        <f t="shared" si="265"/>
        <v>-143.14166666666662</v>
      </c>
      <c r="CR117" s="3">
        <f t="shared" si="216"/>
        <v>191.59173611110958</v>
      </c>
      <c r="CS117" s="3">
        <f t="shared" si="217"/>
        <v>1981.3192361111026</v>
      </c>
      <c r="CU117" s="4">
        <v>129.30000000000001</v>
      </c>
      <c r="CV117" s="3"/>
      <c r="CW117" s="3">
        <f t="shared" si="266"/>
        <v>-13.841666666666612</v>
      </c>
      <c r="CX117" s="3">
        <f t="shared" si="267"/>
        <v>-143.14166666666662</v>
      </c>
      <c r="CY117" s="3">
        <f t="shared" si="218"/>
        <v>191.59173611110958</v>
      </c>
      <c r="CZ117" s="3">
        <f t="shared" si="219"/>
        <v>1981.3192361111026</v>
      </c>
      <c r="DB117" s="4">
        <v>129.30000000000001</v>
      </c>
      <c r="DC117" s="3"/>
      <c r="DD117" s="3">
        <f t="shared" si="268"/>
        <v>-13.841666666666612</v>
      </c>
      <c r="DE117" s="3">
        <f t="shared" si="269"/>
        <v>-143.14166666666662</v>
      </c>
      <c r="DF117" s="3">
        <f t="shared" si="220"/>
        <v>191.59173611110958</v>
      </c>
      <c r="DG117" s="3">
        <f t="shared" si="221"/>
        <v>1981.3192361111026</v>
      </c>
      <c r="DI117" s="4">
        <v>129.30000000000001</v>
      </c>
      <c r="DJ117" s="3"/>
      <c r="DK117" s="3">
        <f t="shared" si="270"/>
        <v>-13.841666666666612</v>
      </c>
      <c r="DL117" s="3">
        <f t="shared" si="271"/>
        <v>-143.14166666666662</v>
      </c>
      <c r="DM117" s="3">
        <f t="shared" si="222"/>
        <v>191.59173611110958</v>
      </c>
      <c r="DN117" s="3">
        <f t="shared" si="223"/>
        <v>1981.3192361111026</v>
      </c>
      <c r="DP117" s="4">
        <v>129.30000000000001</v>
      </c>
      <c r="DQ117" s="3"/>
      <c r="DR117" s="3">
        <f t="shared" si="272"/>
        <v>-13.841666666666612</v>
      </c>
      <c r="DS117" s="3">
        <f t="shared" si="273"/>
        <v>-143.14166666666662</v>
      </c>
      <c r="DT117" s="3">
        <f t="shared" si="224"/>
        <v>191.59173611110958</v>
      </c>
      <c r="DU117" s="3">
        <f t="shared" si="225"/>
        <v>1981.3192361111026</v>
      </c>
      <c r="DW117" s="4">
        <v>129.30000000000001</v>
      </c>
      <c r="DX117" s="3"/>
      <c r="DY117" s="3">
        <f t="shared" si="274"/>
        <v>-13.841666666666612</v>
      </c>
      <c r="DZ117" s="3">
        <f t="shared" si="275"/>
        <v>-143.14166666666662</v>
      </c>
      <c r="EA117" s="3">
        <f t="shared" si="226"/>
        <v>191.59173611110958</v>
      </c>
      <c r="EB117" s="3">
        <f t="shared" si="227"/>
        <v>1981.3192361111026</v>
      </c>
      <c r="ED117" s="4">
        <v>129.30000000000001</v>
      </c>
      <c r="EE117" s="3"/>
      <c r="EF117" s="3">
        <f t="shared" si="276"/>
        <v>-13.841666666666612</v>
      </c>
      <c r="EG117" s="3">
        <f t="shared" si="277"/>
        <v>-143.14166666666662</v>
      </c>
      <c r="EH117" s="3">
        <f t="shared" si="228"/>
        <v>191.59173611110958</v>
      </c>
      <c r="EI117" s="3">
        <f t="shared" si="229"/>
        <v>1981.3192361111026</v>
      </c>
      <c r="EK117" s="4">
        <v>129.30000000000001</v>
      </c>
      <c r="EL117" s="3"/>
      <c r="EM117" s="3">
        <f t="shared" si="278"/>
        <v>-13.841666666666612</v>
      </c>
      <c r="EN117" s="3">
        <f t="shared" si="279"/>
        <v>-143.14166666666662</v>
      </c>
      <c r="EO117" s="3">
        <f t="shared" si="230"/>
        <v>191.59173611110958</v>
      </c>
      <c r="EP117" s="3">
        <f t="shared" si="231"/>
        <v>1981.3192361111026</v>
      </c>
      <c r="ER117" s="4">
        <v>129.30000000000001</v>
      </c>
      <c r="ES117" s="3"/>
      <c r="ET117" s="3">
        <f t="shared" si="280"/>
        <v>-13.841666666666612</v>
      </c>
      <c r="EU117" s="3">
        <f t="shared" si="281"/>
        <v>-143.14166666666662</v>
      </c>
      <c r="EV117" s="3">
        <f t="shared" si="232"/>
        <v>191.59173611110958</v>
      </c>
      <c r="EW117" s="3">
        <f t="shared" si="233"/>
        <v>1981.3192361111026</v>
      </c>
      <c r="EY117" s="4">
        <v>129.30000000000001</v>
      </c>
      <c r="EZ117" s="3"/>
      <c r="FA117" s="3">
        <f t="shared" si="282"/>
        <v>-13.841666666666612</v>
      </c>
      <c r="FB117" s="3">
        <f t="shared" si="283"/>
        <v>-143.14166666666662</v>
      </c>
      <c r="FC117" s="3">
        <f t="shared" si="234"/>
        <v>191.59173611110958</v>
      </c>
      <c r="FD117" s="3">
        <f t="shared" si="235"/>
        <v>1981.3192361111026</v>
      </c>
      <c r="FF117" s="4">
        <v>129.30000000000001</v>
      </c>
      <c r="FG117" s="3"/>
      <c r="FH117" s="3">
        <f t="shared" si="284"/>
        <v>-13.841666666666612</v>
      </c>
      <c r="FI117" s="3">
        <f t="shared" si="285"/>
        <v>-143.14166666666662</v>
      </c>
      <c r="FJ117" s="3">
        <f t="shared" si="236"/>
        <v>191.59173611110958</v>
      </c>
      <c r="FK117" s="3">
        <f t="shared" si="237"/>
        <v>1981.3192361111026</v>
      </c>
      <c r="FM117" s="4">
        <v>129.30000000000001</v>
      </c>
      <c r="FN117" s="3"/>
      <c r="FO117" s="3">
        <f t="shared" si="286"/>
        <v>-13.841666666666612</v>
      </c>
      <c r="FP117" s="3">
        <f t="shared" si="287"/>
        <v>-143.14166666666662</v>
      </c>
      <c r="FQ117" s="3">
        <f t="shared" si="238"/>
        <v>191.59173611110958</v>
      </c>
      <c r="FR117" s="3">
        <f t="shared" si="239"/>
        <v>1981.3192361111026</v>
      </c>
    </row>
    <row r="118" spans="1:174" x14ac:dyDescent="0.25">
      <c r="A118" s="4">
        <v>320.5</v>
      </c>
      <c r="H118" s="4">
        <v>320.5</v>
      </c>
      <c r="I118" s="4">
        <v>216.2</v>
      </c>
      <c r="J118" s="3">
        <f t="shared" si="240"/>
        <v>177.35833333333338</v>
      </c>
      <c r="K118" s="3">
        <f t="shared" si="241"/>
        <v>73.058333333333366</v>
      </c>
      <c r="L118" s="3">
        <f t="shared" si="192"/>
        <v>31455.978402777793</v>
      </c>
      <c r="M118" s="3">
        <f t="shared" si="193"/>
        <v>12957.504236111119</v>
      </c>
      <c r="O118" s="4">
        <v>320.5</v>
      </c>
      <c r="P118" s="4">
        <v>402.6</v>
      </c>
      <c r="Q118" s="3">
        <f t="shared" si="242"/>
        <v>177.35833333333338</v>
      </c>
      <c r="R118" s="3">
        <f t="shared" si="243"/>
        <v>259.45833333333337</v>
      </c>
      <c r="S118" s="3">
        <f t="shared" si="194"/>
        <v>31455.978402777793</v>
      </c>
      <c r="T118" s="3">
        <f t="shared" si="195"/>
        <v>46017.097569444464</v>
      </c>
      <c r="V118" s="4">
        <v>320.5</v>
      </c>
      <c r="W118" s="4">
        <v>302.2</v>
      </c>
      <c r="X118" s="3">
        <f t="shared" si="244"/>
        <v>177.35833333333338</v>
      </c>
      <c r="Y118" s="3">
        <f t="shared" si="245"/>
        <v>159.05833333333337</v>
      </c>
      <c r="Z118" s="3">
        <f t="shared" si="196"/>
        <v>31455.978402777793</v>
      </c>
      <c r="AA118" s="3">
        <f t="shared" si="197"/>
        <v>28210.320902777792</v>
      </c>
      <c r="AC118" s="4">
        <v>320.5</v>
      </c>
      <c r="AD118" s="3"/>
      <c r="AE118" s="3">
        <f t="shared" si="246"/>
        <v>177.35833333333338</v>
      </c>
      <c r="AF118" s="3">
        <f t="shared" si="247"/>
        <v>-143.14166666666662</v>
      </c>
      <c r="AG118" s="3">
        <f t="shared" si="198"/>
        <v>31455.978402777793</v>
      </c>
      <c r="AH118" s="3">
        <f t="shared" si="199"/>
        <v>-25387.367430555554</v>
      </c>
      <c r="AJ118" s="4">
        <v>320.5</v>
      </c>
      <c r="AK118" s="3"/>
      <c r="AL118" s="3">
        <f t="shared" si="248"/>
        <v>177.35833333333338</v>
      </c>
      <c r="AM118" s="3">
        <f t="shared" si="249"/>
        <v>-143.14166666666662</v>
      </c>
      <c r="AN118" s="3">
        <f t="shared" si="200"/>
        <v>31455.978402777793</v>
      </c>
      <c r="AO118" s="3">
        <f t="shared" si="201"/>
        <v>-25387.367430555554</v>
      </c>
      <c r="AQ118" s="4">
        <v>320.5</v>
      </c>
      <c r="AR118" s="3"/>
      <c r="AS118" s="3">
        <f t="shared" si="250"/>
        <v>177.35833333333338</v>
      </c>
      <c r="AT118" s="3">
        <f t="shared" si="251"/>
        <v>-143.14166666666662</v>
      </c>
      <c r="AU118" s="3">
        <f t="shared" si="202"/>
        <v>31455.978402777793</v>
      </c>
      <c r="AV118" s="3">
        <f t="shared" si="203"/>
        <v>-25387.367430555554</v>
      </c>
      <c r="AX118" s="4">
        <v>320.5</v>
      </c>
      <c r="AY118" s="3"/>
      <c r="AZ118" s="3">
        <f t="shared" si="252"/>
        <v>177.35833333333338</v>
      </c>
      <c r="BA118" s="3">
        <f t="shared" si="253"/>
        <v>-143.14166666666662</v>
      </c>
      <c r="BB118" s="3">
        <f t="shared" si="204"/>
        <v>31455.978402777793</v>
      </c>
      <c r="BC118" s="3">
        <f t="shared" si="205"/>
        <v>-25387.367430555554</v>
      </c>
      <c r="BE118" s="4">
        <v>320.5</v>
      </c>
      <c r="BF118" s="3"/>
      <c r="BG118" s="3">
        <f t="shared" si="254"/>
        <v>177.35833333333338</v>
      </c>
      <c r="BH118" s="3">
        <f t="shared" si="255"/>
        <v>-143.14166666666662</v>
      </c>
      <c r="BI118" s="3">
        <f t="shared" si="206"/>
        <v>31455.978402777793</v>
      </c>
      <c r="BJ118" s="3">
        <f t="shared" si="207"/>
        <v>-25387.367430555554</v>
      </c>
      <c r="BL118" s="4">
        <v>320.5</v>
      </c>
      <c r="BM118" s="3"/>
      <c r="BN118" s="3">
        <f t="shared" si="256"/>
        <v>177.35833333333338</v>
      </c>
      <c r="BO118" s="3">
        <f t="shared" si="257"/>
        <v>-143.14166666666662</v>
      </c>
      <c r="BP118" s="3">
        <f t="shared" si="208"/>
        <v>31455.978402777793</v>
      </c>
      <c r="BQ118" s="3">
        <f t="shared" si="209"/>
        <v>-25387.367430555554</v>
      </c>
      <c r="BS118" s="4">
        <v>320.5</v>
      </c>
      <c r="BT118" s="3"/>
      <c r="BU118" s="3">
        <f t="shared" si="258"/>
        <v>177.35833333333338</v>
      </c>
      <c r="BV118" s="3">
        <f t="shared" si="259"/>
        <v>-143.14166666666662</v>
      </c>
      <c r="BW118" s="3">
        <f t="shared" si="210"/>
        <v>31455.978402777793</v>
      </c>
      <c r="BX118" s="3">
        <f t="shared" si="211"/>
        <v>-25387.367430555554</v>
      </c>
      <c r="BZ118" s="4">
        <v>320.5</v>
      </c>
      <c r="CA118" s="3"/>
      <c r="CB118" s="3">
        <f t="shared" si="260"/>
        <v>177.35833333333338</v>
      </c>
      <c r="CC118" s="3">
        <f t="shared" si="261"/>
        <v>-143.14166666666662</v>
      </c>
      <c r="CD118" s="3">
        <f t="shared" si="212"/>
        <v>31455.978402777793</v>
      </c>
      <c r="CE118" s="3">
        <f t="shared" si="213"/>
        <v>-25387.367430555554</v>
      </c>
      <c r="CG118" s="4">
        <v>320.5</v>
      </c>
      <c r="CH118" s="3"/>
      <c r="CI118" s="3">
        <f t="shared" si="262"/>
        <v>177.35833333333338</v>
      </c>
      <c r="CJ118" s="3">
        <f t="shared" si="263"/>
        <v>-143.14166666666662</v>
      </c>
      <c r="CK118" s="3">
        <f t="shared" si="214"/>
        <v>31455.978402777793</v>
      </c>
      <c r="CL118" s="3">
        <f t="shared" si="215"/>
        <v>-25387.367430555554</v>
      </c>
      <c r="CN118" s="4">
        <v>320.5</v>
      </c>
      <c r="CO118" s="3"/>
      <c r="CP118" s="3">
        <f t="shared" si="264"/>
        <v>177.35833333333338</v>
      </c>
      <c r="CQ118" s="3">
        <f t="shared" si="265"/>
        <v>-143.14166666666662</v>
      </c>
      <c r="CR118" s="3">
        <f t="shared" si="216"/>
        <v>31455.978402777793</v>
      </c>
      <c r="CS118" s="3">
        <f t="shared" si="217"/>
        <v>-25387.367430555554</v>
      </c>
      <c r="CU118" s="4">
        <v>320.5</v>
      </c>
      <c r="CV118" s="3"/>
      <c r="CW118" s="3">
        <f t="shared" si="266"/>
        <v>177.35833333333338</v>
      </c>
      <c r="CX118" s="3">
        <f t="shared" si="267"/>
        <v>-143.14166666666662</v>
      </c>
      <c r="CY118" s="3">
        <f t="shared" si="218"/>
        <v>31455.978402777793</v>
      </c>
      <c r="CZ118" s="3">
        <f t="shared" si="219"/>
        <v>-25387.367430555554</v>
      </c>
      <c r="DB118" s="4">
        <v>320.5</v>
      </c>
      <c r="DC118" s="3"/>
      <c r="DD118" s="3">
        <f t="shared" si="268"/>
        <v>177.35833333333338</v>
      </c>
      <c r="DE118" s="3">
        <f t="shared" si="269"/>
        <v>-143.14166666666662</v>
      </c>
      <c r="DF118" s="3">
        <f t="shared" si="220"/>
        <v>31455.978402777793</v>
      </c>
      <c r="DG118" s="3">
        <f t="shared" si="221"/>
        <v>-25387.367430555554</v>
      </c>
      <c r="DI118" s="4">
        <v>320.5</v>
      </c>
      <c r="DJ118" s="3"/>
      <c r="DK118" s="3">
        <f t="shared" si="270"/>
        <v>177.35833333333338</v>
      </c>
      <c r="DL118" s="3">
        <f t="shared" si="271"/>
        <v>-143.14166666666662</v>
      </c>
      <c r="DM118" s="3">
        <f t="shared" si="222"/>
        <v>31455.978402777793</v>
      </c>
      <c r="DN118" s="3">
        <f t="shared" si="223"/>
        <v>-25387.367430555554</v>
      </c>
      <c r="DP118" s="4">
        <v>320.5</v>
      </c>
      <c r="DQ118" s="3"/>
      <c r="DR118" s="3">
        <f t="shared" si="272"/>
        <v>177.35833333333338</v>
      </c>
      <c r="DS118" s="3">
        <f t="shared" si="273"/>
        <v>-143.14166666666662</v>
      </c>
      <c r="DT118" s="3">
        <f t="shared" si="224"/>
        <v>31455.978402777793</v>
      </c>
      <c r="DU118" s="3">
        <f t="shared" si="225"/>
        <v>-25387.367430555554</v>
      </c>
      <c r="DW118" s="4">
        <v>320.5</v>
      </c>
      <c r="DX118" s="3"/>
      <c r="DY118" s="3">
        <f t="shared" si="274"/>
        <v>177.35833333333338</v>
      </c>
      <c r="DZ118" s="3">
        <f t="shared" si="275"/>
        <v>-143.14166666666662</v>
      </c>
      <c r="EA118" s="3">
        <f t="shared" si="226"/>
        <v>31455.978402777793</v>
      </c>
      <c r="EB118" s="3">
        <f t="shared" si="227"/>
        <v>-25387.367430555554</v>
      </c>
      <c r="ED118" s="4">
        <v>320.5</v>
      </c>
      <c r="EE118" s="3"/>
      <c r="EF118" s="3">
        <f t="shared" si="276"/>
        <v>177.35833333333338</v>
      </c>
      <c r="EG118" s="3">
        <f t="shared" si="277"/>
        <v>-143.14166666666662</v>
      </c>
      <c r="EH118" s="3">
        <f t="shared" si="228"/>
        <v>31455.978402777793</v>
      </c>
      <c r="EI118" s="3">
        <f t="shared" si="229"/>
        <v>-25387.367430555554</v>
      </c>
      <c r="EK118" s="4">
        <v>320.5</v>
      </c>
      <c r="EL118" s="3"/>
      <c r="EM118" s="3">
        <f t="shared" si="278"/>
        <v>177.35833333333338</v>
      </c>
      <c r="EN118" s="3">
        <f t="shared" si="279"/>
        <v>-143.14166666666662</v>
      </c>
      <c r="EO118" s="3">
        <f t="shared" si="230"/>
        <v>31455.978402777793</v>
      </c>
      <c r="EP118" s="3">
        <f t="shared" si="231"/>
        <v>-25387.367430555554</v>
      </c>
      <c r="ER118" s="4">
        <v>320.5</v>
      </c>
      <c r="ES118" s="3"/>
      <c r="ET118" s="3">
        <f t="shared" si="280"/>
        <v>177.35833333333338</v>
      </c>
      <c r="EU118" s="3">
        <f t="shared" si="281"/>
        <v>-143.14166666666662</v>
      </c>
      <c r="EV118" s="3">
        <f t="shared" si="232"/>
        <v>31455.978402777793</v>
      </c>
      <c r="EW118" s="3">
        <f t="shared" si="233"/>
        <v>-25387.367430555554</v>
      </c>
      <c r="EY118" s="4">
        <v>320.5</v>
      </c>
      <c r="EZ118" s="3"/>
      <c r="FA118" s="3">
        <f t="shared" si="282"/>
        <v>177.35833333333338</v>
      </c>
      <c r="FB118" s="3">
        <f t="shared" si="283"/>
        <v>-143.14166666666662</v>
      </c>
      <c r="FC118" s="3">
        <f t="shared" si="234"/>
        <v>31455.978402777793</v>
      </c>
      <c r="FD118" s="3">
        <f t="shared" si="235"/>
        <v>-25387.367430555554</v>
      </c>
      <c r="FF118" s="4">
        <v>320.5</v>
      </c>
      <c r="FG118" s="3"/>
      <c r="FH118" s="3">
        <f t="shared" si="284"/>
        <v>177.35833333333338</v>
      </c>
      <c r="FI118" s="3">
        <f t="shared" si="285"/>
        <v>-143.14166666666662</v>
      </c>
      <c r="FJ118" s="3">
        <f t="shared" si="236"/>
        <v>31455.978402777793</v>
      </c>
      <c r="FK118" s="3">
        <f t="shared" si="237"/>
        <v>-25387.367430555554</v>
      </c>
      <c r="FM118" s="4">
        <v>320.5</v>
      </c>
      <c r="FN118" s="3"/>
      <c r="FO118" s="3">
        <f t="shared" si="286"/>
        <v>177.35833333333338</v>
      </c>
      <c r="FP118" s="3">
        <f t="shared" si="287"/>
        <v>-143.14166666666662</v>
      </c>
      <c r="FQ118" s="3">
        <f t="shared" si="238"/>
        <v>31455.978402777793</v>
      </c>
      <c r="FR118" s="3">
        <f t="shared" si="239"/>
        <v>-25387.367430555554</v>
      </c>
    </row>
    <row r="119" spans="1:174" x14ac:dyDescent="0.25">
      <c r="A119" s="4">
        <v>216.2</v>
      </c>
      <c r="H119" s="4">
        <v>216.2</v>
      </c>
      <c r="I119" s="4">
        <v>402.6</v>
      </c>
      <c r="J119" s="3">
        <f t="shared" si="240"/>
        <v>73.058333333333366</v>
      </c>
      <c r="K119" s="3">
        <f t="shared" si="241"/>
        <v>259.45833333333337</v>
      </c>
      <c r="L119" s="3">
        <f t="shared" si="192"/>
        <v>5337.5200694444493</v>
      </c>
      <c r="M119" s="3">
        <f t="shared" si="193"/>
        <v>18955.593402777788</v>
      </c>
      <c r="O119" s="4">
        <v>216.2</v>
      </c>
      <c r="P119" s="4">
        <v>302.2</v>
      </c>
      <c r="Q119" s="3">
        <f t="shared" si="242"/>
        <v>73.058333333333366</v>
      </c>
      <c r="R119" s="3">
        <f t="shared" si="243"/>
        <v>159.05833333333337</v>
      </c>
      <c r="S119" s="3">
        <f t="shared" si="194"/>
        <v>5337.5200694444493</v>
      </c>
      <c r="T119" s="3">
        <f t="shared" si="195"/>
        <v>11620.536736111118</v>
      </c>
      <c r="V119" s="4">
        <v>216.2</v>
      </c>
      <c r="W119" s="3"/>
      <c r="X119" s="3">
        <f t="shared" si="244"/>
        <v>73.058333333333366</v>
      </c>
      <c r="Y119" s="3">
        <f t="shared" si="245"/>
        <v>-143.14166666666662</v>
      </c>
      <c r="Z119" s="3">
        <f t="shared" si="196"/>
        <v>5337.5200694444493</v>
      </c>
      <c r="AA119" s="3">
        <f t="shared" si="197"/>
        <v>-10457.691597222223</v>
      </c>
      <c r="AC119" s="4">
        <v>216.2</v>
      </c>
      <c r="AD119" s="3"/>
      <c r="AE119" s="3">
        <f t="shared" si="246"/>
        <v>73.058333333333366</v>
      </c>
      <c r="AF119" s="3">
        <f t="shared" si="247"/>
        <v>-143.14166666666662</v>
      </c>
      <c r="AG119" s="3">
        <f t="shared" si="198"/>
        <v>5337.5200694444493</v>
      </c>
      <c r="AH119" s="3">
        <f t="shared" si="199"/>
        <v>-10457.691597222223</v>
      </c>
      <c r="AJ119" s="4">
        <v>216.2</v>
      </c>
      <c r="AK119" s="3"/>
      <c r="AL119" s="3">
        <f t="shared" si="248"/>
        <v>73.058333333333366</v>
      </c>
      <c r="AM119" s="3">
        <f t="shared" si="249"/>
        <v>-143.14166666666662</v>
      </c>
      <c r="AN119" s="3">
        <f t="shared" si="200"/>
        <v>5337.5200694444493</v>
      </c>
      <c r="AO119" s="3">
        <f t="shared" si="201"/>
        <v>-10457.691597222223</v>
      </c>
      <c r="AQ119" s="4">
        <v>216.2</v>
      </c>
      <c r="AR119" s="3"/>
      <c r="AS119" s="3">
        <f t="shared" si="250"/>
        <v>73.058333333333366</v>
      </c>
      <c r="AT119" s="3">
        <f t="shared" si="251"/>
        <v>-143.14166666666662</v>
      </c>
      <c r="AU119" s="3">
        <f t="shared" si="202"/>
        <v>5337.5200694444493</v>
      </c>
      <c r="AV119" s="3">
        <f t="shared" si="203"/>
        <v>-10457.691597222223</v>
      </c>
      <c r="AX119" s="4">
        <v>216.2</v>
      </c>
      <c r="AY119" s="3"/>
      <c r="AZ119" s="3">
        <f t="shared" si="252"/>
        <v>73.058333333333366</v>
      </c>
      <c r="BA119" s="3">
        <f t="shared" si="253"/>
        <v>-143.14166666666662</v>
      </c>
      <c r="BB119" s="3">
        <f t="shared" si="204"/>
        <v>5337.5200694444493</v>
      </c>
      <c r="BC119" s="3">
        <f t="shared" si="205"/>
        <v>-10457.691597222223</v>
      </c>
      <c r="BE119" s="4">
        <v>216.2</v>
      </c>
      <c r="BF119" s="3"/>
      <c r="BG119" s="3">
        <f t="shared" si="254"/>
        <v>73.058333333333366</v>
      </c>
      <c r="BH119" s="3">
        <f t="shared" si="255"/>
        <v>-143.14166666666662</v>
      </c>
      <c r="BI119" s="3">
        <f t="shared" si="206"/>
        <v>5337.5200694444493</v>
      </c>
      <c r="BJ119" s="3">
        <f t="shared" si="207"/>
        <v>-10457.691597222223</v>
      </c>
      <c r="BL119" s="4">
        <v>216.2</v>
      </c>
      <c r="BM119" s="3"/>
      <c r="BN119" s="3">
        <f t="shared" si="256"/>
        <v>73.058333333333366</v>
      </c>
      <c r="BO119" s="3">
        <f t="shared" si="257"/>
        <v>-143.14166666666662</v>
      </c>
      <c r="BP119" s="3">
        <f t="shared" si="208"/>
        <v>5337.5200694444493</v>
      </c>
      <c r="BQ119" s="3">
        <f t="shared" si="209"/>
        <v>-10457.691597222223</v>
      </c>
      <c r="BS119" s="4">
        <v>216.2</v>
      </c>
      <c r="BT119" s="3"/>
      <c r="BU119" s="3">
        <f t="shared" si="258"/>
        <v>73.058333333333366</v>
      </c>
      <c r="BV119" s="3">
        <f t="shared" si="259"/>
        <v>-143.14166666666662</v>
      </c>
      <c r="BW119" s="3">
        <f t="shared" si="210"/>
        <v>5337.5200694444493</v>
      </c>
      <c r="BX119" s="3">
        <f t="shared" si="211"/>
        <v>-10457.691597222223</v>
      </c>
      <c r="BZ119" s="4">
        <v>216.2</v>
      </c>
      <c r="CA119" s="3"/>
      <c r="CB119" s="3">
        <f t="shared" si="260"/>
        <v>73.058333333333366</v>
      </c>
      <c r="CC119" s="3">
        <f t="shared" si="261"/>
        <v>-143.14166666666662</v>
      </c>
      <c r="CD119" s="3">
        <f t="shared" si="212"/>
        <v>5337.5200694444493</v>
      </c>
      <c r="CE119" s="3">
        <f t="shared" si="213"/>
        <v>-10457.691597222223</v>
      </c>
      <c r="CG119" s="4">
        <v>216.2</v>
      </c>
      <c r="CH119" s="3"/>
      <c r="CI119" s="3">
        <f t="shared" si="262"/>
        <v>73.058333333333366</v>
      </c>
      <c r="CJ119" s="3">
        <f t="shared" si="263"/>
        <v>-143.14166666666662</v>
      </c>
      <c r="CK119" s="3">
        <f t="shared" si="214"/>
        <v>5337.5200694444493</v>
      </c>
      <c r="CL119" s="3">
        <f t="shared" si="215"/>
        <v>-10457.691597222223</v>
      </c>
      <c r="CN119" s="4">
        <v>216.2</v>
      </c>
      <c r="CO119" s="3"/>
      <c r="CP119" s="3">
        <f t="shared" si="264"/>
        <v>73.058333333333366</v>
      </c>
      <c r="CQ119" s="3">
        <f t="shared" si="265"/>
        <v>-143.14166666666662</v>
      </c>
      <c r="CR119" s="3">
        <f t="shared" si="216"/>
        <v>5337.5200694444493</v>
      </c>
      <c r="CS119" s="3">
        <f t="shared" si="217"/>
        <v>-10457.691597222223</v>
      </c>
      <c r="CU119" s="4">
        <v>216.2</v>
      </c>
      <c r="CV119" s="3"/>
      <c r="CW119" s="3">
        <f t="shared" si="266"/>
        <v>73.058333333333366</v>
      </c>
      <c r="CX119" s="3">
        <f t="shared" si="267"/>
        <v>-143.14166666666662</v>
      </c>
      <c r="CY119" s="3">
        <f t="shared" si="218"/>
        <v>5337.5200694444493</v>
      </c>
      <c r="CZ119" s="3">
        <f t="shared" si="219"/>
        <v>-10457.691597222223</v>
      </c>
      <c r="DB119" s="4">
        <v>216.2</v>
      </c>
      <c r="DC119" s="3"/>
      <c r="DD119" s="3">
        <f t="shared" si="268"/>
        <v>73.058333333333366</v>
      </c>
      <c r="DE119" s="3">
        <f t="shared" si="269"/>
        <v>-143.14166666666662</v>
      </c>
      <c r="DF119" s="3">
        <f t="shared" si="220"/>
        <v>5337.5200694444493</v>
      </c>
      <c r="DG119" s="3">
        <f t="shared" si="221"/>
        <v>-10457.691597222223</v>
      </c>
      <c r="DI119" s="4">
        <v>216.2</v>
      </c>
      <c r="DJ119" s="3"/>
      <c r="DK119" s="3">
        <f t="shared" si="270"/>
        <v>73.058333333333366</v>
      </c>
      <c r="DL119" s="3">
        <f t="shared" si="271"/>
        <v>-143.14166666666662</v>
      </c>
      <c r="DM119" s="3">
        <f t="shared" si="222"/>
        <v>5337.5200694444493</v>
      </c>
      <c r="DN119" s="3">
        <f t="shared" si="223"/>
        <v>-10457.691597222223</v>
      </c>
      <c r="DP119" s="4">
        <v>216.2</v>
      </c>
      <c r="DQ119" s="3"/>
      <c r="DR119" s="3">
        <f t="shared" si="272"/>
        <v>73.058333333333366</v>
      </c>
      <c r="DS119" s="3">
        <f t="shared" si="273"/>
        <v>-143.14166666666662</v>
      </c>
      <c r="DT119" s="3">
        <f t="shared" si="224"/>
        <v>5337.5200694444493</v>
      </c>
      <c r="DU119" s="3">
        <f t="shared" si="225"/>
        <v>-10457.691597222223</v>
      </c>
      <c r="DW119" s="4">
        <v>216.2</v>
      </c>
      <c r="DX119" s="3"/>
      <c r="DY119" s="3">
        <f t="shared" si="274"/>
        <v>73.058333333333366</v>
      </c>
      <c r="DZ119" s="3">
        <f t="shared" si="275"/>
        <v>-143.14166666666662</v>
      </c>
      <c r="EA119" s="3">
        <f t="shared" si="226"/>
        <v>5337.5200694444493</v>
      </c>
      <c r="EB119" s="3">
        <f t="shared" si="227"/>
        <v>-10457.691597222223</v>
      </c>
      <c r="ED119" s="4">
        <v>216.2</v>
      </c>
      <c r="EE119" s="3"/>
      <c r="EF119" s="3">
        <f t="shared" si="276"/>
        <v>73.058333333333366</v>
      </c>
      <c r="EG119" s="3">
        <f t="shared" si="277"/>
        <v>-143.14166666666662</v>
      </c>
      <c r="EH119" s="3">
        <f t="shared" si="228"/>
        <v>5337.5200694444493</v>
      </c>
      <c r="EI119" s="3">
        <f t="shared" si="229"/>
        <v>-10457.691597222223</v>
      </c>
      <c r="EK119" s="4">
        <v>216.2</v>
      </c>
      <c r="EL119" s="3"/>
      <c r="EM119" s="3">
        <f t="shared" si="278"/>
        <v>73.058333333333366</v>
      </c>
      <c r="EN119" s="3">
        <f t="shared" si="279"/>
        <v>-143.14166666666662</v>
      </c>
      <c r="EO119" s="3">
        <f t="shared" si="230"/>
        <v>5337.5200694444493</v>
      </c>
      <c r="EP119" s="3">
        <f t="shared" si="231"/>
        <v>-10457.691597222223</v>
      </c>
      <c r="ER119" s="4">
        <v>216.2</v>
      </c>
      <c r="ES119" s="3"/>
      <c r="ET119" s="3">
        <f t="shared" si="280"/>
        <v>73.058333333333366</v>
      </c>
      <c r="EU119" s="3">
        <f t="shared" si="281"/>
        <v>-143.14166666666662</v>
      </c>
      <c r="EV119" s="3">
        <f t="shared" si="232"/>
        <v>5337.5200694444493</v>
      </c>
      <c r="EW119" s="3">
        <f t="shared" si="233"/>
        <v>-10457.691597222223</v>
      </c>
      <c r="EY119" s="4">
        <v>216.2</v>
      </c>
      <c r="EZ119" s="3"/>
      <c r="FA119" s="3">
        <f t="shared" si="282"/>
        <v>73.058333333333366</v>
      </c>
      <c r="FB119" s="3">
        <f t="shared" si="283"/>
        <v>-143.14166666666662</v>
      </c>
      <c r="FC119" s="3">
        <f t="shared" si="234"/>
        <v>5337.5200694444493</v>
      </c>
      <c r="FD119" s="3">
        <f t="shared" si="235"/>
        <v>-10457.691597222223</v>
      </c>
      <c r="FF119" s="4">
        <v>216.2</v>
      </c>
      <c r="FG119" s="3"/>
      <c r="FH119" s="3">
        <f t="shared" si="284"/>
        <v>73.058333333333366</v>
      </c>
      <c r="FI119" s="3">
        <f t="shared" si="285"/>
        <v>-143.14166666666662</v>
      </c>
      <c r="FJ119" s="3">
        <f t="shared" si="236"/>
        <v>5337.5200694444493</v>
      </c>
      <c r="FK119" s="3">
        <f t="shared" si="237"/>
        <v>-10457.691597222223</v>
      </c>
      <c r="FM119" s="4">
        <v>216.2</v>
      </c>
      <c r="FN119" s="3"/>
      <c r="FO119" s="3">
        <f t="shared" si="286"/>
        <v>73.058333333333366</v>
      </c>
      <c r="FP119" s="3">
        <f t="shared" si="287"/>
        <v>-143.14166666666662</v>
      </c>
      <c r="FQ119" s="3">
        <f t="shared" si="238"/>
        <v>5337.5200694444493</v>
      </c>
      <c r="FR119" s="3">
        <f t="shared" si="239"/>
        <v>-10457.691597222223</v>
      </c>
    </row>
    <row r="120" spans="1:174" x14ac:dyDescent="0.25">
      <c r="A120" s="4">
        <v>402.6</v>
      </c>
      <c r="H120" s="4">
        <v>402.6</v>
      </c>
      <c r="I120" s="4">
        <v>302.2</v>
      </c>
      <c r="J120" s="3">
        <f t="shared" si="240"/>
        <v>259.45833333333337</v>
      </c>
      <c r="K120" s="3">
        <f t="shared" si="241"/>
        <v>159.05833333333337</v>
      </c>
      <c r="L120" s="3">
        <f t="shared" si="192"/>
        <v>67318.626736111124</v>
      </c>
      <c r="M120" s="3">
        <f t="shared" si="193"/>
        <v>41269.010069444455</v>
      </c>
      <c r="O120" s="4">
        <v>402.6</v>
      </c>
      <c r="P120" s="3"/>
      <c r="Q120" s="3">
        <f t="shared" si="242"/>
        <v>259.45833333333337</v>
      </c>
      <c r="R120" s="3">
        <f t="shared" si="243"/>
        <v>-143.14166666666662</v>
      </c>
      <c r="S120" s="3">
        <f t="shared" si="194"/>
        <v>67318.626736111124</v>
      </c>
      <c r="T120" s="3">
        <f t="shared" si="195"/>
        <v>-37139.298263888886</v>
      </c>
      <c r="V120" s="4">
        <v>402.6</v>
      </c>
      <c r="W120" s="3"/>
      <c r="X120" s="3">
        <f t="shared" si="244"/>
        <v>259.45833333333337</v>
      </c>
      <c r="Y120" s="3">
        <f t="shared" si="245"/>
        <v>-143.14166666666662</v>
      </c>
      <c r="Z120" s="3">
        <f t="shared" si="196"/>
        <v>67318.626736111124</v>
      </c>
      <c r="AA120" s="3">
        <f t="shared" si="197"/>
        <v>-37139.298263888886</v>
      </c>
      <c r="AC120" s="4">
        <v>402.6</v>
      </c>
      <c r="AD120" s="3"/>
      <c r="AE120" s="3">
        <f t="shared" si="246"/>
        <v>259.45833333333337</v>
      </c>
      <c r="AF120" s="3">
        <f t="shared" si="247"/>
        <v>-143.14166666666662</v>
      </c>
      <c r="AG120" s="3">
        <f t="shared" si="198"/>
        <v>67318.626736111124</v>
      </c>
      <c r="AH120" s="3">
        <f t="shared" si="199"/>
        <v>-37139.298263888886</v>
      </c>
      <c r="AJ120" s="4">
        <v>402.6</v>
      </c>
      <c r="AK120" s="3"/>
      <c r="AL120" s="3">
        <f t="shared" si="248"/>
        <v>259.45833333333337</v>
      </c>
      <c r="AM120" s="3">
        <f t="shared" si="249"/>
        <v>-143.14166666666662</v>
      </c>
      <c r="AN120" s="3">
        <f t="shared" si="200"/>
        <v>67318.626736111124</v>
      </c>
      <c r="AO120" s="3">
        <f t="shared" si="201"/>
        <v>-37139.298263888886</v>
      </c>
      <c r="AQ120" s="4">
        <v>402.6</v>
      </c>
      <c r="AR120" s="3"/>
      <c r="AS120" s="3">
        <f t="shared" si="250"/>
        <v>259.45833333333337</v>
      </c>
      <c r="AT120" s="3">
        <f t="shared" si="251"/>
        <v>-143.14166666666662</v>
      </c>
      <c r="AU120" s="3">
        <f t="shared" si="202"/>
        <v>67318.626736111124</v>
      </c>
      <c r="AV120" s="3">
        <f t="shared" si="203"/>
        <v>-37139.298263888886</v>
      </c>
      <c r="AX120" s="4">
        <v>402.6</v>
      </c>
      <c r="AY120" s="3"/>
      <c r="AZ120" s="3">
        <f t="shared" si="252"/>
        <v>259.45833333333337</v>
      </c>
      <c r="BA120" s="3">
        <f t="shared" si="253"/>
        <v>-143.14166666666662</v>
      </c>
      <c r="BB120" s="3">
        <f t="shared" si="204"/>
        <v>67318.626736111124</v>
      </c>
      <c r="BC120" s="3">
        <f t="shared" si="205"/>
        <v>-37139.298263888886</v>
      </c>
      <c r="BE120" s="4">
        <v>402.6</v>
      </c>
      <c r="BF120" s="3"/>
      <c r="BG120" s="3">
        <f t="shared" si="254"/>
        <v>259.45833333333337</v>
      </c>
      <c r="BH120" s="3">
        <f t="shared" si="255"/>
        <v>-143.14166666666662</v>
      </c>
      <c r="BI120" s="3">
        <f t="shared" si="206"/>
        <v>67318.626736111124</v>
      </c>
      <c r="BJ120" s="3">
        <f t="shared" si="207"/>
        <v>-37139.298263888886</v>
      </c>
      <c r="BL120" s="4">
        <v>402.6</v>
      </c>
      <c r="BM120" s="3"/>
      <c r="BN120" s="3">
        <f t="shared" si="256"/>
        <v>259.45833333333337</v>
      </c>
      <c r="BO120" s="3">
        <f t="shared" si="257"/>
        <v>-143.14166666666662</v>
      </c>
      <c r="BP120" s="3">
        <f t="shared" si="208"/>
        <v>67318.626736111124</v>
      </c>
      <c r="BQ120" s="3">
        <f t="shared" si="209"/>
        <v>-37139.298263888886</v>
      </c>
      <c r="BS120" s="4">
        <v>402.6</v>
      </c>
      <c r="BT120" s="3"/>
      <c r="BU120" s="3">
        <f t="shared" si="258"/>
        <v>259.45833333333337</v>
      </c>
      <c r="BV120" s="3">
        <f t="shared" si="259"/>
        <v>-143.14166666666662</v>
      </c>
      <c r="BW120" s="3">
        <f t="shared" si="210"/>
        <v>67318.626736111124</v>
      </c>
      <c r="BX120" s="3">
        <f t="shared" si="211"/>
        <v>-37139.298263888886</v>
      </c>
      <c r="BZ120" s="4">
        <v>402.6</v>
      </c>
      <c r="CA120" s="3"/>
      <c r="CB120" s="3">
        <f t="shared" si="260"/>
        <v>259.45833333333337</v>
      </c>
      <c r="CC120" s="3">
        <f t="shared" si="261"/>
        <v>-143.14166666666662</v>
      </c>
      <c r="CD120" s="3">
        <f t="shared" si="212"/>
        <v>67318.626736111124</v>
      </c>
      <c r="CE120" s="3">
        <f t="shared" si="213"/>
        <v>-37139.298263888886</v>
      </c>
      <c r="CG120" s="4">
        <v>402.6</v>
      </c>
      <c r="CH120" s="3"/>
      <c r="CI120" s="3">
        <f t="shared" si="262"/>
        <v>259.45833333333337</v>
      </c>
      <c r="CJ120" s="3">
        <f t="shared" si="263"/>
        <v>-143.14166666666662</v>
      </c>
      <c r="CK120" s="3">
        <f t="shared" si="214"/>
        <v>67318.626736111124</v>
      </c>
      <c r="CL120" s="3">
        <f t="shared" si="215"/>
        <v>-37139.298263888886</v>
      </c>
      <c r="CN120" s="4">
        <v>402.6</v>
      </c>
      <c r="CO120" s="3"/>
      <c r="CP120" s="3">
        <f t="shared" si="264"/>
        <v>259.45833333333337</v>
      </c>
      <c r="CQ120" s="3">
        <f t="shared" si="265"/>
        <v>-143.14166666666662</v>
      </c>
      <c r="CR120" s="3">
        <f t="shared" si="216"/>
        <v>67318.626736111124</v>
      </c>
      <c r="CS120" s="3">
        <f t="shared" si="217"/>
        <v>-37139.298263888886</v>
      </c>
      <c r="CU120" s="4">
        <v>402.6</v>
      </c>
      <c r="CV120" s="3"/>
      <c r="CW120" s="3">
        <f t="shared" si="266"/>
        <v>259.45833333333337</v>
      </c>
      <c r="CX120" s="3">
        <f t="shared" si="267"/>
        <v>-143.14166666666662</v>
      </c>
      <c r="CY120" s="3">
        <f t="shared" si="218"/>
        <v>67318.626736111124</v>
      </c>
      <c r="CZ120" s="3">
        <f t="shared" si="219"/>
        <v>-37139.298263888886</v>
      </c>
      <c r="DB120" s="4">
        <v>402.6</v>
      </c>
      <c r="DC120" s="3"/>
      <c r="DD120" s="3">
        <f t="shared" si="268"/>
        <v>259.45833333333337</v>
      </c>
      <c r="DE120" s="3">
        <f t="shared" si="269"/>
        <v>-143.14166666666662</v>
      </c>
      <c r="DF120" s="3">
        <f t="shared" si="220"/>
        <v>67318.626736111124</v>
      </c>
      <c r="DG120" s="3">
        <f t="shared" si="221"/>
        <v>-37139.298263888886</v>
      </c>
      <c r="DI120" s="4">
        <v>402.6</v>
      </c>
      <c r="DJ120" s="3"/>
      <c r="DK120" s="3">
        <f t="shared" si="270"/>
        <v>259.45833333333337</v>
      </c>
      <c r="DL120" s="3">
        <f t="shared" si="271"/>
        <v>-143.14166666666662</v>
      </c>
      <c r="DM120" s="3">
        <f t="shared" si="222"/>
        <v>67318.626736111124</v>
      </c>
      <c r="DN120" s="3">
        <f t="shared" si="223"/>
        <v>-37139.298263888886</v>
      </c>
      <c r="DP120" s="4">
        <v>402.6</v>
      </c>
      <c r="DQ120" s="3"/>
      <c r="DR120" s="3">
        <f t="shared" si="272"/>
        <v>259.45833333333337</v>
      </c>
      <c r="DS120" s="3">
        <f t="shared" si="273"/>
        <v>-143.14166666666662</v>
      </c>
      <c r="DT120" s="3">
        <f t="shared" si="224"/>
        <v>67318.626736111124</v>
      </c>
      <c r="DU120" s="3">
        <f t="shared" si="225"/>
        <v>-37139.298263888886</v>
      </c>
      <c r="DW120" s="4">
        <v>402.6</v>
      </c>
      <c r="DX120" s="3"/>
      <c r="DY120" s="3">
        <f t="shared" si="274"/>
        <v>259.45833333333337</v>
      </c>
      <c r="DZ120" s="3">
        <f t="shared" si="275"/>
        <v>-143.14166666666662</v>
      </c>
      <c r="EA120" s="3">
        <f t="shared" si="226"/>
        <v>67318.626736111124</v>
      </c>
      <c r="EB120" s="3">
        <f t="shared" si="227"/>
        <v>-37139.298263888886</v>
      </c>
      <c r="ED120" s="4">
        <v>402.6</v>
      </c>
      <c r="EE120" s="3"/>
      <c r="EF120" s="3">
        <f t="shared" si="276"/>
        <v>259.45833333333337</v>
      </c>
      <c r="EG120" s="3">
        <f t="shared" si="277"/>
        <v>-143.14166666666662</v>
      </c>
      <c r="EH120" s="3">
        <f t="shared" si="228"/>
        <v>67318.626736111124</v>
      </c>
      <c r="EI120" s="3">
        <f t="shared" si="229"/>
        <v>-37139.298263888886</v>
      </c>
      <c r="EK120" s="4">
        <v>402.6</v>
      </c>
      <c r="EL120" s="3"/>
      <c r="EM120" s="3">
        <f t="shared" si="278"/>
        <v>259.45833333333337</v>
      </c>
      <c r="EN120" s="3">
        <f t="shared" si="279"/>
        <v>-143.14166666666662</v>
      </c>
      <c r="EO120" s="3">
        <f t="shared" si="230"/>
        <v>67318.626736111124</v>
      </c>
      <c r="EP120" s="3">
        <f t="shared" si="231"/>
        <v>-37139.298263888886</v>
      </c>
      <c r="ER120" s="4">
        <v>402.6</v>
      </c>
      <c r="ES120" s="3"/>
      <c r="ET120" s="3">
        <f t="shared" si="280"/>
        <v>259.45833333333337</v>
      </c>
      <c r="EU120" s="3">
        <f t="shared" si="281"/>
        <v>-143.14166666666662</v>
      </c>
      <c r="EV120" s="3">
        <f t="shared" si="232"/>
        <v>67318.626736111124</v>
      </c>
      <c r="EW120" s="3">
        <f t="shared" si="233"/>
        <v>-37139.298263888886</v>
      </c>
      <c r="EY120" s="4">
        <v>402.6</v>
      </c>
      <c r="EZ120" s="3"/>
      <c r="FA120" s="3">
        <f t="shared" si="282"/>
        <v>259.45833333333337</v>
      </c>
      <c r="FB120" s="3">
        <f t="shared" si="283"/>
        <v>-143.14166666666662</v>
      </c>
      <c r="FC120" s="3">
        <f t="shared" si="234"/>
        <v>67318.626736111124</v>
      </c>
      <c r="FD120" s="3">
        <f t="shared" si="235"/>
        <v>-37139.298263888886</v>
      </c>
      <c r="FF120" s="4">
        <v>402.6</v>
      </c>
      <c r="FG120" s="3"/>
      <c r="FH120" s="3">
        <f t="shared" si="284"/>
        <v>259.45833333333337</v>
      </c>
      <c r="FI120" s="3">
        <f t="shared" si="285"/>
        <v>-143.14166666666662</v>
      </c>
      <c r="FJ120" s="3">
        <f t="shared" si="236"/>
        <v>67318.626736111124</v>
      </c>
      <c r="FK120" s="3">
        <f t="shared" si="237"/>
        <v>-37139.298263888886</v>
      </c>
      <c r="FM120" s="4">
        <v>402.6</v>
      </c>
      <c r="FN120" s="3"/>
      <c r="FO120" s="3">
        <f t="shared" si="286"/>
        <v>259.45833333333337</v>
      </c>
      <c r="FP120" s="3">
        <f t="shared" si="287"/>
        <v>-143.14166666666662</v>
      </c>
      <c r="FQ120" s="3">
        <f t="shared" si="238"/>
        <v>67318.626736111124</v>
      </c>
      <c r="FR120" s="3">
        <f t="shared" si="239"/>
        <v>-37139.298263888886</v>
      </c>
    </row>
    <row r="121" spans="1:174" x14ac:dyDescent="0.25">
      <c r="A121" s="4">
        <v>302.2</v>
      </c>
      <c r="H121" s="4">
        <v>302.2</v>
      </c>
      <c r="I121" s="3"/>
      <c r="J121" s="3">
        <f t="shared" si="240"/>
        <v>159.05833333333337</v>
      </c>
      <c r="K121" s="3">
        <f t="shared" si="241"/>
        <v>-143.14166666666662</v>
      </c>
      <c r="L121" s="3">
        <f t="shared" si="192"/>
        <v>25299.553402777787</v>
      </c>
      <c r="M121" s="3">
        <f t="shared" si="193"/>
        <v>-22767.874930555554</v>
      </c>
      <c r="O121" s="4">
        <v>302.2</v>
      </c>
      <c r="P121" s="3"/>
      <c r="Q121" s="3">
        <f t="shared" si="242"/>
        <v>159.05833333333337</v>
      </c>
      <c r="R121" s="3">
        <f t="shared" si="243"/>
        <v>-143.14166666666662</v>
      </c>
      <c r="S121" s="3">
        <f t="shared" si="194"/>
        <v>25299.553402777787</v>
      </c>
      <c r="T121" s="3">
        <f t="shared" si="195"/>
        <v>-22767.874930555554</v>
      </c>
      <c r="V121" s="4">
        <v>302.2</v>
      </c>
      <c r="W121" s="3"/>
      <c r="X121" s="3">
        <f t="shared" si="244"/>
        <v>159.05833333333337</v>
      </c>
      <c r="Y121" s="3">
        <f t="shared" si="245"/>
        <v>-143.14166666666662</v>
      </c>
      <c r="Z121" s="3">
        <f t="shared" si="196"/>
        <v>25299.553402777787</v>
      </c>
      <c r="AA121" s="3">
        <f t="shared" si="197"/>
        <v>-22767.874930555554</v>
      </c>
      <c r="AC121" s="4">
        <v>302.2</v>
      </c>
      <c r="AD121" s="3"/>
      <c r="AE121" s="3">
        <f t="shared" si="246"/>
        <v>159.05833333333337</v>
      </c>
      <c r="AF121" s="3">
        <f t="shared" si="247"/>
        <v>-143.14166666666662</v>
      </c>
      <c r="AG121" s="3">
        <f t="shared" si="198"/>
        <v>25299.553402777787</v>
      </c>
      <c r="AH121" s="3">
        <f t="shared" si="199"/>
        <v>-22767.874930555554</v>
      </c>
      <c r="AJ121" s="4">
        <v>302.2</v>
      </c>
      <c r="AK121" s="3"/>
      <c r="AL121" s="3">
        <f t="shared" si="248"/>
        <v>159.05833333333337</v>
      </c>
      <c r="AM121" s="3">
        <f t="shared" si="249"/>
        <v>-143.14166666666662</v>
      </c>
      <c r="AN121" s="3">
        <f t="shared" si="200"/>
        <v>25299.553402777787</v>
      </c>
      <c r="AO121" s="3">
        <f t="shared" si="201"/>
        <v>-22767.874930555554</v>
      </c>
      <c r="AQ121" s="4">
        <v>302.2</v>
      </c>
      <c r="AR121" s="3"/>
      <c r="AS121" s="3">
        <f t="shared" si="250"/>
        <v>159.05833333333337</v>
      </c>
      <c r="AT121" s="3">
        <f t="shared" si="251"/>
        <v>-143.14166666666662</v>
      </c>
      <c r="AU121" s="3">
        <f t="shared" si="202"/>
        <v>25299.553402777787</v>
      </c>
      <c r="AV121" s="3">
        <f t="shared" si="203"/>
        <v>-22767.874930555554</v>
      </c>
      <c r="AX121" s="4">
        <v>302.2</v>
      </c>
      <c r="AY121" s="3"/>
      <c r="AZ121" s="3">
        <f t="shared" si="252"/>
        <v>159.05833333333337</v>
      </c>
      <c r="BA121" s="3">
        <f t="shared" si="253"/>
        <v>-143.14166666666662</v>
      </c>
      <c r="BB121" s="3">
        <f t="shared" si="204"/>
        <v>25299.553402777787</v>
      </c>
      <c r="BC121" s="3">
        <f t="shared" si="205"/>
        <v>-22767.874930555554</v>
      </c>
      <c r="BE121" s="4">
        <v>302.2</v>
      </c>
      <c r="BF121" s="3"/>
      <c r="BG121" s="3">
        <f t="shared" si="254"/>
        <v>159.05833333333337</v>
      </c>
      <c r="BH121" s="3">
        <f t="shared" si="255"/>
        <v>-143.14166666666662</v>
      </c>
      <c r="BI121" s="3">
        <f t="shared" si="206"/>
        <v>25299.553402777787</v>
      </c>
      <c r="BJ121" s="3">
        <f t="shared" si="207"/>
        <v>-22767.874930555554</v>
      </c>
      <c r="BL121" s="4">
        <v>302.2</v>
      </c>
      <c r="BM121" s="3"/>
      <c r="BN121" s="3">
        <f t="shared" si="256"/>
        <v>159.05833333333337</v>
      </c>
      <c r="BO121" s="3">
        <f t="shared" si="257"/>
        <v>-143.14166666666662</v>
      </c>
      <c r="BP121" s="3">
        <f t="shared" si="208"/>
        <v>25299.553402777787</v>
      </c>
      <c r="BQ121" s="3">
        <f t="shared" si="209"/>
        <v>-22767.874930555554</v>
      </c>
      <c r="BS121" s="4">
        <v>302.2</v>
      </c>
      <c r="BT121" s="3"/>
      <c r="BU121" s="3">
        <f t="shared" si="258"/>
        <v>159.05833333333337</v>
      </c>
      <c r="BV121" s="3">
        <f t="shared" si="259"/>
        <v>-143.14166666666662</v>
      </c>
      <c r="BW121" s="3">
        <f t="shared" si="210"/>
        <v>25299.553402777787</v>
      </c>
      <c r="BX121" s="3">
        <f t="shared" si="211"/>
        <v>-22767.874930555554</v>
      </c>
      <c r="BZ121" s="4">
        <v>302.2</v>
      </c>
      <c r="CA121" s="3"/>
      <c r="CB121" s="3">
        <f t="shared" si="260"/>
        <v>159.05833333333337</v>
      </c>
      <c r="CC121" s="3">
        <f t="shared" si="261"/>
        <v>-143.14166666666662</v>
      </c>
      <c r="CD121" s="3">
        <f t="shared" si="212"/>
        <v>25299.553402777787</v>
      </c>
      <c r="CE121" s="3">
        <f t="shared" si="213"/>
        <v>-22767.874930555554</v>
      </c>
      <c r="CG121" s="4">
        <v>302.2</v>
      </c>
      <c r="CH121" s="3"/>
      <c r="CI121" s="3">
        <f t="shared" si="262"/>
        <v>159.05833333333337</v>
      </c>
      <c r="CJ121" s="3">
        <f t="shared" si="263"/>
        <v>-143.14166666666662</v>
      </c>
      <c r="CK121" s="3">
        <f t="shared" si="214"/>
        <v>25299.553402777787</v>
      </c>
      <c r="CL121" s="3">
        <f t="shared" si="215"/>
        <v>-22767.874930555554</v>
      </c>
      <c r="CN121" s="4">
        <v>302.2</v>
      </c>
      <c r="CO121" s="3"/>
      <c r="CP121" s="3">
        <f t="shared" si="264"/>
        <v>159.05833333333337</v>
      </c>
      <c r="CQ121" s="3">
        <f t="shared" si="265"/>
        <v>-143.14166666666662</v>
      </c>
      <c r="CR121" s="3">
        <f t="shared" si="216"/>
        <v>25299.553402777787</v>
      </c>
      <c r="CS121" s="3">
        <f t="shared" si="217"/>
        <v>-22767.874930555554</v>
      </c>
      <c r="CU121" s="4">
        <v>302.2</v>
      </c>
      <c r="CV121" s="3"/>
      <c r="CW121" s="3">
        <f t="shared" si="266"/>
        <v>159.05833333333337</v>
      </c>
      <c r="CX121" s="3">
        <f t="shared" si="267"/>
        <v>-143.14166666666662</v>
      </c>
      <c r="CY121" s="3">
        <f t="shared" si="218"/>
        <v>25299.553402777787</v>
      </c>
      <c r="CZ121" s="3">
        <f t="shared" si="219"/>
        <v>-22767.874930555554</v>
      </c>
      <c r="DB121" s="4">
        <v>302.2</v>
      </c>
      <c r="DC121" s="3"/>
      <c r="DD121" s="3">
        <f t="shared" si="268"/>
        <v>159.05833333333337</v>
      </c>
      <c r="DE121" s="3">
        <f t="shared" si="269"/>
        <v>-143.14166666666662</v>
      </c>
      <c r="DF121" s="3">
        <f t="shared" si="220"/>
        <v>25299.553402777787</v>
      </c>
      <c r="DG121" s="3">
        <f t="shared" si="221"/>
        <v>-22767.874930555554</v>
      </c>
      <c r="DI121" s="4">
        <v>302.2</v>
      </c>
      <c r="DJ121" s="3"/>
      <c r="DK121" s="3">
        <f t="shared" si="270"/>
        <v>159.05833333333337</v>
      </c>
      <c r="DL121" s="3">
        <f t="shared" si="271"/>
        <v>-143.14166666666662</v>
      </c>
      <c r="DM121" s="3">
        <f t="shared" si="222"/>
        <v>25299.553402777787</v>
      </c>
      <c r="DN121" s="3">
        <f t="shared" si="223"/>
        <v>-22767.874930555554</v>
      </c>
      <c r="DP121" s="4">
        <v>302.2</v>
      </c>
      <c r="DQ121" s="3"/>
      <c r="DR121" s="3">
        <f t="shared" si="272"/>
        <v>159.05833333333337</v>
      </c>
      <c r="DS121" s="3">
        <f t="shared" si="273"/>
        <v>-143.14166666666662</v>
      </c>
      <c r="DT121" s="3">
        <f t="shared" si="224"/>
        <v>25299.553402777787</v>
      </c>
      <c r="DU121" s="3">
        <f t="shared" si="225"/>
        <v>-22767.874930555554</v>
      </c>
      <c r="DW121" s="4">
        <v>302.2</v>
      </c>
      <c r="DX121" s="3"/>
      <c r="DY121" s="3">
        <f t="shared" si="274"/>
        <v>159.05833333333337</v>
      </c>
      <c r="DZ121" s="3">
        <f t="shared" si="275"/>
        <v>-143.14166666666662</v>
      </c>
      <c r="EA121" s="3">
        <f t="shared" si="226"/>
        <v>25299.553402777787</v>
      </c>
      <c r="EB121" s="3">
        <f t="shared" si="227"/>
        <v>-22767.874930555554</v>
      </c>
      <c r="ED121" s="4">
        <v>302.2</v>
      </c>
      <c r="EE121" s="3"/>
      <c r="EF121" s="3">
        <f t="shared" si="276"/>
        <v>159.05833333333337</v>
      </c>
      <c r="EG121" s="3">
        <f t="shared" si="277"/>
        <v>-143.14166666666662</v>
      </c>
      <c r="EH121" s="3">
        <f t="shared" si="228"/>
        <v>25299.553402777787</v>
      </c>
      <c r="EI121" s="3">
        <f t="shared" si="229"/>
        <v>-22767.874930555554</v>
      </c>
      <c r="EK121" s="4">
        <v>302.2</v>
      </c>
      <c r="EL121" s="3"/>
      <c r="EM121" s="3">
        <f t="shared" si="278"/>
        <v>159.05833333333337</v>
      </c>
      <c r="EN121" s="3">
        <f t="shared" si="279"/>
        <v>-143.14166666666662</v>
      </c>
      <c r="EO121" s="3">
        <f t="shared" si="230"/>
        <v>25299.553402777787</v>
      </c>
      <c r="EP121" s="3">
        <f t="shared" si="231"/>
        <v>-22767.874930555554</v>
      </c>
      <c r="ER121" s="4">
        <v>302.2</v>
      </c>
      <c r="ES121" s="3"/>
      <c r="ET121" s="3">
        <f t="shared" si="280"/>
        <v>159.05833333333337</v>
      </c>
      <c r="EU121" s="3">
        <f t="shared" si="281"/>
        <v>-143.14166666666662</v>
      </c>
      <c r="EV121" s="3">
        <f t="shared" si="232"/>
        <v>25299.553402777787</v>
      </c>
      <c r="EW121" s="3">
        <f t="shared" si="233"/>
        <v>-22767.874930555554</v>
      </c>
      <c r="EY121" s="4">
        <v>302.2</v>
      </c>
      <c r="EZ121" s="3"/>
      <c r="FA121" s="3">
        <f t="shared" si="282"/>
        <v>159.05833333333337</v>
      </c>
      <c r="FB121" s="3">
        <f t="shared" si="283"/>
        <v>-143.14166666666662</v>
      </c>
      <c r="FC121" s="3">
        <f t="shared" si="234"/>
        <v>25299.553402777787</v>
      </c>
      <c r="FD121" s="3">
        <f t="shared" si="235"/>
        <v>-22767.874930555554</v>
      </c>
      <c r="FF121" s="4">
        <v>302.2</v>
      </c>
      <c r="FG121" s="3"/>
      <c r="FH121" s="3">
        <f t="shared" si="284"/>
        <v>159.05833333333337</v>
      </c>
      <c r="FI121" s="3">
        <f t="shared" si="285"/>
        <v>-143.14166666666662</v>
      </c>
      <c r="FJ121" s="3">
        <f t="shared" si="236"/>
        <v>25299.553402777787</v>
      </c>
      <c r="FK121" s="3">
        <f t="shared" si="237"/>
        <v>-22767.874930555554</v>
      </c>
      <c r="FM121" s="4">
        <v>302.2</v>
      </c>
      <c r="FN121" s="3"/>
      <c r="FO121" s="3">
        <f t="shared" si="286"/>
        <v>159.05833333333337</v>
      </c>
      <c r="FP121" s="3">
        <f t="shared" si="287"/>
        <v>-143.14166666666662</v>
      </c>
      <c r="FQ121" s="3">
        <f t="shared" si="238"/>
        <v>25299.553402777787</v>
      </c>
      <c r="FR121" s="3">
        <f t="shared" si="239"/>
        <v>-22767.874930555554</v>
      </c>
    </row>
    <row r="123" spans="1:174" x14ac:dyDescent="0.25">
      <c r="K123" s="10" t="s">
        <v>76</v>
      </c>
      <c r="L123" s="3">
        <f>SUM(L15:L121)</f>
        <v>1843073.6074305563</v>
      </c>
      <c r="M123" s="3">
        <f>SUM(M15:M121)</f>
        <v>1075968.7932638887</v>
      </c>
      <c r="R123" s="10" t="s">
        <v>76</v>
      </c>
      <c r="S123" s="3">
        <f>SUM(S15:S121)</f>
        <v>1843073.6074305563</v>
      </c>
      <c r="T123" s="3">
        <f>SUM(T15:T121)</f>
        <v>484911.23326388898</v>
      </c>
      <c r="Y123" s="10" t="s">
        <v>76</v>
      </c>
      <c r="Z123" s="3">
        <f>SUM(Z15:Z121)</f>
        <v>1843073.6074305563</v>
      </c>
      <c r="AA123" s="3">
        <f>SUM(AA15:AA121)</f>
        <v>-35840.396736111114</v>
      </c>
      <c r="AF123" s="10" t="s">
        <v>76</v>
      </c>
      <c r="AG123" s="3">
        <f>SUM(AG15:AG121)</f>
        <v>1843073.6074305563</v>
      </c>
      <c r="AH123" s="3">
        <f>SUM(AH15:AH121)</f>
        <v>-685854.92923611146</v>
      </c>
      <c r="AM123" s="10" t="s">
        <v>76</v>
      </c>
      <c r="AN123" s="3">
        <f>SUM(AN15:AN121)</f>
        <v>1843073.6074305563</v>
      </c>
      <c r="AO123" s="3">
        <f>SUM(AO15:AO121)</f>
        <v>-996670.08923611103</v>
      </c>
      <c r="AT123" s="10" t="s">
        <v>76</v>
      </c>
      <c r="AU123" s="3">
        <f>SUM(AU15:AU121)</f>
        <v>1843073.6074305563</v>
      </c>
      <c r="AV123" s="3">
        <f>SUM(AV15:AV121)</f>
        <v>-1138977.7684027776</v>
      </c>
      <c r="BA123" s="10" t="s">
        <v>76</v>
      </c>
      <c r="BB123" s="3">
        <f>SUM(BB15:BB121)</f>
        <v>1843073.6074305563</v>
      </c>
      <c r="BC123" s="3">
        <f>SUM(BC15:BC121)</f>
        <v>-1074710.1742361106</v>
      </c>
      <c r="BH123" s="10" t="s">
        <v>76</v>
      </c>
      <c r="BI123" s="3">
        <f>SUM(BI15:BI121)</f>
        <v>1843073.6074305563</v>
      </c>
      <c r="BJ123" s="3">
        <f>SUM(BJ15:BJ121)</f>
        <v>-517466.94756944443</v>
      </c>
      <c r="BO123" s="10" t="s">
        <v>76</v>
      </c>
      <c r="BP123" s="3">
        <f>SUM(BP15:BP121)</f>
        <v>1843073.6074305563</v>
      </c>
      <c r="BQ123" s="3">
        <f>SUM(BQ15:BQ121)</f>
        <v>-116461.91756944446</v>
      </c>
      <c r="BV123" s="10" t="s">
        <v>76</v>
      </c>
      <c r="BW123" s="3">
        <f>SUM(BW15:BW121)</f>
        <v>1843073.6074305563</v>
      </c>
      <c r="BX123" s="3">
        <f>SUM(BX15:BX121)</f>
        <v>385058.18409722217</v>
      </c>
      <c r="CC123" s="10" t="s">
        <v>76</v>
      </c>
      <c r="CD123" s="3">
        <f>SUM(CD15:CD121)</f>
        <v>1843073.6074305563</v>
      </c>
      <c r="CE123" s="3">
        <f>SUM(CE15:CE121)</f>
        <v>830631.45743055583</v>
      </c>
      <c r="CJ123" s="10" t="s">
        <v>76</v>
      </c>
      <c r="CK123" s="3">
        <f>SUM(CK15:CK121)</f>
        <v>1843073.6074305563</v>
      </c>
      <c r="CL123" s="3">
        <f>SUM(CL15:CL121)</f>
        <v>1057088.7015972221</v>
      </c>
      <c r="CQ123" s="10" t="s">
        <v>76</v>
      </c>
      <c r="CR123" s="3">
        <f>SUM(CR15:CR121)</f>
        <v>1843073.6074305563</v>
      </c>
      <c r="CS123" s="3">
        <f>SUM(CS15:CS121)</f>
        <v>895908.87076388905</v>
      </c>
      <c r="CX123" s="10" t="s">
        <v>76</v>
      </c>
      <c r="CY123" s="3">
        <f>SUM(CY15:CY121)</f>
        <v>1843073.6074305563</v>
      </c>
      <c r="CZ123" s="3">
        <f>SUM(CZ15:CZ121)</f>
        <v>438224.64909722214</v>
      </c>
      <c r="DE123" s="10" t="s">
        <v>76</v>
      </c>
      <c r="DF123" s="3">
        <f>SUM(DF15:DF121)</f>
        <v>1843073.6074305563</v>
      </c>
      <c r="DG123" s="3">
        <f>SUM(DG15:DG121)</f>
        <v>-189844.67006944449</v>
      </c>
      <c r="DL123" s="10" t="s">
        <v>76</v>
      </c>
      <c r="DM123" s="3">
        <f>SUM(DM15:DM121)</f>
        <v>1843073.6074305563</v>
      </c>
      <c r="DN123" s="3">
        <f>SUM(DN15:DN121)</f>
        <v>-731531.16006944468</v>
      </c>
      <c r="DS123" s="10" t="s">
        <v>76</v>
      </c>
      <c r="DT123" s="3">
        <f>SUM(DT15:DT121)</f>
        <v>1843073.6074305563</v>
      </c>
      <c r="DU123" s="3">
        <f>SUM(DU15:DU121)</f>
        <v>-952667.43506944447</v>
      </c>
      <c r="DZ123" s="10" t="s">
        <v>76</v>
      </c>
      <c r="EA123" s="3">
        <f>SUM(EA15:EA121)</f>
        <v>1843073.6074305563</v>
      </c>
      <c r="EB123" s="3">
        <f>SUM(EB15:EB121)</f>
        <v>-1013947.9092361111</v>
      </c>
      <c r="EG123" s="10" t="s">
        <v>76</v>
      </c>
      <c r="EH123" s="3">
        <f>SUM(EH15:EH121)</f>
        <v>1843073.6074305563</v>
      </c>
      <c r="EI123" s="3">
        <f>SUM(EI15:EI121)</f>
        <v>-926615.97923611116</v>
      </c>
      <c r="EN123" s="10" t="s">
        <v>76</v>
      </c>
      <c r="EO123" s="3">
        <f>SUM(EO15:EO121)</f>
        <v>1843073.6074305563</v>
      </c>
      <c r="EP123" s="3">
        <f>SUM(EP15:EP121)</f>
        <v>-595822.99006944429</v>
      </c>
      <c r="EU123" s="10" t="s">
        <v>76</v>
      </c>
      <c r="EV123" s="3">
        <f>SUM(EV15:EV121)</f>
        <v>1843073.6074305563</v>
      </c>
      <c r="EW123" s="3">
        <f>SUM(EW15:EW121)</f>
        <v>-55687.155069444576</v>
      </c>
      <c r="FB123" s="10" t="s">
        <v>76</v>
      </c>
      <c r="FC123" s="3">
        <f>SUM(FC15:FC121)</f>
        <v>1843073.6074305563</v>
      </c>
      <c r="FD123" s="3">
        <f>SUM(FD15:FD121)</f>
        <v>506217.5124305553</v>
      </c>
      <c r="FI123" s="10" t="s">
        <v>76</v>
      </c>
      <c r="FJ123" s="3">
        <f>SUM(FJ15:FJ121)</f>
        <v>1843073.6074305563</v>
      </c>
      <c r="FK123" s="3">
        <f>SUM(FK15:FK121)</f>
        <v>743748.85326388886</v>
      </c>
      <c r="FP123" s="10" t="s">
        <v>76</v>
      </c>
      <c r="FQ123" s="3">
        <f>SUM(FQ15:FQ121)</f>
        <v>1843073.6074305563</v>
      </c>
      <c r="FR123" s="3">
        <f>SUM(FR15:FR121)</f>
        <v>789710.75826388865</v>
      </c>
    </row>
    <row r="124" spans="1:174" x14ac:dyDescent="0.25">
      <c r="K124" s="10" t="s">
        <v>70</v>
      </c>
      <c r="L124" s="3">
        <f>M123/L123</f>
        <v>0.58379046226151832</v>
      </c>
      <c r="M124" s="3"/>
      <c r="R124" s="10" t="s">
        <v>70</v>
      </c>
      <c r="S124" s="3">
        <f>T123/S123</f>
        <v>0.26309922257522184</v>
      </c>
      <c r="T124" s="3"/>
      <c r="Y124" s="10" t="s">
        <v>70</v>
      </c>
      <c r="Z124" s="3">
        <f>AA123/Z123</f>
        <v>-1.9445993145155226E-2</v>
      </c>
      <c r="AA124" s="3"/>
      <c r="AF124" s="10" t="s">
        <v>70</v>
      </c>
      <c r="AG124" s="3">
        <f>AH123/AG123</f>
        <v>-0.37212563104968299</v>
      </c>
      <c r="AH124" s="3"/>
      <c r="AM124" s="10" t="s">
        <v>70</v>
      </c>
      <c r="AN124" s="3">
        <f>AO123/AN123</f>
        <v>-0.5407652115563506</v>
      </c>
      <c r="AO124" s="3"/>
      <c r="AT124" s="10" t="s">
        <v>70</v>
      </c>
      <c r="AU124" s="3">
        <f>AV123/AU123</f>
        <v>-0.61797736336240827</v>
      </c>
      <c r="AV124" s="3"/>
      <c r="BA124" s="10" t="s">
        <v>70</v>
      </c>
      <c r="BB124" s="3">
        <f>BC123/BB123</f>
        <v>-0.58310757090942922</v>
      </c>
      <c r="BC124" s="3"/>
      <c r="BH124" s="10" t="s">
        <v>70</v>
      </c>
      <c r="BI124" s="3">
        <f>BJ123/BI123</f>
        <v>-0.28076303924228463</v>
      </c>
      <c r="BJ124" s="3"/>
      <c r="BO124" s="10" t="s">
        <v>70</v>
      </c>
      <c r="BP124" s="3">
        <f>BQ123/BP123</f>
        <v>-6.3188967114452335E-2</v>
      </c>
      <c r="BQ124" s="3"/>
      <c r="BV124" s="10" t="s">
        <v>70</v>
      </c>
      <c r="BW124" s="3">
        <f>BX123/BW123</f>
        <v>0.20892176120629</v>
      </c>
      <c r="BX124" s="3"/>
      <c r="CC124" s="10" t="s">
        <v>70</v>
      </c>
      <c r="CD124" s="3">
        <f>CE123/CD123</f>
        <v>0.45067731103183978</v>
      </c>
      <c r="CE124" s="3"/>
      <c r="CJ124" s="10" t="s">
        <v>70</v>
      </c>
      <c r="CK124" s="3">
        <f>CL123/CK123</f>
        <v>0.57354665453156695</v>
      </c>
      <c r="CL124" s="3"/>
      <c r="CQ124" s="10" t="s">
        <v>70</v>
      </c>
      <c r="CR124" s="3">
        <f>CS123/CR123</f>
        <v>0.48609500301666342</v>
      </c>
      <c r="CS124" s="3"/>
      <c r="CX124" s="10" t="s">
        <v>70</v>
      </c>
      <c r="CY124" s="3">
        <f>CZ123/CY123</f>
        <v>0.23776839260812521</v>
      </c>
      <c r="CZ124" s="3"/>
      <c r="DE124" s="10" t="s">
        <v>70</v>
      </c>
      <c r="DF124" s="3">
        <f>DG123/DF123</f>
        <v>-0.10300438859525989</v>
      </c>
      <c r="DG124" s="3"/>
      <c r="DL124" s="10" t="s">
        <v>70</v>
      </c>
      <c r="DM124" s="3">
        <f>DN123/DM123</f>
        <v>-0.39690827166109666</v>
      </c>
      <c r="DN124" s="3"/>
      <c r="DS124" s="10" t="s">
        <v>70</v>
      </c>
      <c r="DT124" s="3">
        <f>DU123/DT123</f>
        <v>-0.51689060666305442</v>
      </c>
      <c r="DU124" s="3"/>
      <c r="DZ124" s="10" t="s">
        <v>70</v>
      </c>
      <c r="EA124" s="3">
        <f>EB123/EA123</f>
        <v>-0.5501396716594863</v>
      </c>
      <c r="EB124" s="3"/>
      <c r="EG124" s="10" t="s">
        <v>70</v>
      </c>
      <c r="EH124" s="3">
        <f>EI123/EH123</f>
        <v>-0.50275581805325398</v>
      </c>
      <c r="EI124" s="3"/>
      <c r="EN124" s="10" t="s">
        <v>70</v>
      </c>
      <c r="EO124" s="3">
        <f>EP123/EO123</f>
        <v>-0.3232768282651966</v>
      </c>
      <c r="EP124" s="3"/>
      <c r="EU124" s="10" t="s">
        <v>70</v>
      </c>
      <c r="EV124" s="3">
        <f>EW123/EV123</f>
        <v>-3.021428707184326E-2</v>
      </c>
      <c r="EW124" s="3"/>
      <c r="FB124" s="10" t="s">
        <v>70</v>
      </c>
      <c r="FC124" s="3">
        <f>FD123/FC123</f>
        <v>0.27465941153390894</v>
      </c>
      <c r="FD124" s="3"/>
      <c r="FI124" s="10" t="s">
        <v>70</v>
      </c>
      <c r="FJ124" s="3">
        <f>FK123/FJ123</f>
        <v>0.40353724900914573</v>
      </c>
      <c r="FK124" s="3"/>
      <c r="FP124" s="10" t="s">
        <v>70</v>
      </c>
      <c r="FQ124" s="3">
        <f>FR123/FQ123</f>
        <v>0.4284748884038499</v>
      </c>
      <c r="FR12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166E-0F3D-4813-B788-486AEA0ED503}">
  <dimension ref="B2:AC129"/>
  <sheetViews>
    <sheetView topLeftCell="A118" zoomScale="86" zoomScaleNormal="86" workbookViewId="0">
      <selection activeCell="E3" sqref="E3:E122"/>
    </sheetView>
  </sheetViews>
  <sheetFormatPr defaultRowHeight="15" x14ac:dyDescent="0.25"/>
  <cols>
    <col min="6" max="6" width="9.140625" customWidth="1"/>
  </cols>
  <sheetData>
    <row r="2" spans="2:29" x14ac:dyDescent="0.25">
      <c r="B2" s="1" t="s">
        <v>19</v>
      </c>
      <c r="E2" s="2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42</v>
      </c>
      <c r="AB2" s="1" t="s">
        <v>43</v>
      </c>
      <c r="AC2" s="1" t="s">
        <v>44</v>
      </c>
    </row>
    <row r="3" spans="2:29" x14ac:dyDescent="0.25">
      <c r="B3" s="4">
        <v>133.19999999999999</v>
      </c>
      <c r="E3" s="4">
        <v>133.19999999999999</v>
      </c>
      <c r="F3" s="4">
        <v>25.1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5.6</v>
      </c>
      <c r="M3" s="4">
        <v>288.2</v>
      </c>
      <c r="N3" s="4">
        <v>227.3</v>
      </c>
      <c r="O3" s="4">
        <v>339</v>
      </c>
      <c r="P3" s="4">
        <v>380.4</v>
      </c>
      <c r="Q3" s="4">
        <v>146.30000000000001</v>
      </c>
      <c r="R3" s="4">
        <v>146.30000000000001</v>
      </c>
      <c r="S3" s="4">
        <v>1.2</v>
      </c>
      <c r="T3" s="4">
        <v>0</v>
      </c>
      <c r="U3" s="4">
        <v>28.5</v>
      </c>
      <c r="V3" s="4">
        <v>0</v>
      </c>
      <c r="W3" s="4">
        <v>14.9</v>
      </c>
      <c r="X3" s="4">
        <v>3.7</v>
      </c>
      <c r="Y3" s="4">
        <v>62.8</v>
      </c>
      <c r="Z3" s="4">
        <v>279.60000000000002</v>
      </c>
      <c r="AA3" s="4">
        <v>245.8</v>
      </c>
      <c r="AB3" s="4">
        <v>243.2</v>
      </c>
      <c r="AC3" s="4">
        <v>260.5</v>
      </c>
    </row>
    <row r="4" spans="2:29" x14ac:dyDescent="0.25">
      <c r="B4" s="4">
        <v>25.1</v>
      </c>
      <c r="E4" s="4">
        <v>25.1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5.6</v>
      </c>
      <c r="L4" s="4">
        <v>288.2</v>
      </c>
      <c r="M4" s="4">
        <v>227.3</v>
      </c>
      <c r="N4" s="4">
        <v>339</v>
      </c>
      <c r="O4" s="4">
        <v>380.4</v>
      </c>
      <c r="P4" s="4">
        <v>146.30000000000001</v>
      </c>
      <c r="Q4" s="4">
        <v>146.30000000000001</v>
      </c>
      <c r="R4" s="4">
        <v>1.2</v>
      </c>
      <c r="S4" s="4">
        <v>0</v>
      </c>
      <c r="T4" s="4">
        <v>28.5</v>
      </c>
      <c r="U4" s="4">
        <v>0</v>
      </c>
      <c r="V4" s="4">
        <v>14.9</v>
      </c>
      <c r="W4" s="4">
        <v>3.7</v>
      </c>
      <c r="X4" s="4">
        <v>62.8</v>
      </c>
      <c r="Y4" s="4">
        <v>279.60000000000002</v>
      </c>
      <c r="Z4" s="4">
        <v>245.8</v>
      </c>
      <c r="AA4" s="4">
        <v>243.2</v>
      </c>
      <c r="AB4" s="4">
        <v>260.5</v>
      </c>
      <c r="AC4" s="4">
        <v>264.7</v>
      </c>
    </row>
    <row r="5" spans="2:29" x14ac:dyDescent="0.25">
      <c r="B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5.6</v>
      </c>
      <c r="K5" s="4">
        <v>288.2</v>
      </c>
      <c r="L5" s="4">
        <v>227.3</v>
      </c>
      <c r="M5" s="4">
        <v>339</v>
      </c>
      <c r="N5" s="4">
        <v>380.4</v>
      </c>
      <c r="O5" s="4">
        <v>146.30000000000001</v>
      </c>
      <c r="P5" s="4">
        <v>146.30000000000001</v>
      </c>
      <c r="Q5" s="4">
        <v>1.2</v>
      </c>
      <c r="R5" s="4">
        <v>0</v>
      </c>
      <c r="S5" s="4">
        <v>28.5</v>
      </c>
      <c r="T5" s="4">
        <v>0</v>
      </c>
      <c r="U5" s="4">
        <v>14.9</v>
      </c>
      <c r="V5" s="4">
        <v>3.7</v>
      </c>
      <c r="W5" s="4">
        <v>62.8</v>
      </c>
      <c r="X5" s="4">
        <v>279.60000000000002</v>
      </c>
      <c r="Y5" s="4">
        <v>245.8</v>
      </c>
      <c r="Z5" s="4">
        <v>243.2</v>
      </c>
      <c r="AA5" s="4">
        <v>260.5</v>
      </c>
      <c r="AB5" s="4">
        <v>264.7</v>
      </c>
      <c r="AC5" s="4">
        <v>26.6</v>
      </c>
    </row>
    <row r="6" spans="2:29" x14ac:dyDescent="0.25">
      <c r="B6" s="4">
        <v>0</v>
      </c>
      <c r="E6" s="4">
        <v>0</v>
      </c>
      <c r="F6" s="4">
        <v>0</v>
      </c>
      <c r="G6" s="4">
        <v>0</v>
      </c>
      <c r="H6" s="4">
        <v>0</v>
      </c>
      <c r="I6" s="4">
        <v>5.6</v>
      </c>
      <c r="J6" s="4">
        <v>288.2</v>
      </c>
      <c r="K6" s="4">
        <v>227.3</v>
      </c>
      <c r="L6" s="4">
        <v>339</v>
      </c>
      <c r="M6" s="4">
        <v>380.4</v>
      </c>
      <c r="N6" s="4">
        <v>146.30000000000001</v>
      </c>
      <c r="O6" s="4">
        <v>146.30000000000001</v>
      </c>
      <c r="P6" s="4">
        <v>1.2</v>
      </c>
      <c r="Q6" s="4">
        <v>0</v>
      </c>
      <c r="R6" s="4">
        <v>28.5</v>
      </c>
      <c r="S6" s="4">
        <v>0</v>
      </c>
      <c r="T6" s="4">
        <v>14.9</v>
      </c>
      <c r="U6" s="4">
        <v>3.7</v>
      </c>
      <c r="V6" s="4">
        <v>62.8</v>
      </c>
      <c r="W6" s="4">
        <v>279.60000000000002</v>
      </c>
      <c r="X6" s="4">
        <v>245.8</v>
      </c>
      <c r="Y6" s="4">
        <v>243.2</v>
      </c>
      <c r="Z6" s="4">
        <v>260.5</v>
      </c>
      <c r="AA6" s="4">
        <v>264.7</v>
      </c>
      <c r="AB6" s="4">
        <v>26.6</v>
      </c>
      <c r="AC6" s="4">
        <v>11.3</v>
      </c>
    </row>
    <row r="7" spans="2:29" x14ac:dyDescent="0.25">
      <c r="B7" s="4">
        <v>0</v>
      </c>
      <c r="E7" s="4">
        <v>0</v>
      </c>
      <c r="F7" s="4">
        <v>0</v>
      </c>
      <c r="G7" s="4">
        <v>0</v>
      </c>
      <c r="H7" s="4">
        <v>5.6</v>
      </c>
      <c r="I7" s="4">
        <v>288.2</v>
      </c>
      <c r="J7" s="4">
        <v>227.3</v>
      </c>
      <c r="K7" s="4">
        <v>339</v>
      </c>
      <c r="L7" s="4">
        <v>380.4</v>
      </c>
      <c r="M7" s="4">
        <v>146.30000000000001</v>
      </c>
      <c r="N7" s="4">
        <v>146.30000000000001</v>
      </c>
      <c r="O7" s="4">
        <v>1.2</v>
      </c>
      <c r="P7" s="4">
        <v>0</v>
      </c>
      <c r="Q7" s="4">
        <v>28.5</v>
      </c>
      <c r="R7" s="4">
        <v>0</v>
      </c>
      <c r="S7" s="4">
        <v>14.9</v>
      </c>
      <c r="T7" s="4">
        <v>3.7</v>
      </c>
      <c r="U7" s="4">
        <v>62.8</v>
      </c>
      <c r="V7" s="4">
        <v>279.60000000000002</v>
      </c>
      <c r="W7" s="4">
        <v>245.8</v>
      </c>
      <c r="X7" s="4">
        <v>243.2</v>
      </c>
      <c r="Y7" s="4">
        <v>260.5</v>
      </c>
      <c r="Z7" s="4">
        <v>264.7</v>
      </c>
      <c r="AA7" s="4">
        <v>26.6</v>
      </c>
      <c r="AB7" s="4">
        <v>11.3</v>
      </c>
      <c r="AC7" s="4">
        <v>0</v>
      </c>
    </row>
    <row r="8" spans="2:29" x14ac:dyDescent="0.25">
      <c r="B8" s="4">
        <v>0</v>
      </c>
      <c r="E8" s="4">
        <v>0</v>
      </c>
      <c r="F8" s="4">
        <v>0</v>
      </c>
      <c r="G8" s="4">
        <v>5.6</v>
      </c>
      <c r="H8" s="4">
        <v>288.2</v>
      </c>
      <c r="I8" s="4">
        <v>227.3</v>
      </c>
      <c r="J8" s="4">
        <v>339</v>
      </c>
      <c r="K8" s="4">
        <v>380.4</v>
      </c>
      <c r="L8" s="4">
        <v>146.30000000000001</v>
      </c>
      <c r="M8" s="4">
        <v>146.30000000000001</v>
      </c>
      <c r="N8" s="4">
        <v>1.2</v>
      </c>
      <c r="O8" s="4">
        <v>0</v>
      </c>
      <c r="P8" s="4">
        <v>28.5</v>
      </c>
      <c r="Q8" s="4">
        <v>0</v>
      </c>
      <c r="R8" s="4">
        <v>14.9</v>
      </c>
      <c r="S8" s="4">
        <v>3.7</v>
      </c>
      <c r="T8" s="4">
        <v>62.8</v>
      </c>
      <c r="U8" s="4">
        <v>279.60000000000002</v>
      </c>
      <c r="V8" s="4">
        <v>245.8</v>
      </c>
      <c r="W8" s="4">
        <v>243.2</v>
      </c>
      <c r="X8" s="4">
        <v>260.5</v>
      </c>
      <c r="Y8" s="4">
        <v>264.7</v>
      </c>
      <c r="Z8" s="4">
        <v>26.6</v>
      </c>
      <c r="AA8" s="4">
        <v>11.3</v>
      </c>
      <c r="AB8" s="4">
        <v>0</v>
      </c>
      <c r="AC8" s="4">
        <v>22.2</v>
      </c>
    </row>
    <row r="9" spans="2:29" x14ac:dyDescent="0.25">
      <c r="B9" s="4">
        <v>0</v>
      </c>
      <c r="E9" s="4">
        <v>0</v>
      </c>
      <c r="F9" s="4">
        <v>5.6</v>
      </c>
      <c r="G9" s="4">
        <v>288.2</v>
      </c>
      <c r="H9" s="4">
        <v>227.3</v>
      </c>
      <c r="I9" s="4">
        <v>339</v>
      </c>
      <c r="J9" s="4">
        <v>380.4</v>
      </c>
      <c r="K9" s="4">
        <v>146.30000000000001</v>
      </c>
      <c r="L9" s="4">
        <v>146.30000000000001</v>
      </c>
      <c r="M9" s="4">
        <v>1.2</v>
      </c>
      <c r="N9" s="4">
        <v>0</v>
      </c>
      <c r="O9" s="4">
        <v>28.5</v>
      </c>
      <c r="P9" s="4">
        <v>0</v>
      </c>
      <c r="Q9" s="4">
        <v>14.9</v>
      </c>
      <c r="R9" s="4">
        <v>3.7</v>
      </c>
      <c r="S9" s="4">
        <v>62.8</v>
      </c>
      <c r="T9" s="4">
        <v>279.60000000000002</v>
      </c>
      <c r="U9" s="4">
        <v>245.8</v>
      </c>
      <c r="V9" s="4">
        <v>243.2</v>
      </c>
      <c r="W9" s="4">
        <v>260.5</v>
      </c>
      <c r="X9" s="4">
        <v>264.7</v>
      </c>
      <c r="Y9" s="4">
        <v>26.6</v>
      </c>
      <c r="Z9" s="4">
        <v>11.3</v>
      </c>
      <c r="AA9" s="4">
        <v>0</v>
      </c>
      <c r="AB9" s="4">
        <v>22.2</v>
      </c>
      <c r="AC9" s="4">
        <v>91.1</v>
      </c>
    </row>
    <row r="10" spans="2:29" x14ac:dyDescent="0.25">
      <c r="B10" s="4">
        <v>5.6</v>
      </c>
      <c r="E10" s="4">
        <v>5.6</v>
      </c>
      <c r="F10" s="4">
        <v>288.2</v>
      </c>
      <c r="G10" s="4">
        <v>227.3</v>
      </c>
      <c r="H10" s="4">
        <v>339</v>
      </c>
      <c r="I10" s="4">
        <v>380.4</v>
      </c>
      <c r="J10" s="4">
        <v>146.30000000000001</v>
      </c>
      <c r="K10" s="4">
        <v>146.30000000000001</v>
      </c>
      <c r="L10" s="4">
        <v>1.2</v>
      </c>
      <c r="M10" s="4">
        <v>0</v>
      </c>
      <c r="N10" s="4">
        <v>28.5</v>
      </c>
      <c r="O10" s="4">
        <v>0</v>
      </c>
      <c r="P10" s="4">
        <v>14.9</v>
      </c>
      <c r="Q10" s="4">
        <v>3.7</v>
      </c>
      <c r="R10" s="4">
        <v>62.8</v>
      </c>
      <c r="S10" s="4">
        <v>279.60000000000002</v>
      </c>
      <c r="T10" s="4">
        <v>245.8</v>
      </c>
      <c r="U10" s="4">
        <v>243.2</v>
      </c>
      <c r="V10" s="4">
        <v>260.5</v>
      </c>
      <c r="W10" s="4">
        <v>264.7</v>
      </c>
      <c r="X10" s="4">
        <v>26.6</v>
      </c>
      <c r="Y10" s="4">
        <v>11.3</v>
      </c>
      <c r="Z10" s="4">
        <v>0</v>
      </c>
      <c r="AA10" s="4">
        <v>22.2</v>
      </c>
      <c r="AB10" s="4">
        <v>91.1</v>
      </c>
      <c r="AC10" s="4">
        <v>122.4</v>
      </c>
    </row>
    <row r="11" spans="2:29" x14ac:dyDescent="0.25">
      <c r="B11" s="4">
        <v>288.2</v>
      </c>
      <c r="E11" s="4">
        <v>288.2</v>
      </c>
      <c r="F11" s="4">
        <v>227.3</v>
      </c>
      <c r="G11" s="4">
        <v>339</v>
      </c>
      <c r="H11" s="4">
        <v>380.4</v>
      </c>
      <c r="I11" s="4">
        <v>146.30000000000001</v>
      </c>
      <c r="J11" s="4">
        <v>146.30000000000001</v>
      </c>
      <c r="K11" s="4">
        <v>1.2</v>
      </c>
      <c r="L11" s="4">
        <v>0</v>
      </c>
      <c r="M11" s="4">
        <v>28.5</v>
      </c>
      <c r="N11" s="4">
        <v>0</v>
      </c>
      <c r="O11" s="4">
        <v>14.9</v>
      </c>
      <c r="P11" s="4">
        <v>3.7</v>
      </c>
      <c r="Q11" s="4">
        <v>62.8</v>
      </c>
      <c r="R11" s="4">
        <v>279.60000000000002</v>
      </c>
      <c r="S11" s="4">
        <v>245.8</v>
      </c>
      <c r="T11" s="4">
        <v>243.2</v>
      </c>
      <c r="U11" s="4">
        <v>260.5</v>
      </c>
      <c r="V11" s="4">
        <v>264.7</v>
      </c>
      <c r="W11" s="4">
        <v>26.6</v>
      </c>
      <c r="X11" s="4">
        <v>11.3</v>
      </c>
      <c r="Y11" s="4">
        <v>0</v>
      </c>
      <c r="Z11" s="4">
        <v>22.2</v>
      </c>
      <c r="AA11" s="4">
        <v>91.1</v>
      </c>
      <c r="AB11" s="4">
        <v>122.4</v>
      </c>
      <c r="AC11" s="4">
        <v>75.099999999999994</v>
      </c>
    </row>
    <row r="12" spans="2:29" x14ac:dyDescent="0.25">
      <c r="B12" s="4">
        <v>227.3</v>
      </c>
      <c r="E12" s="4">
        <v>227.3</v>
      </c>
      <c r="F12" s="4">
        <v>339</v>
      </c>
      <c r="G12" s="4">
        <v>380.4</v>
      </c>
      <c r="H12" s="4">
        <v>146.30000000000001</v>
      </c>
      <c r="I12" s="4">
        <v>146.30000000000001</v>
      </c>
      <c r="J12" s="4">
        <v>1.2</v>
      </c>
      <c r="K12" s="4">
        <v>0</v>
      </c>
      <c r="L12" s="4">
        <v>28.5</v>
      </c>
      <c r="M12" s="4">
        <v>0</v>
      </c>
      <c r="N12" s="4">
        <v>14.9</v>
      </c>
      <c r="O12" s="4">
        <v>3.7</v>
      </c>
      <c r="P12" s="4">
        <v>62.8</v>
      </c>
      <c r="Q12" s="4">
        <v>279.60000000000002</v>
      </c>
      <c r="R12" s="4">
        <v>245.8</v>
      </c>
      <c r="S12" s="4">
        <v>243.2</v>
      </c>
      <c r="T12" s="4">
        <v>260.5</v>
      </c>
      <c r="U12" s="4">
        <v>264.7</v>
      </c>
      <c r="V12" s="4">
        <v>26.6</v>
      </c>
      <c r="W12" s="4">
        <v>11.3</v>
      </c>
      <c r="X12" s="4">
        <v>0</v>
      </c>
      <c r="Y12" s="4">
        <v>22.2</v>
      </c>
      <c r="Z12" s="4">
        <v>91.1</v>
      </c>
      <c r="AA12" s="4">
        <v>122.4</v>
      </c>
      <c r="AB12" s="4">
        <v>75.099999999999994</v>
      </c>
      <c r="AC12" s="4">
        <v>243</v>
      </c>
    </row>
    <row r="13" spans="2:29" x14ac:dyDescent="0.25">
      <c r="B13" s="4">
        <v>339</v>
      </c>
      <c r="E13" s="4">
        <v>339</v>
      </c>
      <c r="F13" s="4">
        <v>380.4</v>
      </c>
      <c r="G13" s="4">
        <v>146.30000000000001</v>
      </c>
      <c r="H13" s="4">
        <v>146.30000000000001</v>
      </c>
      <c r="I13" s="4">
        <v>1.2</v>
      </c>
      <c r="J13" s="4">
        <v>0</v>
      </c>
      <c r="K13" s="4">
        <v>28.5</v>
      </c>
      <c r="L13" s="4">
        <v>0</v>
      </c>
      <c r="M13" s="4">
        <v>14.9</v>
      </c>
      <c r="N13" s="4">
        <v>3.7</v>
      </c>
      <c r="O13" s="4">
        <v>62.8</v>
      </c>
      <c r="P13" s="4">
        <v>279.60000000000002</v>
      </c>
      <c r="Q13" s="4">
        <v>245.8</v>
      </c>
      <c r="R13" s="4">
        <v>243.2</v>
      </c>
      <c r="S13" s="4">
        <v>260.5</v>
      </c>
      <c r="T13" s="4">
        <v>264.7</v>
      </c>
      <c r="U13" s="4">
        <v>26.6</v>
      </c>
      <c r="V13" s="4">
        <v>11.3</v>
      </c>
      <c r="W13" s="4">
        <v>0</v>
      </c>
      <c r="X13" s="4">
        <v>22.2</v>
      </c>
      <c r="Y13" s="4">
        <v>91.1</v>
      </c>
      <c r="Z13" s="4">
        <v>122.4</v>
      </c>
      <c r="AA13" s="4">
        <v>75.099999999999994</v>
      </c>
      <c r="AB13" s="4">
        <v>243</v>
      </c>
      <c r="AC13" s="4">
        <v>249.3</v>
      </c>
    </row>
    <row r="14" spans="2:29" x14ac:dyDescent="0.25">
      <c r="B14" s="4">
        <v>380.4</v>
      </c>
      <c r="E14" s="4">
        <v>380.4</v>
      </c>
      <c r="F14" s="4">
        <v>146.30000000000001</v>
      </c>
      <c r="G14" s="4">
        <v>146.30000000000001</v>
      </c>
      <c r="H14" s="4">
        <v>1.2</v>
      </c>
      <c r="I14" s="4">
        <v>0</v>
      </c>
      <c r="J14" s="4">
        <v>28.5</v>
      </c>
      <c r="K14" s="4">
        <v>0</v>
      </c>
      <c r="L14" s="4">
        <v>14.9</v>
      </c>
      <c r="M14" s="4">
        <v>3.7</v>
      </c>
      <c r="N14" s="4">
        <v>62.8</v>
      </c>
      <c r="O14" s="4">
        <v>279.60000000000002</v>
      </c>
      <c r="P14" s="4">
        <v>245.8</v>
      </c>
      <c r="Q14" s="4">
        <v>243.2</v>
      </c>
      <c r="R14" s="4">
        <v>260.5</v>
      </c>
      <c r="S14" s="4">
        <v>264.7</v>
      </c>
      <c r="T14" s="4">
        <v>26.6</v>
      </c>
      <c r="U14" s="4">
        <v>11.3</v>
      </c>
      <c r="V14" s="4">
        <v>0</v>
      </c>
      <c r="W14" s="4">
        <v>22.2</v>
      </c>
      <c r="X14" s="4">
        <v>91.1</v>
      </c>
      <c r="Y14" s="4">
        <v>122.4</v>
      </c>
      <c r="Z14" s="4">
        <v>75.099999999999994</v>
      </c>
      <c r="AA14" s="4">
        <v>243</v>
      </c>
      <c r="AB14" s="4">
        <v>249.3</v>
      </c>
      <c r="AC14" s="4">
        <v>463.7</v>
      </c>
    </row>
    <row r="15" spans="2:29" x14ac:dyDescent="0.25">
      <c r="B15" s="4">
        <v>146.30000000000001</v>
      </c>
      <c r="E15" s="4">
        <v>146.30000000000001</v>
      </c>
      <c r="F15" s="4">
        <v>146.30000000000001</v>
      </c>
      <c r="G15" s="4">
        <v>1.2</v>
      </c>
      <c r="H15" s="4">
        <v>0</v>
      </c>
      <c r="I15" s="4">
        <v>28.5</v>
      </c>
      <c r="J15" s="4">
        <v>0</v>
      </c>
      <c r="K15" s="4">
        <v>14.9</v>
      </c>
      <c r="L15" s="4">
        <v>3.7</v>
      </c>
      <c r="M15" s="4">
        <v>62.8</v>
      </c>
      <c r="N15" s="4">
        <v>279.60000000000002</v>
      </c>
      <c r="O15" s="4">
        <v>245.8</v>
      </c>
      <c r="P15" s="4">
        <v>243.2</v>
      </c>
      <c r="Q15" s="4">
        <v>260.5</v>
      </c>
      <c r="R15" s="4">
        <v>264.7</v>
      </c>
      <c r="S15" s="4">
        <v>26.6</v>
      </c>
      <c r="T15" s="4">
        <v>11.3</v>
      </c>
      <c r="U15" s="4">
        <v>0</v>
      </c>
      <c r="V15" s="4">
        <v>22.2</v>
      </c>
      <c r="W15" s="4">
        <v>91.1</v>
      </c>
      <c r="X15" s="4">
        <v>122.4</v>
      </c>
      <c r="Y15" s="4">
        <v>75.099999999999994</v>
      </c>
      <c r="Z15" s="4">
        <v>243</v>
      </c>
      <c r="AA15" s="4">
        <v>249.3</v>
      </c>
      <c r="AB15" s="4">
        <v>463.7</v>
      </c>
      <c r="AC15" s="4">
        <v>144.6</v>
      </c>
    </row>
    <row r="16" spans="2:29" x14ac:dyDescent="0.25">
      <c r="B16" s="4">
        <v>146.30000000000001</v>
      </c>
      <c r="E16" s="4">
        <v>146.30000000000001</v>
      </c>
      <c r="F16" s="4">
        <v>1.2</v>
      </c>
      <c r="G16" s="4">
        <v>0</v>
      </c>
      <c r="H16" s="4">
        <v>28.5</v>
      </c>
      <c r="I16" s="4">
        <v>0</v>
      </c>
      <c r="J16" s="4">
        <v>14.9</v>
      </c>
      <c r="K16" s="4">
        <v>3.7</v>
      </c>
      <c r="L16" s="4">
        <v>62.8</v>
      </c>
      <c r="M16" s="4">
        <v>279.60000000000002</v>
      </c>
      <c r="N16" s="4">
        <v>245.8</v>
      </c>
      <c r="O16" s="4">
        <v>243.2</v>
      </c>
      <c r="P16" s="4">
        <v>260.5</v>
      </c>
      <c r="Q16" s="4">
        <v>264.7</v>
      </c>
      <c r="R16" s="4">
        <v>26.6</v>
      </c>
      <c r="S16" s="4">
        <v>11.3</v>
      </c>
      <c r="T16" s="4">
        <v>0</v>
      </c>
      <c r="U16" s="4">
        <v>22.2</v>
      </c>
      <c r="V16" s="4">
        <v>91.1</v>
      </c>
      <c r="W16" s="4">
        <v>122.4</v>
      </c>
      <c r="X16" s="4">
        <v>75.099999999999994</v>
      </c>
      <c r="Y16" s="4">
        <v>243</v>
      </c>
      <c r="Z16" s="4">
        <v>249.3</v>
      </c>
      <c r="AA16" s="4">
        <v>463.7</v>
      </c>
      <c r="AB16" s="4">
        <v>144.6</v>
      </c>
      <c r="AC16" s="4">
        <v>117.9</v>
      </c>
    </row>
    <row r="17" spans="2:29" x14ac:dyDescent="0.25">
      <c r="B17" s="4">
        <v>1.2</v>
      </c>
      <c r="E17" s="4">
        <v>1.2</v>
      </c>
      <c r="F17" s="4">
        <v>0</v>
      </c>
      <c r="G17" s="4">
        <v>28.5</v>
      </c>
      <c r="H17" s="4">
        <v>0</v>
      </c>
      <c r="I17" s="4">
        <v>14.9</v>
      </c>
      <c r="J17" s="4">
        <v>3.7</v>
      </c>
      <c r="K17" s="4">
        <v>62.8</v>
      </c>
      <c r="L17" s="4">
        <v>279.60000000000002</v>
      </c>
      <c r="M17" s="4">
        <v>245.8</v>
      </c>
      <c r="N17" s="4">
        <v>243.2</v>
      </c>
      <c r="O17" s="4">
        <v>260.5</v>
      </c>
      <c r="P17" s="4">
        <v>264.7</v>
      </c>
      <c r="Q17" s="4">
        <v>26.6</v>
      </c>
      <c r="R17" s="4">
        <v>11.3</v>
      </c>
      <c r="S17" s="4">
        <v>0</v>
      </c>
      <c r="T17" s="4">
        <v>22.2</v>
      </c>
      <c r="U17" s="4">
        <v>91.1</v>
      </c>
      <c r="V17" s="4">
        <v>122.4</v>
      </c>
      <c r="W17" s="4">
        <v>75.099999999999994</v>
      </c>
      <c r="X17" s="4">
        <v>243</v>
      </c>
      <c r="Y17" s="4">
        <v>249.3</v>
      </c>
      <c r="Z17" s="4">
        <v>463.7</v>
      </c>
      <c r="AA17" s="4">
        <v>144.6</v>
      </c>
      <c r="AB17" s="4">
        <v>117.9</v>
      </c>
      <c r="AC17" s="4">
        <v>161.5</v>
      </c>
    </row>
    <row r="18" spans="2:29" x14ac:dyDescent="0.25">
      <c r="B18" s="4">
        <v>0</v>
      </c>
      <c r="E18" s="4">
        <v>0</v>
      </c>
      <c r="F18" s="4">
        <v>28.5</v>
      </c>
      <c r="G18" s="4">
        <v>0</v>
      </c>
      <c r="H18" s="4">
        <v>14.9</v>
      </c>
      <c r="I18" s="4">
        <v>3.7</v>
      </c>
      <c r="J18" s="4">
        <v>62.8</v>
      </c>
      <c r="K18" s="4">
        <v>279.60000000000002</v>
      </c>
      <c r="L18" s="4">
        <v>245.8</v>
      </c>
      <c r="M18" s="4">
        <v>243.2</v>
      </c>
      <c r="N18" s="4">
        <v>260.5</v>
      </c>
      <c r="O18" s="4">
        <v>264.7</v>
      </c>
      <c r="P18" s="4">
        <v>26.6</v>
      </c>
      <c r="Q18" s="4">
        <v>11.3</v>
      </c>
      <c r="R18" s="4">
        <v>0</v>
      </c>
      <c r="S18" s="4">
        <v>22.2</v>
      </c>
      <c r="T18" s="4">
        <v>91.1</v>
      </c>
      <c r="U18" s="4">
        <v>122.4</v>
      </c>
      <c r="V18" s="4">
        <v>75.099999999999994</v>
      </c>
      <c r="W18" s="4">
        <v>243</v>
      </c>
      <c r="X18" s="4">
        <v>249.3</v>
      </c>
      <c r="Y18" s="4">
        <v>463.7</v>
      </c>
      <c r="Z18" s="4">
        <v>144.6</v>
      </c>
      <c r="AA18" s="4">
        <v>117.9</v>
      </c>
      <c r="AB18" s="4">
        <v>161.5</v>
      </c>
      <c r="AC18" s="4">
        <v>102.2</v>
      </c>
    </row>
    <row r="19" spans="2:29" x14ac:dyDescent="0.25">
      <c r="B19" s="4">
        <v>28.5</v>
      </c>
      <c r="E19" s="4">
        <v>28.5</v>
      </c>
      <c r="F19" s="4">
        <v>0</v>
      </c>
      <c r="G19" s="4">
        <v>14.9</v>
      </c>
      <c r="H19" s="4">
        <v>3.7</v>
      </c>
      <c r="I19" s="4">
        <v>62.8</v>
      </c>
      <c r="J19" s="4">
        <v>279.60000000000002</v>
      </c>
      <c r="K19" s="4">
        <v>245.8</v>
      </c>
      <c r="L19" s="4">
        <v>243.2</v>
      </c>
      <c r="M19" s="4">
        <v>260.5</v>
      </c>
      <c r="N19" s="4">
        <v>264.7</v>
      </c>
      <c r="O19" s="4">
        <v>26.6</v>
      </c>
      <c r="P19" s="4">
        <v>11.3</v>
      </c>
      <c r="Q19" s="4">
        <v>0</v>
      </c>
      <c r="R19" s="4">
        <v>22.2</v>
      </c>
      <c r="S19" s="4">
        <v>91.1</v>
      </c>
      <c r="T19" s="4">
        <v>122.4</v>
      </c>
      <c r="U19" s="4">
        <v>75.099999999999994</v>
      </c>
      <c r="V19" s="4">
        <v>243</v>
      </c>
      <c r="W19" s="4">
        <v>249.3</v>
      </c>
      <c r="X19" s="4">
        <v>463.7</v>
      </c>
      <c r="Y19" s="4">
        <v>144.6</v>
      </c>
      <c r="Z19" s="4">
        <v>117.9</v>
      </c>
      <c r="AA19" s="4">
        <v>161.5</v>
      </c>
      <c r="AB19" s="4">
        <v>102.2</v>
      </c>
      <c r="AC19" s="4">
        <v>36.6</v>
      </c>
    </row>
    <row r="20" spans="2:29" x14ac:dyDescent="0.25">
      <c r="B20" s="4">
        <v>0</v>
      </c>
      <c r="E20" s="4">
        <v>0</v>
      </c>
      <c r="F20" s="4">
        <v>14.9</v>
      </c>
      <c r="G20" s="4">
        <v>3.7</v>
      </c>
      <c r="H20" s="4">
        <v>62.8</v>
      </c>
      <c r="I20" s="4">
        <v>279.60000000000002</v>
      </c>
      <c r="J20" s="4">
        <v>245.8</v>
      </c>
      <c r="K20" s="4">
        <v>243.2</v>
      </c>
      <c r="L20" s="4">
        <v>260.5</v>
      </c>
      <c r="M20" s="4">
        <v>264.7</v>
      </c>
      <c r="N20" s="4">
        <v>26.6</v>
      </c>
      <c r="O20" s="4">
        <v>11.3</v>
      </c>
      <c r="P20" s="4">
        <v>0</v>
      </c>
      <c r="Q20" s="4">
        <v>22.2</v>
      </c>
      <c r="R20" s="4">
        <v>91.1</v>
      </c>
      <c r="S20" s="4">
        <v>122.4</v>
      </c>
      <c r="T20" s="4">
        <v>75.099999999999994</v>
      </c>
      <c r="U20" s="4">
        <v>243</v>
      </c>
      <c r="V20" s="4">
        <v>249.3</v>
      </c>
      <c r="W20" s="4">
        <v>463.7</v>
      </c>
      <c r="X20" s="4">
        <v>144.6</v>
      </c>
      <c r="Y20" s="4">
        <v>117.9</v>
      </c>
      <c r="Z20" s="4">
        <v>161.5</v>
      </c>
      <c r="AA20" s="4">
        <v>102.2</v>
      </c>
      <c r="AB20" s="4">
        <v>36.6</v>
      </c>
      <c r="AC20" s="4">
        <v>90.1</v>
      </c>
    </row>
    <row r="21" spans="2:29" x14ac:dyDescent="0.25">
      <c r="B21" s="4">
        <v>14.9</v>
      </c>
      <c r="E21" s="4">
        <v>14.9</v>
      </c>
      <c r="F21" s="4">
        <v>3.7</v>
      </c>
      <c r="G21" s="4">
        <v>62.8</v>
      </c>
      <c r="H21" s="4">
        <v>279.60000000000002</v>
      </c>
      <c r="I21" s="4">
        <v>245.8</v>
      </c>
      <c r="J21" s="4">
        <v>243.2</v>
      </c>
      <c r="K21" s="4">
        <v>260.5</v>
      </c>
      <c r="L21" s="4">
        <v>264.7</v>
      </c>
      <c r="M21" s="4">
        <v>26.6</v>
      </c>
      <c r="N21" s="4">
        <v>11.3</v>
      </c>
      <c r="O21" s="4">
        <v>0</v>
      </c>
      <c r="P21" s="4">
        <v>22.2</v>
      </c>
      <c r="Q21" s="4">
        <v>91.1</v>
      </c>
      <c r="R21" s="4">
        <v>122.4</v>
      </c>
      <c r="S21" s="4">
        <v>75.099999999999994</v>
      </c>
      <c r="T21" s="4">
        <v>243</v>
      </c>
      <c r="U21" s="4">
        <v>249.3</v>
      </c>
      <c r="V21" s="4">
        <v>463.7</v>
      </c>
      <c r="W21" s="4">
        <v>144.6</v>
      </c>
      <c r="X21" s="4">
        <v>117.9</v>
      </c>
      <c r="Y21" s="4">
        <v>161.5</v>
      </c>
      <c r="Z21" s="4">
        <v>102.2</v>
      </c>
      <c r="AA21" s="4">
        <v>36.6</v>
      </c>
      <c r="AB21" s="4">
        <v>90.1</v>
      </c>
      <c r="AC21" s="4">
        <v>126.8</v>
      </c>
    </row>
    <row r="22" spans="2:29" x14ac:dyDescent="0.25">
      <c r="B22" s="4">
        <v>3.7</v>
      </c>
      <c r="E22" s="4">
        <v>3.7</v>
      </c>
      <c r="F22" s="4">
        <v>62.8</v>
      </c>
      <c r="G22" s="4">
        <v>279.60000000000002</v>
      </c>
      <c r="H22" s="4">
        <v>245.8</v>
      </c>
      <c r="I22" s="4">
        <v>243.2</v>
      </c>
      <c r="J22" s="4">
        <v>260.5</v>
      </c>
      <c r="K22" s="4">
        <v>264.7</v>
      </c>
      <c r="L22" s="4">
        <v>26.6</v>
      </c>
      <c r="M22" s="4">
        <v>11.3</v>
      </c>
      <c r="N22" s="4">
        <v>0</v>
      </c>
      <c r="O22" s="4">
        <v>22.2</v>
      </c>
      <c r="P22" s="4">
        <v>91.1</v>
      </c>
      <c r="Q22" s="4">
        <v>122.4</v>
      </c>
      <c r="R22" s="4">
        <v>75.099999999999994</v>
      </c>
      <c r="S22" s="4">
        <v>243</v>
      </c>
      <c r="T22" s="4">
        <v>249.3</v>
      </c>
      <c r="U22" s="4">
        <v>463.7</v>
      </c>
      <c r="V22" s="4">
        <v>144.6</v>
      </c>
      <c r="W22" s="4">
        <v>117.9</v>
      </c>
      <c r="X22" s="4">
        <v>161.5</v>
      </c>
      <c r="Y22" s="4">
        <v>102.2</v>
      </c>
      <c r="Z22" s="4">
        <v>36.6</v>
      </c>
      <c r="AA22" s="4">
        <v>90.1</v>
      </c>
      <c r="AB22" s="4">
        <v>126.8</v>
      </c>
      <c r="AC22" s="4">
        <v>351.5</v>
      </c>
    </row>
    <row r="23" spans="2:29" x14ac:dyDescent="0.25">
      <c r="B23" s="4">
        <v>62.8</v>
      </c>
      <c r="E23" s="4">
        <v>62.8</v>
      </c>
      <c r="F23" s="4">
        <v>279.60000000000002</v>
      </c>
      <c r="G23" s="4">
        <v>245.8</v>
      </c>
      <c r="H23" s="4">
        <v>243.2</v>
      </c>
      <c r="I23" s="4">
        <v>260.5</v>
      </c>
      <c r="J23" s="4">
        <v>264.7</v>
      </c>
      <c r="K23" s="4">
        <v>26.6</v>
      </c>
      <c r="L23" s="4">
        <v>11.3</v>
      </c>
      <c r="M23" s="4">
        <v>0</v>
      </c>
      <c r="N23" s="4">
        <v>22.2</v>
      </c>
      <c r="O23" s="4">
        <v>91.1</v>
      </c>
      <c r="P23" s="4">
        <v>122.4</v>
      </c>
      <c r="Q23" s="4">
        <v>75.099999999999994</v>
      </c>
      <c r="R23" s="4">
        <v>243</v>
      </c>
      <c r="S23" s="4">
        <v>249.3</v>
      </c>
      <c r="T23" s="4">
        <v>463.7</v>
      </c>
      <c r="U23" s="4">
        <v>144.6</v>
      </c>
      <c r="V23" s="4">
        <v>117.9</v>
      </c>
      <c r="W23" s="4">
        <v>161.5</v>
      </c>
      <c r="X23" s="4">
        <v>102.2</v>
      </c>
      <c r="Y23" s="4">
        <v>36.6</v>
      </c>
      <c r="Z23" s="4">
        <v>90.1</v>
      </c>
      <c r="AA23" s="4">
        <v>126.8</v>
      </c>
      <c r="AB23" s="4">
        <v>351.5</v>
      </c>
      <c r="AC23" s="4">
        <v>129.69999999999999</v>
      </c>
    </row>
    <row r="24" spans="2:29" x14ac:dyDescent="0.25">
      <c r="B24" s="4">
        <v>279.60000000000002</v>
      </c>
      <c r="E24" s="4">
        <v>279.60000000000002</v>
      </c>
      <c r="F24" s="4">
        <v>245.8</v>
      </c>
      <c r="G24" s="4">
        <v>243.2</v>
      </c>
      <c r="H24" s="4">
        <v>260.5</v>
      </c>
      <c r="I24" s="4">
        <v>264.7</v>
      </c>
      <c r="J24" s="4">
        <v>26.6</v>
      </c>
      <c r="K24" s="4">
        <v>11.3</v>
      </c>
      <c r="L24" s="4">
        <v>0</v>
      </c>
      <c r="M24" s="4">
        <v>22.2</v>
      </c>
      <c r="N24" s="4">
        <v>91.1</v>
      </c>
      <c r="O24" s="4">
        <v>122.4</v>
      </c>
      <c r="P24" s="4">
        <v>75.099999999999994</v>
      </c>
      <c r="Q24" s="4">
        <v>243</v>
      </c>
      <c r="R24" s="4">
        <v>249.3</v>
      </c>
      <c r="S24" s="4">
        <v>463.7</v>
      </c>
      <c r="T24" s="4">
        <v>144.6</v>
      </c>
      <c r="U24" s="4">
        <v>117.9</v>
      </c>
      <c r="V24" s="4">
        <v>161.5</v>
      </c>
      <c r="W24" s="4">
        <v>102.2</v>
      </c>
      <c r="X24" s="4">
        <v>36.6</v>
      </c>
      <c r="Y24" s="4">
        <v>90.1</v>
      </c>
      <c r="Z24" s="4">
        <v>126.8</v>
      </c>
      <c r="AA24" s="4">
        <v>351.5</v>
      </c>
      <c r="AB24" s="4">
        <v>129.69999999999999</v>
      </c>
      <c r="AC24" s="4">
        <v>144.6</v>
      </c>
    </row>
    <row r="25" spans="2:29" x14ac:dyDescent="0.25">
      <c r="B25" s="4">
        <v>245.8</v>
      </c>
      <c r="E25" s="4">
        <v>245.8</v>
      </c>
      <c r="F25" s="4">
        <v>243.2</v>
      </c>
      <c r="G25" s="4">
        <v>260.5</v>
      </c>
      <c r="H25" s="4">
        <v>264.7</v>
      </c>
      <c r="I25" s="4">
        <v>26.6</v>
      </c>
      <c r="J25" s="4">
        <v>11.3</v>
      </c>
      <c r="K25" s="4">
        <v>0</v>
      </c>
      <c r="L25" s="4">
        <v>22.2</v>
      </c>
      <c r="M25" s="4">
        <v>91.1</v>
      </c>
      <c r="N25" s="4">
        <v>122.4</v>
      </c>
      <c r="O25" s="4">
        <v>75.099999999999994</v>
      </c>
      <c r="P25" s="4">
        <v>243</v>
      </c>
      <c r="Q25" s="4">
        <v>249.3</v>
      </c>
      <c r="R25" s="4">
        <v>463.7</v>
      </c>
      <c r="S25" s="4">
        <v>144.6</v>
      </c>
      <c r="T25" s="4">
        <v>117.9</v>
      </c>
      <c r="U25" s="4">
        <v>161.5</v>
      </c>
      <c r="V25" s="4">
        <v>102.2</v>
      </c>
      <c r="W25" s="4">
        <v>36.6</v>
      </c>
      <c r="X25" s="4">
        <v>90.1</v>
      </c>
      <c r="Y25" s="4">
        <v>126.8</v>
      </c>
      <c r="Z25" s="4">
        <v>351.5</v>
      </c>
      <c r="AA25" s="4">
        <v>129.69999999999999</v>
      </c>
      <c r="AB25" s="4">
        <v>144.6</v>
      </c>
      <c r="AC25" s="4">
        <v>410.5</v>
      </c>
    </row>
    <row r="26" spans="2:29" x14ac:dyDescent="0.25">
      <c r="B26" s="4">
        <v>243.2</v>
      </c>
      <c r="E26" s="4">
        <v>243.2</v>
      </c>
      <c r="F26" s="4">
        <v>260.5</v>
      </c>
      <c r="G26" s="4">
        <v>264.7</v>
      </c>
      <c r="H26" s="4">
        <v>26.6</v>
      </c>
      <c r="I26" s="4">
        <v>11.3</v>
      </c>
      <c r="J26" s="4">
        <v>0</v>
      </c>
      <c r="K26" s="4">
        <v>22.2</v>
      </c>
      <c r="L26" s="4">
        <v>91.1</v>
      </c>
      <c r="M26" s="4">
        <v>122.4</v>
      </c>
      <c r="N26" s="4">
        <v>75.099999999999994</v>
      </c>
      <c r="O26" s="4">
        <v>243</v>
      </c>
      <c r="P26" s="4">
        <v>249.3</v>
      </c>
      <c r="Q26" s="4">
        <v>463.7</v>
      </c>
      <c r="R26" s="4">
        <v>144.6</v>
      </c>
      <c r="S26" s="4">
        <v>117.9</v>
      </c>
      <c r="T26" s="4">
        <v>161.5</v>
      </c>
      <c r="U26" s="4">
        <v>102.2</v>
      </c>
      <c r="V26" s="4">
        <v>36.6</v>
      </c>
      <c r="W26" s="4">
        <v>90.1</v>
      </c>
      <c r="X26" s="4">
        <v>126.8</v>
      </c>
      <c r="Y26" s="4">
        <v>351.5</v>
      </c>
      <c r="Z26" s="4">
        <v>129.69999999999999</v>
      </c>
      <c r="AA26" s="4">
        <v>144.6</v>
      </c>
      <c r="AB26" s="4">
        <v>410.5</v>
      </c>
      <c r="AC26" s="4">
        <v>284.10000000000002</v>
      </c>
    </row>
    <row r="27" spans="2:29" x14ac:dyDescent="0.25">
      <c r="B27" s="4">
        <v>260.5</v>
      </c>
      <c r="E27" s="4">
        <v>260.5</v>
      </c>
      <c r="F27" s="4">
        <v>264.7</v>
      </c>
      <c r="G27" s="4">
        <v>26.6</v>
      </c>
      <c r="H27" s="4">
        <v>11.3</v>
      </c>
      <c r="I27" s="4">
        <v>0</v>
      </c>
      <c r="J27" s="4">
        <v>22.2</v>
      </c>
      <c r="K27" s="4">
        <v>91.1</v>
      </c>
      <c r="L27" s="4">
        <v>122.4</v>
      </c>
      <c r="M27" s="4">
        <v>75.099999999999994</v>
      </c>
      <c r="N27" s="4">
        <v>243</v>
      </c>
      <c r="O27" s="4">
        <v>249.3</v>
      </c>
      <c r="P27" s="4">
        <v>463.7</v>
      </c>
      <c r="Q27" s="4">
        <v>144.6</v>
      </c>
      <c r="R27" s="4">
        <v>117.9</v>
      </c>
      <c r="S27" s="4">
        <v>161.5</v>
      </c>
      <c r="T27" s="4">
        <v>102.2</v>
      </c>
      <c r="U27" s="4">
        <v>36.6</v>
      </c>
      <c r="V27" s="4">
        <v>90.1</v>
      </c>
      <c r="W27" s="4">
        <v>126.8</v>
      </c>
      <c r="X27" s="4">
        <v>351.5</v>
      </c>
      <c r="Y27" s="4">
        <v>129.69999999999999</v>
      </c>
      <c r="Z27" s="4">
        <v>144.6</v>
      </c>
      <c r="AA27" s="4">
        <v>410.5</v>
      </c>
      <c r="AB27" s="4">
        <v>284.10000000000002</v>
      </c>
      <c r="AC27" s="4">
        <v>183</v>
      </c>
    </row>
    <row r="28" spans="2:29" x14ac:dyDescent="0.25">
      <c r="B28" s="4">
        <v>264.7</v>
      </c>
      <c r="E28" s="4">
        <v>264.7</v>
      </c>
      <c r="F28" s="4">
        <v>26.6</v>
      </c>
      <c r="G28" s="4">
        <v>11.3</v>
      </c>
      <c r="H28" s="4">
        <v>0</v>
      </c>
      <c r="I28" s="4">
        <v>22.2</v>
      </c>
      <c r="J28" s="4">
        <v>91.1</v>
      </c>
      <c r="K28" s="4">
        <v>122.4</v>
      </c>
      <c r="L28" s="4">
        <v>75.099999999999994</v>
      </c>
      <c r="M28" s="4">
        <v>243</v>
      </c>
      <c r="N28" s="4">
        <v>249.3</v>
      </c>
      <c r="O28" s="4">
        <v>463.7</v>
      </c>
      <c r="P28" s="4">
        <v>144.6</v>
      </c>
      <c r="Q28" s="4">
        <v>117.9</v>
      </c>
      <c r="R28" s="4">
        <v>161.5</v>
      </c>
      <c r="S28" s="4">
        <v>102.2</v>
      </c>
      <c r="T28" s="4">
        <v>36.6</v>
      </c>
      <c r="U28" s="4">
        <v>90.1</v>
      </c>
      <c r="V28" s="4">
        <v>126.8</v>
      </c>
      <c r="W28" s="4">
        <v>351.5</v>
      </c>
      <c r="X28" s="4">
        <v>129.69999999999999</v>
      </c>
      <c r="Y28" s="4">
        <v>144.6</v>
      </c>
      <c r="Z28" s="4">
        <v>410.5</v>
      </c>
      <c r="AA28" s="4">
        <v>284.10000000000002</v>
      </c>
      <c r="AB28" s="4">
        <v>183</v>
      </c>
      <c r="AC28" s="4">
        <v>130.19999999999999</v>
      </c>
    </row>
    <row r="29" spans="2:29" x14ac:dyDescent="0.25">
      <c r="B29" s="4">
        <v>26.6</v>
      </c>
      <c r="E29" s="4">
        <v>26.6</v>
      </c>
      <c r="F29" s="4">
        <v>11.3</v>
      </c>
      <c r="G29" s="4">
        <v>0</v>
      </c>
      <c r="H29" s="4">
        <v>22.2</v>
      </c>
      <c r="I29" s="4">
        <v>91.1</v>
      </c>
      <c r="J29" s="4">
        <v>122.4</v>
      </c>
      <c r="K29" s="4">
        <v>75.099999999999994</v>
      </c>
      <c r="L29" s="4">
        <v>243</v>
      </c>
      <c r="M29" s="4">
        <v>249.3</v>
      </c>
      <c r="N29" s="4">
        <v>463.7</v>
      </c>
      <c r="O29" s="4">
        <v>144.6</v>
      </c>
      <c r="P29" s="4">
        <v>117.9</v>
      </c>
      <c r="Q29" s="4">
        <v>161.5</v>
      </c>
      <c r="R29" s="4">
        <v>102.2</v>
      </c>
      <c r="S29" s="4">
        <v>36.6</v>
      </c>
      <c r="T29" s="4">
        <v>90.1</v>
      </c>
      <c r="U29" s="4">
        <v>126.8</v>
      </c>
      <c r="V29" s="4">
        <v>351.5</v>
      </c>
      <c r="W29" s="4">
        <v>129.69999999999999</v>
      </c>
      <c r="X29" s="4">
        <v>144.6</v>
      </c>
      <c r="Y29" s="4">
        <v>410.5</v>
      </c>
      <c r="Z29" s="4">
        <v>284.10000000000002</v>
      </c>
      <c r="AA29" s="4">
        <v>183</v>
      </c>
      <c r="AB29" s="4">
        <v>130.19999999999999</v>
      </c>
      <c r="AC29" s="4">
        <v>0</v>
      </c>
    </row>
    <row r="30" spans="2:29" x14ac:dyDescent="0.25">
      <c r="B30" s="4">
        <v>11.3</v>
      </c>
      <c r="E30" s="4">
        <v>11.3</v>
      </c>
      <c r="F30" s="4">
        <v>0</v>
      </c>
      <c r="G30" s="4">
        <v>22.2</v>
      </c>
      <c r="H30" s="4">
        <v>91.1</v>
      </c>
      <c r="I30" s="4">
        <v>122.4</v>
      </c>
      <c r="J30" s="4">
        <v>75.099999999999994</v>
      </c>
      <c r="K30" s="4">
        <v>243</v>
      </c>
      <c r="L30" s="4">
        <v>249.3</v>
      </c>
      <c r="M30" s="4">
        <v>463.7</v>
      </c>
      <c r="N30" s="4">
        <v>144.6</v>
      </c>
      <c r="O30" s="4">
        <v>117.9</v>
      </c>
      <c r="P30" s="4">
        <v>161.5</v>
      </c>
      <c r="Q30" s="4">
        <v>102.2</v>
      </c>
      <c r="R30" s="4">
        <v>36.6</v>
      </c>
      <c r="S30" s="4">
        <v>90.1</v>
      </c>
      <c r="T30" s="4">
        <v>126.8</v>
      </c>
      <c r="U30" s="4">
        <v>351.5</v>
      </c>
      <c r="V30" s="4">
        <v>129.69999999999999</v>
      </c>
      <c r="W30" s="4">
        <v>144.6</v>
      </c>
      <c r="X30" s="4">
        <v>410.5</v>
      </c>
      <c r="Y30" s="4">
        <v>284.10000000000002</v>
      </c>
      <c r="Z30" s="4">
        <v>183</v>
      </c>
      <c r="AA30" s="4">
        <v>130.19999999999999</v>
      </c>
      <c r="AB30" s="4">
        <v>0</v>
      </c>
      <c r="AC30" s="4">
        <v>0</v>
      </c>
    </row>
    <row r="31" spans="2:29" x14ac:dyDescent="0.25">
      <c r="B31" s="4">
        <v>0</v>
      </c>
      <c r="E31" s="4">
        <v>0</v>
      </c>
      <c r="F31" s="4">
        <v>22.2</v>
      </c>
      <c r="G31" s="4">
        <v>91.1</v>
      </c>
      <c r="H31" s="4">
        <v>122.4</v>
      </c>
      <c r="I31" s="4">
        <v>75.099999999999994</v>
      </c>
      <c r="J31" s="4">
        <v>243</v>
      </c>
      <c r="K31" s="4">
        <v>249.3</v>
      </c>
      <c r="L31" s="4">
        <v>463.7</v>
      </c>
      <c r="M31" s="4">
        <v>144.6</v>
      </c>
      <c r="N31" s="4">
        <v>117.9</v>
      </c>
      <c r="O31" s="4">
        <v>161.5</v>
      </c>
      <c r="P31" s="4">
        <v>102.2</v>
      </c>
      <c r="Q31" s="4">
        <v>36.6</v>
      </c>
      <c r="R31" s="4">
        <v>90.1</v>
      </c>
      <c r="S31" s="4">
        <v>126.8</v>
      </c>
      <c r="T31" s="4">
        <v>351.5</v>
      </c>
      <c r="U31" s="4">
        <v>129.69999999999999</v>
      </c>
      <c r="V31" s="4">
        <v>144.6</v>
      </c>
      <c r="W31" s="4">
        <v>410.5</v>
      </c>
      <c r="X31" s="4">
        <v>284.10000000000002</v>
      </c>
      <c r="Y31" s="4">
        <v>183</v>
      </c>
      <c r="Z31" s="4">
        <v>130.19999999999999</v>
      </c>
      <c r="AA31" s="4">
        <v>0</v>
      </c>
      <c r="AB31" s="4">
        <v>0</v>
      </c>
      <c r="AC31" s="4">
        <v>0</v>
      </c>
    </row>
    <row r="32" spans="2:29" x14ac:dyDescent="0.25">
      <c r="B32" s="4">
        <v>22.2</v>
      </c>
      <c r="E32" s="4">
        <v>22.2</v>
      </c>
      <c r="F32" s="4">
        <v>91.1</v>
      </c>
      <c r="G32" s="4">
        <v>122.4</v>
      </c>
      <c r="H32" s="4">
        <v>75.099999999999994</v>
      </c>
      <c r="I32" s="4">
        <v>243</v>
      </c>
      <c r="J32" s="4">
        <v>249.3</v>
      </c>
      <c r="K32" s="4">
        <v>463.7</v>
      </c>
      <c r="L32" s="4">
        <v>144.6</v>
      </c>
      <c r="M32" s="4">
        <v>117.9</v>
      </c>
      <c r="N32" s="4">
        <v>161.5</v>
      </c>
      <c r="O32" s="4">
        <v>102.2</v>
      </c>
      <c r="P32" s="4">
        <v>36.6</v>
      </c>
      <c r="Q32" s="4">
        <v>90.1</v>
      </c>
      <c r="R32" s="4">
        <v>126.8</v>
      </c>
      <c r="S32" s="4">
        <v>351.5</v>
      </c>
      <c r="T32" s="4">
        <v>129.69999999999999</v>
      </c>
      <c r="U32" s="4">
        <v>144.6</v>
      </c>
      <c r="V32" s="4">
        <v>410.5</v>
      </c>
      <c r="W32" s="4">
        <v>284.10000000000002</v>
      </c>
      <c r="X32" s="4">
        <v>183</v>
      </c>
      <c r="Y32" s="4">
        <v>130.19999999999999</v>
      </c>
      <c r="Z32" s="4">
        <v>0</v>
      </c>
      <c r="AA32" s="4">
        <v>0</v>
      </c>
      <c r="AB32" s="4">
        <v>0</v>
      </c>
      <c r="AC32" s="4">
        <v>0</v>
      </c>
    </row>
    <row r="33" spans="2:29" x14ac:dyDescent="0.25">
      <c r="B33" s="4">
        <v>91.1</v>
      </c>
      <c r="E33" s="4">
        <v>91.1</v>
      </c>
      <c r="F33" s="4">
        <v>122.4</v>
      </c>
      <c r="G33" s="4">
        <v>75.099999999999994</v>
      </c>
      <c r="H33" s="4">
        <v>243</v>
      </c>
      <c r="I33" s="4">
        <v>249.3</v>
      </c>
      <c r="J33" s="4">
        <v>463.7</v>
      </c>
      <c r="K33" s="4">
        <v>144.6</v>
      </c>
      <c r="L33" s="4">
        <v>117.9</v>
      </c>
      <c r="M33" s="4">
        <v>161.5</v>
      </c>
      <c r="N33" s="4">
        <v>102.2</v>
      </c>
      <c r="O33" s="4">
        <v>36.6</v>
      </c>
      <c r="P33" s="4">
        <v>90.1</v>
      </c>
      <c r="Q33" s="4">
        <v>126.8</v>
      </c>
      <c r="R33" s="4">
        <v>351.5</v>
      </c>
      <c r="S33" s="4">
        <v>129.69999999999999</v>
      </c>
      <c r="T33" s="4">
        <v>144.6</v>
      </c>
      <c r="U33" s="4">
        <v>410.5</v>
      </c>
      <c r="V33" s="4">
        <v>284.10000000000002</v>
      </c>
      <c r="W33" s="4">
        <v>183</v>
      </c>
      <c r="X33" s="4">
        <v>130.19999999999999</v>
      </c>
      <c r="Y33" s="4">
        <v>0</v>
      </c>
      <c r="Z33" s="4">
        <v>0</v>
      </c>
      <c r="AA33" s="4">
        <v>0</v>
      </c>
      <c r="AB33" s="4">
        <v>0</v>
      </c>
      <c r="AC33" s="4">
        <v>0.7</v>
      </c>
    </row>
    <row r="34" spans="2:29" x14ac:dyDescent="0.25">
      <c r="B34" s="4">
        <v>122.4</v>
      </c>
      <c r="E34" s="4">
        <v>122.4</v>
      </c>
      <c r="F34" s="4">
        <v>75.099999999999994</v>
      </c>
      <c r="G34" s="4">
        <v>243</v>
      </c>
      <c r="H34" s="4">
        <v>249.3</v>
      </c>
      <c r="I34" s="4">
        <v>463.7</v>
      </c>
      <c r="J34" s="4">
        <v>144.6</v>
      </c>
      <c r="K34" s="4">
        <v>117.9</v>
      </c>
      <c r="L34" s="4">
        <v>161.5</v>
      </c>
      <c r="M34" s="4">
        <v>102.2</v>
      </c>
      <c r="N34" s="4">
        <v>36.6</v>
      </c>
      <c r="O34" s="4">
        <v>90.1</v>
      </c>
      <c r="P34" s="4">
        <v>126.8</v>
      </c>
      <c r="Q34" s="4">
        <v>351.5</v>
      </c>
      <c r="R34" s="4">
        <v>129.69999999999999</v>
      </c>
      <c r="S34" s="4">
        <v>144.6</v>
      </c>
      <c r="T34" s="4">
        <v>410.5</v>
      </c>
      <c r="U34" s="4">
        <v>284.10000000000002</v>
      </c>
      <c r="V34" s="4">
        <v>183</v>
      </c>
      <c r="W34" s="4">
        <v>130.19999999999999</v>
      </c>
      <c r="X34" s="4">
        <v>0</v>
      </c>
      <c r="Y34" s="4">
        <v>0</v>
      </c>
      <c r="Z34" s="4">
        <v>0</v>
      </c>
      <c r="AA34" s="4">
        <v>0</v>
      </c>
      <c r="AB34" s="4">
        <v>0.7</v>
      </c>
      <c r="AC34" s="4">
        <v>75.2</v>
      </c>
    </row>
    <row r="35" spans="2:29" x14ac:dyDescent="0.25">
      <c r="B35" s="4">
        <v>75.099999999999994</v>
      </c>
      <c r="E35" s="4">
        <v>75.099999999999994</v>
      </c>
      <c r="F35" s="4">
        <v>243</v>
      </c>
      <c r="G35" s="4">
        <v>249.3</v>
      </c>
      <c r="H35" s="4">
        <v>463.7</v>
      </c>
      <c r="I35" s="4">
        <v>144.6</v>
      </c>
      <c r="J35" s="4">
        <v>117.9</v>
      </c>
      <c r="K35" s="4">
        <v>161.5</v>
      </c>
      <c r="L35" s="4">
        <v>102.2</v>
      </c>
      <c r="M35" s="4">
        <v>36.6</v>
      </c>
      <c r="N35" s="4">
        <v>90.1</v>
      </c>
      <c r="O35" s="4">
        <v>126.8</v>
      </c>
      <c r="P35" s="4">
        <v>351.5</v>
      </c>
      <c r="Q35" s="4">
        <v>129.69999999999999</v>
      </c>
      <c r="R35" s="4">
        <v>144.6</v>
      </c>
      <c r="S35" s="4">
        <v>410.5</v>
      </c>
      <c r="T35" s="4">
        <v>284.10000000000002</v>
      </c>
      <c r="U35" s="4">
        <v>183</v>
      </c>
      <c r="V35" s="4">
        <v>130.19999999999999</v>
      </c>
      <c r="W35" s="4">
        <v>0</v>
      </c>
      <c r="X35" s="4">
        <v>0</v>
      </c>
      <c r="Y35" s="4">
        <v>0</v>
      </c>
      <c r="Z35" s="4">
        <v>0</v>
      </c>
      <c r="AA35" s="4">
        <v>0.7</v>
      </c>
      <c r="AB35" s="4">
        <v>75.2</v>
      </c>
      <c r="AC35" s="4">
        <v>128.19999999999999</v>
      </c>
    </row>
    <row r="36" spans="2:29" x14ac:dyDescent="0.25">
      <c r="B36" s="4">
        <v>243</v>
      </c>
      <c r="E36" s="4">
        <v>243</v>
      </c>
      <c r="F36" s="4">
        <v>249.3</v>
      </c>
      <c r="G36" s="4">
        <v>463.7</v>
      </c>
      <c r="H36" s="4">
        <v>144.6</v>
      </c>
      <c r="I36" s="4">
        <v>117.9</v>
      </c>
      <c r="J36" s="4">
        <v>161.5</v>
      </c>
      <c r="K36" s="4">
        <v>102.2</v>
      </c>
      <c r="L36" s="4">
        <v>36.6</v>
      </c>
      <c r="M36" s="4">
        <v>90.1</v>
      </c>
      <c r="N36" s="4">
        <v>126.8</v>
      </c>
      <c r="O36" s="4">
        <v>351.5</v>
      </c>
      <c r="P36" s="4">
        <v>129.69999999999999</v>
      </c>
      <c r="Q36" s="4">
        <v>144.6</v>
      </c>
      <c r="R36" s="4">
        <v>410.5</v>
      </c>
      <c r="S36" s="4">
        <v>284.10000000000002</v>
      </c>
      <c r="T36" s="4">
        <v>183</v>
      </c>
      <c r="U36" s="4">
        <v>130.19999999999999</v>
      </c>
      <c r="V36" s="4">
        <v>0</v>
      </c>
      <c r="W36" s="4">
        <v>0</v>
      </c>
      <c r="X36" s="4">
        <v>0</v>
      </c>
      <c r="Y36" s="4">
        <v>0</v>
      </c>
      <c r="Z36" s="4">
        <v>0.7</v>
      </c>
      <c r="AA36" s="4">
        <v>75.2</v>
      </c>
      <c r="AB36" s="4">
        <v>128.19999999999999</v>
      </c>
      <c r="AC36" s="4">
        <v>246.1</v>
      </c>
    </row>
    <row r="37" spans="2:29" x14ac:dyDescent="0.25">
      <c r="B37" s="4">
        <v>249.3</v>
      </c>
      <c r="E37" s="4">
        <v>249.3</v>
      </c>
      <c r="F37" s="4">
        <v>463.7</v>
      </c>
      <c r="G37" s="4">
        <v>144.6</v>
      </c>
      <c r="H37" s="4">
        <v>117.9</v>
      </c>
      <c r="I37" s="4">
        <v>161.5</v>
      </c>
      <c r="J37" s="4">
        <v>102.2</v>
      </c>
      <c r="K37" s="4">
        <v>36.6</v>
      </c>
      <c r="L37" s="4">
        <v>90.1</v>
      </c>
      <c r="M37" s="4">
        <v>126.8</v>
      </c>
      <c r="N37" s="4">
        <v>351.5</v>
      </c>
      <c r="O37" s="4">
        <v>129.69999999999999</v>
      </c>
      <c r="P37" s="4">
        <v>144.6</v>
      </c>
      <c r="Q37" s="4">
        <v>410.5</v>
      </c>
      <c r="R37" s="4">
        <v>284.10000000000002</v>
      </c>
      <c r="S37" s="4">
        <v>183</v>
      </c>
      <c r="T37" s="4">
        <v>130.19999999999999</v>
      </c>
      <c r="U37" s="4">
        <v>0</v>
      </c>
      <c r="V37" s="4">
        <v>0</v>
      </c>
      <c r="W37" s="4">
        <v>0</v>
      </c>
      <c r="X37" s="4">
        <v>0</v>
      </c>
      <c r="Y37" s="4">
        <v>0.7</v>
      </c>
      <c r="Z37" s="4">
        <v>75.2</v>
      </c>
      <c r="AA37" s="4">
        <v>128.19999999999999</v>
      </c>
      <c r="AB37" s="4">
        <v>246.1</v>
      </c>
      <c r="AC37" s="4">
        <v>300.39999999999998</v>
      </c>
    </row>
    <row r="38" spans="2:29" x14ac:dyDescent="0.25">
      <c r="B38" s="4">
        <v>463.7</v>
      </c>
      <c r="E38" s="4">
        <v>463.7</v>
      </c>
      <c r="F38" s="4">
        <v>144.6</v>
      </c>
      <c r="G38" s="4">
        <v>117.9</v>
      </c>
      <c r="H38" s="4">
        <v>161.5</v>
      </c>
      <c r="I38" s="4">
        <v>102.2</v>
      </c>
      <c r="J38" s="4">
        <v>36.6</v>
      </c>
      <c r="K38" s="4">
        <v>90.1</v>
      </c>
      <c r="L38" s="4">
        <v>126.8</v>
      </c>
      <c r="M38" s="4">
        <v>351.5</v>
      </c>
      <c r="N38" s="4">
        <v>129.69999999999999</v>
      </c>
      <c r="O38" s="4">
        <v>144.6</v>
      </c>
      <c r="P38" s="4">
        <v>410.5</v>
      </c>
      <c r="Q38" s="4">
        <v>284.10000000000002</v>
      </c>
      <c r="R38" s="4">
        <v>183</v>
      </c>
      <c r="S38" s="4">
        <v>130.19999999999999</v>
      </c>
      <c r="T38" s="4">
        <v>0</v>
      </c>
      <c r="U38" s="4">
        <v>0</v>
      </c>
      <c r="V38" s="4">
        <v>0</v>
      </c>
      <c r="W38" s="4">
        <v>0</v>
      </c>
      <c r="X38" s="4">
        <v>0.7</v>
      </c>
      <c r="Y38" s="4">
        <v>75.2</v>
      </c>
      <c r="Z38" s="4">
        <v>128.19999999999999</v>
      </c>
      <c r="AA38" s="4">
        <v>246.1</v>
      </c>
      <c r="AB38" s="4">
        <v>300.39999999999998</v>
      </c>
      <c r="AC38" s="4">
        <v>353.9</v>
      </c>
    </row>
    <row r="39" spans="2:29" x14ac:dyDescent="0.25">
      <c r="B39" s="4">
        <v>144.6</v>
      </c>
      <c r="E39" s="4">
        <v>144.6</v>
      </c>
      <c r="F39" s="4">
        <v>117.9</v>
      </c>
      <c r="G39" s="4">
        <v>161.5</v>
      </c>
      <c r="H39" s="4">
        <v>102.2</v>
      </c>
      <c r="I39" s="4">
        <v>36.6</v>
      </c>
      <c r="J39" s="4">
        <v>90.1</v>
      </c>
      <c r="K39" s="4">
        <v>126.8</v>
      </c>
      <c r="L39" s="4">
        <v>351.5</v>
      </c>
      <c r="M39" s="4">
        <v>129.69999999999999</v>
      </c>
      <c r="N39" s="4">
        <v>144.6</v>
      </c>
      <c r="O39" s="4">
        <v>410.5</v>
      </c>
      <c r="P39" s="4">
        <v>284.10000000000002</v>
      </c>
      <c r="Q39" s="4">
        <v>183</v>
      </c>
      <c r="R39" s="4">
        <v>130.19999999999999</v>
      </c>
      <c r="S39" s="4">
        <v>0</v>
      </c>
      <c r="T39" s="4">
        <v>0</v>
      </c>
      <c r="U39" s="4">
        <v>0</v>
      </c>
      <c r="V39" s="4">
        <v>0</v>
      </c>
      <c r="W39" s="4">
        <v>0.7</v>
      </c>
      <c r="X39" s="4">
        <v>75.2</v>
      </c>
      <c r="Y39" s="4">
        <v>128.19999999999999</v>
      </c>
      <c r="Z39" s="4">
        <v>246.1</v>
      </c>
      <c r="AA39" s="4">
        <v>300.39999999999998</v>
      </c>
      <c r="AB39" s="4">
        <v>353.9</v>
      </c>
      <c r="AC39" s="4">
        <v>283.89999999999998</v>
      </c>
    </row>
    <row r="40" spans="2:29" x14ac:dyDescent="0.25">
      <c r="B40" s="4">
        <v>117.9</v>
      </c>
      <c r="E40" s="4">
        <v>117.9</v>
      </c>
      <c r="F40" s="4">
        <v>161.5</v>
      </c>
      <c r="G40" s="4">
        <v>102.2</v>
      </c>
      <c r="H40" s="4">
        <v>36.6</v>
      </c>
      <c r="I40" s="4">
        <v>90.1</v>
      </c>
      <c r="J40" s="4">
        <v>126.8</v>
      </c>
      <c r="K40" s="4">
        <v>351.5</v>
      </c>
      <c r="L40" s="4">
        <v>129.69999999999999</v>
      </c>
      <c r="M40" s="4">
        <v>144.6</v>
      </c>
      <c r="N40" s="4">
        <v>410.5</v>
      </c>
      <c r="O40" s="4">
        <v>284.10000000000002</v>
      </c>
      <c r="P40" s="4">
        <v>183</v>
      </c>
      <c r="Q40" s="4">
        <v>130.19999999999999</v>
      </c>
      <c r="R40" s="4">
        <v>0</v>
      </c>
      <c r="S40" s="4">
        <v>0</v>
      </c>
      <c r="T40" s="4">
        <v>0</v>
      </c>
      <c r="U40" s="4">
        <v>0</v>
      </c>
      <c r="V40" s="4">
        <v>0.7</v>
      </c>
      <c r="W40" s="4">
        <v>75.2</v>
      </c>
      <c r="X40" s="4">
        <v>128.19999999999999</v>
      </c>
      <c r="Y40" s="4">
        <v>246.1</v>
      </c>
      <c r="Z40" s="4">
        <v>300.39999999999998</v>
      </c>
      <c r="AA40" s="4">
        <v>353.9</v>
      </c>
      <c r="AB40" s="4">
        <v>283.89999999999998</v>
      </c>
      <c r="AC40" s="4">
        <v>68.599999999999994</v>
      </c>
    </row>
    <row r="41" spans="2:29" x14ac:dyDescent="0.25">
      <c r="B41" s="4">
        <v>161.5</v>
      </c>
      <c r="E41" s="4">
        <v>161.5</v>
      </c>
      <c r="F41" s="4">
        <v>102.2</v>
      </c>
      <c r="G41" s="4">
        <v>36.6</v>
      </c>
      <c r="H41" s="4">
        <v>90.1</v>
      </c>
      <c r="I41" s="4">
        <v>126.8</v>
      </c>
      <c r="J41" s="4">
        <v>351.5</v>
      </c>
      <c r="K41" s="4">
        <v>129.69999999999999</v>
      </c>
      <c r="L41" s="4">
        <v>144.6</v>
      </c>
      <c r="M41" s="4">
        <v>410.5</v>
      </c>
      <c r="N41" s="4">
        <v>284.10000000000002</v>
      </c>
      <c r="O41" s="4">
        <v>183</v>
      </c>
      <c r="P41" s="4">
        <v>130.19999999999999</v>
      </c>
      <c r="Q41" s="4">
        <v>0</v>
      </c>
      <c r="R41" s="4">
        <v>0</v>
      </c>
      <c r="S41" s="4">
        <v>0</v>
      </c>
      <c r="T41" s="4">
        <v>0</v>
      </c>
      <c r="U41" s="4">
        <v>0.7</v>
      </c>
      <c r="V41" s="4">
        <v>75.2</v>
      </c>
      <c r="W41" s="4">
        <v>128.19999999999999</v>
      </c>
      <c r="X41" s="4">
        <v>246.1</v>
      </c>
      <c r="Y41" s="4">
        <v>300.39999999999998</v>
      </c>
      <c r="Z41" s="4">
        <v>353.9</v>
      </c>
      <c r="AA41" s="4">
        <v>283.89999999999998</v>
      </c>
      <c r="AB41" s="4">
        <v>68.599999999999994</v>
      </c>
      <c r="AC41" s="4">
        <v>0.4</v>
      </c>
    </row>
    <row r="42" spans="2:29" x14ac:dyDescent="0.25">
      <c r="B42" s="4">
        <v>102.2</v>
      </c>
      <c r="E42" s="4">
        <v>102.2</v>
      </c>
      <c r="F42" s="4">
        <v>36.6</v>
      </c>
      <c r="G42" s="4">
        <v>90.1</v>
      </c>
      <c r="H42" s="4">
        <v>126.8</v>
      </c>
      <c r="I42" s="4">
        <v>351.5</v>
      </c>
      <c r="J42" s="4">
        <v>129.69999999999999</v>
      </c>
      <c r="K42" s="4">
        <v>144.6</v>
      </c>
      <c r="L42" s="4">
        <v>410.5</v>
      </c>
      <c r="M42" s="4">
        <v>284.10000000000002</v>
      </c>
      <c r="N42" s="4">
        <v>183</v>
      </c>
      <c r="O42" s="4">
        <v>130.19999999999999</v>
      </c>
      <c r="P42" s="4">
        <v>0</v>
      </c>
      <c r="Q42" s="4">
        <v>0</v>
      </c>
      <c r="R42" s="4">
        <v>0</v>
      </c>
      <c r="S42" s="4">
        <v>0</v>
      </c>
      <c r="T42" s="4">
        <v>0.7</v>
      </c>
      <c r="U42" s="4">
        <v>75.2</v>
      </c>
      <c r="V42" s="4">
        <v>128.19999999999999</v>
      </c>
      <c r="W42" s="4">
        <v>246.1</v>
      </c>
      <c r="X42" s="4">
        <v>300.39999999999998</v>
      </c>
      <c r="Y42" s="4">
        <v>353.9</v>
      </c>
      <c r="Z42" s="4">
        <v>283.89999999999998</v>
      </c>
      <c r="AA42" s="4">
        <v>68.599999999999994</v>
      </c>
      <c r="AB42" s="4">
        <v>0.4</v>
      </c>
      <c r="AC42" s="4">
        <v>0</v>
      </c>
    </row>
    <row r="43" spans="2:29" x14ac:dyDescent="0.25">
      <c r="B43" s="4">
        <v>36.6</v>
      </c>
      <c r="E43" s="4">
        <v>36.6</v>
      </c>
      <c r="F43" s="4">
        <v>90.1</v>
      </c>
      <c r="G43" s="4">
        <v>126.8</v>
      </c>
      <c r="H43" s="4">
        <v>351.5</v>
      </c>
      <c r="I43" s="4">
        <v>129.69999999999999</v>
      </c>
      <c r="J43" s="4">
        <v>144.6</v>
      </c>
      <c r="K43" s="4">
        <v>410.5</v>
      </c>
      <c r="L43" s="4">
        <v>284.10000000000002</v>
      </c>
      <c r="M43" s="4">
        <v>183</v>
      </c>
      <c r="N43" s="4">
        <v>130.19999999999999</v>
      </c>
      <c r="O43" s="4">
        <v>0</v>
      </c>
      <c r="P43" s="4">
        <v>0</v>
      </c>
      <c r="Q43" s="4">
        <v>0</v>
      </c>
      <c r="R43" s="4">
        <v>0</v>
      </c>
      <c r="S43" s="4">
        <v>0.7</v>
      </c>
      <c r="T43" s="4">
        <v>75.2</v>
      </c>
      <c r="U43" s="4">
        <v>128.19999999999999</v>
      </c>
      <c r="V43" s="4">
        <v>246.1</v>
      </c>
      <c r="W43" s="4">
        <v>300.39999999999998</v>
      </c>
      <c r="X43" s="4">
        <v>353.9</v>
      </c>
      <c r="Y43" s="4">
        <v>283.89999999999998</v>
      </c>
      <c r="Z43" s="4">
        <v>68.599999999999994</v>
      </c>
      <c r="AA43" s="4">
        <v>0.4</v>
      </c>
      <c r="AB43" s="4">
        <v>0</v>
      </c>
      <c r="AC43" s="4">
        <v>6</v>
      </c>
    </row>
    <row r="44" spans="2:29" x14ac:dyDescent="0.25">
      <c r="B44" s="4">
        <v>90.1</v>
      </c>
      <c r="E44" s="4">
        <v>90.1</v>
      </c>
      <c r="F44" s="4">
        <v>126.8</v>
      </c>
      <c r="G44" s="4">
        <v>351.5</v>
      </c>
      <c r="H44" s="4">
        <v>129.69999999999999</v>
      </c>
      <c r="I44" s="4">
        <v>144.6</v>
      </c>
      <c r="J44" s="4">
        <v>410.5</v>
      </c>
      <c r="K44" s="4">
        <v>284.10000000000002</v>
      </c>
      <c r="L44" s="4">
        <v>183</v>
      </c>
      <c r="M44" s="4">
        <v>130.19999999999999</v>
      </c>
      <c r="N44" s="4">
        <v>0</v>
      </c>
      <c r="O44" s="4">
        <v>0</v>
      </c>
      <c r="P44" s="4">
        <v>0</v>
      </c>
      <c r="Q44" s="4">
        <v>0</v>
      </c>
      <c r="R44" s="4">
        <v>0.7</v>
      </c>
      <c r="S44" s="4">
        <v>75.2</v>
      </c>
      <c r="T44" s="4">
        <v>128.19999999999999</v>
      </c>
      <c r="U44" s="4">
        <v>246.1</v>
      </c>
      <c r="V44" s="4">
        <v>300.39999999999998</v>
      </c>
      <c r="W44" s="4">
        <v>353.9</v>
      </c>
      <c r="X44" s="4">
        <v>283.89999999999998</v>
      </c>
      <c r="Y44" s="4">
        <v>68.599999999999994</v>
      </c>
      <c r="Z44" s="4">
        <v>0.4</v>
      </c>
      <c r="AA44" s="4">
        <v>0</v>
      </c>
      <c r="AB44" s="4">
        <v>6</v>
      </c>
      <c r="AC44" s="4">
        <v>3</v>
      </c>
    </row>
    <row r="45" spans="2:29" x14ac:dyDescent="0.25">
      <c r="B45" s="4">
        <v>126.8</v>
      </c>
      <c r="E45" s="4">
        <v>126.8</v>
      </c>
      <c r="F45" s="4">
        <v>351.5</v>
      </c>
      <c r="G45" s="4">
        <v>129.69999999999999</v>
      </c>
      <c r="H45" s="4">
        <v>144.6</v>
      </c>
      <c r="I45" s="4">
        <v>410.5</v>
      </c>
      <c r="J45" s="4">
        <v>284.10000000000002</v>
      </c>
      <c r="K45" s="4">
        <v>183</v>
      </c>
      <c r="L45" s="4">
        <v>130.19999999999999</v>
      </c>
      <c r="M45" s="4">
        <v>0</v>
      </c>
      <c r="N45" s="4">
        <v>0</v>
      </c>
      <c r="O45" s="4">
        <v>0</v>
      </c>
      <c r="P45" s="4">
        <v>0</v>
      </c>
      <c r="Q45" s="4">
        <v>0.7</v>
      </c>
      <c r="R45" s="4">
        <v>75.2</v>
      </c>
      <c r="S45" s="4">
        <v>128.19999999999999</v>
      </c>
      <c r="T45" s="4">
        <v>246.1</v>
      </c>
      <c r="U45" s="4">
        <v>300.39999999999998</v>
      </c>
      <c r="V45" s="4">
        <v>353.9</v>
      </c>
      <c r="W45" s="4">
        <v>283.89999999999998</v>
      </c>
      <c r="X45" s="4">
        <v>68.599999999999994</v>
      </c>
      <c r="Y45" s="4">
        <v>0.4</v>
      </c>
      <c r="Z45" s="4">
        <v>0</v>
      </c>
      <c r="AA45" s="4">
        <v>6</v>
      </c>
      <c r="AB45" s="4">
        <v>3</v>
      </c>
      <c r="AC45" s="4">
        <v>47.5</v>
      </c>
    </row>
    <row r="46" spans="2:29" x14ac:dyDescent="0.25">
      <c r="B46" s="4">
        <v>351.5</v>
      </c>
      <c r="E46" s="4">
        <v>351.5</v>
      </c>
      <c r="F46" s="4">
        <v>129.69999999999999</v>
      </c>
      <c r="G46" s="4">
        <v>144.6</v>
      </c>
      <c r="H46" s="4">
        <v>410.5</v>
      </c>
      <c r="I46" s="4">
        <v>284.10000000000002</v>
      </c>
      <c r="J46" s="4">
        <v>183</v>
      </c>
      <c r="K46" s="4">
        <v>130.19999999999999</v>
      </c>
      <c r="L46" s="4">
        <v>0</v>
      </c>
      <c r="M46" s="4">
        <v>0</v>
      </c>
      <c r="N46" s="4">
        <v>0</v>
      </c>
      <c r="O46" s="4">
        <v>0</v>
      </c>
      <c r="P46" s="4">
        <v>0.7</v>
      </c>
      <c r="Q46" s="4">
        <v>75.2</v>
      </c>
      <c r="R46" s="4">
        <v>128.19999999999999</v>
      </c>
      <c r="S46" s="4">
        <v>246.1</v>
      </c>
      <c r="T46" s="4">
        <v>300.39999999999998</v>
      </c>
      <c r="U46" s="4">
        <v>353.9</v>
      </c>
      <c r="V46" s="4">
        <v>283.89999999999998</v>
      </c>
      <c r="W46" s="4">
        <v>68.599999999999994</v>
      </c>
      <c r="X46" s="4">
        <v>0.4</v>
      </c>
      <c r="Y46" s="4">
        <v>0</v>
      </c>
      <c r="Z46" s="4">
        <v>6</v>
      </c>
      <c r="AA46" s="4">
        <v>3</v>
      </c>
      <c r="AB46" s="4">
        <v>47.5</v>
      </c>
      <c r="AC46" s="4">
        <v>51</v>
      </c>
    </row>
    <row r="47" spans="2:29" x14ac:dyDescent="0.25">
      <c r="B47" s="4">
        <v>129.69999999999999</v>
      </c>
      <c r="E47" s="4">
        <v>129.69999999999999</v>
      </c>
      <c r="F47" s="4">
        <v>144.6</v>
      </c>
      <c r="G47" s="4">
        <v>410.5</v>
      </c>
      <c r="H47" s="4">
        <v>284.10000000000002</v>
      </c>
      <c r="I47" s="4">
        <v>183</v>
      </c>
      <c r="J47" s="4">
        <v>130.19999999999999</v>
      </c>
      <c r="K47" s="4">
        <v>0</v>
      </c>
      <c r="L47" s="4">
        <v>0</v>
      </c>
      <c r="M47" s="4">
        <v>0</v>
      </c>
      <c r="N47" s="4">
        <v>0</v>
      </c>
      <c r="O47" s="4">
        <v>0.7</v>
      </c>
      <c r="P47" s="4">
        <v>75.2</v>
      </c>
      <c r="Q47" s="4">
        <v>128.19999999999999</v>
      </c>
      <c r="R47" s="4">
        <v>246.1</v>
      </c>
      <c r="S47" s="4">
        <v>300.39999999999998</v>
      </c>
      <c r="T47" s="4">
        <v>353.9</v>
      </c>
      <c r="U47" s="4">
        <v>283.89999999999998</v>
      </c>
      <c r="V47" s="4">
        <v>68.599999999999994</v>
      </c>
      <c r="W47" s="4">
        <v>0.4</v>
      </c>
      <c r="X47" s="4">
        <v>0</v>
      </c>
      <c r="Y47" s="4">
        <v>6</v>
      </c>
      <c r="Z47" s="4">
        <v>3</v>
      </c>
      <c r="AA47" s="4">
        <v>47.5</v>
      </c>
      <c r="AB47" s="4">
        <v>51</v>
      </c>
      <c r="AC47" s="4">
        <v>245.9</v>
      </c>
    </row>
    <row r="48" spans="2:29" x14ac:dyDescent="0.25">
      <c r="B48" s="4">
        <v>144.6</v>
      </c>
      <c r="E48" s="4">
        <v>144.6</v>
      </c>
      <c r="F48" s="4">
        <v>410.5</v>
      </c>
      <c r="G48" s="4">
        <v>284.10000000000002</v>
      </c>
      <c r="H48" s="4">
        <v>183</v>
      </c>
      <c r="I48" s="4">
        <v>130.19999999999999</v>
      </c>
      <c r="J48" s="4">
        <v>0</v>
      </c>
      <c r="K48" s="4">
        <v>0</v>
      </c>
      <c r="L48" s="4">
        <v>0</v>
      </c>
      <c r="M48" s="4">
        <v>0</v>
      </c>
      <c r="N48" s="4">
        <v>0.7</v>
      </c>
      <c r="O48" s="4">
        <v>75.2</v>
      </c>
      <c r="P48" s="4">
        <v>128.19999999999999</v>
      </c>
      <c r="Q48" s="4">
        <v>246.1</v>
      </c>
      <c r="R48" s="4">
        <v>300.39999999999998</v>
      </c>
      <c r="S48" s="4">
        <v>353.9</v>
      </c>
      <c r="T48" s="4">
        <v>283.89999999999998</v>
      </c>
      <c r="U48" s="4">
        <v>68.599999999999994</v>
      </c>
      <c r="V48" s="4">
        <v>0.4</v>
      </c>
      <c r="W48" s="4">
        <v>0</v>
      </c>
      <c r="X48" s="4">
        <v>6</v>
      </c>
      <c r="Y48" s="4">
        <v>3</v>
      </c>
      <c r="Z48" s="4">
        <v>47.5</v>
      </c>
      <c r="AA48" s="4">
        <v>51</v>
      </c>
      <c r="AB48" s="4">
        <v>245.9</v>
      </c>
      <c r="AC48" s="4">
        <v>197.7</v>
      </c>
    </row>
    <row r="49" spans="2:29" x14ac:dyDescent="0.25">
      <c r="B49" s="4">
        <v>410.5</v>
      </c>
      <c r="E49" s="4">
        <v>410.5</v>
      </c>
      <c r="F49" s="4">
        <v>284.10000000000002</v>
      </c>
      <c r="G49" s="4">
        <v>183</v>
      </c>
      <c r="H49" s="4">
        <v>130.19999999999999</v>
      </c>
      <c r="I49" s="4">
        <v>0</v>
      </c>
      <c r="J49" s="4">
        <v>0</v>
      </c>
      <c r="K49" s="4">
        <v>0</v>
      </c>
      <c r="L49" s="4">
        <v>0</v>
      </c>
      <c r="M49" s="4">
        <v>0.7</v>
      </c>
      <c r="N49" s="4">
        <v>75.2</v>
      </c>
      <c r="O49" s="4">
        <v>128.19999999999999</v>
      </c>
      <c r="P49" s="4">
        <v>246.1</v>
      </c>
      <c r="Q49" s="4">
        <v>300.39999999999998</v>
      </c>
      <c r="R49" s="4">
        <v>353.9</v>
      </c>
      <c r="S49" s="4">
        <v>283.89999999999998</v>
      </c>
      <c r="T49" s="4">
        <v>68.599999999999994</v>
      </c>
      <c r="U49" s="4">
        <v>0.4</v>
      </c>
      <c r="V49" s="4">
        <v>0</v>
      </c>
      <c r="W49" s="4">
        <v>6</v>
      </c>
      <c r="X49" s="4">
        <v>3</v>
      </c>
      <c r="Y49" s="4">
        <v>47.5</v>
      </c>
      <c r="Z49" s="4">
        <v>51</v>
      </c>
      <c r="AA49" s="4">
        <v>245.9</v>
      </c>
      <c r="AB49" s="4">
        <v>197.7</v>
      </c>
      <c r="AC49" s="4">
        <v>316.2</v>
      </c>
    </row>
    <row r="50" spans="2:29" x14ac:dyDescent="0.25">
      <c r="B50" s="4">
        <v>284.10000000000002</v>
      </c>
      <c r="E50" s="4">
        <v>284.10000000000002</v>
      </c>
      <c r="F50" s="4">
        <v>183</v>
      </c>
      <c r="G50" s="4">
        <v>130.19999999999999</v>
      </c>
      <c r="H50" s="4">
        <v>0</v>
      </c>
      <c r="I50" s="4">
        <v>0</v>
      </c>
      <c r="J50" s="4">
        <v>0</v>
      </c>
      <c r="K50" s="4">
        <v>0</v>
      </c>
      <c r="L50" s="4">
        <v>0.7</v>
      </c>
      <c r="M50" s="4">
        <v>75.2</v>
      </c>
      <c r="N50" s="4">
        <v>128.19999999999999</v>
      </c>
      <c r="O50" s="4">
        <v>246.1</v>
      </c>
      <c r="P50" s="4">
        <v>300.39999999999998</v>
      </c>
      <c r="Q50" s="4">
        <v>353.9</v>
      </c>
      <c r="R50" s="4">
        <v>283.89999999999998</v>
      </c>
      <c r="S50" s="4">
        <v>68.599999999999994</v>
      </c>
      <c r="T50" s="4">
        <v>0.4</v>
      </c>
      <c r="U50" s="4">
        <v>0</v>
      </c>
      <c r="V50" s="4">
        <v>6</v>
      </c>
      <c r="W50" s="4">
        <v>3</v>
      </c>
      <c r="X50" s="4">
        <v>47.5</v>
      </c>
      <c r="Y50" s="4">
        <v>51</v>
      </c>
      <c r="Z50" s="4">
        <v>245.9</v>
      </c>
      <c r="AA50" s="4">
        <v>197.7</v>
      </c>
      <c r="AB50" s="4">
        <v>316.2</v>
      </c>
      <c r="AC50" s="4">
        <v>273.5</v>
      </c>
    </row>
    <row r="51" spans="2:29" x14ac:dyDescent="0.25">
      <c r="B51" s="4">
        <v>183</v>
      </c>
      <c r="E51" s="4">
        <v>183</v>
      </c>
      <c r="F51" s="4">
        <v>130.19999999999999</v>
      </c>
      <c r="G51" s="4">
        <v>0</v>
      </c>
      <c r="H51" s="4">
        <v>0</v>
      </c>
      <c r="I51" s="4">
        <v>0</v>
      </c>
      <c r="J51" s="4">
        <v>0</v>
      </c>
      <c r="K51" s="4">
        <v>0.7</v>
      </c>
      <c r="L51" s="4">
        <v>75.2</v>
      </c>
      <c r="M51" s="4">
        <v>128.19999999999999</v>
      </c>
      <c r="N51" s="4">
        <v>246.1</v>
      </c>
      <c r="O51" s="4">
        <v>300.39999999999998</v>
      </c>
      <c r="P51" s="4">
        <v>353.9</v>
      </c>
      <c r="Q51" s="4">
        <v>283.89999999999998</v>
      </c>
      <c r="R51" s="4">
        <v>68.599999999999994</v>
      </c>
      <c r="S51" s="4">
        <v>0.4</v>
      </c>
      <c r="T51" s="4">
        <v>0</v>
      </c>
      <c r="U51" s="4">
        <v>6</v>
      </c>
      <c r="V51" s="4">
        <v>3</v>
      </c>
      <c r="W51" s="4">
        <v>47.5</v>
      </c>
      <c r="X51" s="4">
        <v>51</v>
      </c>
      <c r="Y51" s="4">
        <v>245.9</v>
      </c>
      <c r="Z51" s="4">
        <v>197.7</v>
      </c>
      <c r="AA51" s="4">
        <v>316.2</v>
      </c>
      <c r="AB51" s="4">
        <v>273.5</v>
      </c>
      <c r="AC51" s="4">
        <v>229.3</v>
      </c>
    </row>
    <row r="52" spans="2:29" x14ac:dyDescent="0.25">
      <c r="B52" s="4">
        <v>130.19999999999999</v>
      </c>
      <c r="E52" s="4">
        <v>130.19999999999999</v>
      </c>
      <c r="F52" s="4">
        <v>0</v>
      </c>
      <c r="G52" s="4">
        <v>0</v>
      </c>
      <c r="H52" s="4">
        <v>0</v>
      </c>
      <c r="I52" s="4">
        <v>0</v>
      </c>
      <c r="J52" s="4">
        <v>0.7</v>
      </c>
      <c r="K52" s="4">
        <v>75.2</v>
      </c>
      <c r="L52" s="4">
        <v>128.19999999999999</v>
      </c>
      <c r="M52" s="4">
        <v>246.1</v>
      </c>
      <c r="N52" s="4">
        <v>300.39999999999998</v>
      </c>
      <c r="O52" s="4">
        <v>353.9</v>
      </c>
      <c r="P52" s="4">
        <v>283.89999999999998</v>
      </c>
      <c r="Q52" s="4">
        <v>68.599999999999994</v>
      </c>
      <c r="R52" s="4">
        <v>0.4</v>
      </c>
      <c r="S52" s="4">
        <v>0</v>
      </c>
      <c r="T52" s="4">
        <v>6</v>
      </c>
      <c r="U52" s="4">
        <v>3</v>
      </c>
      <c r="V52" s="4">
        <v>47.5</v>
      </c>
      <c r="W52" s="4">
        <v>51</v>
      </c>
      <c r="X52" s="4">
        <v>245.9</v>
      </c>
      <c r="Y52" s="4">
        <v>197.7</v>
      </c>
      <c r="Z52" s="4">
        <v>316.2</v>
      </c>
      <c r="AA52" s="4">
        <v>273.5</v>
      </c>
      <c r="AB52" s="4">
        <v>229.3</v>
      </c>
      <c r="AC52" s="4">
        <v>79.099999999999994</v>
      </c>
    </row>
    <row r="53" spans="2:29" x14ac:dyDescent="0.25">
      <c r="B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0.7</v>
      </c>
      <c r="J53" s="4">
        <v>75.2</v>
      </c>
      <c r="K53" s="4">
        <v>128.19999999999999</v>
      </c>
      <c r="L53" s="4">
        <v>246.1</v>
      </c>
      <c r="M53" s="4">
        <v>300.39999999999998</v>
      </c>
      <c r="N53" s="4">
        <v>353.9</v>
      </c>
      <c r="O53" s="4">
        <v>283.89999999999998</v>
      </c>
      <c r="P53" s="4">
        <v>68.599999999999994</v>
      </c>
      <c r="Q53" s="4">
        <v>0.4</v>
      </c>
      <c r="R53" s="4">
        <v>0</v>
      </c>
      <c r="S53" s="4">
        <v>6</v>
      </c>
      <c r="T53" s="4">
        <v>3</v>
      </c>
      <c r="U53" s="4">
        <v>47.5</v>
      </c>
      <c r="V53" s="4">
        <v>51</v>
      </c>
      <c r="W53" s="4">
        <v>245.9</v>
      </c>
      <c r="X53" s="4">
        <v>197.7</v>
      </c>
      <c r="Y53" s="4">
        <v>316.2</v>
      </c>
      <c r="Z53" s="4">
        <v>273.5</v>
      </c>
      <c r="AA53" s="4">
        <v>229.3</v>
      </c>
      <c r="AB53" s="4">
        <v>79.099999999999994</v>
      </c>
      <c r="AC53" s="4">
        <v>4.5999999999999996</v>
      </c>
    </row>
    <row r="54" spans="2:29" x14ac:dyDescent="0.25">
      <c r="B54" s="4">
        <v>0</v>
      </c>
      <c r="E54" s="4">
        <v>0</v>
      </c>
      <c r="F54" s="4">
        <v>0</v>
      </c>
      <c r="G54" s="4">
        <v>0</v>
      </c>
      <c r="H54" s="4">
        <v>0.7</v>
      </c>
      <c r="I54" s="4">
        <v>75.2</v>
      </c>
      <c r="J54" s="4">
        <v>128.19999999999999</v>
      </c>
      <c r="K54" s="4">
        <v>246.1</v>
      </c>
      <c r="L54" s="4">
        <v>300.39999999999998</v>
      </c>
      <c r="M54" s="4">
        <v>353.9</v>
      </c>
      <c r="N54" s="4">
        <v>283.89999999999998</v>
      </c>
      <c r="O54" s="4">
        <v>68.599999999999994</v>
      </c>
      <c r="P54" s="4">
        <v>0.4</v>
      </c>
      <c r="Q54" s="4">
        <v>0</v>
      </c>
      <c r="R54" s="4">
        <v>6</v>
      </c>
      <c r="S54" s="4">
        <v>3</v>
      </c>
      <c r="T54" s="4">
        <v>47.5</v>
      </c>
      <c r="U54" s="4">
        <v>51</v>
      </c>
      <c r="V54" s="4">
        <v>245.9</v>
      </c>
      <c r="W54" s="4">
        <v>197.7</v>
      </c>
      <c r="X54" s="4">
        <v>316.2</v>
      </c>
      <c r="Y54" s="4">
        <v>273.5</v>
      </c>
      <c r="Z54" s="4">
        <v>229.3</v>
      </c>
      <c r="AA54" s="4">
        <v>79.099999999999994</v>
      </c>
      <c r="AB54" s="4">
        <v>4.5999999999999996</v>
      </c>
      <c r="AC54" s="4">
        <v>0</v>
      </c>
    </row>
    <row r="55" spans="2:29" x14ac:dyDescent="0.25">
      <c r="B55" s="4">
        <v>0</v>
      </c>
      <c r="E55" s="4">
        <v>0</v>
      </c>
      <c r="F55" s="4">
        <v>0</v>
      </c>
      <c r="G55" s="4">
        <v>0.7</v>
      </c>
      <c r="H55" s="4">
        <v>75.2</v>
      </c>
      <c r="I55" s="4">
        <v>128.19999999999999</v>
      </c>
      <c r="J55" s="4">
        <v>246.1</v>
      </c>
      <c r="K55" s="4">
        <v>300.39999999999998</v>
      </c>
      <c r="L55" s="4">
        <v>353.9</v>
      </c>
      <c r="M55" s="4">
        <v>283.89999999999998</v>
      </c>
      <c r="N55" s="4">
        <v>68.599999999999994</v>
      </c>
      <c r="O55" s="4">
        <v>0.4</v>
      </c>
      <c r="P55" s="4">
        <v>0</v>
      </c>
      <c r="Q55" s="4">
        <v>6</v>
      </c>
      <c r="R55" s="4">
        <v>3</v>
      </c>
      <c r="S55" s="4">
        <v>47.5</v>
      </c>
      <c r="T55" s="4">
        <v>51</v>
      </c>
      <c r="U55" s="4">
        <v>245.9</v>
      </c>
      <c r="V55" s="4">
        <v>197.7</v>
      </c>
      <c r="W55" s="4">
        <v>316.2</v>
      </c>
      <c r="X55" s="4">
        <v>273.5</v>
      </c>
      <c r="Y55" s="4">
        <v>229.3</v>
      </c>
      <c r="Z55" s="4">
        <v>79.099999999999994</v>
      </c>
      <c r="AA55" s="4">
        <v>4.5999999999999996</v>
      </c>
      <c r="AB55" s="4">
        <v>0</v>
      </c>
      <c r="AC55" s="4">
        <v>0</v>
      </c>
    </row>
    <row r="56" spans="2:29" x14ac:dyDescent="0.25">
      <c r="B56" s="4">
        <v>0</v>
      </c>
      <c r="E56" s="4">
        <v>0</v>
      </c>
      <c r="F56" s="4">
        <v>0.7</v>
      </c>
      <c r="G56" s="4">
        <v>75.2</v>
      </c>
      <c r="H56" s="4">
        <v>128.19999999999999</v>
      </c>
      <c r="I56" s="4">
        <v>246.1</v>
      </c>
      <c r="J56" s="4">
        <v>300.39999999999998</v>
      </c>
      <c r="K56" s="4">
        <v>353.9</v>
      </c>
      <c r="L56" s="4">
        <v>283.89999999999998</v>
      </c>
      <c r="M56" s="4">
        <v>68.599999999999994</v>
      </c>
      <c r="N56" s="4">
        <v>0.4</v>
      </c>
      <c r="O56" s="4">
        <v>0</v>
      </c>
      <c r="P56" s="4">
        <v>6</v>
      </c>
      <c r="Q56" s="4">
        <v>3</v>
      </c>
      <c r="R56" s="4">
        <v>47.5</v>
      </c>
      <c r="S56" s="4">
        <v>51</v>
      </c>
      <c r="T56" s="4">
        <v>245.9</v>
      </c>
      <c r="U56" s="4">
        <v>197.7</v>
      </c>
      <c r="V56" s="4">
        <v>316.2</v>
      </c>
      <c r="W56" s="4">
        <v>273.5</v>
      </c>
      <c r="X56" s="4">
        <v>229.3</v>
      </c>
      <c r="Y56" s="4">
        <v>79.099999999999994</v>
      </c>
      <c r="Z56" s="4">
        <v>4.5999999999999996</v>
      </c>
      <c r="AA56" s="4">
        <v>0</v>
      </c>
      <c r="AB56" s="4">
        <v>0</v>
      </c>
      <c r="AC56" s="4">
        <v>78.2</v>
      </c>
    </row>
    <row r="57" spans="2:29" x14ac:dyDescent="0.25">
      <c r="B57" s="4">
        <v>0.7</v>
      </c>
      <c r="E57" s="4">
        <v>0.7</v>
      </c>
      <c r="F57" s="4">
        <v>75.2</v>
      </c>
      <c r="G57" s="4">
        <v>128.19999999999999</v>
      </c>
      <c r="H57" s="4">
        <v>246.1</v>
      </c>
      <c r="I57" s="4">
        <v>300.39999999999998</v>
      </c>
      <c r="J57" s="4">
        <v>353.9</v>
      </c>
      <c r="K57" s="4">
        <v>283.89999999999998</v>
      </c>
      <c r="L57" s="4">
        <v>68.599999999999994</v>
      </c>
      <c r="M57" s="4">
        <v>0.4</v>
      </c>
      <c r="N57" s="4">
        <v>0</v>
      </c>
      <c r="O57" s="4">
        <v>6</v>
      </c>
      <c r="P57" s="4">
        <v>3</v>
      </c>
      <c r="Q57" s="4">
        <v>47.5</v>
      </c>
      <c r="R57" s="4">
        <v>51</v>
      </c>
      <c r="S57" s="4">
        <v>245.9</v>
      </c>
      <c r="T57" s="4">
        <v>197.7</v>
      </c>
      <c r="U57" s="4">
        <v>316.2</v>
      </c>
      <c r="V57" s="4">
        <v>273.5</v>
      </c>
      <c r="W57" s="4">
        <v>229.3</v>
      </c>
      <c r="X57" s="4">
        <v>79.099999999999994</v>
      </c>
      <c r="Y57" s="4">
        <v>4.5999999999999996</v>
      </c>
      <c r="Z57" s="4">
        <v>0</v>
      </c>
      <c r="AA57" s="4">
        <v>0</v>
      </c>
      <c r="AB57" s="4">
        <v>78.2</v>
      </c>
      <c r="AC57" s="4">
        <v>240.4</v>
      </c>
    </row>
    <row r="58" spans="2:29" x14ac:dyDescent="0.25">
      <c r="B58" s="4">
        <v>75.2</v>
      </c>
      <c r="E58" s="4">
        <v>75.2</v>
      </c>
      <c r="F58" s="4">
        <v>128.19999999999999</v>
      </c>
      <c r="G58" s="4">
        <v>246.1</v>
      </c>
      <c r="H58" s="4">
        <v>300.39999999999998</v>
      </c>
      <c r="I58" s="4">
        <v>353.9</v>
      </c>
      <c r="J58" s="4">
        <v>283.89999999999998</v>
      </c>
      <c r="K58" s="4">
        <v>68.599999999999994</v>
      </c>
      <c r="L58" s="4">
        <v>0.4</v>
      </c>
      <c r="M58" s="4">
        <v>0</v>
      </c>
      <c r="N58" s="4">
        <v>6</v>
      </c>
      <c r="O58" s="4">
        <v>3</v>
      </c>
      <c r="P58" s="4">
        <v>47.5</v>
      </c>
      <c r="Q58" s="4">
        <v>51</v>
      </c>
      <c r="R58" s="4">
        <v>245.9</v>
      </c>
      <c r="S58" s="4">
        <v>197.7</v>
      </c>
      <c r="T58" s="4">
        <v>316.2</v>
      </c>
      <c r="U58" s="4">
        <v>273.5</v>
      </c>
      <c r="V58" s="4">
        <v>229.3</v>
      </c>
      <c r="W58" s="4">
        <v>79.099999999999994</v>
      </c>
      <c r="X58" s="4">
        <v>4.5999999999999996</v>
      </c>
      <c r="Y58" s="4">
        <v>0</v>
      </c>
      <c r="Z58" s="4">
        <v>0</v>
      </c>
      <c r="AA58" s="4">
        <v>78.2</v>
      </c>
      <c r="AB58" s="4">
        <v>240.4</v>
      </c>
      <c r="AC58" s="4">
        <v>159.4</v>
      </c>
    </row>
    <row r="59" spans="2:29" x14ac:dyDescent="0.25">
      <c r="B59" s="4">
        <v>128.19999999999999</v>
      </c>
      <c r="E59" s="4">
        <v>128.19999999999999</v>
      </c>
      <c r="F59" s="4">
        <v>246.1</v>
      </c>
      <c r="G59" s="4">
        <v>300.39999999999998</v>
      </c>
      <c r="H59" s="4">
        <v>353.9</v>
      </c>
      <c r="I59" s="4">
        <v>283.89999999999998</v>
      </c>
      <c r="J59" s="4">
        <v>68.599999999999994</v>
      </c>
      <c r="K59" s="4">
        <v>0.4</v>
      </c>
      <c r="L59" s="4">
        <v>0</v>
      </c>
      <c r="M59" s="4">
        <v>6</v>
      </c>
      <c r="N59" s="4">
        <v>3</v>
      </c>
      <c r="O59" s="4">
        <v>47.5</v>
      </c>
      <c r="P59" s="4">
        <v>51</v>
      </c>
      <c r="Q59" s="4">
        <v>245.9</v>
      </c>
      <c r="R59" s="4">
        <v>197.7</v>
      </c>
      <c r="S59" s="4">
        <v>316.2</v>
      </c>
      <c r="T59" s="4">
        <v>273.5</v>
      </c>
      <c r="U59" s="4">
        <v>229.3</v>
      </c>
      <c r="V59" s="4">
        <v>79.099999999999994</v>
      </c>
      <c r="W59" s="4">
        <v>4.5999999999999996</v>
      </c>
      <c r="X59" s="4">
        <v>0</v>
      </c>
      <c r="Y59" s="4">
        <v>0</v>
      </c>
      <c r="Z59" s="4">
        <v>78.2</v>
      </c>
      <c r="AA59" s="4">
        <v>240.4</v>
      </c>
      <c r="AB59" s="4">
        <v>159.4</v>
      </c>
      <c r="AC59" s="4">
        <v>189.4</v>
      </c>
    </row>
    <row r="60" spans="2:29" x14ac:dyDescent="0.25">
      <c r="B60" s="4">
        <v>246.1</v>
      </c>
      <c r="E60" s="4">
        <v>246.1</v>
      </c>
      <c r="F60" s="4">
        <v>300.39999999999998</v>
      </c>
      <c r="G60" s="4">
        <v>353.9</v>
      </c>
      <c r="H60" s="4">
        <v>283.89999999999998</v>
      </c>
      <c r="I60" s="4">
        <v>68.599999999999994</v>
      </c>
      <c r="J60" s="4">
        <v>0.4</v>
      </c>
      <c r="K60" s="4">
        <v>0</v>
      </c>
      <c r="L60" s="4">
        <v>6</v>
      </c>
      <c r="M60" s="4">
        <v>3</v>
      </c>
      <c r="N60" s="4">
        <v>47.5</v>
      </c>
      <c r="O60" s="4">
        <v>51</v>
      </c>
      <c r="P60" s="4">
        <v>245.9</v>
      </c>
      <c r="Q60" s="4">
        <v>197.7</v>
      </c>
      <c r="R60" s="4">
        <v>316.2</v>
      </c>
      <c r="S60" s="4">
        <v>273.5</v>
      </c>
      <c r="T60" s="4">
        <v>229.3</v>
      </c>
      <c r="U60" s="4">
        <v>79.099999999999994</v>
      </c>
      <c r="V60" s="4">
        <v>4.5999999999999996</v>
      </c>
      <c r="W60" s="4">
        <v>0</v>
      </c>
      <c r="X60" s="4">
        <v>0</v>
      </c>
      <c r="Y60" s="4">
        <v>78.2</v>
      </c>
      <c r="Z60" s="4">
        <v>240.4</v>
      </c>
      <c r="AA60" s="4">
        <v>159.4</v>
      </c>
      <c r="AB60" s="4">
        <v>189.4</v>
      </c>
      <c r="AC60" s="4">
        <v>322.39999999999998</v>
      </c>
    </row>
    <row r="61" spans="2:29" x14ac:dyDescent="0.25">
      <c r="B61" s="4">
        <v>300.39999999999998</v>
      </c>
      <c r="E61" s="4">
        <v>300.39999999999998</v>
      </c>
      <c r="F61" s="4">
        <v>353.9</v>
      </c>
      <c r="G61" s="4">
        <v>283.89999999999998</v>
      </c>
      <c r="H61" s="4">
        <v>68.599999999999994</v>
      </c>
      <c r="I61" s="4">
        <v>0.4</v>
      </c>
      <c r="J61" s="4">
        <v>0</v>
      </c>
      <c r="K61" s="4">
        <v>6</v>
      </c>
      <c r="L61" s="4">
        <v>3</v>
      </c>
      <c r="M61" s="4">
        <v>47.5</v>
      </c>
      <c r="N61" s="4">
        <v>51</v>
      </c>
      <c r="O61" s="4">
        <v>245.9</v>
      </c>
      <c r="P61" s="4">
        <v>197.7</v>
      </c>
      <c r="Q61" s="4">
        <v>316.2</v>
      </c>
      <c r="R61" s="4">
        <v>273.5</v>
      </c>
      <c r="S61" s="4">
        <v>229.3</v>
      </c>
      <c r="T61" s="4">
        <v>79.099999999999994</v>
      </c>
      <c r="U61" s="4">
        <v>4.5999999999999996</v>
      </c>
      <c r="V61" s="4">
        <v>0</v>
      </c>
      <c r="W61" s="4">
        <v>0</v>
      </c>
      <c r="X61" s="4">
        <v>78.2</v>
      </c>
      <c r="Y61" s="4">
        <v>240.4</v>
      </c>
      <c r="Z61" s="4">
        <v>159.4</v>
      </c>
      <c r="AA61" s="4">
        <v>189.4</v>
      </c>
      <c r="AB61" s="4">
        <v>322.39999999999998</v>
      </c>
      <c r="AC61" s="4">
        <v>276.60000000000002</v>
      </c>
    </row>
    <row r="62" spans="2:29" x14ac:dyDescent="0.25">
      <c r="B62" s="4">
        <v>353.9</v>
      </c>
      <c r="E62" s="4">
        <v>353.9</v>
      </c>
      <c r="F62" s="4">
        <v>283.89999999999998</v>
      </c>
      <c r="G62" s="4">
        <v>68.599999999999994</v>
      </c>
      <c r="H62" s="4">
        <v>0.4</v>
      </c>
      <c r="I62" s="4">
        <v>0</v>
      </c>
      <c r="J62" s="4">
        <v>6</v>
      </c>
      <c r="K62" s="4">
        <v>3</v>
      </c>
      <c r="L62" s="4">
        <v>47.5</v>
      </c>
      <c r="M62" s="4">
        <v>51</v>
      </c>
      <c r="N62" s="4">
        <v>245.9</v>
      </c>
      <c r="O62" s="4">
        <v>197.7</v>
      </c>
      <c r="P62" s="4">
        <v>316.2</v>
      </c>
      <c r="Q62" s="4">
        <v>273.5</v>
      </c>
      <c r="R62" s="4">
        <v>229.3</v>
      </c>
      <c r="S62" s="4">
        <v>79.099999999999994</v>
      </c>
      <c r="T62" s="4">
        <v>4.5999999999999996</v>
      </c>
      <c r="U62" s="4">
        <v>0</v>
      </c>
      <c r="V62" s="4">
        <v>0</v>
      </c>
      <c r="W62" s="4">
        <v>78.2</v>
      </c>
      <c r="X62" s="4">
        <v>240.4</v>
      </c>
      <c r="Y62" s="4">
        <v>159.4</v>
      </c>
      <c r="Z62" s="4">
        <v>189.4</v>
      </c>
      <c r="AA62" s="4">
        <v>322.39999999999998</v>
      </c>
      <c r="AB62" s="4">
        <v>276.60000000000002</v>
      </c>
      <c r="AC62" s="4">
        <v>477.7</v>
      </c>
    </row>
    <row r="63" spans="2:29" x14ac:dyDescent="0.25">
      <c r="B63" s="4">
        <v>283.89999999999998</v>
      </c>
      <c r="E63" s="4">
        <v>283.89999999999998</v>
      </c>
      <c r="F63" s="4">
        <v>68.599999999999994</v>
      </c>
      <c r="G63" s="4">
        <v>0.4</v>
      </c>
      <c r="H63" s="4">
        <v>0</v>
      </c>
      <c r="I63" s="4">
        <v>6</v>
      </c>
      <c r="J63" s="4">
        <v>3</v>
      </c>
      <c r="K63" s="4">
        <v>47.5</v>
      </c>
      <c r="L63" s="4">
        <v>51</v>
      </c>
      <c r="M63" s="4">
        <v>245.9</v>
      </c>
      <c r="N63" s="4">
        <v>197.7</v>
      </c>
      <c r="O63" s="4">
        <v>316.2</v>
      </c>
      <c r="P63" s="4">
        <v>273.5</v>
      </c>
      <c r="Q63" s="4">
        <v>229.3</v>
      </c>
      <c r="R63" s="4">
        <v>79.099999999999994</v>
      </c>
      <c r="S63" s="4">
        <v>4.5999999999999996</v>
      </c>
      <c r="T63" s="4">
        <v>0</v>
      </c>
      <c r="U63" s="4">
        <v>0</v>
      </c>
      <c r="V63" s="4">
        <v>78.2</v>
      </c>
      <c r="W63" s="4">
        <v>240.4</v>
      </c>
      <c r="X63" s="4">
        <v>159.4</v>
      </c>
      <c r="Y63" s="4">
        <v>189.4</v>
      </c>
      <c r="Z63" s="4">
        <v>322.39999999999998</v>
      </c>
      <c r="AA63" s="4">
        <v>276.60000000000002</v>
      </c>
      <c r="AB63" s="4">
        <v>477.7</v>
      </c>
      <c r="AC63" s="4">
        <v>317.89999999999998</v>
      </c>
    </row>
    <row r="64" spans="2:29" x14ac:dyDescent="0.25">
      <c r="B64" s="4">
        <v>68.599999999999994</v>
      </c>
      <c r="E64" s="4">
        <v>68.599999999999994</v>
      </c>
      <c r="F64" s="4">
        <v>0.4</v>
      </c>
      <c r="G64" s="4">
        <v>0</v>
      </c>
      <c r="H64" s="4">
        <v>6</v>
      </c>
      <c r="I64" s="4">
        <v>3</v>
      </c>
      <c r="J64" s="4">
        <v>47.5</v>
      </c>
      <c r="K64" s="4">
        <v>51</v>
      </c>
      <c r="L64" s="4">
        <v>245.9</v>
      </c>
      <c r="M64" s="4">
        <v>197.7</v>
      </c>
      <c r="N64" s="4">
        <v>316.2</v>
      </c>
      <c r="O64" s="4">
        <v>273.5</v>
      </c>
      <c r="P64" s="4">
        <v>229.3</v>
      </c>
      <c r="Q64" s="4">
        <v>79.099999999999994</v>
      </c>
      <c r="R64" s="4">
        <v>4.5999999999999996</v>
      </c>
      <c r="S64" s="4">
        <v>0</v>
      </c>
      <c r="T64" s="4">
        <v>0</v>
      </c>
      <c r="U64" s="4">
        <v>78.2</v>
      </c>
      <c r="V64" s="4">
        <v>240.4</v>
      </c>
      <c r="W64" s="4">
        <v>159.4</v>
      </c>
      <c r="X64" s="4">
        <v>189.4</v>
      </c>
      <c r="Y64" s="4">
        <v>322.39999999999998</v>
      </c>
      <c r="Z64" s="4">
        <v>276.60000000000002</v>
      </c>
      <c r="AA64" s="4">
        <v>477.7</v>
      </c>
      <c r="AB64" s="4">
        <v>317.89999999999998</v>
      </c>
      <c r="AC64" s="4">
        <v>82.9</v>
      </c>
    </row>
    <row r="65" spans="2:29" x14ac:dyDescent="0.25">
      <c r="B65" s="4">
        <v>0.4</v>
      </c>
      <c r="E65" s="4">
        <v>0.4</v>
      </c>
      <c r="F65" s="4">
        <v>0</v>
      </c>
      <c r="G65" s="4">
        <v>6</v>
      </c>
      <c r="H65" s="4">
        <v>3</v>
      </c>
      <c r="I65" s="4">
        <v>47.5</v>
      </c>
      <c r="J65" s="4">
        <v>51</v>
      </c>
      <c r="K65" s="4">
        <v>245.9</v>
      </c>
      <c r="L65" s="4">
        <v>197.7</v>
      </c>
      <c r="M65" s="4">
        <v>316.2</v>
      </c>
      <c r="N65" s="4">
        <v>273.5</v>
      </c>
      <c r="O65" s="4">
        <v>229.3</v>
      </c>
      <c r="P65" s="4">
        <v>79.099999999999994</v>
      </c>
      <c r="Q65" s="4">
        <v>4.5999999999999996</v>
      </c>
      <c r="R65" s="4">
        <v>0</v>
      </c>
      <c r="S65" s="4">
        <v>0</v>
      </c>
      <c r="T65" s="4">
        <v>78.2</v>
      </c>
      <c r="U65" s="4">
        <v>240.4</v>
      </c>
      <c r="V65" s="4">
        <v>159.4</v>
      </c>
      <c r="W65" s="4">
        <v>189.4</v>
      </c>
      <c r="X65" s="4">
        <v>322.39999999999998</v>
      </c>
      <c r="Y65" s="4">
        <v>276.60000000000002</v>
      </c>
      <c r="Z65" s="4">
        <v>477.7</v>
      </c>
      <c r="AA65" s="4">
        <v>317.89999999999998</v>
      </c>
      <c r="AB65" s="4">
        <v>82.9</v>
      </c>
      <c r="AC65" s="4">
        <v>49.8</v>
      </c>
    </row>
    <row r="66" spans="2:29" x14ac:dyDescent="0.25">
      <c r="B66" s="4">
        <v>0</v>
      </c>
      <c r="E66" s="4">
        <v>0</v>
      </c>
      <c r="F66" s="4">
        <v>6</v>
      </c>
      <c r="G66" s="4">
        <v>3</v>
      </c>
      <c r="H66" s="4">
        <v>47.5</v>
      </c>
      <c r="I66" s="4">
        <v>51</v>
      </c>
      <c r="J66" s="4">
        <v>245.9</v>
      </c>
      <c r="K66" s="4">
        <v>197.7</v>
      </c>
      <c r="L66" s="4">
        <v>316.2</v>
      </c>
      <c r="M66" s="4">
        <v>273.5</v>
      </c>
      <c r="N66" s="4">
        <v>229.3</v>
      </c>
      <c r="O66" s="4">
        <v>79.099999999999994</v>
      </c>
      <c r="P66" s="4">
        <v>4.5999999999999996</v>
      </c>
      <c r="Q66" s="4">
        <v>0</v>
      </c>
      <c r="R66" s="4">
        <v>0</v>
      </c>
      <c r="S66" s="4">
        <v>78.2</v>
      </c>
      <c r="T66" s="4">
        <v>240.4</v>
      </c>
      <c r="U66" s="4">
        <v>159.4</v>
      </c>
      <c r="V66" s="4">
        <v>189.4</v>
      </c>
      <c r="W66" s="4">
        <v>322.39999999999998</v>
      </c>
      <c r="X66" s="4">
        <v>276.60000000000002</v>
      </c>
      <c r="Y66" s="4">
        <v>477.7</v>
      </c>
      <c r="Z66" s="4">
        <v>317.89999999999998</v>
      </c>
      <c r="AA66" s="4">
        <v>82.9</v>
      </c>
      <c r="AB66" s="4">
        <v>49.8</v>
      </c>
      <c r="AC66" s="4">
        <v>0</v>
      </c>
    </row>
    <row r="67" spans="2:29" x14ac:dyDescent="0.25">
      <c r="B67" s="4">
        <v>6</v>
      </c>
      <c r="E67" s="4">
        <v>6</v>
      </c>
      <c r="F67" s="4">
        <v>3</v>
      </c>
      <c r="G67" s="4">
        <v>47.5</v>
      </c>
      <c r="H67" s="4">
        <v>51</v>
      </c>
      <c r="I67" s="4">
        <v>245.9</v>
      </c>
      <c r="J67" s="4">
        <v>197.7</v>
      </c>
      <c r="K67" s="4">
        <v>316.2</v>
      </c>
      <c r="L67" s="4">
        <v>273.5</v>
      </c>
      <c r="M67" s="4">
        <v>229.3</v>
      </c>
      <c r="N67" s="4">
        <v>79.099999999999994</v>
      </c>
      <c r="O67" s="4">
        <v>4.5999999999999996</v>
      </c>
      <c r="P67" s="4">
        <v>0</v>
      </c>
      <c r="Q67" s="4">
        <v>0</v>
      </c>
      <c r="R67" s="4">
        <v>78.2</v>
      </c>
      <c r="S67" s="4">
        <v>240.4</v>
      </c>
      <c r="T67" s="4">
        <v>159.4</v>
      </c>
      <c r="U67" s="4">
        <v>189.4</v>
      </c>
      <c r="V67" s="4">
        <v>322.39999999999998</v>
      </c>
      <c r="W67" s="4">
        <v>276.60000000000002</v>
      </c>
      <c r="X67" s="4">
        <v>477.7</v>
      </c>
      <c r="Y67" s="4">
        <v>317.89999999999998</v>
      </c>
      <c r="Z67" s="4">
        <v>82.9</v>
      </c>
      <c r="AA67" s="4">
        <v>49.8</v>
      </c>
      <c r="AB67" s="4">
        <v>0</v>
      </c>
      <c r="AC67" s="4">
        <v>0</v>
      </c>
    </row>
    <row r="68" spans="2:29" x14ac:dyDescent="0.25">
      <c r="B68" s="4">
        <v>3</v>
      </c>
      <c r="E68" s="4">
        <v>3</v>
      </c>
      <c r="F68" s="4">
        <v>47.5</v>
      </c>
      <c r="G68" s="4">
        <v>51</v>
      </c>
      <c r="H68" s="4">
        <v>245.9</v>
      </c>
      <c r="I68" s="4">
        <v>197.7</v>
      </c>
      <c r="J68" s="4">
        <v>316.2</v>
      </c>
      <c r="K68" s="4">
        <v>273.5</v>
      </c>
      <c r="L68" s="4">
        <v>229.3</v>
      </c>
      <c r="M68" s="4">
        <v>79.099999999999994</v>
      </c>
      <c r="N68" s="4">
        <v>4.5999999999999996</v>
      </c>
      <c r="O68" s="4">
        <v>0</v>
      </c>
      <c r="P68" s="4">
        <v>0</v>
      </c>
      <c r="Q68" s="4">
        <v>78.2</v>
      </c>
      <c r="R68" s="4">
        <v>240.4</v>
      </c>
      <c r="S68" s="4">
        <v>159.4</v>
      </c>
      <c r="T68" s="4">
        <v>189.4</v>
      </c>
      <c r="U68" s="4">
        <v>322.39999999999998</v>
      </c>
      <c r="V68" s="4">
        <v>276.60000000000002</v>
      </c>
      <c r="W68" s="4">
        <v>477.7</v>
      </c>
      <c r="X68" s="4">
        <v>317.89999999999998</v>
      </c>
      <c r="Y68" s="4">
        <v>82.9</v>
      </c>
      <c r="Z68" s="4">
        <v>49.8</v>
      </c>
      <c r="AA68" s="4">
        <v>0</v>
      </c>
      <c r="AB68" s="4">
        <v>0</v>
      </c>
      <c r="AC68" s="4">
        <v>0</v>
      </c>
    </row>
    <row r="69" spans="2:29" x14ac:dyDescent="0.25">
      <c r="B69" s="4">
        <v>47.5</v>
      </c>
      <c r="E69" s="4">
        <v>47.5</v>
      </c>
      <c r="F69" s="4">
        <v>51</v>
      </c>
      <c r="G69" s="4">
        <v>245.9</v>
      </c>
      <c r="H69" s="4">
        <v>197.7</v>
      </c>
      <c r="I69" s="4">
        <v>316.2</v>
      </c>
      <c r="J69" s="4">
        <v>273.5</v>
      </c>
      <c r="K69" s="4">
        <v>229.3</v>
      </c>
      <c r="L69" s="4">
        <v>79.099999999999994</v>
      </c>
      <c r="M69" s="4">
        <v>4.5999999999999996</v>
      </c>
      <c r="N69" s="4">
        <v>0</v>
      </c>
      <c r="O69" s="4">
        <v>0</v>
      </c>
      <c r="P69" s="4">
        <v>78.2</v>
      </c>
      <c r="Q69" s="4">
        <v>240.4</v>
      </c>
      <c r="R69" s="4">
        <v>159.4</v>
      </c>
      <c r="S69" s="4">
        <v>189.4</v>
      </c>
      <c r="T69" s="4">
        <v>322.39999999999998</v>
      </c>
      <c r="U69" s="4">
        <v>276.60000000000002</v>
      </c>
      <c r="V69" s="4">
        <v>477.7</v>
      </c>
      <c r="W69" s="4">
        <v>317.89999999999998</v>
      </c>
      <c r="X69" s="4">
        <v>82.9</v>
      </c>
      <c r="Y69" s="4">
        <v>49.8</v>
      </c>
      <c r="Z69" s="4">
        <v>0</v>
      </c>
      <c r="AA69" s="4">
        <v>0</v>
      </c>
      <c r="AB69" s="4">
        <v>0</v>
      </c>
      <c r="AC69" s="4">
        <v>4.3</v>
      </c>
    </row>
    <row r="70" spans="2:29" x14ac:dyDescent="0.25">
      <c r="B70" s="4">
        <v>51</v>
      </c>
      <c r="E70" s="4">
        <v>51</v>
      </c>
      <c r="F70" s="4">
        <v>245.9</v>
      </c>
      <c r="G70" s="4">
        <v>197.7</v>
      </c>
      <c r="H70" s="4">
        <v>316.2</v>
      </c>
      <c r="I70" s="4">
        <v>273.5</v>
      </c>
      <c r="J70" s="4">
        <v>229.3</v>
      </c>
      <c r="K70" s="4">
        <v>79.099999999999994</v>
      </c>
      <c r="L70" s="4">
        <v>4.5999999999999996</v>
      </c>
      <c r="M70" s="4">
        <v>0</v>
      </c>
      <c r="N70" s="4">
        <v>0</v>
      </c>
      <c r="O70" s="4">
        <v>78.2</v>
      </c>
      <c r="P70" s="4">
        <v>240.4</v>
      </c>
      <c r="Q70" s="4">
        <v>159.4</v>
      </c>
      <c r="R70" s="4">
        <v>189.4</v>
      </c>
      <c r="S70" s="4">
        <v>322.39999999999998</v>
      </c>
      <c r="T70" s="4">
        <v>276.60000000000002</v>
      </c>
      <c r="U70" s="4">
        <v>477.7</v>
      </c>
      <c r="V70" s="4">
        <v>317.89999999999998</v>
      </c>
      <c r="W70" s="4">
        <v>82.9</v>
      </c>
      <c r="X70" s="4">
        <v>49.8</v>
      </c>
      <c r="Y70" s="4">
        <v>0</v>
      </c>
      <c r="Z70" s="4">
        <v>0</v>
      </c>
      <c r="AA70" s="4">
        <v>0</v>
      </c>
      <c r="AB70" s="4">
        <v>4.3</v>
      </c>
      <c r="AC70" s="4">
        <v>75</v>
      </c>
    </row>
    <row r="71" spans="2:29" x14ac:dyDescent="0.25">
      <c r="B71" s="4">
        <v>245.9</v>
      </c>
      <c r="E71" s="4">
        <v>245.9</v>
      </c>
      <c r="F71" s="4">
        <v>197.7</v>
      </c>
      <c r="G71" s="4">
        <v>316.2</v>
      </c>
      <c r="H71" s="4">
        <v>273.5</v>
      </c>
      <c r="I71" s="4">
        <v>229.3</v>
      </c>
      <c r="J71" s="4">
        <v>79.099999999999994</v>
      </c>
      <c r="K71" s="4">
        <v>4.5999999999999996</v>
      </c>
      <c r="L71" s="4">
        <v>0</v>
      </c>
      <c r="M71" s="4">
        <v>0</v>
      </c>
      <c r="N71" s="4">
        <v>78.2</v>
      </c>
      <c r="O71" s="4">
        <v>240.4</v>
      </c>
      <c r="P71" s="4">
        <v>159.4</v>
      </c>
      <c r="Q71" s="4">
        <v>189.4</v>
      </c>
      <c r="R71" s="4">
        <v>322.39999999999998</v>
      </c>
      <c r="S71" s="4">
        <v>276.60000000000002</v>
      </c>
      <c r="T71" s="4">
        <v>477.7</v>
      </c>
      <c r="U71" s="4">
        <v>317.89999999999998</v>
      </c>
      <c r="V71" s="4">
        <v>82.9</v>
      </c>
      <c r="W71" s="4">
        <v>49.8</v>
      </c>
      <c r="X71" s="4">
        <v>0</v>
      </c>
      <c r="Y71" s="4">
        <v>0</v>
      </c>
      <c r="Z71" s="4">
        <v>0</v>
      </c>
      <c r="AA71" s="4">
        <v>4.3</v>
      </c>
      <c r="AB71" s="4">
        <v>75</v>
      </c>
      <c r="AC71" s="4">
        <v>43.7</v>
      </c>
    </row>
    <row r="72" spans="2:29" x14ac:dyDescent="0.25">
      <c r="B72" s="4">
        <v>197.7</v>
      </c>
      <c r="E72" s="4">
        <v>197.7</v>
      </c>
      <c r="F72" s="4">
        <v>316.2</v>
      </c>
      <c r="G72" s="4">
        <v>273.5</v>
      </c>
      <c r="H72" s="4">
        <v>229.3</v>
      </c>
      <c r="I72" s="4">
        <v>79.099999999999994</v>
      </c>
      <c r="J72" s="4">
        <v>4.5999999999999996</v>
      </c>
      <c r="K72" s="4">
        <v>0</v>
      </c>
      <c r="L72" s="4">
        <v>0</v>
      </c>
      <c r="M72" s="4">
        <v>78.2</v>
      </c>
      <c r="N72" s="4">
        <v>240.4</v>
      </c>
      <c r="O72" s="4">
        <v>159.4</v>
      </c>
      <c r="P72" s="4">
        <v>189.4</v>
      </c>
      <c r="Q72" s="4">
        <v>322.39999999999998</v>
      </c>
      <c r="R72" s="4">
        <v>276.60000000000002</v>
      </c>
      <c r="S72" s="4">
        <v>477.7</v>
      </c>
      <c r="T72" s="4">
        <v>317.89999999999998</v>
      </c>
      <c r="U72" s="4">
        <v>82.9</v>
      </c>
      <c r="V72" s="4">
        <v>49.8</v>
      </c>
      <c r="W72" s="4">
        <v>0</v>
      </c>
      <c r="X72" s="4">
        <v>0</v>
      </c>
      <c r="Y72" s="4">
        <v>0</v>
      </c>
      <c r="Z72" s="4">
        <v>4.3</v>
      </c>
      <c r="AA72" s="4">
        <v>75</v>
      </c>
      <c r="AB72" s="4">
        <v>43.7</v>
      </c>
      <c r="AC72" s="4">
        <v>311.39999999999998</v>
      </c>
    </row>
    <row r="73" spans="2:29" x14ac:dyDescent="0.25">
      <c r="B73" s="4">
        <v>316.2</v>
      </c>
      <c r="E73" s="4">
        <v>316.2</v>
      </c>
      <c r="F73" s="4">
        <v>273.5</v>
      </c>
      <c r="G73" s="4">
        <v>229.3</v>
      </c>
      <c r="H73" s="4">
        <v>79.099999999999994</v>
      </c>
      <c r="I73" s="4">
        <v>4.5999999999999996</v>
      </c>
      <c r="J73" s="4">
        <v>0</v>
      </c>
      <c r="K73" s="4">
        <v>0</v>
      </c>
      <c r="L73" s="4">
        <v>78.2</v>
      </c>
      <c r="M73" s="4">
        <v>240.4</v>
      </c>
      <c r="N73" s="4">
        <v>159.4</v>
      </c>
      <c r="O73" s="4">
        <v>189.4</v>
      </c>
      <c r="P73" s="4">
        <v>322.39999999999998</v>
      </c>
      <c r="Q73" s="4">
        <v>276.60000000000002</v>
      </c>
      <c r="R73" s="4">
        <v>477.7</v>
      </c>
      <c r="S73" s="4">
        <v>317.89999999999998</v>
      </c>
      <c r="T73" s="4">
        <v>82.9</v>
      </c>
      <c r="U73" s="4">
        <v>49.8</v>
      </c>
      <c r="V73" s="4">
        <v>0</v>
      </c>
      <c r="W73" s="4">
        <v>0</v>
      </c>
      <c r="X73" s="4">
        <v>0</v>
      </c>
      <c r="Y73" s="4">
        <v>4.3</v>
      </c>
      <c r="Z73" s="4">
        <v>75</v>
      </c>
      <c r="AA73" s="4">
        <v>43.7</v>
      </c>
      <c r="AB73" s="4">
        <v>311.39999999999998</v>
      </c>
      <c r="AC73" s="4">
        <v>212.5</v>
      </c>
    </row>
    <row r="74" spans="2:29" x14ac:dyDescent="0.25">
      <c r="B74" s="4">
        <v>273.5</v>
      </c>
      <c r="E74" s="4">
        <v>273.5</v>
      </c>
      <c r="F74" s="4">
        <v>229.3</v>
      </c>
      <c r="G74" s="4">
        <v>79.099999999999994</v>
      </c>
      <c r="H74" s="4">
        <v>4.5999999999999996</v>
      </c>
      <c r="I74" s="4">
        <v>0</v>
      </c>
      <c r="J74" s="4">
        <v>0</v>
      </c>
      <c r="K74" s="4">
        <v>78.2</v>
      </c>
      <c r="L74" s="4">
        <v>240.4</v>
      </c>
      <c r="M74" s="4">
        <v>159.4</v>
      </c>
      <c r="N74" s="4">
        <v>189.4</v>
      </c>
      <c r="O74" s="4">
        <v>322.39999999999998</v>
      </c>
      <c r="P74" s="4">
        <v>276.60000000000002</v>
      </c>
      <c r="Q74" s="4">
        <v>477.7</v>
      </c>
      <c r="R74" s="4">
        <v>317.89999999999998</v>
      </c>
      <c r="S74" s="4">
        <v>82.9</v>
      </c>
      <c r="T74" s="4">
        <v>49.8</v>
      </c>
      <c r="U74" s="4">
        <v>0</v>
      </c>
      <c r="V74" s="4">
        <v>0</v>
      </c>
      <c r="W74" s="4">
        <v>0</v>
      </c>
      <c r="X74" s="4">
        <v>4.3</v>
      </c>
      <c r="Y74" s="4">
        <v>75</v>
      </c>
      <c r="Z74" s="4">
        <v>43.7</v>
      </c>
      <c r="AA74" s="4">
        <v>311.39999999999998</v>
      </c>
      <c r="AB74" s="4">
        <v>212.5</v>
      </c>
      <c r="AC74" s="4">
        <v>312.10000000000002</v>
      </c>
    </row>
    <row r="75" spans="2:29" x14ac:dyDescent="0.25">
      <c r="B75" s="4">
        <v>229.3</v>
      </c>
      <c r="E75" s="4">
        <v>229.3</v>
      </c>
      <c r="F75" s="4">
        <v>79.099999999999994</v>
      </c>
      <c r="G75" s="4">
        <v>4.5999999999999996</v>
      </c>
      <c r="H75" s="4">
        <v>0</v>
      </c>
      <c r="I75" s="4">
        <v>0</v>
      </c>
      <c r="J75" s="4">
        <v>78.2</v>
      </c>
      <c r="K75" s="4">
        <v>240.4</v>
      </c>
      <c r="L75" s="4">
        <v>159.4</v>
      </c>
      <c r="M75" s="4">
        <v>189.4</v>
      </c>
      <c r="N75" s="4">
        <v>322.39999999999998</v>
      </c>
      <c r="O75" s="4">
        <v>276.60000000000002</v>
      </c>
      <c r="P75" s="4">
        <v>477.7</v>
      </c>
      <c r="Q75" s="4">
        <v>317.89999999999998</v>
      </c>
      <c r="R75" s="4">
        <v>82.9</v>
      </c>
      <c r="S75" s="4">
        <v>49.8</v>
      </c>
      <c r="T75" s="4">
        <v>0</v>
      </c>
      <c r="U75" s="4">
        <v>0</v>
      </c>
      <c r="V75" s="4">
        <v>0</v>
      </c>
      <c r="W75" s="4">
        <v>4.3</v>
      </c>
      <c r="X75" s="4">
        <v>75</v>
      </c>
      <c r="Y75" s="4">
        <v>43.7</v>
      </c>
      <c r="Z75" s="4">
        <v>311.39999999999998</v>
      </c>
      <c r="AA75" s="4">
        <v>212.5</v>
      </c>
      <c r="AB75" s="4">
        <v>312.10000000000002</v>
      </c>
      <c r="AC75" s="4">
        <v>509.3</v>
      </c>
    </row>
    <row r="76" spans="2:29" x14ac:dyDescent="0.25">
      <c r="B76" s="4">
        <v>79.099999999999994</v>
      </c>
      <c r="E76" s="4">
        <v>79.099999999999994</v>
      </c>
      <c r="F76" s="4">
        <v>4.5999999999999996</v>
      </c>
      <c r="G76" s="4">
        <v>0</v>
      </c>
      <c r="H76" s="4">
        <v>0</v>
      </c>
      <c r="I76" s="4">
        <v>78.2</v>
      </c>
      <c r="J76" s="4">
        <v>240.4</v>
      </c>
      <c r="K76" s="4">
        <v>159.4</v>
      </c>
      <c r="L76" s="4">
        <v>189.4</v>
      </c>
      <c r="M76" s="4">
        <v>322.39999999999998</v>
      </c>
      <c r="N76" s="4">
        <v>276.60000000000002</v>
      </c>
      <c r="O76" s="4">
        <v>477.7</v>
      </c>
      <c r="P76" s="4">
        <v>317.89999999999998</v>
      </c>
      <c r="Q76" s="4">
        <v>82.9</v>
      </c>
      <c r="R76" s="4">
        <v>49.8</v>
      </c>
      <c r="S76" s="4">
        <v>0</v>
      </c>
      <c r="T76" s="4">
        <v>0</v>
      </c>
      <c r="U76" s="4">
        <v>0</v>
      </c>
      <c r="V76" s="4">
        <v>4.3</v>
      </c>
      <c r="W76" s="4">
        <v>75</v>
      </c>
      <c r="X76" s="4">
        <v>43.7</v>
      </c>
      <c r="Y76" s="4">
        <v>311.39999999999998</v>
      </c>
      <c r="Z76" s="4">
        <v>212.5</v>
      </c>
      <c r="AA76" s="4">
        <v>312.10000000000002</v>
      </c>
      <c r="AB76" s="4">
        <v>509.3</v>
      </c>
      <c r="AC76" s="4">
        <v>181</v>
      </c>
    </row>
    <row r="77" spans="2:29" x14ac:dyDescent="0.25">
      <c r="B77" s="4">
        <v>4.5999999999999996</v>
      </c>
      <c r="E77" s="4">
        <v>4.5999999999999996</v>
      </c>
      <c r="F77" s="4">
        <v>0</v>
      </c>
      <c r="G77" s="4">
        <v>0</v>
      </c>
      <c r="H77" s="4">
        <v>78.2</v>
      </c>
      <c r="I77" s="4">
        <v>240.4</v>
      </c>
      <c r="J77" s="4">
        <v>159.4</v>
      </c>
      <c r="K77" s="4">
        <v>189.4</v>
      </c>
      <c r="L77" s="4">
        <v>322.39999999999998</v>
      </c>
      <c r="M77" s="4">
        <v>276.60000000000002</v>
      </c>
      <c r="N77" s="4">
        <v>477.7</v>
      </c>
      <c r="O77" s="4">
        <v>317.89999999999998</v>
      </c>
      <c r="P77" s="4">
        <v>82.9</v>
      </c>
      <c r="Q77" s="4">
        <v>49.8</v>
      </c>
      <c r="R77" s="4">
        <v>0</v>
      </c>
      <c r="S77" s="4">
        <v>0</v>
      </c>
      <c r="T77" s="4">
        <v>0</v>
      </c>
      <c r="U77" s="4">
        <v>4.3</v>
      </c>
      <c r="V77" s="4">
        <v>75</v>
      </c>
      <c r="W77" s="4">
        <v>43.7</v>
      </c>
      <c r="X77" s="4">
        <v>311.39999999999998</v>
      </c>
      <c r="Y77" s="4">
        <v>212.5</v>
      </c>
      <c r="Z77" s="4">
        <v>312.10000000000002</v>
      </c>
      <c r="AA77" s="4">
        <v>509.3</v>
      </c>
      <c r="AB77" s="4">
        <v>181</v>
      </c>
      <c r="AC77" s="4">
        <v>28</v>
      </c>
    </row>
    <row r="78" spans="2:29" x14ac:dyDescent="0.25">
      <c r="B78" s="4">
        <v>0</v>
      </c>
      <c r="E78" s="4">
        <v>0</v>
      </c>
      <c r="F78" s="4">
        <v>0</v>
      </c>
      <c r="G78" s="4">
        <v>78.2</v>
      </c>
      <c r="H78" s="4">
        <v>240.4</v>
      </c>
      <c r="I78" s="4">
        <v>159.4</v>
      </c>
      <c r="J78" s="4">
        <v>189.4</v>
      </c>
      <c r="K78" s="4">
        <v>322.39999999999998</v>
      </c>
      <c r="L78" s="4">
        <v>276.60000000000002</v>
      </c>
      <c r="M78" s="4">
        <v>477.7</v>
      </c>
      <c r="N78" s="4">
        <v>317.89999999999998</v>
      </c>
      <c r="O78" s="4">
        <v>82.9</v>
      </c>
      <c r="P78" s="4">
        <v>49.8</v>
      </c>
      <c r="Q78" s="4">
        <v>0</v>
      </c>
      <c r="R78" s="4">
        <v>0</v>
      </c>
      <c r="S78" s="4">
        <v>0</v>
      </c>
      <c r="T78" s="4">
        <v>4.3</v>
      </c>
      <c r="U78" s="4">
        <v>75</v>
      </c>
      <c r="V78" s="4">
        <v>43.7</v>
      </c>
      <c r="W78" s="4">
        <v>311.39999999999998</v>
      </c>
      <c r="X78" s="4">
        <v>212.5</v>
      </c>
      <c r="Y78" s="4">
        <v>312.10000000000002</v>
      </c>
      <c r="Z78" s="4">
        <v>509.3</v>
      </c>
      <c r="AA78" s="4">
        <v>181</v>
      </c>
      <c r="AB78" s="4">
        <v>28</v>
      </c>
      <c r="AC78" s="4">
        <v>0</v>
      </c>
    </row>
    <row r="79" spans="2:29" x14ac:dyDescent="0.25">
      <c r="B79" s="4">
        <v>0</v>
      </c>
      <c r="E79" s="4">
        <v>0</v>
      </c>
      <c r="F79" s="4">
        <v>78.2</v>
      </c>
      <c r="G79" s="4">
        <v>240.4</v>
      </c>
      <c r="H79" s="4">
        <v>159.4</v>
      </c>
      <c r="I79" s="4">
        <v>189.4</v>
      </c>
      <c r="J79" s="4">
        <v>322.39999999999998</v>
      </c>
      <c r="K79" s="4">
        <v>276.60000000000002</v>
      </c>
      <c r="L79" s="4">
        <v>477.7</v>
      </c>
      <c r="M79" s="4">
        <v>317.89999999999998</v>
      </c>
      <c r="N79" s="4">
        <v>82.9</v>
      </c>
      <c r="O79" s="4">
        <v>49.8</v>
      </c>
      <c r="P79" s="4">
        <v>0</v>
      </c>
      <c r="Q79" s="4">
        <v>0</v>
      </c>
      <c r="R79" s="4">
        <v>0</v>
      </c>
      <c r="S79" s="4">
        <v>4.3</v>
      </c>
      <c r="T79" s="4">
        <v>75</v>
      </c>
      <c r="U79" s="4">
        <v>43.7</v>
      </c>
      <c r="V79" s="4">
        <v>311.39999999999998</v>
      </c>
      <c r="W79" s="4">
        <v>212.5</v>
      </c>
      <c r="X79" s="4">
        <v>312.10000000000002</v>
      </c>
      <c r="Y79" s="4">
        <v>509.3</v>
      </c>
      <c r="Z79" s="4">
        <v>181</v>
      </c>
      <c r="AA79" s="4">
        <v>28</v>
      </c>
      <c r="AB79" s="4">
        <v>0</v>
      </c>
      <c r="AC79" s="4">
        <v>0</v>
      </c>
    </row>
    <row r="80" spans="2:29" x14ac:dyDescent="0.25">
      <c r="B80" s="4">
        <v>78.2</v>
      </c>
      <c r="E80" s="4">
        <v>78.2</v>
      </c>
      <c r="F80" s="4">
        <v>240.4</v>
      </c>
      <c r="G80" s="4">
        <v>159.4</v>
      </c>
      <c r="H80" s="4">
        <v>189.4</v>
      </c>
      <c r="I80" s="4">
        <v>322.39999999999998</v>
      </c>
      <c r="J80" s="4">
        <v>276.60000000000002</v>
      </c>
      <c r="K80" s="4">
        <v>477.7</v>
      </c>
      <c r="L80" s="4">
        <v>317.89999999999998</v>
      </c>
      <c r="M80" s="4">
        <v>82.9</v>
      </c>
      <c r="N80" s="4">
        <v>49.8</v>
      </c>
      <c r="O80" s="4">
        <v>0</v>
      </c>
      <c r="P80" s="4">
        <v>0</v>
      </c>
      <c r="Q80" s="4">
        <v>0</v>
      </c>
      <c r="R80" s="4">
        <v>4.3</v>
      </c>
      <c r="S80" s="4">
        <v>75</v>
      </c>
      <c r="T80" s="4">
        <v>43.7</v>
      </c>
      <c r="U80" s="4">
        <v>311.39999999999998</v>
      </c>
      <c r="V80" s="4">
        <v>212.5</v>
      </c>
      <c r="W80" s="4">
        <v>312.10000000000002</v>
      </c>
      <c r="X80" s="4">
        <v>509.3</v>
      </c>
      <c r="Y80" s="4">
        <v>181</v>
      </c>
      <c r="Z80" s="4">
        <v>28</v>
      </c>
      <c r="AA80" s="4">
        <v>0</v>
      </c>
      <c r="AB80" s="4">
        <v>0</v>
      </c>
      <c r="AC80" s="4">
        <v>1.6</v>
      </c>
    </row>
    <row r="81" spans="2:29" x14ac:dyDescent="0.25">
      <c r="B81" s="4">
        <v>240.4</v>
      </c>
      <c r="E81" s="4">
        <v>240.4</v>
      </c>
      <c r="F81" s="4">
        <v>159.4</v>
      </c>
      <c r="G81" s="4">
        <v>189.4</v>
      </c>
      <c r="H81" s="4">
        <v>322.39999999999998</v>
      </c>
      <c r="I81" s="4">
        <v>276.60000000000002</v>
      </c>
      <c r="J81" s="4">
        <v>477.7</v>
      </c>
      <c r="K81" s="4">
        <v>317.89999999999998</v>
      </c>
      <c r="L81" s="4">
        <v>82.9</v>
      </c>
      <c r="M81" s="4">
        <v>49.8</v>
      </c>
      <c r="N81" s="4">
        <v>0</v>
      </c>
      <c r="O81" s="4">
        <v>0</v>
      </c>
      <c r="P81" s="4">
        <v>0</v>
      </c>
      <c r="Q81" s="4">
        <v>4.3</v>
      </c>
      <c r="R81" s="4">
        <v>75</v>
      </c>
      <c r="S81" s="4">
        <v>43.7</v>
      </c>
      <c r="T81" s="4">
        <v>311.39999999999998</v>
      </c>
      <c r="U81" s="4">
        <v>212.5</v>
      </c>
      <c r="V81" s="4">
        <v>312.10000000000002</v>
      </c>
      <c r="W81" s="4">
        <v>509.3</v>
      </c>
      <c r="X81" s="4">
        <v>181</v>
      </c>
      <c r="Y81" s="4">
        <v>28</v>
      </c>
      <c r="Z81" s="4">
        <v>0</v>
      </c>
      <c r="AA81" s="4">
        <v>0</v>
      </c>
      <c r="AB81" s="4">
        <v>1.6</v>
      </c>
      <c r="AC81" s="4">
        <v>21.3</v>
      </c>
    </row>
    <row r="82" spans="2:29" x14ac:dyDescent="0.25">
      <c r="B82" s="4">
        <v>159.4</v>
      </c>
      <c r="E82" s="4">
        <v>159.4</v>
      </c>
      <c r="F82" s="4">
        <v>189.4</v>
      </c>
      <c r="G82" s="4">
        <v>322.39999999999998</v>
      </c>
      <c r="H82" s="4">
        <v>276.60000000000002</v>
      </c>
      <c r="I82" s="4">
        <v>477.7</v>
      </c>
      <c r="J82" s="4">
        <v>317.89999999999998</v>
      </c>
      <c r="K82" s="4">
        <v>82.9</v>
      </c>
      <c r="L82" s="4">
        <v>49.8</v>
      </c>
      <c r="M82" s="4">
        <v>0</v>
      </c>
      <c r="N82" s="4">
        <v>0</v>
      </c>
      <c r="O82" s="4">
        <v>0</v>
      </c>
      <c r="P82" s="4">
        <v>4.3</v>
      </c>
      <c r="Q82" s="4">
        <v>75</v>
      </c>
      <c r="R82" s="4">
        <v>43.7</v>
      </c>
      <c r="S82" s="4">
        <v>311.39999999999998</v>
      </c>
      <c r="T82" s="4">
        <v>212.5</v>
      </c>
      <c r="U82" s="4">
        <v>312.10000000000002</v>
      </c>
      <c r="V82" s="4">
        <v>509.3</v>
      </c>
      <c r="W82" s="4">
        <v>181</v>
      </c>
      <c r="X82" s="4">
        <v>28</v>
      </c>
      <c r="Y82" s="4">
        <v>0</v>
      </c>
      <c r="Z82" s="4">
        <v>0</v>
      </c>
      <c r="AA82" s="4">
        <v>1.6</v>
      </c>
      <c r="AB82" s="4">
        <v>21.3</v>
      </c>
      <c r="AC82" s="4">
        <v>78.7</v>
      </c>
    </row>
    <row r="83" spans="2:29" x14ac:dyDescent="0.25">
      <c r="B83" s="4">
        <v>189.4</v>
      </c>
      <c r="E83" s="4">
        <v>189.4</v>
      </c>
      <c r="F83" s="4">
        <v>322.39999999999998</v>
      </c>
      <c r="G83" s="4">
        <v>276.60000000000002</v>
      </c>
      <c r="H83" s="4">
        <v>477.7</v>
      </c>
      <c r="I83" s="4">
        <v>317.89999999999998</v>
      </c>
      <c r="J83" s="4">
        <v>82.9</v>
      </c>
      <c r="K83" s="4">
        <v>49.8</v>
      </c>
      <c r="L83" s="4">
        <v>0</v>
      </c>
      <c r="M83" s="4">
        <v>0</v>
      </c>
      <c r="N83" s="4">
        <v>0</v>
      </c>
      <c r="O83" s="4">
        <v>4.3</v>
      </c>
      <c r="P83" s="4">
        <v>75</v>
      </c>
      <c r="Q83" s="4">
        <v>43.7</v>
      </c>
      <c r="R83" s="4">
        <v>311.39999999999998</v>
      </c>
      <c r="S83" s="4">
        <v>212.5</v>
      </c>
      <c r="T83" s="4">
        <v>312.10000000000002</v>
      </c>
      <c r="U83" s="4">
        <v>509.3</v>
      </c>
      <c r="V83" s="4">
        <v>181</v>
      </c>
      <c r="W83" s="4">
        <v>28</v>
      </c>
      <c r="X83" s="4">
        <v>0</v>
      </c>
      <c r="Y83" s="4">
        <v>0</v>
      </c>
      <c r="Z83" s="4">
        <v>1.6</v>
      </c>
      <c r="AA83" s="4">
        <v>21.3</v>
      </c>
      <c r="AB83" s="4">
        <v>78.7</v>
      </c>
      <c r="AC83" s="4">
        <v>252.3</v>
      </c>
    </row>
    <row r="84" spans="2:29" x14ac:dyDescent="0.25">
      <c r="B84" s="4">
        <v>322.39999999999998</v>
      </c>
      <c r="E84" s="4">
        <v>322.39999999999998</v>
      </c>
      <c r="F84" s="4">
        <v>276.60000000000002</v>
      </c>
      <c r="G84" s="4">
        <v>477.7</v>
      </c>
      <c r="H84" s="4">
        <v>317.89999999999998</v>
      </c>
      <c r="I84" s="4">
        <v>82.9</v>
      </c>
      <c r="J84" s="4">
        <v>49.8</v>
      </c>
      <c r="K84" s="4">
        <v>0</v>
      </c>
      <c r="L84" s="4">
        <v>0</v>
      </c>
      <c r="M84" s="4">
        <v>0</v>
      </c>
      <c r="N84" s="4">
        <v>4.3</v>
      </c>
      <c r="O84" s="4">
        <v>75</v>
      </c>
      <c r="P84" s="4">
        <v>43.7</v>
      </c>
      <c r="Q84" s="4">
        <v>311.39999999999998</v>
      </c>
      <c r="R84" s="4">
        <v>212.5</v>
      </c>
      <c r="S84" s="4">
        <v>312.10000000000002</v>
      </c>
      <c r="T84" s="4">
        <v>509.3</v>
      </c>
      <c r="U84" s="4">
        <v>181</v>
      </c>
      <c r="V84" s="4">
        <v>28</v>
      </c>
      <c r="W84" s="4">
        <v>0</v>
      </c>
      <c r="X84" s="4">
        <v>0</v>
      </c>
      <c r="Y84" s="4">
        <v>1.6</v>
      </c>
      <c r="Z84" s="4">
        <v>21.3</v>
      </c>
      <c r="AA84" s="4">
        <v>78.7</v>
      </c>
      <c r="AB84" s="4">
        <v>252.3</v>
      </c>
      <c r="AC84" s="4">
        <v>374.5</v>
      </c>
    </row>
    <row r="85" spans="2:29" x14ac:dyDescent="0.25">
      <c r="B85" s="4">
        <v>276.60000000000002</v>
      </c>
      <c r="E85" s="4">
        <v>276.60000000000002</v>
      </c>
      <c r="F85" s="4">
        <v>477.7</v>
      </c>
      <c r="G85" s="4">
        <v>317.89999999999998</v>
      </c>
      <c r="H85" s="4">
        <v>82.9</v>
      </c>
      <c r="I85" s="4">
        <v>49.8</v>
      </c>
      <c r="J85" s="4">
        <v>0</v>
      </c>
      <c r="K85" s="4">
        <v>0</v>
      </c>
      <c r="L85" s="4">
        <v>0</v>
      </c>
      <c r="M85" s="4">
        <v>4.3</v>
      </c>
      <c r="N85" s="4">
        <v>75</v>
      </c>
      <c r="O85" s="4">
        <v>43.7</v>
      </c>
      <c r="P85" s="4">
        <v>311.39999999999998</v>
      </c>
      <c r="Q85" s="4">
        <v>212.5</v>
      </c>
      <c r="R85" s="4">
        <v>312.10000000000002</v>
      </c>
      <c r="S85" s="4">
        <v>509.3</v>
      </c>
      <c r="T85" s="4">
        <v>181</v>
      </c>
      <c r="U85" s="4">
        <v>28</v>
      </c>
      <c r="V85" s="4">
        <v>0</v>
      </c>
      <c r="W85" s="4">
        <v>0</v>
      </c>
      <c r="X85" s="4">
        <v>1.6</v>
      </c>
      <c r="Y85" s="4">
        <v>21.3</v>
      </c>
      <c r="Z85" s="4">
        <v>78.7</v>
      </c>
      <c r="AA85" s="4">
        <v>252.3</v>
      </c>
      <c r="AB85" s="4">
        <v>374.5</v>
      </c>
      <c r="AC85" s="4">
        <v>172.4</v>
      </c>
    </row>
    <row r="86" spans="2:29" x14ac:dyDescent="0.25">
      <c r="B86" s="4">
        <v>477.7</v>
      </c>
      <c r="E86" s="4">
        <v>477.7</v>
      </c>
      <c r="F86" s="4">
        <v>317.89999999999998</v>
      </c>
      <c r="G86" s="4">
        <v>82.9</v>
      </c>
      <c r="H86" s="4">
        <v>49.8</v>
      </c>
      <c r="I86" s="4">
        <v>0</v>
      </c>
      <c r="J86" s="4">
        <v>0</v>
      </c>
      <c r="K86" s="4">
        <v>0</v>
      </c>
      <c r="L86" s="4">
        <v>4.3</v>
      </c>
      <c r="M86" s="4">
        <v>75</v>
      </c>
      <c r="N86" s="4">
        <v>43.7</v>
      </c>
      <c r="O86" s="4">
        <v>311.39999999999998</v>
      </c>
      <c r="P86" s="4">
        <v>212.5</v>
      </c>
      <c r="Q86" s="4">
        <v>312.10000000000002</v>
      </c>
      <c r="R86" s="4">
        <v>509.3</v>
      </c>
      <c r="S86" s="4">
        <v>181</v>
      </c>
      <c r="T86" s="4">
        <v>28</v>
      </c>
      <c r="U86" s="4">
        <v>0</v>
      </c>
      <c r="V86" s="4">
        <v>0</v>
      </c>
      <c r="W86" s="4">
        <v>1.6</v>
      </c>
      <c r="X86" s="4">
        <v>21.3</v>
      </c>
      <c r="Y86" s="4">
        <v>78.7</v>
      </c>
      <c r="Z86" s="4">
        <v>252.3</v>
      </c>
      <c r="AA86" s="4">
        <v>374.5</v>
      </c>
      <c r="AB86" s="4">
        <v>172.4</v>
      </c>
      <c r="AC86" s="4">
        <v>174.1</v>
      </c>
    </row>
    <row r="87" spans="2:29" x14ac:dyDescent="0.25">
      <c r="B87" s="4">
        <v>317.89999999999998</v>
      </c>
      <c r="E87" s="4">
        <v>317.89999999999998</v>
      </c>
      <c r="F87" s="4">
        <v>82.9</v>
      </c>
      <c r="G87" s="4">
        <v>49.8</v>
      </c>
      <c r="H87" s="4">
        <v>0</v>
      </c>
      <c r="I87" s="4">
        <v>0</v>
      </c>
      <c r="J87" s="4">
        <v>0</v>
      </c>
      <c r="K87" s="4">
        <v>4.3</v>
      </c>
      <c r="L87" s="4">
        <v>75</v>
      </c>
      <c r="M87" s="4">
        <v>43.7</v>
      </c>
      <c r="N87" s="4">
        <v>311.39999999999998</v>
      </c>
      <c r="O87" s="4">
        <v>212.5</v>
      </c>
      <c r="P87" s="4">
        <v>312.10000000000002</v>
      </c>
      <c r="Q87" s="4">
        <v>509.3</v>
      </c>
      <c r="R87" s="4">
        <v>181</v>
      </c>
      <c r="S87" s="4">
        <v>28</v>
      </c>
      <c r="T87" s="4">
        <v>0</v>
      </c>
      <c r="U87" s="4">
        <v>0</v>
      </c>
      <c r="V87" s="4">
        <v>1.6</v>
      </c>
      <c r="W87" s="4">
        <v>21.3</v>
      </c>
      <c r="X87" s="4">
        <v>78.7</v>
      </c>
      <c r="Y87" s="4">
        <v>252.3</v>
      </c>
      <c r="Z87" s="4">
        <v>374.5</v>
      </c>
      <c r="AA87" s="4">
        <v>172.4</v>
      </c>
      <c r="AB87" s="4">
        <v>174.1</v>
      </c>
      <c r="AC87" s="4">
        <v>275.5</v>
      </c>
    </row>
    <row r="88" spans="2:29" x14ac:dyDescent="0.25">
      <c r="B88" s="4">
        <v>82.9</v>
      </c>
      <c r="E88" s="4">
        <v>82.9</v>
      </c>
      <c r="F88" s="4">
        <v>49.8</v>
      </c>
      <c r="G88" s="4">
        <v>0</v>
      </c>
      <c r="H88" s="4">
        <v>0</v>
      </c>
      <c r="I88" s="4">
        <v>0</v>
      </c>
      <c r="J88" s="4">
        <v>4.3</v>
      </c>
      <c r="K88" s="4">
        <v>75</v>
      </c>
      <c r="L88" s="4">
        <v>43.7</v>
      </c>
      <c r="M88" s="4">
        <v>311.39999999999998</v>
      </c>
      <c r="N88" s="4">
        <v>212.5</v>
      </c>
      <c r="O88" s="4">
        <v>312.10000000000002</v>
      </c>
      <c r="P88" s="4">
        <v>509.3</v>
      </c>
      <c r="Q88" s="4">
        <v>181</v>
      </c>
      <c r="R88" s="4">
        <v>28</v>
      </c>
      <c r="S88" s="4">
        <v>0</v>
      </c>
      <c r="T88" s="4">
        <v>0</v>
      </c>
      <c r="U88" s="4">
        <v>1.6</v>
      </c>
      <c r="V88" s="4">
        <v>21.3</v>
      </c>
      <c r="W88" s="4">
        <v>78.7</v>
      </c>
      <c r="X88" s="4">
        <v>252.3</v>
      </c>
      <c r="Y88" s="4">
        <v>374.5</v>
      </c>
      <c r="Z88" s="4">
        <v>172.4</v>
      </c>
      <c r="AA88" s="4">
        <v>174.1</v>
      </c>
      <c r="AB88" s="4">
        <v>275.5</v>
      </c>
      <c r="AC88" s="4">
        <v>72.5</v>
      </c>
    </row>
    <row r="89" spans="2:29" x14ac:dyDescent="0.25">
      <c r="B89" s="4">
        <v>49.8</v>
      </c>
      <c r="E89" s="4">
        <v>49.8</v>
      </c>
      <c r="F89" s="4">
        <v>0</v>
      </c>
      <c r="G89" s="4">
        <v>0</v>
      </c>
      <c r="H89" s="4">
        <v>0</v>
      </c>
      <c r="I89" s="4">
        <v>4.3</v>
      </c>
      <c r="J89" s="4">
        <v>75</v>
      </c>
      <c r="K89" s="4">
        <v>43.7</v>
      </c>
      <c r="L89" s="4">
        <v>311.39999999999998</v>
      </c>
      <c r="M89" s="4">
        <v>212.5</v>
      </c>
      <c r="N89" s="4">
        <v>312.10000000000002</v>
      </c>
      <c r="O89" s="4">
        <v>509.3</v>
      </c>
      <c r="P89" s="4">
        <v>181</v>
      </c>
      <c r="Q89" s="4">
        <v>28</v>
      </c>
      <c r="R89" s="4">
        <v>0</v>
      </c>
      <c r="S89" s="4">
        <v>0</v>
      </c>
      <c r="T89" s="4">
        <v>1.6</v>
      </c>
      <c r="U89" s="4">
        <v>21.3</v>
      </c>
      <c r="V89" s="4">
        <v>78.7</v>
      </c>
      <c r="W89" s="4">
        <v>252.3</v>
      </c>
      <c r="X89" s="4">
        <v>374.5</v>
      </c>
      <c r="Y89" s="4">
        <v>172.4</v>
      </c>
      <c r="Z89" s="4">
        <v>174.1</v>
      </c>
      <c r="AA89" s="4">
        <v>275.5</v>
      </c>
      <c r="AB89" s="4">
        <v>72.5</v>
      </c>
      <c r="AC89" s="4">
        <v>237.8</v>
      </c>
    </row>
    <row r="90" spans="2:29" x14ac:dyDescent="0.25">
      <c r="B90" s="4">
        <v>0</v>
      </c>
      <c r="E90" s="4">
        <v>0</v>
      </c>
      <c r="F90" s="4">
        <v>0</v>
      </c>
      <c r="G90" s="4">
        <v>0</v>
      </c>
      <c r="H90" s="4">
        <v>4.3</v>
      </c>
      <c r="I90" s="4">
        <v>75</v>
      </c>
      <c r="J90" s="4">
        <v>43.7</v>
      </c>
      <c r="K90" s="4">
        <v>311.39999999999998</v>
      </c>
      <c r="L90" s="4">
        <v>212.5</v>
      </c>
      <c r="M90" s="4">
        <v>312.10000000000002</v>
      </c>
      <c r="N90" s="4">
        <v>509.3</v>
      </c>
      <c r="O90" s="4">
        <v>181</v>
      </c>
      <c r="P90" s="4">
        <v>28</v>
      </c>
      <c r="Q90" s="4">
        <v>0</v>
      </c>
      <c r="R90" s="4">
        <v>0</v>
      </c>
      <c r="S90" s="4">
        <v>1.6</v>
      </c>
      <c r="T90" s="4">
        <v>21.3</v>
      </c>
      <c r="U90" s="4">
        <v>78.7</v>
      </c>
      <c r="V90" s="4">
        <v>252.3</v>
      </c>
      <c r="W90" s="4">
        <v>374.5</v>
      </c>
      <c r="X90" s="4">
        <v>172.4</v>
      </c>
      <c r="Y90" s="4">
        <v>174.1</v>
      </c>
      <c r="Z90" s="4">
        <v>275.5</v>
      </c>
      <c r="AA90" s="4">
        <v>72.5</v>
      </c>
      <c r="AB90" s="4">
        <v>237.8</v>
      </c>
      <c r="AC90" s="4">
        <v>88.4</v>
      </c>
    </row>
    <row r="91" spans="2:29" x14ac:dyDescent="0.25">
      <c r="B91" s="4">
        <v>0</v>
      </c>
      <c r="E91" s="4">
        <v>0</v>
      </c>
      <c r="F91" s="4">
        <v>0</v>
      </c>
      <c r="G91" s="4">
        <v>4.3</v>
      </c>
      <c r="H91" s="4">
        <v>75</v>
      </c>
      <c r="I91" s="4">
        <v>43.7</v>
      </c>
      <c r="J91" s="4">
        <v>311.39999999999998</v>
      </c>
      <c r="K91" s="4">
        <v>212.5</v>
      </c>
      <c r="L91" s="4">
        <v>312.10000000000002</v>
      </c>
      <c r="M91" s="4">
        <v>509.3</v>
      </c>
      <c r="N91" s="4">
        <v>181</v>
      </c>
      <c r="O91" s="4">
        <v>28</v>
      </c>
      <c r="P91" s="4">
        <v>0</v>
      </c>
      <c r="Q91" s="4">
        <v>0</v>
      </c>
      <c r="R91" s="4">
        <v>1.6</v>
      </c>
      <c r="S91" s="4">
        <v>21.3</v>
      </c>
      <c r="T91" s="4">
        <v>78.7</v>
      </c>
      <c r="U91" s="4">
        <v>252.3</v>
      </c>
      <c r="V91" s="4">
        <v>374.5</v>
      </c>
      <c r="W91" s="4">
        <v>172.4</v>
      </c>
      <c r="X91" s="4">
        <v>174.1</v>
      </c>
      <c r="Y91" s="4">
        <v>275.5</v>
      </c>
      <c r="Z91" s="4">
        <v>72.5</v>
      </c>
      <c r="AA91" s="4">
        <v>237.8</v>
      </c>
      <c r="AB91" s="4">
        <v>88.4</v>
      </c>
      <c r="AC91" s="4">
        <v>48.5</v>
      </c>
    </row>
    <row r="92" spans="2:29" x14ac:dyDescent="0.25">
      <c r="B92" s="4">
        <v>0</v>
      </c>
      <c r="E92" s="4">
        <v>0</v>
      </c>
      <c r="F92" s="4">
        <v>4.3</v>
      </c>
      <c r="G92" s="4">
        <v>75</v>
      </c>
      <c r="H92" s="4">
        <v>43.7</v>
      </c>
      <c r="I92" s="4">
        <v>311.39999999999998</v>
      </c>
      <c r="J92" s="4">
        <v>212.5</v>
      </c>
      <c r="K92" s="4">
        <v>312.10000000000002</v>
      </c>
      <c r="L92" s="4">
        <v>509.3</v>
      </c>
      <c r="M92" s="4">
        <v>181</v>
      </c>
      <c r="N92" s="4">
        <v>28</v>
      </c>
      <c r="O92" s="4">
        <v>0</v>
      </c>
      <c r="P92" s="4">
        <v>0</v>
      </c>
      <c r="Q92" s="4">
        <v>1.6</v>
      </c>
      <c r="R92" s="4">
        <v>21.3</v>
      </c>
      <c r="S92" s="4">
        <v>78.7</v>
      </c>
      <c r="T92" s="4">
        <v>252.3</v>
      </c>
      <c r="U92" s="4">
        <v>374.5</v>
      </c>
      <c r="V92" s="4">
        <v>172.4</v>
      </c>
      <c r="W92" s="4">
        <v>174.1</v>
      </c>
      <c r="X92" s="4">
        <v>275.5</v>
      </c>
      <c r="Y92" s="4">
        <v>72.5</v>
      </c>
      <c r="Z92" s="4">
        <v>237.8</v>
      </c>
      <c r="AA92" s="4">
        <v>88.4</v>
      </c>
      <c r="AB92" s="4">
        <v>48.5</v>
      </c>
      <c r="AC92" s="4">
        <v>39.4</v>
      </c>
    </row>
    <row r="93" spans="2:29" x14ac:dyDescent="0.25">
      <c r="B93" s="4">
        <v>4.3</v>
      </c>
      <c r="E93" s="4">
        <v>4.3</v>
      </c>
      <c r="F93" s="4">
        <v>75</v>
      </c>
      <c r="G93" s="4">
        <v>43.7</v>
      </c>
      <c r="H93" s="4">
        <v>311.39999999999998</v>
      </c>
      <c r="I93" s="4">
        <v>212.5</v>
      </c>
      <c r="J93" s="4">
        <v>312.10000000000002</v>
      </c>
      <c r="K93" s="4">
        <v>509.3</v>
      </c>
      <c r="L93" s="4">
        <v>181</v>
      </c>
      <c r="M93" s="4">
        <v>28</v>
      </c>
      <c r="N93" s="4">
        <v>0</v>
      </c>
      <c r="O93" s="4">
        <v>0</v>
      </c>
      <c r="P93" s="4">
        <v>1.6</v>
      </c>
      <c r="Q93" s="4">
        <v>21.3</v>
      </c>
      <c r="R93" s="4">
        <v>78.7</v>
      </c>
      <c r="S93" s="4">
        <v>252.3</v>
      </c>
      <c r="T93" s="4">
        <v>374.5</v>
      </c>
      <c r="U93" s="4">
        <v>172.4</v>
      </c>
      <c r="V93" s="4">
        <v>174.1</v>
      </c>
      <c r="W93" s="4">
        <v>275.5</v>
      </c>
      <c r="X93" s="4">
        <v>72.5</v>
      </c>
      <c r="Y93" s="4">
        <v>237.8</v>
      </c>
      <c r="Z93" s="4">
        <v>88.4</v>
      </c>
      <c r="AA93" s="4">
        <v>48.5</v>
      </c>
      <c r="AB93" s="4">
        <v>39.4</v>
      </c>
      <c r="AC93" s="4">
        <v>52.8</v>
      </c>
    </row>
    <row r="94" spans="2:29" x14ac:dyDescent="0.25">
      <c r="B94" s="4">
        <v>75</v>
      </c>
      <c r="E94" s="4">
        <v>75</v>
      </c>
      <c r="F94" s="4">
        <v>43.7</v>
      </c>
      <c r="G94" s="4">
        <v>311.39999999999998</v>
      </c>
      <c r="H94" s="4">
        <v>212.5</v>
      </c>
      <c r="I94" s="4">
        <v>312.10000000000002</v>
      </c>
      <c r="J94" s="4">
        <v>509.3</v>
      </c>
      <c r="K94" s="4">
        <v>181</v>
      </c>
      <c r="L94" s="4">
        <v>28</v>
      </c>
      <c r="M94" s="4">
        <v>0</v>
      </c>
      <c r="N94" s="4">
        <v>0</v>
      </c>
      <c r="O94" s="4">
        <v>1.6</v>
      </c>
      <c r="P94" s="4">
        <v>21.3</v>
      </c>
      <c r="Q94" s="4">
        <v>78.7</v>
      </c>
      <c r="R94" s="4">
        <v>252.3</v>
      </c>
      <c r="S94" s="4">
        <v>374.5</v>
      </c>
      <c r="T94" s="4">
        <v>172.4</v>
      </c>
      <c r="U94" s="4">
        <v>174.1</v>
      </c>
      <c r="V94" s="4">
        <v>275.5</v>
      </c>
      <c r="W94" s="4">
        <v>72.5</v>
      </c>
      <c r="X94" s="4">
        <v>237.8</v>
      </c>
      <c r="Y94" s="4">
        <v>88.4</v>
      </c>
      <c r="Z94" s="4">
        <v>48.5</v>
      </c>
      <c r="AA94" s="4">
        <v>39.4</v>
      </c>
      <c r="AB94" s="4">
        <v>52.8</v>
      </c>
      <c r="AC94" s="4">
        <v>129.30000000000001</v>
      </c>
    </row>
    <row r="95" spans="2:29" x14ac:dyDescent="0.25">
      <c r="B95" s="4">
        <v>43.7</v>
      </c>
      <c r="E95" s="4">
        <v>43.7</v>
      </c>
      <c r="F95" s="4">
        <v>311.39999999999998</v>
      </c>
      <c r="G95" s="4">
        <v>212.5</v>
      </c>
      <c r="H95" s="4">
        <v>312.10000000000002</v>
      </c>
      <c r="I95" s="4">
        <v>509.3</v>
      </c>
      <c r="J95" s="4">
        <v>181</v>
      </c>
      <c r="K95" s="4">
        <v>28</v>
      </c>
      <c r="L95" s="4">
        <v>0</v>
      </c>
      <c r="M95" s="4">
        <v>0</v>
      </c>
      <c r="N95" s="4">
        <v>1.6</v>
      </c>
      <c r="O95" s="4">
        <v>21.3</v>
      </c>
      <c r="P95" s="4">
        <v>78.7</v>
      </c>
      <c r="Q95" s="4">
        <v>252.3</v>
      </c>
      <c r="R95" s="4">
        <v>374.5</v>
      </c>
      <c r="S95" s="4">
        <v>172.4</v>
      </c>
      <c r="T95" s="4">
        <v>174.1</v>
      </c>
      <c r="U95" s="4">
        <v>275.5</v>
      </c>
      <c r="V95" s="4">
        <v>72.5</v>
      </c>
      <c r="W95" s="4">
        <v>237.8</v>
      </c>
      <c r="X95" s="4">
        <v>88.4</v>
      </c>
      <c r="Y95" s="4">
        <v>48.5</v>
      </c>
      <c r="Z95" s="4">
        <v>39.4</v>
      </c>
      <c r="AA95" s="4">
        <v>52.8</v>
      </c>
      <c r="AB95" s="4">
        <v>129.30000000000001</v>
      </c>
      <c r="AC95" s="4">
        <v>320.5</v>
      </c>
    </row>
    <row r="96" spans="2:29" x14ac:dyDescent="0.25">
      <c r="B96" s="4">
        <v>311.39999999999998</v>
      </c>
      <c r="E96" s="4">
        <v>311.39999999999998</v>
      </c>
      <c r="F96" s="4">
        <v>212.5</v>
      </c>
      <c r="G96" s="4">
        <v>312.10000000000002</v>
      </c>
      <c r="H96" s="4">
        <v>509.3</v>
      </c>
      <c r="I96" s="4">
        <v>181</v>
      </c>
      <c r="J96" s="4">
        <v>28</v>
      </c>
      <c r="K96" s="4">
        <v>0</v>
      </c>
      <c r="L96" s="4">
        <v>0</v>
      </c>
      <c r="M96" s="4">
        <v>1.6</v>
      </c>
      <c r="N96" s="4">
        <v>21.3</v>
      </c>
      <c r="O96" s="4">
        <v>78.7</v>
      </c>
      <c r="P96" s="4">
        <v>252.3</v>
      </c>
      <c r="Q96" s="4">
        <v>374.5</v>
      </c>
      <c r="R96" s="4">
        <v>172.4</v>
      </c>
      <c r="S96" s="4">
        <v>174.1</v>
      </c>
      <c r="T96" s="4">
        <v>275.5</v>
      </c>
      <c r="U96" s="4">
        <v>72.5</v>
      </c>
      <c r="V96" s="4">
        <v>237.8</v>
      </c>
      <c r="W96" s="4">
        <v>88.4</v>
      </c>
      <c r="X96" s="4">
        <v>48.5</v>
      </c>
      <c r="Y96" s="4">
        <v>39.4</v>
      </c>
      <c r="Z96" s="4">
        <v>52.8</v>
      </c>
      <c r="AA96" s="4">
        <v>129.30000000000001</v>
      </c>
      <c r="AB96" s="4">
        <v>320.5</v>
      </c>
      <c r="AC96" s="4">
        <v>216.2</v>
      </c>
    </row>
    <row r="97" spans="2:29" x14ac:dyDescent="0.25">
      <c r="B97" s="4">
        <v>212.5</v>
      </c>
      <c r="E97" s="4">
        <v>212.5</v>
      </c>
      <c r="F97" s="4">
        <v>312.10000000000002</v>
      </c>
      <c r="G97" s="4">
        <v>509.3</v>
      </c>
      <c r="H97" s="4">
        <v>181</v>
      </c>
      <c r="I97" s="4">
        <v>28</v>
      </c>
      <c r="J97" s="4">
        <v>0</v>
      </c>
      <c r="K97" s="4">
        <v>0</v>
      </c>
      <c r="L97" s="4">
        <v>1.6</v>
      </c>
      <c r="M97" s="4">
        <v>21.3</v>
      </c>
      <c r="N97" s="4">
        <v>78.7</v>
      </c>
      <c r="O97" s="4">
        <v>252.3</v>
      </c>
      <c r="P97" s="4">
        <v>374.5</v>
      </c>
      <c r="Q97" s="4">
        <v>172.4</v>
      </c>
      <c r="R97" s="4">
        <v>174.1</v>
      </c>
      <c r="S97" s="4">
        <v>275.5</v>
      </c>
      <c r="T97" s="4">
        <v>72.5</v>
      </c>
      <c r="U97" s="4">
        <v>237.8</v>
      </c>
      <c r="V97" s="4">
        <v>88.4</v>
      </c>
      <c r="W97" s="4">
        <v>48.5</v>
      </c>
      <c r="X97" s="4">
        <v>39.4</v>
      </c>
      <c r="Y97" s="4">
        <v>52.8</v>
      </c>
      <c r="Z97" s="4">
        <v>129.30000000000001</v>
      </c>
      <c r="AA97" s="4">
        <v>320.5</v>
      </c>
      <c r="AB97" s="4">
        <v>216.2</v>
      </c>
      <c r="AC97" s="4">
        <v>402.6</v>
      </c>
    </row>
    <row r="98" spans="2:29" x14ac:dyDescent="0.25">
      <c r="B98" s="4">
        <v>312.10000000000002</v>
      </c>
      <c r="E98" s="4">
        <v>312.10000000000002</v>
      </c>
      <c r="F98" s="4">
        <v>509.3</v>
      </c>
      <c r="G98" s="4">
        <v>181</v>
      </c>
      <c r="H98" s="4">
        <v>28</v>
      </c>
      <c r="I98" s="4">
        <v>0</v>
      </c>
      <c r="J98" s="4">
        <v>0</v>
      </c>
      <c r="K98" s="4">
        <v>1.6</v>
      </c>
      <c r="L98" s="4">
        <v>21.3</v>
      </c>
      <c r="M98" s="4">
        <v>78.7</v>
      </c>
      <c r="N98" s="4">
        <v>252.3</v>
      </c>
      <c r="O98" s="4">
        <v>374.5</v>
      </c>
      <c r="P98" s="4">
        <v>172.4</v>
      </c>
      <c r="Q98" s="4">
        <v>174.1</v>
      </c>
      <c r="R98" s="4">
        <v>275.5</v>
      </c>
      <c r="S98" s="4">
        <v>72.5</v>
      </c>
      <c r="T98" s="4">
        <v>237.8</v>
      </c>
      <c r="U98" s="4">
        <v>88.4</v>
      </c>
      <c r="V98" s="4">
        <v>48.5</v>
      </c>
      <c r="W98" s="4">
        <v>39.4</v>
      </c>
      <c r="X98" s="4">
        <v>52.8</v>
      </c>
      <c r="Y98" s="4">
        <v>129.30000000000001</v>
      </c>
      <c r="Z98" s="4">
        <v>320.5</v>
      </c>
      <c r="AA98" s="4">
        <v>216.2</v>
      </c>
      <c r="AB98" s="4">
        <v>402.6</v>
      </c>
      <c r="AC98" s="4">
        <v>302.2</v>
      </c>
    </row>
    <row r="99" spans="2:29" x14ac:dyDescent="0.25">
      <c r="B99" s="4">
        <v>509.3</v>
      </c>
      <c r="E99" s="4">
        <v>509.3</v>
      </c>
      <c r="F99" s="4">
        <v>181</v>
      </c>
      <c r="G99" s="4">
        <v>28</v>
      </c>
      <c r="H99" s="4">
        <v>0</v>
      </c>
      <c r="I99" s="4">
        <v>0</v>
      </c>
      <c r="J99" s="4">
        <v>1.6</v>
      </c>
      <c r="K99" s="4">
        <v>21.3</v>
      </c>
      <c r="L99" s="4">
        <v>78.7</v>
      </c>
      <c r="M99" s="4">
        <v>252.3</v>
      </c>
      <c r="N99" s="4">
        <v>374.5</v>
      </c>
      <c r="O99" s="4">
        <v>172.4</v>
      </c>
      <c r="P99" s="4">
        <v>174.1</v>
      </c>
      <c r="Q99" s="4">
        <v>275.5</v>
      </c>
      <c r="R99" s="4">
        <v>72.5</v>
      </c>
      <c r="S99" s="4">
        <v>237.8</v>
      </c>
      <c r="T99" s="4">
        <v>88.4</v>
      </c>
      <c r="U99" s="4">
        <v>48.5</v>
      </c>
      <c r="V99" s="4">
        <v>39.4</v>
      </c>
      <c r="W99" s="4">
        <v>52.8</v>
      </c>
      <c r="X99" s="4">
        <v>129.30000000000001</v>
      </c>
      <c r="Y99" s="4">
        <v>320.5</v>
      </c>
      <c r="Z99" s="4">
        <v>216.2</v>
      </c>
      <c r="AA99" s="4">
        <v>402.6</v>
      </c>
      <c r="AB99" s="4">
        <v>302.2</v>
      </c>
    </row>
    <row r="100" spans="2:29" x14ac:dyDescent="0.25">
      <c r="B100" s="4">
        <v>181</v>
      </c>
      <c r="E100" s="4">
        <v>181</v>
      </c>
      <c r="F100" s="4">
        <v>28</v>
      </c>
      <c r="G100" s="4">
        <v>0</v>
      </c>
      <c r="H100" s="4">
        <v>0</v>
      </c>
      <c r="I100" s="4">
        <v>1.6</v>
      </c>
      <c r="J100" s="4">
        <v>21.3</v>
      </c>
      <c r="K100" s="4">
        <v>78.7</v>
      </c>
      <c r="L100" s="4">
        <v>252.3</v>
      </c>
      <c r="M100" s="4">
        <v>374.5</v>
      </c>
      <c r="N100" s="4">
        <v>172.4</v>
      </c>
      <c r="O100" s="4">
        <v>174.1</v>
      </c>
      <c r="P100" s="4">
        <v>275.5</v>
      </c>
      <c r="Q100" s="4">
        <v>72.5</v>
      </c>
      <c r="R100" s="4">
        <v>237.8</v>
      </c>
      <c r="S100" s="4">
        <v>88.4</v>
      </c>
      <c r="T100" s="4">
        <v>48.5</v>
      </c>
      <c r="U100" s="4">
        <v>39.4</v>
      </c>
      <c r="V100" s="4">
        <v>52.8</v>
      </c>
      <c r="W100" s="4">
        <v>129.30000000000001</v>
      </c>
      <c r="X100" s="4">
        <v>320.5</v>
      </c>
      <c r="Y100" s="4">
        <v>216.2</v>
      </c>
      <c r="Z100" s="4">
        <v>402.6</v>
      </c>
      <c r="AA100" s="4">
        <v>302.2</v>
      </c>
    </row>
    <row r="101" spans="2:29" x14ac:dyDescent="0.25">
      <c r="B101" s="4">
        <v>28</v>
      </c>
      <c r="E101" s="4">
        <v>28</v>
      </c>
      <c r="F101" s="4">
        <v>0</v>
      </c>
      <c r="G101" s="4">
        <v>0</v>
      </c>
      <c r="H101" s="4">
        <v>1.6</v>
      </c>
      <c r="I101" s="4">
        <v>21.3</v>
      </c>
      <c r="J101" s="4">
        <v>78.7</v>
      </c>
      <c r="K101" s="4">
        <v>252.3</v>
      </c>
      <c r="L101" s="4">
        <v>374.5</v>
      </c>
      <c r="M101" s="4">
        <v>172.4</v>
      </c>
      <c r="N101" s="4">
        <v>174.1</v>
      </c>
      <c r="O101" s="4">
        <v>275.5</v>
      </c>
      <c r="P101" s="4">
        <v>72.5</v>
      </c>
      <c r="Q101" s="4">
        <v>237.8</v>
      </c>
      <c r="R101" s="4">
        <v>88.4</v>
      </c>
      <c r="S101" s="4">
        <v>48.5</v>
      </c>
      <c r="T101" s="4">
        <v>39.4</v>
      </c>
      <c r="U101" s="4">
        <v>52.8</v>
      </c>
      <c r="V101" s="4">
        <v>129.30000000000001</v>
      </c>
      <c r="W101" s="4">
        <v>320.5</v>
      </c>
      <c r="X101" s="4">
        <v>216.2</v>
      </c>
      <c r="Y101" s="4">
        <v>402.6</v>
      </c>
      <c r="Z101" s="4">
        <v>302.2</v>
      </c>
    </row>
    <row r="102" spans="2:29" x14ac:dyDescent="0.25">
      <c r="B102" s="4">
        <v>0</v>
      </c>
      <c r="E102" s="4">
        <v>0</v>
      </c>
      <c r="F102" s="4">
        <v>0</v>
      </c>
      <c r="G102" s="4">
        <v>1.6</v>
      </c>
      <c r="H102" s="4">
        <v>21.3</v>
      </c>
      <c r="I102" s="4">
        <v>78.7</v>
      </c>
      <c r="J102" s="4">
        <v>252.3</v>
      </c>
      <c r="K102" s="4">
        <v>374.5</v>
      </c>
      <c r="L102" s="4">
        <v>172.4</v>
      </c>
      <c r="M102" s="4">
        <v>174.1</v>
      </c>
      <c r="N102" s="4">
        <v>275.5</v>
      </c>
      <c r="O102" s="4">
        <v>72.5</v>
      </c>
      <c r="P102" s="4">
        <v>237.8</v>
      </c>
      <c r="Q102" s="4">
        <v>88.4</v>
      </c>
      <c r="R102" s="4">
        <v>48.5</v>
      </c>
      <c r="S102" s="4">
        <v>39.4</v>
      </c>
      <c r="T102" s="4">
        <v>52.8</v>
      </c>
      <c r="U102" s="4">
        <v>129.30000000000001</v>
      </c>
      <c r="V102" s="4">
        <v>320.5</v>
      </c>
      <c r="W102" s="4">
        <v>216.2</v>
      </c>
      <c r="X102" s="4">
        <v>402.6</v>
      </c>
      <c r="Y102" s="4">
        <v>302.2</v>
      </c>
    </row>
    <row r="103" spans="2:29" x14ac:dyDescent="0.25">
      <c r="B103" s="4">
        <v>0</v>
      </c>
      <c r="E103" s="4">
        <v>0</v>
      </c>
      <c r="F103" s="4">
        <v>1.6</v>
      </c>
      <c r="G103" s="4">
        <v>21.3</v>
      </c>
      <c r="H103" s="4">
        <v>78.7</v>
      </c>
      <c r="I103" s="4">
        <v>252.3</v>
      </c>
      <c r="J103" s="4">
        <v>374.5</v>
      </c>
      <c r="K103" s="4">
        <v>172.4</v>
      </c>
      <c r="L103" s="4">
        <v>174.1</v>
      </c>
      <c r="M103" s="4">
        <v>275.5</v>
      </c>
      <c r="N103" s="4">
        <v>72.5</v>
      </c>
      <c r="O103" s="4">
        <v>237.8</v>
      </c>
      <c r="P103" s="4">
        <v>88.4</v>
      </c>
      <c r="Q103" s="4">
        <v>48.5</v>
      </c>
      <c r="R103" s="4">
        <v>39.4</v>
      </c>
      <c r="S103" s="4">
        <v>52.8</v>
      </c>
      <c r="T103" s="4">
        <v>129.30000000000001</v>
      </c>
      <c r="U103" s="4">
        <v>320.5</v>
      </c>
      <c r="V103" s="4">
        <v>216.2</v>
      </c>
      <c r="W103" s="4">
        <v>402.6</v>
      </c>
      <c r="X103" s="4">
        <v>302.2</v>
      </c>
    </row>
    <row r="104" spans="2:29" x14ac:dyDescent="0.25">
      <c r="B104" s="4">
        <v>1.6</v>
      </c>
      <c r="E104" s="4">
        <v>1.6</v>
      </c>
      <c r="F104" s="4">
        <v>21.3</v>
      </c>
      <c r="G104" s="4">
        <v>78.7</v>
      </c>
      <c r="H104" s="4">
        <v>252.3</v>
      </c>
      <c r="I104" s="4">
        <v>374.5</v>
      </c>
      <c r="J104" s="4">
        <v>172.4</v>
      </c>
      <c r="K104" s="4">
        <v>174.1</v>
      </c>
      <c r="L104" s="4">
        <v>275.5</v>
      </c>
      <c r="M104" s="4">
        <v>72.5</v>
      </c>
      <c r="N104" s="4">
        <v>237.8</v>
      </c>
      <c r="O104" s="4">
        <v>88.4</v>
      </c>
      <c r="P104" s="4">
        <v>48.5</v>
      </c>
      <c r="Q104" s="4">
        <v>39.4</v>
      </c>
      <c r="R104" s="4">
        <v>52.8</v>
      </c>
      <c r="S104" s="4">
        <v>129.30000000000001</v>
      </c>
      <c r="T104" s="4">
        <v>320.5</v>
      </c>
      <c r="U104" s="4">
        <v>216.2</v>
      </c>
      <c r="V104" s="4">
        <v>402.6</v>
      </c>
      <c r="W104" s="4">
        <v>302.2</v>
      </c>
    </row>
    <row r="105" spans="2:29" x14ac:dyDescent="0.25">
      <c r="B105" s="4">
        <v>21.3</v>
      </c>
      <c r="E105" s="4">
        <v>21.3</v>
      </c>
      <c r="F105" s="4">
        <v>78.7</v>
      </c>
      <c r="G105" s="4">
        <v>252.3</v>
      </c>
      <c r="H105" s="4">
        <v>374.5</v>
      </c>
      <c r="I105" s="4">
        <v>172.4</v>
      </c>
      <c r="J105" s="4">
        <v>174.1</v>
      </c>
      <c r="K105" s="4">
        <v>275.5</v>
      </c>
      <c r="L105" s="4">
        <v>72.5</v>
      </c>
      <c r="M105" s="4">
        <v>237.8</v>
      </c>
      <c r="N105" s="4">
        <v>88.4</v>
      </c>
      <c r="O105" s="4">
        <v>48.5</v>
      </c>
      <c r="P105" s="4">
        <v>39.4</v>
      </c>
      <c r="Q105" s="4">
        <v>52.8</v>
      </c>
      <c r="R105" s="4">
        <v>129.30000000000001</v>
      </c>
      <c r="S105" s="4">
        <v>320.5</v>
      </c>
      <c r="T105" s="4">
        <v>216.2</v>
      </c>
      <c r="U105" s="4">
        <v>402.6</v>
      </c>
      <c r="V105" s="4">
        <v>302.2</v>
      </c>
    </row>
    <row r="106" spans="2:29" x14ac:dyDescent="0.25">
      <c r="B106" s="4">
        <v>78.7</v>
      </c>
      <c r="E106" s="4">
        <v>78.7</v>
      </c>
      <c r="F106" s="4">
        <v>252.3</v>
      </c>
      <c r="G106" s="4">
        <v>374.5</v>
      </c>
      <c r="H106" s="4">
        <v>172.4</v>
      </c>
      <c r="I106" s="4">
        <v>174.1</v>
      </c>
      <c r="J106" s="4">
        <v>275.5</v>
      </c>
      <c r="K106" s="4">
        <v>72.5</v>
      </c>
      <c r="L106" s="4">
        <v>237.8</v>
      </c>
      <c r="M106" s="4">
        <v>88.4</v>
      </c>
      <c r="N106" s="4">
        <v>48.5</v>
      </c>
      <c r="O106" s="4">
        <v>39.4</v>
      </c>
      <c r="P106" s="4">
        <v>52.8</v>
      </c>
      <c r="Q106" s="4">
        <v>129.30000000000001</v>
      </c>
      <c r="R106" s="4">
        <v>320.5</v>
      </c>
      <c r="S106" s="4">
        <v>216.2</v>
      </c>
      <c r="T106" s="4">
        <v>402.6</v>
      </c>
      <c r="U106" s="4">
        <v>302.2</v>
      </c>
    </row>
    <row r="107" spans="2:29" x14ac:dyDescent="0.25">
      <c r="B107" s="4">
        <v>252.3</v>
      </c>
      <c r="E107" s="4">
        <v>252.3</v>
      </c>
      <c r="F107" s="4">
        <v>374.5</v>
      </c>
      <c r="G107" s="4">
        <v>172.4</v>
      </c>
      <c r="H107" s="4">
        <v>174.1</v>
      </c>
      <c r="I107" s="4">
        <v>275.5</v>
      </c>
      <c r="J107" s="4">
        <v>72.5</v>
      </c>
      <c r="K107" s="4">
        <v>237.8</v>
      </c>
      <c r="L107" s="4">
        <v>88.4</v>
      </c>
      <c r="M107" s="4">
        <v>48.5</v>
      </c>
      <c r="N107" s="4">
        <v>39.4</v>
      </c>
      <c r="O107" s="4">
        <v>52.8</v>
      </c>
      <c r="P107" s="4">
        <v>129.30000000000001</v>
      </c>
      <c r="Q107" s="4">
        <v>320.5</v>
      </c>
      <c r="R107" s="4">
        <v>216.2</v>
      </c>
      <c r="S107" s="4">
        <v>402.6</v>
      </c>
      <c r="T107" s="4">
        <v>302.2</v>
      </c>
    </row>
    <row r="108" spans="2:29" x14ac:dyDescent="0.25">
      <c r="B108" s="4">
        <v>374.5</v>
      </c>
      <c r="E108" s="4">
        <v>374.5</v>
      </c>
      <c r="F108" s="4">
        <v>172.4</v>
      </c>
      <c r="G108" s="4">
        <v>174.1</v>
      </c>
      <c r="H108" s="4">
        <v>275.5</v>
      </c>
      <c r="I108" s="4">
        <v>72.5</v>
      </c>
      <c r="J108" s="4">
        <v>237.8</v>
      </c>
      <c r="K108" s="4">
        <v>88.4</v>
      </c>
      <c r="L108" s="4">
        <v>48.5</v>
      </c>
      <c r="M108" s="4">
        <v>39.4</v>
      </c>
      <c r="N108" s="4">
        <v>52.8</v>
      </c>
      <c r="O108" s="4">
        <v>129.30000000000001</v>
      </c>
      <c r="P108" s="4">
        <v>320.5</v>
      </c>
      <c r="Q108" s="4">
        <v>216.2</v>
      </c>
      <c r="R108" s="4">
        <v>402.6</v>
      </c>
      <c r="S108" s="4">
        <v>302.2</v>
      </c>
    </row>
    <row r="109" spans="2:29" x14ac:dyDescent="0.25">
      <c r="B109" s="4">
        <v>172.4</v>
      </c>
      <c r="E109" s="4">
        <v>172.4</v>
      </c>
      <c r="F109" s="4">
        <v>174.1</v>
      </c>
      <c r="G109" s="4">
        <v>275.5</v>
      </c>
      <c r="H109" s="4">
        <v>72.5</v>
      </c>
      <c r="I109" s="4">
        <v>237.8</v>
      </c>
      <c r="J109" s="4">
        <v>88.4</v>
      </c>
      <c r="K109" s="4">
        <v>48.5</v>
      </c>
      <c r="L109" s="4">
        <v>39.4</v>
      </c>
      <c r="M109" s="4">
        <v>52.8</v>
      </c>
      <c r="N109" s="4">
        <v>129.30000000000001</v>
      </c>
      <c r="O109" s="4">
        <v>320.5</v>
      </c>
      <c r="P109" s="4">
        <v>216.2</v>
      </c>
      <c r="Q109" s="4">
        <v>402.6</v>
      </c>
      <c r="R109" s="4">
        <v>302.2</v>
      </c>
    </row>
    <row r="110" spans="2:29" x14ac:dyDescent="0.25">
      <c r="B110" s="4">
        <v>174.1</v>
      </c>
      <c r="E110" s="4">
        <v>174.1</v>
      </c>
      <c r="F110" s="4">
        <v>275.5</v>
      </c>
      <c r="G110" s="4">
        <v>72.5</v>
      </c>
      <c r="H110" s="4">
        <v>237.8</v>
      </c>
      <c r="I110" s="4">
        <v>88.4</v>
      </c>
      <c r="J110" s="4">
        <v>48.5</v>
      </c>
      <c r="K110" s="4">
        <v>39.4</v>
      </c>
      <c r="L110" s="4">
        <v>52.8</v>
      </c>
      <c r="M110" s="4">
        <v>129.30000000000001</v>
      </c>
      <c r="N110" s="4">
        <v>320.5</v>
      </c>
      <c r="O110" s="4">
        <v>216.2</v>
      </c>
      <c r="P110" s="4">
        <v>402.6</v>
      </c>
      <c r="Q110" s="4">
        <v>302.2</v>
      </c>
    </row>
    <row r="111" spans="2:29" x14ac:dyDescent="0.25">
      <c r="B111" s="4">
        <v>275.5</v>
      </c>
      <c r="E111" s="4">
        <v>275.5</v>
      </c>
      <c r="F111" s="4">
        <v>72.5</v>
      </c>
      <c r="G111" s="4">
        <v>237.8</v>
      </c>
      <c r="H111" s="4">
        <v>88.4</v>
      </c>
      <c r="I111" s="4">
        <v>48.5</v>
      </c>
      <c r="J111" s="4">
        <v>39.4</v>
      </c>
      <c r="K111" s="4">
        <v>52.8</v>
      </c>
      <c r="L111" s="4">
        <v>129.30000000000001</v>
      </c>
      <c r="M111" s="4">
        <v>320.5</v>
      </c>
      <c r="N111" s="4">
        <v>216.2</v>
      </c>
      <c r="O111" s="4">
        <v>402.6</v>
      </c>
      <c r="P111" s="4">
        <v>302.2</v>
      </c>
    </row>
    <row r="112" spans="2:29" x14ac:dyDescent="0.25">
      <c r="B112" s="4">
        <v>72.5</v>
      </c>
      <c r="E112" s="4">
        <v>72.5</v>
      </c>
      <c r="F112" s="4">
        <v>237.8</v>
      </c>
      <c r="G112" s="4">
        <v>88.4</v>
      </c>
      <c r="H112" s="4">
        <v>48.5</v>
      </c>
      <c r="I112" s="4">
        <v>39.4</v>
      </c>
      <c r="J112" s="4">
        <v>52.8</v>
      </c>
      <c r="K112" s="4">
        <v>129.30000000000001</v>
      </c>
      <c r="L112" s="4">
        <v>320.5</v>
      </c>
      <c r="M112" s="4">
        <v>216.2</v>
      </c>
      <c r="N112" s="4">
        <v>402.6</v>
      </c>
      <c r="O112" s="4">
        <v>302.2</v>
      </c>
    </row>
    <row r="113" spans="2:29" x14ac:dyDescent="0.25">
      <c r="B113" s="4">
        <v>237.8</v>
      </c>
      <c r="E113" s="4">
        <v>237.8</v>
      </c>
      <c r="F113" s="4">
        <v>88.4</v>
      </c>
      <c r="G113" s="4">
        <v>48.5</v>
      </c>
      <c r="H113" s="4">
        <v>39.4</v>
      </c>
      <c r="I113" s="4">
        <v>52.8</v>
      </c>
      <c r="J113" s="4">
        <v>129.30000000000001</v>
      </c>
      <c r="K113" s="4">
        <v>320.5</v>
      </c>
      <c r="L113" s="4">
        <v>216.2</v>
      </c>
      <c r="M113" s="4">
        <v>402.6</v>
      </c>
      <c r="N113" s="4">
        <v>302.2</v>
      </c>
    </row>
    <row r="114" spans="2:29" x14ac:dyDescent="0.25">
      <c r="B114" s="4">
        <v>88.4</v>
      </c>
      <c r="E114" s="4">
        <v>88.4</v>
      </c>
      <c r="F114" s="4">
        <v>48.5</v>
      </c>
      <c r="G114" s="4">
        <v>39.4</v>
      </c>
      <c r="H114" s="4">
        <v>52.8</v>
      </c>
      <c r="I114" s="4">
        <v>129.30000000000001</v>
      </c>
      <c r="J114" s="4">
        <v>320.5</v>
      </c>
      <c r="K114" s="4">
        <v>216.2</v>
      </c>
      <c r="L114" s="4">
        <v>402.6</v>
      </c>
      <c r="M114" s="4">
        <v>302.2</v>
      </c>
    </row>
    <row r="115" spans="2:29" x14ac:dyDescent="0.25">
      <c r="B115" s="4">
        <v>48.5</v>
      </c>
      <c r="E115" s="4">
        <v>48.5</v>
      </c>
      <c r="F115" s="4">
        <v>39.4</v>
      </c>
      <c r="G115" s="4">
        <v>52.8</v>
      </c>
      <c r="H115" s="4">
        <v>129.30000000000001</v>
      </c>
      <c r="I115" s="4">
        <v>320.5</v>
      </c>
      <c r="J115" s="4">
        <v>216.2</v>
      </c>
      <c r="K115" s="4">
        <v>402.6</v>
      </c>
      <c r="L115" s="4">
        <v>302.2</v>
      </c>
    </row>
    <row r="116" spans="2:29" x14ac:dyDescent="0.25">
      <c r="B116" s="4">
        <v>39.4</v>
      </c>
      <c r="E116" s="4">
        <v>39.4</v>
      </c>
      <c r="F116" s="4">
        <v>52.8</v>
      </c>
      <c r="G116" s="4">
        <v>129.30000000000001</v>
      </c>
      <c r="H116" s="4">
        <v>320.5</v>
      </c>
      <c r="I116" s="4">
        <v>216.2</v>
      </c>
      <c r="J116" s="4">
        <v>402.6</v>
      </c>
      <c r="K116" s="4">
        <v>302.2</v>
      </c>
    </row>
    <row r="117" spans="2:29" x14ac:dyDescent="0.25">
      <c r="B117" s="4">
        <v>52.8</v>
      </c>
      <c r="E117" s="4">
        <v>52.8</v>
      </c>
      <c r="F117" s="4">
        <v>129.30000000000001</v>
      </c>
      <c r="G117" s="4">
        <v>320.5</v>
      </c>
      <c r="H117" s="4">
        <v>216.2</v>
      </c>
      <c r="I117" s="4">
        <v>402.6</v>
      </c>
      <c r="J117" s="4">
        <v>302.2</v>
      </c>
    </row>
    <row r="118" spans="2:29" x14ac:dyDescent="0.25">
      <c r="B118" s="4">
        <v>129.30000000000001</v>
      </c>
      <c r="E118" s="4">
        <v>129.30000000000001</v>
      </c>
      <c r="F118" s="4">
        <v>320.5</v>
      </c>
      <c r="G118" s="4">
        <v>216.2</v>
      </c>
      <c r="H118" s="4">
        <v>402.6</v>
      </c>
      <c r="I118" s="4">
        <v>302.2</v>
      </c>
    </row>
    <row r="119" spans="2:29" x14ac:dyDescent="0.25">
      <c r="B119" s="4">
        <v>320.5</v>
      </c>
      <c r="E119" s="4">
        <v>320.5</v>
      </c>
      <c r="F119" s="4">
        <v>216.2</v>
      </c>
      <c r="G119" s="4">
        <v>402.6</v>
      </c>
      <c r="H119" s="4">
        <v>302.2</v>
      </c>
    </row>
    <row r="120" spans="2:29" x14ac:dyDescent="0.25">
      <c r="B120" s="4">
        <v>216.2</v>
      </c>
      <c r="E120" s="4">
        <v>216.2</v>
      </c>
      <c r="F120" s="4">
        <v>402.6</v>
      </c>
      <c r="G120" s="4">
        <v>302.2</v>
      </c>
    </row>
    <row r="121" spans="2:29" x14ac:dyDescent="0.25">
      <c r="B121" s="4">
        <v>402.6</v>
      </c>
      <c r="E121" s="4">
        <v>402.6</v>
      </c>
      <c r="F121" s="4">
        <v>302.2</v>
      </c>
    </row>
    <row r="122" spans="2:29" x14ac:dyDescent="0.25">
      <c r="B122" s="4">
        <v>302.2</v>
      </c>
      <c r="E122" s="4">
        <v>302.2</v>
      </c>
    </row>
    <row r="126" spans="2:29" x14ac:dyDescent="0.25">
      <c r="F126" s="10" t="s">
        <v>45</v>
      </c>
      <c r="G126" s="10" t="s">
        <v>46</v>
      </c>
      <c r="H126" s="10" t="s">
        <v>47</v>
      </c>
      <c r="I126" s="10" t="s">
        <v>48</v>
      </c>
      <c r="J126" s="10" t="s">
        <v>49</v>
      </c>
      <c r="K126" s="10" t="s">
        <v>50</v>
      </c>
      <c r="L126" s="10" t="s">
        <v>51</v>
      </c>
      <c r="M126" s="10" t="s">
        <v>52</v>
      </c>
      <c r="N126" s="10" t="s">
        <v>53</v>
      </c>
      <c r="O126" s="10" t="s">
        <v>54</v>
      </c>
      <c r="P126" s="10" t="s">
        <v>55</v>
      </c>
      <c r="Q126" s="10" t="s">
        <v>56</v>
      </c>
      <c r="R126" s="10" t="s">
        <v>57</v>
      </c>
      <c r="S126" s="10" t="s">
        <v>58</v>
      </c>
      <c r="T126" s="10" t="s">
        <v>59</v>
      </c>
      <c r="U126" s="10" t="s">
        <v>60</v>
      </c>
      <c r="V126" s="10" t="s">
        <v>61</v>
      </c>
      <c r="W126" s="10" t="s">
        <v>62</v>
      </c>
      <c r="X126" s="10" t="s">
        <v>63</v>
      </c>
      <c r="Y126" s="10" t="s">
        <v>64</v>
      </c>
      <c r="Z126" s="10" t="s">
        <v>65</v>
      </c>
      <c r="AA126" s="10" t="s">
        <v>66</v>
      </c>
      <c r="AB126" s="10" t="s">
        <v>67</v>
      </c>
      <c r="AC126" s="10" t="s">
        <v>68</v>
      </c>
    </row>
    <row r="127" spans="2:29" x14ac:dyDescent="0.25">
      <c r="C127" s="82" t="s">
        <v>69</v>
      </c>
      <c r="D127" s="83"/>
      <c r="E127" s="84"/>
      <c r="F127" s="23">
        <f>CORREL(E3:E122,F3:F122)</f>
        <v>0.61000684166248331</v>
      </c>
      <c r="G127" s="3">
        <f>CORREL(E3:E122,G3:G122)</f>
        <v>0.32275926571492575</v>
      </c>
      <c r="H127" s="3">
        <f>CORREL(E3:E122,H3:H122)</f>
        <v>2.6872707767897661E-2</v>
      </c>
      <c r="I127" s="3">
        <f>CORREL(E3:E122,I3:I122)</f>
        <v>-0.34208796275170794</v>
      </c>
      <c r="J127" s="3">
        <f>CORREL(E3:E122,J3:J122)</f>
        <v>-0.51416230316835654</v>
      </c>
      <c r="K127" s="3">
        <f>CORREL(E3:E122,K3:K122)</f>
        <v>-0.61745644821741197</v>
      </c>
      <c r="L127" s="3">
        <f>CORREL(E3:E122,L3:L122)</f>
        <v>-0.59324775232725269</v>
      </c>
      <c r="M127" s="3">
        <f>CORREL(E3:E122,M3:M122)</f>
        <v>-0.29854201180761852</v>
      </c>
      <c r="N127" s="3">
        <f>CORREL(E3:E122,N3:N122)</f>
        <v>-7.663762790133738E-2</v>
      </c>
      <c r="O127" s="3">
        <f>CORREL(E3:E122,O3:O122)</f>
        <v>0.2478576401932143</v>
      </c>
      <c r="P127" s="23">
        <f>CORREL(E3:E122,P3:P122)</f>
        <v>0.52158887339025251</v>
      </c>
      <c r="Q127" s="23">
        <f>CORREL(E3:E122,Q3:Q122)</f>
        <v>0.68494709356807459</v>
      </c>
      <c r="R127" s="23">
        <f>CORREL(E3:E122,R3:R122)</f>
        <v>0.62330409783031515</v>
      </c>
      <c r="S127" s="3">
        <f>CORREL(E3:E122,S3:S122)</f>
        <v>0.36053867466882716</v>
      </c>
      <c r="T127" s="3">
        <f>CORREL(E3:E122,T3:T122)</f>
        <v>-4.3557672930870138E-3</v>
      </c>
      <c r="U127" s="3">
        <f>CORREL(E3:E122,U3:U122)</f>
        <v>-0.33687322014711851</v>
      </c>
      <c r="V127" s="3">
        <f>CORREL(E3:E122,V3:V122)</f>
        <v>-0.49942034020808862</v>
      </c>
      <c r="W127" s="3">
        <f>CORREL(E3:E122,W3:W122)</f>
        <v>-0.58606098609058654</v>
      </c>
      <c r="X127" s="3">
        <f>CORREL(E3:E122,X3:X122)</f>
        <v>-0.54561423503505713</v>
      </c>
      <c r="Y127" s="3">
        <f>CORREL(E3:E122,Y3:Y122)</f>
        <v>-0.35570712586087233</v>
      </c>
      <c r="Z127" s="3">
        <f>CORREL(E3:E122,Z3:Z122)</f>
        <v>-3.6055536205247637E-2</v>
      </c>
      <c r="AA127" s="3">
        <f>CORREL(E3:E122,AA3:AA122)</f>
        <v>0.32288903425945936</v>
      </c>
      <c r="AB127" s="3">
        <f>CORREL(E3:E122,AB3:AB122)</f>
        <v>0.49905150939123433</v>
      </c>
      <c r="AC127" s="23">
        <f>CORREL(E3:E122,AC3:AC122)</f>
        <v>0.62998342720225753</v>
      </c>
    </row>
    <row r="128" spans="2:29" x14ac:dyDescent="0.25">
      <c r="C128" s="82" t="s">
        <v>70</v>
      </c>
      <c r="D128" s="83"/>
      <c r="E128" s="84"/>
      <c r="F128" s="3">
        <f>'Fungsi Autokorelasi'!L124</f>
        <v>0.58379046226151832</v>
      </c>
      <c r="G128" s="3">
        <f>'Fungsi Autokorelasi'!S124</f>
        <v>0.26309922257522184</v>
      </c>
      <c r="H128" s="3">
        <f>'Fungsi Autokorelasi'!Z124</f>
        <v>-1.9445993145155226E-2</v>
      </c>
      <c r="I128" s="3">
        <f>'Fungsi Autokorelasi'!AG124</f>
        <v>-0.37212563104968299</v>
      </c>
      <c r="J128" s="3">
        <f>'Fungsi Autokorelasi'!AN124</f>
        <v>-0.5407652115563506</v>
      </c>
      <c r="K128" s="3">
        <f>'Fungsi Autokorelasi'!AU124</f>
        <v>-0.61797736336240827</v>
      </c>
      <c r="L128" s="3">
        <f>'Fungsi Autokorelasi'!BB124</f>
        <v>-0.58310757090942922</v>
      </c>
      <c r="M128" s="3">
        <f>'Fungsi Autokorelasi'!BI124</f>
        <v>-0.28076303924228463</v>
      </c>
      <c r="N128" s="3">
        <f>'Fungsi Autokorelasi'!BP124</f>
        <v>-6.3188967114452335E-2</v>
      </c>
      <c r="O128" s="3">
        <f>'Fungsi Autokorelasi'!BW124</f>
        <v>0.20892176120629</v>
      </c>
      <c r="P128" s="3">
        <f>'Fungsi Autokorelasi'!CD124</f>
        <v>0.45067731103183978</v>
      </c>
      <c r="Q128" s="3">
        <f>'Fungsi Autokorelasi'!CK124</f>
        <v>0.57354665453156695</v>
      </c>
      <c r="R128" s="3">
        <f>'Fungsi Autokorelasi'!CR124</f>
        <v>0.48609500301666342</v>
      </c>
      <c r="S128" s="3">
        <f>'Fungsi Autokorelasi'!CY124</f>
        <v>0.23776839260812521</v>
      </c>
      <c r="T128" s="3">
        <f>'Fungsi Autokorelasi'!DF124</f>
        <v>-0.10300438859525989</v>
      </c>
      <c r="U128" s="3">
        <f>'Fungsi Autokorelasi'!DM124</f>
        <v>-0.39690827166109666</v>
      </c>
      <c r="V128" s="3">
        <f>'Fungsi Autokorelasi'!DT124</f>
        <v>-0.51689060666305442</v>
      </c>
      <c r="W128" s="3">
        <f>'Fungsi Autokorelasi'!EA124</f>
        <v>-0.5501396716594863</v>
      </c>
      <c r="X128" s="3">
        <f>'Fungsi Autokorelasi'!EH124</f>
        <v>-0.50275581805325398</v>
      </c>
      <c r="Y128" s="3">
        <f>'Fungsi Autokorelasi'!EO124</f>
        <v>-0.3232768282651966</v>
      </c>
      <c r="Z128" s="3">
        <f>'Fungsi Autokorelasi'!EV124</f>
        <v>-3.021428707184326E-2</v>
      </c>
      <c r="AA128" s="3">
        <f>'Fungsi Autokorelasi'!FC124</f>
        <v>0.27465941153390894</v>
      </c>
      <c r="AB128" s="3">
        <f>'Fungsi Autokorelasi'!FJ124</f>
        <v>0.40353724900914573</v>
      </c>
      <c r="AC128" s="3">
        <f>'Fungsi Autokorelasi'!FQ124</f>
        <v>0.4284748884038499</v>
      </c>
    </row>
    <row r="129" spans="3:5" x14ac:dyDescent="0.25">
      <c r="C129" s="34"/>
      <c r="D129" s="34"/>
      <c r="E129" s="34"/>
    </row>
  </sheetData>
  <mergeCells count="2">
    <mergeCell ref="C127:E127"/>
    <mergeCell ref="C128:E1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8492-F548-49A6-9567-A524FCCD02DA}">
  <dimension ref="A1:AG136"/>
  <sheetViews>
    <sheetView topLeftCell="J18" zoomScale="85" zoomScaleNormal="85" workbookViewId="0">
      <selection activeCell="Y30" sqref="Y30"/>
    </sheetView>
  </sheetViews>
  <sheetFormatPr defaultRowHeight="15" x14ac:dyDescent="0.25"/>
  <cols>
    <col min="2" max="2" width="9.140625" customWidth="1"/>
  </cols>
  <sheetData>
    <row r="1" spans="1:33" x14ac:dyDescent="0.25">
      <c r="A1" s="90" t="s">
        <v>77</v>
      </c>
      <c r="B1" s="90"/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0" t="s">
        <v>52</v>
      </c>
      <c r="K1" s="10" t="s">
        <v>53</v>
      </c>
      <c r="L1" s="10" t="s">
        <v>54</v>
      </c>
      <c r="M1" s="10" t="s">
        <v>55</v>
      </c>
      <c r="N1" s="10" t="s">
        <v>56</v>
      </c>
      <c r="O1" s="10" t="s">
        <v>57</v>
      </c>
      <c r="P1" s="10" t="s">
        <v>58</v>
      </c>
      <c r="Q1" s="10" t="s">
        <v>59</v>
      </c>
      <c r="R1" s="10" t="s">
        <v>60</v>
      </c>
      <c r="S1" s="10" t="s">
        <v>61</v>
      </c>
      <c r="T1" s="10" t="s">
        <v>62</v>
      </c>
      <c r="U1" s="10" t="s">
        <v>63</v>
      </c>
      <c r="V1" s="10" t="s">
        <v>64</v>
      </c>
      <c r="W1" s="10" t="s">
        <v>65</v>
      </c>
      <c r="X1" s="10" t="s">
        <v>66</v>
      </c>
      <c r="Y1" s="10" t="s">
        <v>67</v>
      </c>
      <c r="Z1" s="10" t="s">
        <v>68</v>
      </c>
    </row>
    <row r="2" spans="1:33" x14ac:dyDescent="0.25">
      <c r="A2" s="90"/>
      <c r="B2" s="90"/>
      <c r="C2" s="3">
        <f>'Correl Excel'!F127</f>
        <v>0.61000684166248331</v>
      </c>
      <c r="D2" s="3">
        <f>'Correl Excel'!G127</f>
        <v>0.32275926571492575</v>
      </c>
      <c r="E2" s="3">
        <f>'Correl Excel'!H127</f>
        <v>2.6872707767897661E-2</v>
      </c>
      <c r="F2" s="3">
        <f>'Correl Excel'!I127</f>
        <v>-0.34208796275170794</v>
      </c>
      <c r="G2" s="3">
        <f>'Correl Excel'!J127</f>
        <v>-0.51416230316835654</v>
      </c>
      <c r="H2" s="3">
        <f>'Correl Excel'!K127</f>
        <v>-0.61745644821741197</v>
      </c>
      <c r="I2" s="3">
        <f>'Correl Excel'!L127</f>
        <v>-0.59324775232725269</v>
      </c>
      <c r="J2" s="3">
        <f>'Correl Excel'!M127</f>
        <v>-0.29854201180761852</v>
      </c>
      <c r="K2" s="3">
        <f>'Correl Excel'!N127</f>
        <v>-7.663762790133738E-2</v>
      </c>
      <c r="L2" s="3">
        <f>'Correl Excel'!O127</f>
        <v>0.2478576401932143</v>
      </c>
      <c r="M2" s="3">
        <f>'Correl Excel'!P127</f>
        <v>0.52158887339025251</v>
      </c>
      <c r="N2" s="3">
        <f>'Correl Excel'!Q127</f>
        <v>0.68494709356807459</v>
      </c>
      <c r="O2" s="3">
        <f>'Correl Excel'!R127</f>
        <v>0.62330409783031515</v>
      </c>
      <c r="P2" s="3">
        <f>'Correl Excel'!S127</f>
        <v>0.36053867466882716</v>
      </c>
      <c r="Q2" s="3">
        <f>'Correl Excel'!T127</f>
        <v>-4.3557672930870138E-3</v>
      </c>
      <c r="R2" s="3">
        <f>'Correl Excel'!U127</f>
        <v>-0.33687322014711851</v>
      </c>
      <c r="S2" s="3">
        <f>'Correl Excel'!V127</f>
        <v>-0.49942034020808862</v>
      </c>
      <c r="T2" s="3">
        <f>'Correl Excel'!W127</f>
        <v>-0.58606098609058654</v>
      </c>
      <c r="U2" s="3">
        <f>'Correl Excel'!X127</f>
        <v>-0.54561423503505713</v>
      </c>
      <c r="V2" s="3">
        <f>'Correl Excel'!Y127</f>
        <v>-0.35570712586087233</v>
      </c>
      <c r="W2" s="3">
        <f>'Correl Excel'!Z127</f>
        <v>-3.6055536205247637E-2</v>
      </c>
      <c r="X2" s="3">
        <f>'Correl Excel'!AA127</f>
        <v>0.32288903425945936</v>
      </c>
      <c r="Y2" s="3">
        <f>'Correl Excel'!AB127</f>
        <v>0.49905150939123433</v>
      </c>
      <c r="Z2" s="3">
        <f>'Correl Excel'!AC127</f>
        <v>0.62998342720225753</v>
      </c>
    </row>
    <row r="4" spans="1:33" x14ac:dyDescent="0.25">
      <c r="A4" s="1" t="s">
        <v>16</v>
      </c>
    </row>
    <row r="5" spans="1:33" x14ac:dyDescent="0.25">
      <c r="A5" s="89" t="s">
        <v>80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</row>
    <row r="6" spans="1:33" x14ac:dyDescent="0.25">
      <c r="A6" s="89" t="s">
        <v>81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</row>
    <row r="8" spans="1:33" x14ac:dyDescent="0.25">
      <c r="A8" s="90" t="s">
        <v>78</v>
      </c>
      <c r="B8" s="90"/>
      <c r="C8" s="10" t="s">
        <v>45</v>
      </c>
      <c r="D8" s="10" t="s">
        <v>55</v>
      </c>
      <c r="E8" s="10" t="s">
        <v>56</v>
      </c>
      <c r="F8" s="10" t="s">
        <v>57</v>
      </c>
      <c r="G8" s="10" t="s">
        <v>68</v>
      </c>
    </row>
    <row r="9" spans="1:33" x14ac:dyDescent="0.25">
      <c r="A9" s="90"/>
      <c r="B9" s="90"/>
      <c r="C9" s="3">
        <f>C2</f>
        <v>0.61000684166248331</v>
      </c>
      <c r="D9" s="3">
        <f>M2</f>
        <v>0.52158887339025251</v>
      </c>
      <c r="E9" s="3">
        <f>N2</f>
        <v>0.68494709356807459</v>
      </c>
      <c r="F9" s="3">
        <f>O2</f>
        <v>0.62330409783031515</v>
      </c>
      <c r="G9" s="3">
        <f>Z2</f>
        <v>0.62998342720225753</v>
      </c>
    </row>
    <row r="11" spans="1:33" x14ac:dyDescent="0.25">
      <c r="A11" s="1" t="s">
        <v>16</v>
      </c>
    </row>
    <row r="12" spans="1:33" x14ac:dyDescent="0.25">
      <c r="A12" s="88" t="s">
        <v>192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4" spans="1:33" x14ac:dyDescent="0.25">
      <c r="E14" s="93" t="s">
        <v>92</v>
      </c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S14" s="93" t="s">
        <v>93</v>
      </c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37"/>
      <c r="AG14" s="37"/>
    </row>
    <row r="15" spans="1:33" x14ac:dyDescent="0.25">
      <c r="A15" s="91" t="s">
        <v>89</v>
      </c>
      <c r="B15" s="91"/>
      <c r="E15" s="92" t="s">
        <v>91</v>
      </c>
      <c r="F15" s="92"/>
      <c r="G15" s="92"/>
      <c r="H15" s="92"/>
      <c r="I15" s="92"/>
      <c r="J15" s="92"/>
      <c r="K15" s="37"/>
      <c r="L15" s="92" t="s">
        <v>90</v>
      </c>
      <c r="M15" s="92"/>
      <c r="N15" s="92"/>
      <c r="O15" s="92"/>
      <c r="P15" s="92"/>
      <c r="Q15" s="92"/>
      <c r="S15" s="91" t="s">
        <v>94</v>
      </c>
      <c r="T15" s="91"/>
      <c r="U15" s="91"/>
      <c r="V15" s="91"/>
      <c r="W15" s="91"/>
      <c r="X15" s="91"/>
      <c r="Y15" s="37"/>
      <c r="Z15" s="85" t="s">
        <v>95</v>
      </c>
      <c r="AA15" s="86"/>
      <c r="AB15" s="86"/>
      <c r="AC15" s="86"/>
      <c r="AD15" s="86"/>
      <c r="AE15" s="87"/>
      <c r="AG15" s="37"/>
    </row>
    <row r="16" spans="1:33" x14ac:dyDescent="0.25">
      <c r="A16" s="13" t="s">
        <v>82</v>
      </c>
      <c r="B16" s="13" t="s">
        <v>88</v>
      </c>
      <c r="E16" s="13" t="s">
        <v>83</v>
      </c>
      <c r="F16" s="31" t="s">
        <v>189</v>
      </c>
      <c r="G16" s="13" t="s">
        <v>84</v>
      </c>
      <c r="H16" s="13" t="s">
        <v>85</v>
      </c>
      <c r="I16" s="13" t="s">
        <v>86</v>
      </c>
      <c r="J16" s="13" t="s">
        <v>87</v>
      </c>
      <c r="L16" s="36" t="s">
        <v>83</v>
      </c>
      <c r="M16" s="31" t="s">
        <v>189</v>
      </c>
      <c r="N16" s="36" t="s">
        <v>84</v>
      </c>
      <c r="O16" s="36" t="s">
        <v>85</v>
      </c>
      <c r="P16" s="36" t="s">
        <v>86</v>
      </c>
      <c r="Q16" s="36" t="s">
        <v>87</v>
      </c>
      <c r="S16" s="13" t="s">
        <v>83</v>
      </c>
      <c r="T16" s="31" t="s">
        <v>189</v>
      </c>
      <c r="U16" s="13" t="s">
        <v>84</v>
      </c>
      <c r="V16" s="13" t="s">
        <v>85</v>
      </c>
      <c r="W16" s="13" t="s">
        <v>86</v>
      </c>
      <c r="X16" s="13" t="s">
        <v>87</v>
      </c>
      <c r="Z16" s="13" t="s">
        <v>83</v>
      </c>
      <c r="AA16" s="31" t="s">
        <v>189</v>
      </c>
      <c r="AB16" s="13" t="s">
        <v>84</v>
      </c>
      <c r="AC16" s="13" t="s">
        <v>85</v>
      </c>
      <c r="AD16" s="13" t="s">
        <v>86</v>
      </c>
      <c r="AE16" s="13" t="s">
        <v>87</v>
      </c>
    </row>
    <row r="17" spans="1:31" x14ac:dyDescent="0.25">
      <c r="A17" s="3">
        <v>1</v>
      </c>
      <c r="B17" s="4">
        <v>133.19999999999999</v>
      </c>
      <c r="E17" s="4">
        <v>25.1</v>
      </c>
      <c r="F17" s="4">
        <v>380.4</v>
      </c>
      <c r="G17" s="4">
        <v>146.30000000000001</v>
      </c>
      <c r="H17" s="4">
        <v>146.30000000000001</v>
      </c>
      <c r="I17" s="4">
        <v>260.5</v>
      </c>
      <c r="J17" s="4">
        <v>133.19999999999999</v>
      </c>
      <c r="L17" s="4">
        <v>133.19999999999999</v>
      </c>
      <c r="M17" s="4">
        <v>339</v>
      </c>
      <c r="N17" s="4">
        <v>380.4</v>
      </c>
      <c r="O17" s="4">
        <v>146.30000000000001</v>
      </c>
      <c r="P17" s="4">
        <v>243.2</v>
      </c>
      <c r="Q17" s="3">
        <v>209.1</v>
      </c>
      <c r="S17" s="4">
        <v>25.1</v>
      </c>
      <c r="T17" s="4">
        <v>380.4</v>
      </c>
      <c r="U17" s="4">
        <v>146.30000000000001</v>
      </c>
      <c r="V17" s="4">
        <v>146.30000000000001</v>
      </c>
      <c r="W17" s="4">
        <v>260.5</v>
      </c>
      <c r="X17" s="4">
        <v>133.19999999999999</v>
      </c>
      <c r="Z17" s="4">
        <v>279.60000000000002</v>
      </c>
      <c r="AA17" s="4">
        <v>122.4</v>
      </c>
      <c r="AB17" s="4">
        <v>75.099999999999994</v>
      </c>
      <c r="AC17" s="4">
        <v>243</v>
      </c>
      <c r="AD17" s="4">
        <v>129.69999999999999</v>
      </c>
      <c r="AE17" s="4">
        <v>62.8</v>
      </c>
    </row>
    <row r="18" spans="1:31" x14ac:dyDescent="0.25">
      <c r="A18" s="3">
        <v>2</v>
      </c>
      <c r="B18" s="4">
        <v>25.1</v>
      </c>
      <c r="E18" s="4">
        <v>0</v>
      </c>
      <c r="F18" s="4">
        <v>146.30000000000001</v>
      </c>
      <c r="G18" s="4">
        <v>146.30000000000001</v>
      </c>
      <c r="H18" s="4">
        <v>1.2</v>
      </c>
      <c r="I18" s="4">
        <v>264.7</v>
      </c>
      <c r="J18" s="4">
        <v>25.1</v>
      </c>
      <c r="L18" s="3">
        <v>209.1</v>
      </c>
      <c r="M18" s="4">
        <v>227.3</v>
      </c>
      <c r="N18" s="4">
        <v>339</v>
      </c>
      <c r="O18" s="4">
        <v>380.4</v>
      </c>
      <c r="P18" s="4">
        <v>245.8</v>
      </c>
      <c r="Q18" s="3">
        <v>475.8</v>
      </c>
      <c r="S18" s="4">
        <v>0</v>
      </c>
      <c r="T18" s="4">
        <v>146.30000000000001</v>
      </c>
      <c r="U18" s="4">
        <v>146.30000000000001</v>
      </c>
      <c r="V18" s="4">
        <v>1.2</v>
      </c>
      <c r="W18" s="4">
        <v>264.7</v>
      </c>
      <c r="X18" s="4">
        <v>25.1</v>
      </c>
      <c r="Z18" s="4">
        <v>245.8</v>
      </c>
      <c r="AA18" s="4">
        <v>75.099999999999994</v>
      </c>
      <c r="AB18" s="4">
        <v>243</v>
      </c>
      <c r="AC18" s="4">
        <v>249.3</v>
      </c>
      <c r="AD18" s="4">
        <v>144.6</v>
      </c>
      <c r="AE18" s="4">
        <v>279.60000000000002</v>
      </c>
    </row>
    <row r="19" spans="1:31" x14ac:dyDescent="0.25">
      <c r="A19" s="3">
        <v>3</v>
      </c>
      <c r="B19" s="4">
        <v>0</v>
      </c>
      <c r="E19" s="4">
        <v>0</v>
      </c>
      <c r="F19" s="4">
        <v>146.30000000000001</v>
      </c>
      <c r="G19" s="4">
        <v>1.2</v>
      </c>
      <c r="H19" s="4">
        <v>0</v>
      </c>
      <c r="I19" s="4">
        <v>26.6</v>
      </c>
      <c r="J19" s="4">
        <v>0</v>
      </c>
      <c r="L19" s="3">
        <v>475.8</v>
      </c>
      <c r="M19" s="4">
        <v>288.2</v>
      </c>
      <c r="N19" s="4">
        <v>227.3</v>
      </c>
      <c r="O19" s="4">
        <v>339</v>
      </c>
      <c r="P19" s="4">
        <v>279.60000000000002</v>
      </c>
      <c r="Q19" s="3">
        <v>348.5</v>
      </c>
      <c r="S19" s="4">
        <v>0</v>
      </c>
      <c r="T19" s="4">
        <v>146.30000000000001</v>
      </c>
      <c r="U19" s="4">
        <v>1.2</v>
      </c>
      <c r="V19" s="4">
        <v>0</v>
      </c>
      <c r="W19" s="4">
        <v>26.6</v>
      </c>
      <c r="X19" s="4">
        <v>0</v>
      </c>
    </row>
    <row r="20" spans="1:31" x14ac:dyDescent="0.25">
      <c r="A20" s="3">
        <v>4</v>
      </c>
      <c r="B20" s="4">
        <v>0</v>
      </c>
      <c r="E20" s="4">
        <v>0</v>
      </c>
      <c r="F20" s="4">
        <v>1.2</v>
      </c>
      <c r="G20" s="4">
        <v>0</v>
      </c>
      <c r="H20" s="4">
        <v>28.5</v>
      </c>
      <c r="I20" s="4">
        <v>11.3</v>
      </c>
      <c r="J20" s="4">
        <v>0</v>
      </c>
      <c r="L20" s="3">
        <v>348.5</v>
      </c>
      <c r="M20" s="4">
        <v>5.6</v>
      </c>
      <c r="N20" s="4">
        <v>288.2</v>
      </c>
      <c r="O20" s="4">
        <v>227.3</v>
      </c>
      <c r="P20" s="4">
        <v>62.8</v>
      </c>
      <c r="Q20" s="3">
        <v>327.2</v>
      </c>
      <c r="S20" s="4">
        <v>0</v>
      </c>
      <c r="T20" s="4">
        <v>1.2</v>
      </c>
      <c r="U20" s="4">
        <v>0</v>
      </c>
      <c r="V20" s="4">
        <v>28.5</v>
      </c>
      <c r="W20" s="4">
        <v>11.3</v>
      </c>
      <c r="X20" s="4">
        <v>0</v>
      </c>
    </row>
    <row r="21" spans="1:31" x14ac:dyDescent="0.25">
      <c r="A21" s="3">
        <v>5</v>
      </c>
      <c r="B21" s="4">
        <v>0</v>
      </c>
      <c r="E21" s="4">
        <v>0</v>
      </c>
      <c r="F21" s="4">
        <v>0</v>
      </c>
      <c r="G21" s="4">
        <v>28.5</v>
      </c>
      <c r="H21" s="4">
        <v>0</v>
      </c>
      <c r="I21" s="4">
        <v>0</v>
      </c>
      <c r="J21" s="4">
        <v>0</v>
      </c>
      <c r="L21" s="3">
        <v>327.2</v>
      </c>
      <c r="M21" s="4">
        <v>0</v>
      </c>
      <c r="N21" s="4">
        <v>5.6</v>
      </c>
      <c r="O21" s="4">
        <v>288.2</v>
      </c>
      <c r="P21" s="4">
        <v>3.7</v>
      </c>
      <c r="Q21" s="3">
        <v>91.1</v>
      </c>
      <c r="S21" s="4">
        <v>0</v>
      </c>
      <c r="T21" s="4">
        <v>0</v>
      </c>
      <c r="U21" s="4">
        <v>28.5</v>
      </c>
      <c r="V21" s="4">
        <v>0</v>
      </c>
      <c r="W21" s="4">
        <v>0</v>
      </c>
      <c r="X21" s="4">
        <v>0</v>
      </c>
    </row>
    <row r="22" spans="1:31" x14ac:dyDescent="0.25">
      <c r="A22" s="3">
        <v>6</v>
      </c>
      <c r="B22" s="4">
        <v>0</v>
      </c>
      <c r="E22" s="4">
        <v>0</v>
      </c>
      <c r="F22" s="4">
        <v>28.5</v>
      </c>
      <c r="G22" s="4">
        <v>0</v>
      </c>
      <c r="H22" s="4">
        <v>14.9</v>
      </c>
      <c r="I22" s="4">
        <v>22.2</v>
      </c>
      <c r="J22" s="4">
        <v>0</v>
      </c>
      <c r="L22" s="3">
        <v>91.1</v>
      </c>
      <c r="M22" s="4">
        <v>0</v>
      </c>
      <c r="N22" s="4">
        <v>0</v>
      </c>
      <c r="O22" s="4">
        <v>5.6</v>
      </c>
      <c r="P22" s="4">
        <v>14.9</v>
      </c>
      <c r="Q22" s="3">
        <v>31.5</v>
      </c>
      <c r="S22" s="4">
        <v>0</v>
      </c>
      <c r="T22" s="4">
        <v>28.5</v>
      </c>
      <c r="U22" s="4">
        <v>0</v>
      </c>
      <c r="V22" s="4">
        <v>14.9</v>
      </c>
      <c r="W22" s="4">
        <v>22.2</v>
      </c>
      <c r="X22" s="4">
        <v>0</v>
      </c>
    </row>
    <row r="23" spans="1:31" x14ac:dyDescent="0.25">
      <c r="A23" s="3">
        <v>7</v>
      </c>
      <c r="B23" s="4">
        <v>0</v>
      </c>
      <c r="E23" s="4">
        <v>5.6</v>
      </c>
      <c r="F23" s="4">
        <v>0</v>
      </c>
      <c r="G23" s="4">
        <v>14.9</v>
      </c>
      <c r="H23" s="4">
        <v>3.7</v>
      </c>
      <c r="I23" s="4">
        <v>91.1</v>
      </c>
      <c r="J23" s="4">
        <v>0</v>
      </c>
      <c r="L23" s="3">
        <v>31.5</v>
      </c>
      <c r="M23" s="4">
        <v>0</v>
      </c>
      <c r="N23" s="4">
        <v>0</v>
      </c>
      <c r="O23" s="4">
        <v>0</v>
      </c>
      <c r="P23" s="4">
        <v>0</v>
      </c>
      <c r="Q23" s="3">
        <v>21.7</v>
      </c>
      <c r="S23" s="4">
        <v>5.6</v>
      </c>
      <c r="T23" s="4">
        <v>0</v>
      </c>
      <c r="U23" s="4">
        <v>14.9</v>
      </c>
      <c r="V23" s="4">
        <v>3.7</v>
      </c>
      <c r="W23" s="4">
        <v>91.1</v>
      </c>
      <c r="X23" s="4">
        <v>0</v>
      </c>
    </row>
    <row r="24" spans="1:31" x14ac:dyDescent="0.25">
      <c r="A24" s="3">
        <v>8</v>
      </c>
      <c r="B24" s="4">
        <v>5.6</v>
      </c>
      <c r="E24" s="4">
        <v>288.2</v>
      </c>
      <c r="F24" s="4">
        <v>14.9</v>
      </c>
      <c r="G24" s="4">
        <v>3.7</v>
      </c>
      <c r="H24" s="4">
        <v>62.8</v>
      </c>
      <c r="I24" s="4">
        <v>122.4</v>
      </c>
      <c r="J24" s="4">
        <v>5.6</v>
      </c>
      <c r="L24" s="3">
        <v>21.7</v>
      </c>
      <c r="M24" s="4">
        <v>0</v>
      </c>
      <c r="N24" s="4">
        <v>0</v>
      </c>
      <c r="O24" s="4">
        <v>0</v>
      </c>
      <c r="P24" s="4">
        <v>28.5</v>
      </c>
      <c r="Q24" s="3">
        <v>14</v>
      </c>
      <c r="S24" s="4">
        <v>288.2</v>
      </c>
      <c r="T24" s="4">
        <v>14.9</v>
      </c>
      <c r="U24" s="4">
        <v>3.7</v>
      </c>
      <c r="V24" s="4">
        <v>62.8</v>
      </c>
      <c r="W24" s="4">
        <v>122.4</v>
      </c>
      <c r="X24" s="4">
        <v>5.6</v>
      </c>
    </row>
    <row r="25" spans="1:31" x14ac:dyDescent="0.25">
      <c r="A25" s="3">
        <v>9</v>
      </c>
      <c r="B25" s="4">
        <v>288.2</v>
      </c>
      <c r="E25" s="4">
        <v>227.3</v>
      </c>
      <c r="F25" s="4">
        <v>3.7</v>
      </c>
      <c r="G25" s="4">
        <v>62.8</v>
      </c>
      <c r="H25" s="4">
        <v>279.60000000000002</v>
      </c>
      <c r="I25" s="4">
        <v>75.099999999999994</v>
      </c>
      <c r="J25" s="4">
        <v>288.2</v>
      </c>
      <c r="S25" s="4">
        <v>227.3</v>
      </c>
      <c r="T25" s="4">
        <v>3.7</v>
      </c>
      <c r="U25" s="4">
        <v>62.8</v>
      </c>
      <c r="V25" s="4">
        <v>279.60000000000002</v>
      </c>
      <c r="W25" s="4">
        <v>75.099999999999994</v>
      </c>
      <c r="X25" s="4">
        <v>288.2</v>
      </c>
    </row>
    <row r="26" spans="1:31" x14ac:dyDescent="0.25">
      <c r="A26" s="3">
        <v>10</v>
      </c>
      <c r="B26" s="4">
        <v>227.3</v>
      </c>
      <c r="E26" s="4">
        <v>339</v>
      </c>
      <c r="F26" s="4">
        <v>62.8</v>
      </c>
      <c r="G26" s="4">
        <v>279.60000000000002</v>
      </c>
      <c r="H26" s="4">
        <v>245.8</v>
      </c>
      <c r="I26" s="4">
        <v>243</v>
      </c>
      <c r="J26" s="4">
        <v>227.3</v>
      </c>
      <c r="S26" s="4">
        <v>339</v>
      </c>
      <c r="T26" s="4">
        <v>62.8</v>
      </c>
      <c r="U26" s="4">
        <v>279.60000000000002</v>
      </c>
      <c r="V26" s="4">
        <v>245.8</v>
      </c>
      <c r="W26" s="4">
        <v>243</v>
      </c>
      <c r="X26" s="4">
        <v>227.3</v>
      </c>
    </row>
    <row r="27" spans="1:31" x14ac:dyDescent="0.25">
      <c r="A27" s="3">
        <v>11</v>
      </c>
      <c r="B27" s="4">
        <v>339</v>
      </c>
      <c r="E27" s="4">
        <v>380.4</v>
      </c>
      <c r="F27" s="4">
        <v>279.60000000000002</v>
      </c>
      <c r="G27" s="4">
        <v>245.8</v>
      </c>
      <c r="H27" s="4">
        <v>243.2</v>
      </c>
      <c r="I27" s="4">
        <v>249.3</v>
      </c>
      <c r="J27" s="4">
        <v>339</v>
      </c>
      <c r="S27" s="4">
        <v>380.4</v>
      </c>
      <c r="T27" s="4">
        <v>279.60000000000002</v>
      </c>
      <c r="U27" s="4">
        <v>245.8</v>
      </c>
      <c r="V27" s="4">
        <v>243.2</v>
      </c>
      <c r="W27" s="4">
        <v>249.3</v>
      </c>
      <c r="X27" s="4">
        <v>339</v>
      </c>
    </row>
    <row r="28" spans="1:31" x14ac:dyDescent="0.25">
      <c r="A28" s="3">
        <v>12</v>
      </c>
      <c r="B28" s="4">
        <v>380.4</v>
      </c>
      <c r="E28" s="4">
        <v>146.30000000000001</v>
      </c>
      <c r="F28" s="4">
        <v>245.8</v>
      </c>
      <c r="G28" s="4">
        <v>243.2</v>
      </c>
      <c r="H28" s="4">
        <v>260.5</v>
      </c>
      <c r="I28" s="4">
        <v>463.7</v>
      </c>
      <c r="J28" s="4">
        <v>380.4</v>
      </c>
      <c r="S28" s="4">
        <v>146.30000000000001</v>
      </c>
      <c r="T28" s="4">
        <v>245.8</v>
      </c>
      <c r="U28" s="4">
        <v>243.2</v>
      </c>
      <c r="V28" s="4">
        <v>260.5</v>
      </c>
      <c r="W28" s="4">
        <v>463.7</v>
      </c>
      <c r="X28" s="4">
        <v>380.4</v>
      </c>
    </row>
    <row r="29" spans="1:31" x14ac:dyDescent="0.25">
      <c r="A29" s="3">
        <v>13</v>
      </c>
      <c r="B29" s="4">
        <v>146.30000000000001</v>
      </c>
      <c r="E29" s="4">
        <v>146.30000000000001</v>
      </c>
      <c r="F29" s="4">
        <v>243.2</v>
      </c>
      <c r="G29" s="4">
        <v>260.5</v>
      </c>
      <c r="H29" s="4">
        <v>264.7</v>
      </c>
      <c r="I29" s="4">
        <v>144.6</v>
      </c>
      <c r="J29" s="4">
        <v>146.30000000000001</v>
      </c>
      <c r="S29" s="4">
        <v>146.30000000000001</v>
      </c>
      <c r="T29" s="4">
        <v>243.2</v>
      </c>
      <c r="U29" s="4">
        <v>260.5</v>
      </c>
      <c r="V29" s="4">
        <v>264.7</v>
      </c>
      <c r="W29" s="4">
        <v>144.6</v>
      </c>
      <c r="X29" s="4">
        <v>146.30000000000001</v>
      </c>
    </row>
    <row r="30" spans="1:31" x14ac:dyDescent="0.25">
      <c r="A30" s="3">
        <v>14</v>
      </c>
      <c r="B30" s="4">
        <v>146.30000000000001</v>
      </c>
      <c r="E30" s="4">
        <v>1.2</v>
      </c>
      <c r="F30" s="4">
        <v>260.5</v>
      </c>
      <c r="G30" s="4">
        <v>264.7</v>
      </c>
      <c r="H30" s="4">
        <v>26.6</v>
      </c>
      <c r="I30" s="4">
        <v>117.9</v>
      </c>
      <c r="J30" s="4">
        <v>146.30000000000001</v>
      </c>
      <c r="S30" s="4">
        <v>1.2</v>
      </c>
      <c r="T30" s="4">
        <v>260.5</v>
      </c>
      <c r="U30" s="4">
        <v>264.7</v>
      </c>
      <c r="V30" s="4">
        <v>26.6</v>
      </c>
      <c r="W30" s="4">
        <v>117.9</v>
      </c>
      <c r="X30" s="4">
        <v>146.30000000000001</v>
      </c>
    </row>
    <row r="31" spans="1:31" x14ac:dyDescent="0.25">
      <c r="A31" s="3">
        <v>15</v>
      </c>
      <c r="B31" s="4">
        <v>1.2</v>
      </c>
      <c r="E31" s="4">
        <v>0</v>
      </c>
      <c r="F31" s="4">
        <v>264.7</v>
      </c>
      <c r="G31" s="4">
        <v>26.6</v>
      </c>
      <c r="H31" s="4">
        <v>11.3</v>
      </c>
      <c r="I31" s="4">
        <v>161.5</v>
      </c>
      <c r="J31" s="4">
        <v>1.2</v>
      </c>
      <c r="S31" s="4">
        <v>0</v>
      </c>
      <c r="T31" s="4">
        <v>264.7</v>
      </c>
      <c r="U31" s="4">
        <v>26.6</v>
      </c>
      <c r="V31" s="4">
        <v>11.3</v>
      </c>
      <c r="W31" s="4">
        <v>161.5</v>
      </c>
      <c r="X31" s="4">
        <v>1.2</v>
      </c>
    </row>
    <row r="32" spans="1:31" x14ac:dyDescent="0.25">
      <c r="A32" s="3">
        <v>16</v>
      </c>
      <c r="B32" s="4">
        <v>0</v>
      </c>
      <c r="E32" s="4">
        <v>28.5</v>
      </c>
      <c r="F32" s="4">
        <v>26.6</v>
      </c>
      <c r="G32" s="4">
        <v>11.3</v>
      </c>
      <c r="H32" s="4">
        <v>0</v>
      </c>
      <c r="I32" s="4">
        <v>102.2</v>
      </c>
      <c r="J32" s="4">
        <v>0</v>
      </c>
      <c r="S32" s="4">
        <v>28.5</v>
      </c>
      <c r="T32" s="4">
        <v>26.6</v>
      </c>
      <c r="U32" s="4">
        <v>11.3</v>
      </c>
      <c r="V32" s="4">
        <v>0</v>
      </c>
      <c r="W32" s="4">
        <v>102.2</v>
      </c>
      <c r="X32" s="4">
        <v>0</v>
      </c>
    </row>
    <row r="33" spans="1:24" x14ac:dyDescent="0.25">
      <c r="A33" s="3">
        <v>17</v>
      </c>
      <c r="B33" s="4">
        <v>28.5</v>
      </c>
      <c r="E33" s="4">
        <v>0</v>
      </c>
      <c r="F33" s="4">
        <v>11.3</v>
      </c>
      <c r="G33" s="4">
        <v>0</v>
      </c>
      <c r="H33" s="4">
        <v>22.2</v>
      </c>
      <c r="I33" s="4">
        <v>36.6</v>
      </c>
      <c r="J33" s="4">
        <v>28.5</v>
      </c>
      <c r="S33" s="4">
        <v>0</v>
      </c>
      <c r="T33" s="4">
        <v>11.3</v>
      </c>
      <c r="U33" s="4">
        <v>0</v>
      </c>
      <c r="V33" s="4">
        <v>22.2</v>
      </c>
      <c r="W33" s="4">
        <v>36.6</v>
      </c>
      <c r="X33" s="4">
        <v>28.5</v>
      </c>
    </row>
    <row r="34" spans="1:24" x14ac:dyDescent="0.25">
      <c r="A34" s="3">
        <v>18</v>
      </c>
      <c r="B34" s="4">
        <v>0</v>
      </c>
      <c r="E34" s="4">
        <v>14.9</v>
      </c>
      <c r="F34" s="4">
        <v>0</v>
      </c>
      <c r="G34" s="4">
        <v>22.2</v>
      </c>
      <c r="H34" s="4">
        <v>91.1</v>
      </c>
      <c r="I34" s="4">
        <v>90.1</v>
      </c>
      <c r="J34" s="4">
        <v>0</v>
      </c>
      <c r="S34" s="4">
        <v>14.9</v>
      </c>
      <c r="T34" s="4">
        <v>0</v>
      </c>
      <c r="U34" s="4">
        <v>22.2</v>
      </c>
      <c r="V34" s="4">
        <v>91.1</v>
      </c>
      <c r="W34" s="4">
        <v>90.1</v>
      </c>
      <c r="X34" s="4">
        <v>0</v>
      </c>
    </row>
    <row r="35" spans="1:24" x14ac:dyDescent="0.25">
      <c r="A35" s="3">
        <v>19</v>
      </c>
      <c r="B35" s="4">
        <v>14.9</v>
      </c>
      <c r="E35" s="4">
        <v>3.7</v>
      </c>
      <c r="F35" s="4">
        <v>22.2</v>
      </c>
      <c r="G35" s="4">
        <v>91.1</v>
      </c>
      <c r="H35" s="4">
        <v>122.4</v>
      </c>
      <c r="I35" s="4">
        <v>126.8</v>
      </c>
      <c r="J35" s="4">
        <v>14.9</v>
      </c>
      <c r="S35" s="4">
        <v>3.7</v>
      </c>
      <c r="T35" s="4">
        <v>22.2</v>
      </c>
      <c r="U35" s="4">
        <v>91.1</v>
      </c>
      <c r="V35" s="4">
        <v>122.4</v>
      </c>
      <c r="W35" s="4">
        <v>126.8</v>
      </c>
      <c r="X35" s="4">
        <v>14.9</v>
      </c>
    </row>
    <row r="36" spans="1:24" x14ac:dyDescent="0.25">
      <c r="A36" s="3">
        <v>20</v>
      </c>
      <c r="B36" s="4">
        <v>3.7</v>
      </c>
      <c r="E36" s="4">
        <v>62.8</v>
      </c>
      <c r="F36" s="4">
        <v>91.1</v>
      </c>
      <c r="G36" s="4">
        <v>122.4</v>
      </c>
      <c r="H36" s="4">
        <v>75.099999999999994</v>
      </c>
      <c r="I36" s="4">
        <v>351.5</v>
      </c>
      <c r="J36" s="4">
        <v>3.7</v>
      </c>
      <c r="S36" s="4">
        <v>62.8</v>
      </c>
      <c r="T36" s="4">
        <v>91.1</v>
      </c>
      <c r="U36" s="4">
        <v>122.4</v>
      </c>
      <c r="V36" s="4">
        <v>75.099999999999994</v>
      </c>
      <c r="W36" s="4">
        <v>351.5</v>
      </c>
      <c r="X36" s="4">
        <v>3.7</v>
      </c>
    </row>
    <row r="37" spans="1:24" x14ac:dyDescent="0.25">
      <c r="A37" s="3">
        <v>21</v>
      </c>
      <c r="B37" s="4">
        <v>62.8</v>
      </c>
      <c r="E37" s="4">
        <v>279.60000000000002</v>
      </c>
      <c r="F37" s="4">
        <v>122.4</v>
      </c>
      <c r="G37" s="4">
        <v>75.099999999999994</v>
      </c>
      <c r="H37" s="4">
        <v>243</v>
      </c>
      <c r="I37" s="4">
        <v>129.69999999999999</v>
      </c>
      <c r="J37" s="4">
        <v>62.8</v>
      </c>
    </row>
    <row r="38" spans="1:24" x14ac:dyDescent="0.25">
      <c r="A38" s="3">
        <v>22</v>
      </c>
      <c r="B38" s="4">
        <v>279.60000000000002</v>
      </c>
      <c r="E38" s="4">
        <v>245.8</v>
      </c>
      <c r="F38" s="4">
        <v>75.099999999999994</v>
      </c>
      <c r="G38" s="4">
        <v>243</v>
      </c>
      <c r="H38" s="4">
        <v>249.3</v>
      </c>
      <c r="I38" s="4">
        <v>144.6</v>
      </c>
      <c r="J38" s="4">
        <v>279.60000000000002</v>
      </c>
    </row>
    <row r="39" spans="1:24" x14ac:dyDescent="0.25">
      <c r="A39" s="3">
        <v>23</v>
      </c>
      <c r="B39" s="4">
        <v>245.8</v>
      </c>
      <c r="E39" s="4">
        <v>243.2</v>
      </c>
      <c r="F39" s="4">
        <v>243</v>
      </c>
      <c r="G39" s="4">
        <v>249.3</v>
      </c>
      <c r="H39" s="4">
        <v>463.7</v>
      </c>
      <c r="I39" s="4">
        <v>410.5</v>
      </c>
      <c r="J39" s="4">
        <v>245.8</v>
      </c>
    </row>
    <row r="40" spans="1:24" x14ac:dyDescent="0.25">
      <c r="A40" s="3">
        <v>24</v>
      </c>
      <c r="B40" s="4">
        <v>243.2</v>
      </c>
      <c r="E40" s="4">
        <v>260.5</v>
      </c>
      <c r="F40" s="4">
        <v>249.3</v>
      </c>
      <c r="G40" s="4">
        <v>463.7</v>
      </c>
      <c r="H40" s="4">
        <v>144.6</v>
      </c>
      <c r="I40" s="4">
        <v>284.10000000000002</v>
      </c>
      <c r="J40" s="4">
        <v>243.2</v>
      </c>
    </row>
    <row r="41" spans="1:24" x14ac:dyDescent="0.25">
      <c r="A41" s="3">
        <v>25</v>
      </c>
      <c r="B41" s="4">
        <v>260.5</v>
      </c>
      <c r="E41" s="4">
        <v>264.7</v>
      </c>
      <c r="F41" s="4">
        <v>463.7</v>
      </c>
      <c r="G41" s="4">
        <v>144.6</v>
      </c>
      <c r="H41" s="4">
        <v>117.9</v>
      </c>
      <c r="I41" s="4">
        <v>183</v>
      </c>
      <c r="J41" s="4">
        <v>260.5</v>
      </c>
    </row>
    <row r="42" spans="1:24" x14ac:dyDescent="0.25">
      <c r="A42" s="3">
        <v>26</v>
      </c>
      <c r="B42" s="4">
        <v>264.7</v>
      </c>
      <c r="E42" s="4">
        <v>26.6</v>
      </c>
      <c r="F42" s="4">
        <v>144.6</v>
      </c>
      <c r="G42" s="4">
        <v>117.9</v>
      </c>
      <c r="H42" s="4">
        <v>161.5</v>
      </c>
      <c r="I42" s="4">
        <v>130.19999999999999</v>
      </c>
      <c r="J42" s="4">
        <v>264.7</v>
      </c>
    </row>
    <row r="43" spans="1:24" x14ac:dyDescent="0.25">
      <c r="A43" s="3">
        <v>27</v>
      </c>
      <c r="B43" s="4">
        <v>26.6</v>
      </c>
      <c r="E43" s="4">
        <v>11.3</v>
      </c>
      <c r="F43" s="4">
        <v>117.9</v>
      </c>
      <c r="G43" s="4">
        <v>161.5</v>
      </c>
      <c r="H43" s="4">
        <v>102.2</v>
      </c>
      <c r="I43" s="4">
        <v>0</v>
      </c>
      <c r="J43" s="4">
        <v>26.6</v>
      </c>
    </row>
    <row r="44" spans="1:24" x14ac:dyDescent="0.25">
      <c r="A44" s="3">
        <v>28</v>
      </c>
      <c r="B44" s="4">
        <v>11.3</v>
      </c>
      <c r="E44" s="4">
        <v>0</v>
      </c>
      <c r="F44" s="4">
        <v>161.5</v>
      </c>
      <c r="G44" s="4">
        <v>102.2</v>
      </c>
      <c r="H44" s="4">
        <v>36.6</v>
      </c>
      <c r="I44" s="4">
        <v>0</v>
      </c>
      <c r="J44" s="4">
        <v>11.3</v>
      </c>
    </row>
    <row r="45" spans="1:24" x14ac:dyDescent="0.25">
      <c r="A45" s="3">
        <v>29</v>
      </c>
      <c r="B45" s="4">
        <v>0</v>
      </c>
      <c r="E45" s="4">
        <v>22.2</v>
      </c>
      <c r="F45" s="4">
        <v>102.2</v>
      </c>
      <c r="G45" s="4">
        <v>36.6</v>
      </c>
      <c r="H45" s="4">
        <v>90.1</v>
      </c>
      <c r="I45" s="4">
        <v>0</v>
      </c>
      <c r="J45" s="4">
        <v>0</v>
      </c>
    </row>
    <row r="46" spans="1:24" x14ac:dyDescent="0.25">
      <c r="A46" s="3">
        <v>30</v>
      </c>
      <c r="B46" s="4">
        <v>22.2</v>
      </c>
      <c r="E46" s="4">
        <v>91.1</v>
      </c>
      <c r="F46" s="4">
        <v>36.6</v>
      </c>
      <c r="G46" s="4">
        <v>90.1</v>
      </c>
      <c r="H46" s="4">
        <v>126.8</v>
      </c>
      <c r="I46" s="4">
        <v>0</v>
      </c>
      <c r="J46" s="4">
        <v>22.2</v>
      </c>
    </row>
    <row r="47" spans="1:24" x14ac:dyDescent="0.25">
      <c r="A47" s="3">
        <v>31</v>
      </c>
      <c r="B47" s="4">
        <v>91.1</v>
      </c>
      <c r="E47" s="4">
        <v>122.4</v>
      </c>
      <c r="F47" s="4">
        <v>90.1</v>
      </c>
      <c r="G47" s="4">
        <v>126.8</v>
      </c>
      <c r="H47" s="4">
        <v>351.5</v>
      </c>
      <c r="I47" s="4">
        <v>0.7</v>
      </c>
      <c r="J47" s="4">
        <v>91.1</v>
      </c>
    </row>
    <row r="48" spans="1:24" x14ac:dyDescent="0.25">
      <c r="A48" s="3">
        <v>32</v>
      </c>
      <c r="B48" s="4">
        <v>122.4</v>
      </c>
      <c r="E48" s="4">
        <v>75.099999999999994</v>
      </c>
      <c r="F48" s="4">
        <v>126.8</v>
      </c>
      <c r="G48" s="4">
        <v>351.5</v>
      </c>
      <c r="H48" s="4">
        <v>129.69999999999999</v>
      </c>
      <c r="I48" s="4">
        <v>75.2</v>
      </c>
      <c r="J48" s="4">
        <v>122.4</v>
      </c>
    </row>
    <row r="49" spans="1:10" x14ac:dyDescent="0.25">
      <c r="A49" s="3">
        <v>33</v>
      </c>
      <c r="B49" s="4">
        <v>75.099999999999994</v>
      </c>
      <c r="E49" s="4">
        <v>243</v>
      </c>
      <c r="F49" s="4">
        <v>351.5</v>
      </c>
      <c r="G49" s="4">
        <v>129.69999999999999</v>
      </c>
      <c r="H49" s="4">
        <v>144.6</v>
      </c>
      <c r="I49" s="4">
        <v>128.19999999999999</v>
      </c>
      <c r="J49" s="4">
        <v>75.099999999999994</v>
      </c>
    </row>
    <row r="50" spans="1:10" x14ac:dyDescent="0.25">
      <c r="A50" s="3">
        <v>34</v>
      </c>
      <c r="B50" s="4">
        <v>243</v>
      </c>
      <c r="E50" s="4">
        <v>249.3</v>
      </c>
      <c r="F50" s="4">
        <v>129.69999999999999</v>
      </c>
      <c r="G50" s="4">
        <v>144.6</v>
      </c>
      <c r="H50" s="4">
        <v>410.5</v>
      </c>
      <c r="I50" s="4">
        <v>246.1</v>
      </c>
      <c r="J50" s="4">
        <v>243</v>
      </c>
    </row>
    <row r="51" spans="1:10" x14ac:dyDescent="0.25">
      <c r="A51" s="3">
        <v>35</v>
      </c>
      <c r="B51" s="4">
        <v>249.3</v>
      </c>
      <c r="E51" s="4">
        <v>463.7</v>
      </c>
      <c r="F51" s="4">
        <v>144.6</v>
      </c>
      <c r="G51" s="4">
        <v>410.5</v>
      </c>
      <c r="H51" s="4">
        <v>284.10000000000002</v>
      </c>
      <c r="I51" s="4">
        <v>300.39999999999998</v>
      </c>
      <c r="J51" s="4">
        <v>249.3</v>
      </c>
    </row>
    <row r="52" spans="1:10" x14ac:dyDescent="0.25">
      <c r="A52" s="3">
        <v>36</v>
      </c>
      <c r="B52" s="4">
        <v>463.7</v>
      </c>
      <c r="E52" s="4">
        <v>144.6</v>
      </c>
      <c r="F52" s="4">
        <v>410.5</v>
      </c>
      <c r="G52" s="4">
        <v>284.10000000000002</v>
      </c>
      <c r="H52" s="4">
        <v>183</v>
      </c>
      <c r="I52" s="4">
        <v>353.9</v>
      </c>
      <c r="J52" s="4">
        <v>463.7</v>
      </c>
    </row>
    <row r="53" spans="1:10" x14ac:dyDescent="0.25">
      <c r="A53" s="3">
        <v>37</v>
      </c>
      <c r="B53" s="4">
        <v>144.6</v>
      </c>
      <c r="E53" s="4">
        <v>117.9</v>
      </c>
      <c r="F53" s="4">
        <v>284.10000000000002</v>
      </c>
      <c r="G53" s="4">
        <v>183</v>
      </c>
      <c r="H53" s="4">
        <v>130.19999999999999</v>
      </c>
      <c r="I53" s="4">
        <v>283.89999999999998</v>
      </c>
      <c r="J53" s="4">
        <v>144.6</v>
      </c>
    </row>
    <row r="54" spans="1:10" x14ac:dyDescent="0.25">
      <c r="A54" s="3">
        <v>38</v>
      </c>
      <c r="B54" s="4">
        <v>117.9</v>
      </c>
      <c r="E54" s="4">
        <v>161.5</v>
      </c>
      <c r="F54" s="4">
        <v>183</v>
      </c>
      <c r="G54" s="4">
        <v>130.19999999999999</v>
      </c>
      <c r="H54" s="4">
        <v>0</v>
      </c>
      <c r="I54" s="4">
        <v>68.599999999999994</v>
      </c>
      <c r="J54" s="4">
        <v>117.9</v>
      </c>
    </row>
    <row r="55" spans="1:10" x14ac:dyDescent="0.25">
      <c r="A55" s="3">
        <v>39</v>
      </c>
      <c r="B55" s="4">
        <v>161.5</v>
      </c>
      <c r="E55" s="4">
        <v>102.2</v>
      </c>
      <c r="F55" s="4">
        <v>130.19999999999999</v>
      </c>
      <c r="G55" s="4">
        <v>0</v>
      </c>
      <c r="H55" s="4">
        <v>0</v>
      </c>
      <c r="I55" s="4">
        <v>0.4</v>
      </c>
      <c r="J55" s="4">
        <v>161.5</v>
      </c>
    </row>
    <row r="56" spans="1:10" x14ac:dyDescent="0.25">
      <c r="A56" s="3">
        <v>40</v>
      </c>
      <c r="B56" s="4">
        <v>102.2</v>
      </c>
      <c r="E56" s="4">
        <v>36.6</v>
      </c>
      <c r="F56" s="4">
        <v>0</v>
      </c>
      <c r="G56" s="4">
        <v>0</v>
      </c>
      <c r="H56" s="4">
        <v>0</v>
      </c>
      <c r="I56" s="4">
        <v>0</v>
      </c>
      <c r="J56" s="4">
        <v>102.2</v>
      </c>
    </row>
    <row r="57" spans="1:10" x14ac:dyDescent="0.25">
      <c r="A57" s="3">
        <v>41</v>
      </c>
      <c r="B57" s="4">
        <v>36.6</v>
      </c>
      <c r="E57" s="4">
        <v>90.1</v>
      </c>
      <c r="F57" s="4">
        <v>0</v>
      </c>
      <c r="G57" s="4">
        <v>0</v>
      </c>
      <c r="H57" s="4">
        <v>0</v>
      </c>
      <c r="I57" s="4">
        <v>6</v>
      </c>
      <c r="J57" s="4">
        <v>36.6</v>
      </c>
    </row>
    <row r="58" spans="1:10" x14ac:dyDescent="0.25">
      <c r="A58" s="3">
        <v>42</v>
      </c>
      <c r="B58" s="4">
        <v>90.1</v>
      </c>
      <c r="E58" s="4">
        <v>126.8</v>
      </c>
      <c r="F58" s="4">
        <v>0</v>
      </c>
      <c r="G58" s="4">
        <v>0</v>
      </c>
      <c r="H58" s="4">
        <v>0.7</v>
      </c>
      <c r="I58" s="4">
        <v>3</v>
      </c>
      <c r="J58" s="4">
        <v>90.1</v>
      </c>
    </row>
    <row r="59" spans="1:10" x14ac:dyDescent="0.25">
      <c r="A59" s="3">
        <v>43</v>
      </c>
      <c r="B59" s="4">
        <v>126.8</v>
      </c>
      <c r="E59" s="4">
        <v>351.5</v>
      </c>
      <c r="F59" s="4">
        <v>0</v>
      </c>
      <c r="G59" s="4">
        <v>0.7</v>
      </c>
      <c r="H59" s="4">
        <v>75.2</v>
      </c>
      <c r="I59" s="4">
        <v>47.5</v>
      </c>
      <c r="J59" s="4">
        <v>126.8</v>
      </c>
    </row>
    <row r="60" spans="1:10" x14ac:dyDescent="0.25">
      <c r="A60" s="3">
        <v>44</v>
      </c>
      <c r="B60" s="4">
        <v>351.5</v>
      </c>
      <c r="E60" s="4">
        <v>129.69999999999999</v>
      </c>
      <c r="F60" s="4">
        <v>0.7</v>
      </c>
      <c r="G60" s="4">
        <v>75.2</v>
      </c>
      <c r="H60" s="4">
        <v>128.19999999999999</v>
      </c>
      <c r="I60" s="4">
        <v>51</v>
      </c>
      <c r="J60" s="4">
        <v>351.5</v>
      </c>
    </row>
    <row r="61" spans="1:10" x14ac:dyDescent="0.25">
      <c r="A61" s="3">
        <v>45</v>
      </c>
      <c r="B61" s="4">
        <v>129.69999999999999</v>
      </c>
      <c r="E61" s="4">
        <v>144.6</v>
      </c>
      <c r="F61" s="4">
        <v>75.2</v>
      </c>
      <c r="G61" s="4">
        <v>128.19999999999999</v>
      </c>
      <c r="H61" s="4">
        <v>246.1</v>
      </c>
      <c r="I61" s="4">
        <v>245.9</v>
      </c>
      <c r="J61" s="4">
        <v>129.69999999999999</v>
      </c>
    </row>
    <row r="62" spans="1:10" x14ac:dyDescent="0.25">
      <c r="A62" s="3">
        <v>46</v>
      </c>
      <c r="B62" s="4">
        <v>144.6</v>
      </c>
      <c r="E62" s="4">
        <v>410.5</v>
      </c>
      <c r="F62" s="4">
        <v>128.19999999999999</v>
      </c>
      <c r="G62" s="4">
        <v>246.1</v>
      </c>
      <c r="H62" s="4">
        <v>300.39999999999998</v>
      </c>
      <c r="I62" s="4">
        <v>197.7</v>
      </c>
      <c r="J62" s="4">
        <v>144.6</v>
      </c>
    </row>
    <row r="63" spans="1:10" x14ac:dyDescent="0.25">
      <c r="A63" s="3">
        <v>47</v>
      </c>
      <c r="B63" s="4">
        <v>410.5</v>
      </c>
      <c r="E63" s="4">
        <v>284.10000000000002</v>
      </c>
      <c r="F63" s="4">
        <v>246.1</v>
      </c>
      <c r="G63" s="4">
        <v>300.39999999999998</v>
      </c>
      <c r="H63" s="4">
        <v>353.9</v>
      </c>
      <c r="I63" s="4">
        <v>316.2</v>
      </c>
      <c r="J63" s="4">
        <v>410.5</v>
      </c>
    </row>
    <row r="64" spans="1:10" x14ac:dyDescent="0.25">
      <c r="A64" s="3">
        <v>48</v>
      </c>
      <c r="B64" s="4">
        <v>284.10000000000002</v>
      </c>
      <c r="E64" s="4">
        <v>183</v>
      </c>
      <c r="F64" s="4">
        <v>300.39999999999998</v>
      </c>
      <c r="G64" s="4">
        <v>353.9</v>
      </c>
      <c r="H64" s="4">
        <v>283.89999999999998</v>
      </c>
      <c r="I64" s="4">
        <v>273.5</v>
      </c>
      <c r="J64" s="4">
        <v>284.10000000000002</v>
      </c>
    </row>
    <row r="65" spans="1:10" x14ac:dyDescent="0.25">
      <c r="A65" s="3">
        <v>49</v>
      </c>
      <c r="B65" s="4">
        <v>183</v>
      </c>
      <c r="E65" s="4">
        <v>130.19999999999999</v>
      </c>
      <c r="F65" s="4">
        <v>353.9</v>
      </c>
      <c r="G65" s="4">
        <v>283.89999999999998</v>
      </c>
      <c r="H65" s="4">
        <v>68.599999999999994</v>
      </c>
      <c r="I65" s="4">
        <v>229.3</v>
      </c>
      <c r="J65" s="4">
        <v>183</v>
      </c>
    </row>
    <row r="66" spans="1:10" x14ac:dyDescent="0.25">
      <c r="A66" s="3">
        <v>50</v>
      </c>
      <c r="B66" s="4">
        <v>130.19999999999999</v>
      </c>
      <c r="E66" s="4">
        <v>0</v>
      </c>
      <c r="F66" s="4">
        <v>283.89999999999998</v>
      </c>
      <c r="G66" s="4">
        <v>68.599999999999994</v>
      </c>
      <c r="H66" s="4">
        <v>0.4</v>
      </c>
      <c r="I66" s="4">
        <v>79.099999999999994</v>
      </c>
      <c r="J66" s="4">
        <v>130.19999999999999</v>
      </c>
    </row>
    <row r="67" spans="1:10" x14ac:dyDescent="0.25">
      <c r="A67" s="3">
        <v>51</v>
      </c>
      <c r="B67" s="4">
        <v>0</v>
      </c>
      <c r="E67" s="4">
        <v>0</v>
      </c>
      <c r="F67" s="4">
        <v>68.599999999999994</v>
      </c>
      <c r="G67" s="4">
        <v>0.4</v>
      </c>
      <c r="H67" s="4">
        <v>0</v>
      </c>
      <c r="I67" s="4">
        <v>4.5999999999999996</v>
      </c>
      <c r="J67" s="4">
        <v>0</v>
      </c>
    </row>
    <row r="68" spans="1:10" x14ac:dyDescent="0.25">
      <c r="A68" s="3">
        <v>52</v>
      </c>
      <c r="B68" s="4">
        <v>0</v>
      </c>
      <c r="E68" s="4">
        <v>0</v>
      </c>
      <c r="F68" s="4">
        <v>0.4</v>
      </c>
      <c r="G68" s="4">
        <v>0</v>
      </c>
      <c r="H68" s="4">
        <v>6</v>
      </c>
      <c r="I68" s="4">
        <v>0</v>
      </c>
      <c r="J68" s="4">
        <v>0</v>
      </c>
    </row>
    <row r="69" spans="1:10" x14ac:dyDescent="0.25">
      <c r="A69" s="3">
        <v>53</v>
      </c>
      <c r="B69" s="4">
        <v>0</v>
      </c>
      <c r="E69" s="4">
        <v>0</v>
      </c>
      <c r="F69" s="4">
        <v>0</v>
      </c>
      <c r="G69" s="4">
        <v>6</v>
      </c>
      <c r="H69" s="4">
        <v>3</v>
      </c>
      <c r="I69" s="4">
        <v>0</v>
      </c>
      <c r="J69" s="4">
        <v>0</v>
      </c>
    </row>
    <row r="70" spans="1:10" x14ac:dyDescent="0.25">
      <c r="A70" s="3">
        <v>54</v>
      </c>
      <c r="B70" s="4">
        <v>0</v>
      </c>
      <c r="E70" s="4">
        <v>0.7</v>
      </c>
      <c r="F70" s="4">
        <v>6</v>
      </c>
      <c r="G70" s="4">
        <v>3</v>
      </c>
      <c r="H70" s="4">
        <v>47.5</v>
      </c>
      <c r="I70" s="4">
        <v>78.2</v>
      </c>
      <c r="J70" s="4">
        <v>0</v>
      </c>
    </row>
    <row r="71" spans="1:10" x14ac:dyDescent="0.25">
      <c r="A71" s="3">
        <v>55</v>
      </c>
      <c r="B71" s="4">
        <v>0.7</v>
      </c>
      <c r="E71" s="4">
        <v>75.2</v>
      </c>
      <c r="F71" s="4">
        <v>3</v>
      </c>
      <c r="G71" s="4">
        <v>47.5</v>
      </c>
      <c r="H71" s="4">
        <v>51</v>
      </c>
      <c r="I71" s="4">
        <v>240.4</v>
      </c>
      <c r="J71" s="4">
        <v>0.7</v>
      </c>
    </row>
    <row r="72" spans="1:10" x14ac:dyDescent="0.25">
      <c r="A72" s="3">
        <v>56</v>
      </c>
      <c r="B72" s="4">
        <v>75.2</v>
      </c>
      <c r="E72" s="4">
        <v>128.19999999999999</v>
      </c>
      <c r="F72" s="4">
        <v>47.5</v>
      </c>
      <c r="G72" s="4">
        <v>51</v>
      </c>
      <c r="H72" s="4">
        <v>245.9</v>
      </c>
      <c r="I72" s="4">
        <v>159.4</v>
      </c>
      <c r="J72" s="4">
        <v>75.2</v>
      </c>
    </row>
    <row r="73" spans="1:10" x14ac:dyDescent="0.25">
      <c r="A73" s="3">
        <v>57</v>
      </c>
      <c r="B73" s="4">
        <v>128.19999999999999</v>
      </c>
      <c r="E73" s="4">
        <v>246.1</v>
      </c>
      <c r="F73" s="4">
        <v>51</v>
      </c>
      <c r="G73" s="4">
        <v>245.9</v>
      </c>
      <c r="H73" s="4">
        <v>197.7</v>
      </c>
      <c r="I73" s="4">
        <v>189.4</v>
      </c>
      <c r="J73" s="4">
        <v>128.19999999999999</v>
      </c>
    </row>
    <row r="74" spans="1:10" x14ac:dyDescent="0.25">
      <c r="A74" s="3">
        <v>58</v>
      </c>
      <c r="B74" s="4">
        <v>246.1</v>
      </c>
      <c r="E74" s="4">
        <v>300.39999999999998</v>
      </c>
      <c r="F74" s="4">
        <v>245.9</v>
      </c>
      <c r="G74" s="4">
        <v>197.7</v>
      </c>
      <c r="H74" s="4">
        <v>316.2</v>
      </c>
      <c r="I74" s="4">
        <v>322.39999999999998</v>
      </c>
      <c r="J74" s="4">
        <v>246.1</v>
      </c>
    </row>
    <row r="75" spans="1:10" x14ac:dyDescent="0.25">
      <c r="A75" s="3">
        <v>59</v>
      </c>
      <c r="B75" s="4">
        <v>300.39999999999998</v>
      </c>
      <c r="E75" s="4">
        <v>353.9</v>
      </c>
      <c r="F75" s="4">
        <v>197.7</v>
      </c>
      <c r="G75" s="4">
        <v>316.2</v>
      </c>
      <c r="H75" s="4">
        <v>273.5</v>
      </c>
      <c r="I75" s="4">
        <v>276.60000000000002</v>
      </c>
      <c r="J75" s="4">
        <v>300.39999999999998</v>
      </c>
    </row>
    <row r="76" spans="1:10" x14ac:dyDescent="0.25">
      <c r="A76" s="3">
        <v>60</v>
      </c>
      <c r="B76" s="4">
        <v>353.9</v>
      </c>
      <c r="E76" s="4">
        <v>283.89999999999998</v>
      </c>
      <c r="F76" s="4">
        <v>316.2</v>
      </c>
      <c r="G76" s="4">
        <v>273.5</v>
      </c>
      <c r="H76" s="4">
        <v>229.3</v>
      </c>
      <c r="I76" s="4">
        <v>477.7</v>
      </c>
      <c r="J76" s="4">
        <v>353.9</v>
      </c>
    </row>
    <row r="77" spans="1:10" x14ac:dyDescent="0.25">
      <c r="A77" s="3">
        <v>61</v>
      </c>
      <c r="B77" s="4">
        <v>283.89999999999998</v>
      </c>
      <c r="E77" s="4">
        <v>68.599999999999994</v>
      </c>
      <c r="F77" s="4">
        <v>273.5</v>
      </c>
      <c r="G77" s="4">
        <v>229.3</v>
      </c>
      <c r="H77" s="4">
        <v>79.099999999999994</v>
      </c>
      <c r="I77" s="4">
        <v>317.89999999999998</v>
      </c>
      <c r="J77" s="4">
        <v>283.89999999999998</v>
      </c>
    </row>
    <row r="78" spans="1:10" x14ac:dyDescent="0.25">
      <c r="A78" s="3">
        <v>62</v>
      </c>
      <c r="B78" s="4">
        <v>68.599999999999994</v>
      </c>
      <c r="E78" s="4">
        <v>0.4</v>
      </c>
      <c r="F78" s="4">
        <v>229.3</v>
      </c>
      <c r="G78" s="4">
        <v>79.099999999999994</v>
      </c>
      <c r="H78" s="4">
        <v>4.5999999999999996</v>
      </c>
      <c r="I78" s="4">
        <v>82.9</v>
      </c>
      <c r="J78" s="4">
        <v>68.599999999999994</v>
      </c>
    </row>
    <row r="79" spans="1:10" x14ac:dyDescent="0.25">
      <c r="A79" s="3">
        <v>63</v>
      </c>
      <c r="B79" s="4">
        <v>0.4</v>
      </c>
      <c r="E79" s="4">
        <v>0</v>
      </c>
      <c r="F79" s="4">
        <v>79.099999999999994</v>
      </c>
      <c r="G79" s="4">
        <v>4.5999999999999996</v>
      </c>
      <c r="H79" s="4">
        <v>0</v>
      </c>
      <c r="I79" s="4">
        <v>49.8</v>
      </c>
      <c r="J79" s="4">
        <v>0.4</v>
      </c>
    </row>
    <row r="80" spans="1:10" x14ac:dyDescent="0.25">
      <c r="A80" s="3">
        <v>64</v>
      </c>
      <c r="B80" s="4">
        <v>0</v>
      </c>
      <c r="E80" s="4">
        <v>6</v>
      </c>
      <c r="F80" s="4">
        <v>4.5999999999999996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3">
        <v>65</v>
      </c>
      <c r="B81" s="4">
        <v>6</v>
      </c>
      <c r="E81" s="4">
        <v>3</v>
      </c>
      <c r="F81" s="4">
        <v>0</v>
      </c>
      <c r="G81" s="4">
        <v>0</v>
      </c>
      <c r="H81" s="4">
        <v>78.2</v>
      </c>
      <c r="I81" s="4">
        <v>0</v>
      </c>
      <c r="J81" s="4">
        <v>6</v>
      </c>
    </row>
    <row r="82" spans="1:10" x14ac:dyDescent="0.25">
      <c r="A82" s="3">
        <v>66</v>
      </c>
      <c r="B82" s="4">
        <v>3</v>
      </c>
      <c r="E82" s="4">
        <v>47.5</v>
      </c>
      <c r="F82" s="4">
        <v>0</v>
      </c>
      <c r="G82" s="4">
        <v>78.2</v>
      </c>
      <c r="H82" s="4">
        <v>240.4</v>
      </c>
      <c r="I82" s="4">
        <v>0</v>
      </c>
      <c r="J82" s="4">
        <v>3</v>
      </c>
    </row>
    <row r="83" spans="1:10" x14ac:dyDescent="0.25">
      <c r="A83" s="3">
        <v>67</v>
      </c>
      <c r="B83" s="4">
        <v>47.5</v>
      </c>
      <c r="E83" s="4">
        <v>51</v>
      </c>
      <c r="F83" s="4">
        <v>78.2</v>
      </c>
      <c r="G83" s="4">
        <v>240.4</v>
      </c>
      <c r="H83" s="4">
        <v>159.4</v>
      </c>
      <c r="I83" s="4">
        <v>4.3</v>
      </c>
      <c r="J83" s="4">
        <v>47.5</v>
      </c>
    </row>
    <row r="84" spans="1:10" x14ac:dyDescent="0.25">
      <c r="A84" s="3">
        <v>68</v>
      </c>
      <c r="B84" s="4">
        <v>51</v>
      </c>
      <c r="E84" s="4">
        <v>245.9</v>
      </c>
      <c r="F84" s="4">
        <v>240.4</v>
      </c>
      <c r="G84" s="4">
        <v>159.4</v>
      </c>
      <c r="H84" s="4">
        <v>189.4</v>
      </c>
      <c r="I84" s="4">
        <v>75</v>
      </c>
      <c r="J84" s="4">
        <v>51</v>
      </c>
    </row>
    <row r="85" spans="1:10" x14ac:dyDescent="0.25">
      <c r="A85" s="3">
        <v>69</v>
      </c>
      <c r="B85" s="4">
        <v>245.9</v>
      </c>
      <c r="E85" s="4">
        <v>197.7</v>
      </c>
      <c r="F85" s="4">
        <v>159.4</v>
      </c>
      <c r="G85" s="4">
        <v>189.4</v>
      </c>
      <c r="H85" s="4">
        <v>322.39999999999998</v>
      </c>
      <c r="I85" s="4">
        <v>43.7</v>
      </c>
      <c r="J85" s="4">
        <v>245.9</v>
      </c>
    </row>
    <row r="86" spans="1:10" x14ac:dyDescent="0.25">
      <c r="A86" s="3">
        <v>70</v>
      </c>
      <c r="B86" s="4">
        <v>197.7</v>
      </c>
      <c r="E86" s="4">
        <v>316.2</v>
      </c>
      <c r="F86" s="4">
        <v>189.4</v>
      </c>
      <c r="G86" s="4">
        <v>322.39999999999998</v>
      </c>
      <c r="H86" s="4">
        <v>276.60000000000002</v>
      </c>
      <c r="I86" s="4">
        <v>311.39999999999998</v>
      </c>
      <c r="J86" s="4">
        <v>197.7</v>
      </c>
    </row>
    <row r="87" spans="1:10" x14ac:dyDescent="0.25">
      <c r="A87" s="3">
        <v>71</v>
      </c>
      <c r="B87" s="4">
        <v>316.2</v>
      </c>
      <c r="E87" s="4">
        <v>273.5</v>
      </c>
      <c r="F87" s="4">
        <v>322.39999999999998</v>
      </c>
      <c r="G87" s="4">
        <v>276.60000000000002</v>
      </c>
      <c r="H87" s="4">
        <v>477.7</v>
      </c>
      <c r="I87" s="4">
        <v>212.5</v>
      </c>
      <c r="J87" s="4">
        <v>316.2</v>
      </c>
    </row>
    <row r="88" spans="1:10" x14ac:dyDescent="0.25">
      <c r="A88" s="3">
        <v>72</v>
      </c>
      <c r="B88" s="4">
        <v>273.5</v>
      </c>
      <c r="E88" s="4">
        <v>229.3</v>
      </c>
      <c r="F88" s="4">
        <v>276.60000000000002</v>
      </c>
      <c r="G88" s="4">
        <v>477.7</v>
      </c>
      <c r="H88" s="4">
        <v>317.89999999999998</v>
      </c>
      <c r="I88" s="4">
        <v>312.10000000000002</v>
      </c>
      <c r="J88" s="4">
        <v>273.5</v>
      </c>
    </row>
    <row r="89" spans="1:10" x14ac:dyDescent="0.25">
      <c r="A89" s="3">
        <v>73</v>
      </c>
      <c r="B89" s="4">
        <v>229.3</v>
      </c>
      <c r="E89" s="4">
        <v>79.099999999999994</v>
      </c>
      <c r="F89" s="4">
        <v>477.7</v>
      </c>
      <c r="G89" s="4">
        <v>317.89999999999998</v>
      </c>
      <c r="H89" s="4">
        <v>82.9</v>
      </c>
      <c r="I89" s="4">
        <v>509.3</v>
      </c>
      <c r="J89" s="4">
        <v>229.3</v>
      </c>
    </row>
    <row r="90" spans="1:10" x14ac:dyDescent="0.25">
      <c r="A90" s="3">
        <v>74</v>
      </c>
      <c r="B90" s="4">
        <v>79.099999999999994</v>
      </c>
      <c r="E90" s="4">
        <v>4.5999999999999996</v>
      </c>
      <c r="F90" s="4">
        <v>317.89999999999998</v>
      </c>
      <c r="G90" s="4">
        <v>82.9</v>
      </c>
      <c r="H90" s="4">
        <v>49.8</v>
      </c>
      <c r="I90" s="4">
        <v>181</v>
      </c>
      <c r="J90" s="4">
        <v>79.099999999999994</v>
      </c>
    </row>
    <row r="91" spans="1:10" x14ac:dyDescent="0.25">
      <c r="A91" s="3">
        <v>75</v>
      </c>
      <c r="B91" s="4">
        <v>4.5999999999999996</v>
      </c>
      <c r="E91" s="4">
        <v>0</v>
      </c>
      <c r="F91" s="4">
        <v>82.9</v>
      </c>
      <c r="G91" s="4">
        <v>49.8</v>
      </c>
      <c r="H91" s="4">
        <v>0</v>
      </c>
      <c r="I91" s="4">
        <v>28</v>
      </c>
      <c r="J91" s="4">
        <v>4.5999999999999996</v>
      </c>
    </row>
    <row r="92" spans="1:10" x14ac:dyDescent="0.25">
      <c r="A92" s="3">
        <v>76</v>
      </c>
      <c r="B92" s="4">
        <v>0</v>
      </c>
      <c r="E92" s="4">
        <v>0</v>
      </c>
      <c r="F92" s="4">
        <v>49.8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3">
        <v>77</v>
      </c>
      <c r="B93" s="4">
        <v>0</v>
      </c>
      <c r="E93" s="4">
        <v>78.2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3">
        <v>78</v>
      </c>
      <c r="B94" s="4">
        <v>78.2</v>
      </c>
      <c r="E94" s="4">
        <v>240.4</v>
      </c>
      <c r="F94" s="4">
        <v>0</v>
      </c>
      <c r="G94" s="4">
        <v>0</v>
      </c>
      <c r="H94" s="4">
        <v>4.3</v>
      </c>
      <c r="I94" s="4">
        <v>1.6</v>
      </c>
      <c r="J94" s="4">
        <v>78.2</v>
      </c>
    </row>
    <row r="95" spans="1:10" x14ac:dyDescent="0.25">
      <c r="A95" s="3">
        <v>79</v>
      </c>
      <c r="B95" s="4">
        <v>240.4</v>
      </c>
      <c r="E95" s="4">
        <v>159.4</v>
      </c>
      <c r="F95" s="4">
        <v>0</v>
      </c>
      <c r="G95" s="4">
        <v>4.3</v>
      </c>
      <c r="H95" s="4">
        <v>75</v>
      </c>
      <c r="I95" s="4">
        <v>21.3</v>
      </c>
      <c r="J95" s="4">
        <v>240.4</v>
      </c>
    </row>
    <row r="96" spans="1:10" x14ac:dyDescent="0.25">
      <c r="A96" s="3">
        <v>80</v>
      </c>
      <c r="B96" s="4">
        <v>159.4</v>
      </c>
      <c r="E96" s="4">
        <v>189.4</v>
      </c>
      <c r="F96" s="4">
        <v>4.3</v>
      </c>
      <c r="G96" s="4">
        <v>75</v>
      </c>
      <c r="H96" s="4">
        <v>43.7</v>
      </c>
      <c r="I96" s="4">
        <v>78.7</v>
      </c>
      <c r="J96" s="4">
        <v>159.4</v>
      </c>
    </row>
    <row r="97" spans="1:10" x14ac:dyDescent="0.25">
      <c r="A97" s="3">
        <v>81</v>
      </c>
      <c r="B97" s="4">
        <v>189.4</v>
      </c>
      <c r="E97" s="4">
        <v>322.39999999999998</v>
      </c>
      <c r="F97" s="4">
        <v>75</v>
      </c>
      <c r="G97" s="4">
        <v>43.7</v>
      </c>
      <c r="H97" s="4">
        <v>311.39999999999998</v>
      </c>
      <c r="I97" s="4">
        <v>252.3</v>
      </c>
      <c r="J97" s="4">
        <v>189.4</v>
      </c>
    </row>
    <row r="98" spans="1:10" x14ac:dyDescent="0.25">
      <c r="A98" s="3">
        <v>82</v>
      </c>
      <c r="B98" s="4">
        <v>322.39999999999998</v>
      </c>
      <c r="E98" s="4">
        <v>276.60000000000002</v>
      </c>
      <c r="F98" s="4">
        <v>43.7</v>
      </c>
      <c r="G98" s="4">
        <v>311.39999999999998</v>
      </c>
      <c r="H98" s="4">
        <v>212.5</v>
      </c>
      <c r="I98" s="4">
        <v>374.5</v>
      </c>
      <c r="J98" s="4">
        <v>322.39999999999998</v>
      </c>
    </row>
    <row r="99" spans="1:10" x14ac:dyDescent="0.25">
      <c r="A99" s="3">
        <v>83</v>
      </c>
      <c r="B99" s="4">
        <v>276.60000000000002</v>
      </c>
      <c r="E99" s="4">
        <v>477.7</v>
      </c>
      <c r="F99" s="4">
        <v>311.39999999999998</v>
      </c>
      <c r="G99" s="4">
        <v>212.5</v>
      </c>
      <c r="H99" s="4">
        <v>312.10000000000002</v>
      </c>
      <c r="I99" s="4">
        <v>172.4</v>
      </c>
      <c r="J99" s="4">
        <v>276.60000000000002</v>
      </c>
    </row>
    <row r="100" spans="1:10" x14ac:dyDescent="0.25">
      <c r="A100" s="3">
        <v>84</v>
      </c>
      <c r="B100" s="4">
        <v>477.7</v>
      </c>
      <c r="E100" s="4">
        <v>317.89999999999998</v>
      </c>
      <c r="F100" s="4">
        <v>212.5</v>
      </c>
      <c r="G100" s="4">
        <v>312.10000000000002</v>
      </c>
      <c r="H100" s="4">
        <v>509.3</v>
      </c>
      <c r="I100" s="4">
        <v>174.1</v>
      </c>
      <c r="J100" s="4">
        <v>477.7</v>
      </c>
    </row>
    <row r="101" spans="1:10" x14ac:dyDescent="0.25">
      <c r="A101" s="3">
        <v>85</v>
      </c>
      <c r="B101" s="4">
        <v>317.89999999999998</v>
      </c>
      <c r="E101" s="4">
        <v>82.9</v>
      </c>
      <c r="F101" s="4">
        <v>312.10000000000002</v>
      </c>
      <c r="G101" s="4">
        <v>509.3</v>
      </c>
      <c r="H101" s="4">
        <v>181</v>
      </c>
      <c r="I101" s="4">
        <v>275.5</v>
      </c>
      <c r="J101" s="4">
        <v>317.89999999999998</v>
      </c>
    </row>
    <row r="102" spans="1:10" x14ac:dyDescent="0.25">
      <c r="A102" s="3">
        <v>86</v>
      </c>
      <c r="B102" s="4">
        <v>82.9</v>
      </c>
      <c r="E102" s="4">
        <v>49.8</v>
      </c>
      <c r="F102" s="4">
        <v>509.3</v>
      </c>
      <c r="G102" s="4">
        <v>181</v>
      </c>
      <c r="H102" s="4">
        <v>28</v>
      </c>
      <c r="I102" s="4">
        <v>72.5</v>
      </c>
      <c r="J102" s="4">
        <v>82.9</v>
      </c>
    </row>
    <row r="103" spans="1:10" x14ac:dyDescent="0.25">
      <c r="A103" s="3">
        <v>87</v>
      </c>
      <c r="B103" s="4">
        <v>49.8</v>
      </c>
      <c r="E103" s="4">
        <v>0</v>
      </c>
      <c r="F103" s="4">
        <v>181</v>
      </c>
      <c r="G103" s="4">
        <v>28</v>
      </c>
      <c r="H103" s="4">
        <v>0</v>
      </c>
      <c r="I103" s="4">
        <v>237.8</v>
      </c>
      <c r="J103" s="4">
        <v>49.8</v>
      </c>
    </row>
    <row r="104" spans="1:10" x14ac:dyDescent="0.25">
      <c r="A104" s="3">
        <v>88</v>
      </c>
      <c r="B104" s="4">
        <v>0</v>
      </c>
      <c r="E104" s="4">
        <v>0</v>
      </c>
      <c r="F104" s="4">
        <v>28</v>
      </c>
      <c r="G104" s="4">
        <v>0</v>
      </c>
      <c r="H104" s="4">
        <v>0</v>
      </c>
      <c r="I104" s="4">
        <v>88.4</v>
      </c>
      <c r="J104" s="4">
        <v>0</v>
      </c>
    </row>
    <row r="105" spans="1:10" x14ac:dyDescent="0.25">
      <c r="A105" s="3">
        <v>89</v>
      </c>
      <c r="B105" s="4">
        <v>0</v>
      </c>
      <c r="E105" s="4">
        <v>0</v>
      </c>
      <c r="F105" s="4">
        <v>0</v>
      </c>
      <c r="G105" s="4">
        <v>0</v>
      </c>
      <c r="H105" s="4">
        <v>1.6</v>
      </c>
      <c r="I105" s="4">
        <v>48.5</v>
      </c>
      <c r="J105" s="4">
        <v>0</v>
      </c>
    </row>
    <row r="106" spans="1:10" x14ac:dyDescent="0.25">
      <c r="A106" s="3">
        <v>90</v>
      </c>
      <c r="B106" s="4">
        <v>0</v>
      </c>
      <c r="E106" s="4">
        <v>4.3</v>
      </c>
      <c r="F106" s="4">
        <v>0</v>
      </c>
      <c r="G106" s="4">
        <v>1.6</v>
      </c>
      <c r="H106" s="4">
        <v>21.3</v>
      </c>
      <c r="I106" s="4">
        <v>39.4</v>
      </c>
      <c r="J106" s="4">
        <v>0</v>
      </c>
    </row>
    <row r="107" spans="1:10" x14ac:dyDescent="0.25">
      <c r="A107" s="3">
        <v>91</v>
      </c>
      <c r="B107" s="4">
        <v>4.3</v>
      </c>
      <c r="E107" s="4">
        <v>75</v>
      </c>
      <c r="F107" s="4">
        <v>1.6</v>
      </c>
      <c r="G107" s="4">
        <v>21.3</v>
      </c>
      <c r="H107" s="4">
        <v>78.7</v>
      </c>
      <c r="I107" s="4">
        <v>52.8</v>
      </c>
      <c r="J107" s="4">
        <v>4.3</v>
      </c>
    </row>
    <row r="108" spans="1:10" x14ac:dyDescent="0.25">
      <c r="A108" s="3">
        <v>92</v>
      </c>
      <c r="B108" s="4">
        <v>75</v>
      </c>
      <c r="E108" s="4">
        <v>43.7</v>
      </c>
      <c r="F108" s="4">
        <v>21.3</v>
      </c>
      <c r="G108" s="4">
        <v>78.7</v>
      </c>
      <c r="H108" s="4">
        <v>252.3</v>
      </c>
      <c r="I108" s="4">
        <v>129.30000000000001</v>
      </c>
      <c r="J108" s="4">
        <v>75</v>
      </c>
    </row>
    <row r="109" spans="1:10" x14ac:dyDescent="0.25">
      <c r="A109" s="3">
        <v>93</v>
      </c>
      <c r="B109" s="4">
        <v>43.7</v>
      </c>
      <c r="E109" s="4">
        <v>311.39999999999998</v>
      </c>
      <c r="F109" s="4">
        <v>78.7</v>
      </c>
      <c r="G109" s="4">
        <v>252.3</v>
      </c>
      <c r="H109" s="4">
        <v>374.5</v>
      </c>
      <c r="I109" s="4">
        <v>320.5</v>
      </c>
      <c r="J109" s="4">
        <v>43.7</v>
      </c>
    </row>
    <row r="110" spans="1:10" x14ac:dyDescent="0.25">
      <c r="A110" s="3">
        <v>94</v>
      </c>
      <c r="B110" s="4">
        <v>311.39999999999998</v>
      </c>
      <c r="E110" s="4">
        <v>212.5</v>
      </c>
      <c r="F110" s="4">
        <v>252.3</v>
      </c>
      <c r="G110" s="4">
        <v>374.5</v>
      </c>
      <c r="H110" s="4">
        <v>172.4</v>
      </c>
      <c r="I110" s="4">
        <v>216.2</v>
      </c>
      <c r="J110" s="4">
        <v>311.39999999999998</v>
      </c>
    </row>
    <row r="111" spans="1:10" x14ac:dyDescent="0.25">
      <c r="A111" s="3">
        <v>95</v>
      </c>
      <c r="B111" s="4">
        <v>212.5</v>
      </c>
      <c r="E111" s="4">
        <v>312.10000000000002</v>
      </c>
      <c r="F111" s="4">
        <v>374.5</v>
      </c>
      <c r="G111" s="4">
        <v>172.4</v>
      </c>
      <c r="H111" s="4">
        <v>174.1</v>
      </c>
      <c r="I111" s="4">
        <v>402.6</v>
      </c>
      <c r="J111" s="4">
        <v>212.5</v>
      </c>
    </row>
    <row r="112" spans="1:10" x14ac:dyDescent="0.25">
      <c r="A112" s="3">
        <v>96</v>
      </c>
      <c r="B112" s="4">
        <v>312.10000000000002</v>
      </c>
      <c r="E112" s="4">
        <v>509.3</v>
      </c>
      <c r="F112" s="4">
        <v>172.4</v>
      </c>
      <c r="G112" s="4">
        <v>174.1</v>
      </c>
      <c r="H112" s="4">
        <v>275.5</v>
      </c>
      <c r="I112" s="4">
        <v>302.2</v>
      </c>
      <c r="J112" s="4">
        <v>312.10000000000002</v>
      </c>
    </row>
    <row r="113" spans="1:10" x14ac:dyDescent="0.25">
      <c r="A113" s="3">
        <v>97</v>
      </c>
      <c r="B113" s="4">
        <v>509.3</v>
      </c>
      <c r="E113" s="4">
        <v>181</v>
      </c>
      <c r="F113" s="4">
        <v>174.1</v>
      </c>
      <c r="G113" s="4">
        <v>275.5</v>
      </c>
      <c r="H113" s="4">
        <v>72.5</v>
      </c>
      <c r="I113" s="4">
        <v>152</v>
      </c>
      <c r="J113" s="4">
        <v>509.3</v>
      </c>
    </row>
    <row r="114" spans="1:10" x14ac:dyDescent="0.25">
      <c r="A114" s="3">
        <v>98</v>
      </c>
      <c r="B114" s="4">
        <v>181</v>
      </c>
      <c r="E114" s="4">
        <v>28</v>
      </c>
      <c r="F114" s="4">
        <v>275.5</v>
      </c>
      <c r="G114" s="4">
        <v>72.5</v>
      </c>
      <c r="H114" s="4">
        <v>237.8</v>
      </c>
      <c r="I114" s="4">
        <v>78.2</v>
      </c>
      <c r="J114" s="4">
        <v>181</v>
      </c>
    </row>
    <row r="115" spans="1:10" x14ac:dyDescent="0.25">
      <c r="A115" s="3">
        <v>99</v>
      </c>
      <c r="B115" s="4">
        <v>28</v>
      </c>
      <c r="E115" s="4">
        <v>0</v>
      </c>
      <c r="F115" s="4">
        <v>72.5</v>
      </c>
      <c r="G115" s="4">
        <v>237.8</v>
      </c>
      <c r="H115" s="4">
        <v>88.4</v>
      </c>
      <c r="I115" s="4">
        <v>0</v>
      </c>
      <c r="J115" s="4">
        <v>28</v>
      </c>
    </row>
    <row r="116" spans="1:10" x14ac:dyDescent="0.25">
      <c r="A116" s="3">
        <v>100</v>
      </c>
      <c r="B116" s="4">
        <v>0</v>
      </c>
      <c r="E116" s="4">
        <v>0</v>
      </c>
      <c r="F116" s="4">
        <v>237.8</v>
      </c>
      <c r="G116" s="4">
        <v>88.4</v>
      </c>
      <c r="H116" s="4">
        <v>48.5</v>
      </c>
      <c r="I116" s="4">
        <v>0</v>
      </c>
      <c r="J116" s="4">
        <v>0</v>
      </c>
    </row>
    <row r="117" spans="1:10" x14ac:dyDescent="0.25">
      <c r="A117" s="3">
        <v>101</v>
      </c>
      <c r="B117" s="4">
        <v>0</v>
      </c>
      <c r="E117" s="4">
        <v>1.6</v>
      </c>
      <c r="F117" s="4">
        <v>88.4</v>
      </c>
      <c r="G117" s="4">
        <v>48.5</v>
      </c>
      <c r="H117" s="4">
        <v>39.4</v>
      </c>
      <c r="I117" s="4">
        <v>3.2</v>
      </c>
      <c r="J117" s="4">
        <v>0</v>
      </c>
    </row>
    <row r="118" spans="1:10" x14ac:dyDescent="0.25">
      <c r="A118" s="3">
        <v>102</v>
      </c>
      <c r="B118" s="4">
        <v>1.6</v>
      </c>
      <c r="E118" s="4">
        <v>21.3</v>
      </c>
      <c r="F118" s="4">
        <v>48.5</v>
      </c>
      <c r="G118" s="4">
        <v>39.4</v>
      </c>
      <c r="H118" s="4">
        <v>52.8</v>
      </c>
      <c r="I118" s="4">
        <v>0</v>
      </c>
      <c r="J118" s="4">
        <v>1.6</v>
      </c>
    </row>
    <row r="119" spans="1:10" x14ac:dyDescent="0.25">
      <c r="A119" s="3">
        <v>103</v>
      </c>
      <c r="B119" s="4">
        <v>21.3</v>
      </c>
      <c r="E119" s="4">
        <v>78.7</v>
      </c>
      <c r="F119" s="4">
        <v>39.4</v>
      </c>
      <c r="G119" s="4">
        <v>52.8</v>
      </c>
      <c r="H119" s="4">
        <v>129.30000000000001</v>
      </c>
      <c r="I119" s="4">
        <v>96</v>
      </c>
      <c r="J119" s="4">
        <v>21.3</v>
      </c>
    </row>
    <row r="120" spans="1:10" x14ac:dyDescent="0.25">
      <c r="A120" s="3">
        <v>104</v>
      </c>
      <c r="B120" s="4">
        <v>78.7</v>
      </c>
      <c r="E120" s="4">
        <v>252.3</v>
      </c>
      <c r="F120" s="4">
        <v>52.8</v>
      </c>
      <c r="G120" s="4">
        <v>129.30000000000001</v>
      </c>
      <c r="H120" s="4">
        <v>320.5</v>
      </c>
      <c r="I120" s="4">
        <v>86.6</v>
      </c>
      <c r="J120" s="4">
        <v>78.7</v>
      </c>
    </row>
    <row r="121" spans="1:10" x14ac:dyDescent="0.25">
      <c r="A121" s="3">
        <v>105</v>
      </c>
      <c r="B121" s="4">
        <v>252.3</v>
      </c>
      <c r="E121" s="4">
        <v>374.5</v>
      </c>
      <c r="F121" s="4">
        <v>129.30000000000001</v>
      </c>
      <c r="G121" s="4">
        <v>320.5</v>
      </c>
      <c r="H121" s="4">
        <v>216.2</v>
      </c>
      <c r="I121" s="4">
        <v>98</v>
      </c>
      <c r="J121" s="4">
        <v>252.3</v>
      </c>
    </row>
    <row r="122" spans="1:10" x14ac:dyDescent="0.25">
      <c r="A122" s="3">
        <v>106</v>
      </c>
      <c r="B122" s="4">
        <v>374.5</v>
      </c>
      <c r="E122" s="4">
        <v>172.4</v>
      </c>
      <c r="F122" s="4">
        <v>320.5</v>
      </c>
      <c r="G122" s="4">
        <v>216.2</v>
      </c>
      <c r="H122" s="4">
        <v>402.6</v>
      </c>
      <c r="I122" s="4">
        <v>160.80000000000001</v>
      </c>
      <c r="J122" s="4">
        <v>374.5</v>
      </c>
    </row>
    <row r="123" spans="1:10" x14ac:dyDescent="0.25">
      <c r="A123" s="3">
        <v>107</v>
      </c>
      <c r="B123" s="4">
        <v>172.4</v>
      </c>
      <c r="E123" s="4">
        <v>174.1</v>
      </c>
      <c r="F123" s="4">
        <v>216.2</v>
      </c>
      <c r="G123" s="4">
        <v>402.6</v>
      </c>
      <c r="H123" s="4">
        <v>302.2</v>
      </c>
      <c r="I123" s="4">
        <v>458.5</v>
      </c>
      <c r="J123" s="4">
        <v>172.4</v>
      </c>
    </row>
    <row r="124" spans="1:10" x14ac:dyDescent="0.25">
      <c r="A124" s="3">
        <v>108</v>
      </c>
      <c r="B124" s="4">
        <v>174.1</v>
      </c>
      <c r="E124" s="4">
        <v>275.5</v>
      </c>
      <c r="F124" s="4">
        <v>402.6</v>
      </c>
      <c r="G124" s="4">
        <v>302.2</v>
      </c>
      <c r="H124" s="4">
        <v>152</v>
      </c>
      <c r="I124" s="4">
        <v>334.3</v>
      </c>
      <c r="J124" s="4">
        <v>174.1</v>
      </c>
    </row>
    <row r="125" spans="1:10" x14ac:dyDescent="0.25">
      <c r="A125" s="3">
        <v>109</v>
      </c>
      <c r="B125" s="4">
        <v>275.5</v>
      </c>
      <c r="E125" s="4">
        <v>72.5</v>
      </c>
      <c r="F125" s="4">
        <v>302.2</v>
      </c>
      <c r="G125" s="4">
        <v>152</v>
      </c>
      <c r="H125" s="4">
        <v>78.2</v>
      </c>
      <c r="I125" s="3">
        <v>343.2</v>
      </c>
      <c r="J125" s="4">
        <v>275.5</v>
      </c>
    </row>
    <row r="126" spans="1:10" x14ac:dyDescent="0.25">
      <c r="A126" s="3">
        <v>110</v>
      </c>
      <c r="B126" s="4">
        <v>72.5</v>
      </c>
      <c r="E126" s="4">
        <v>237.8</v>
      </c>
      <c r="F126" s="4">
        <v>152</v>
      </c>
      <c r="G126" s="4">
        <v>78.2</v>
      </c>
      <c r="H126" s="4">
        <v>0</v>
      </c>
      <c r="I126" s="3">
        <v>121.4</v>
      </c>
      <c r="J126" s="4">
        <v>72.5</v>
      </c>
    </row>
    <row r="127" spans="1:10" x14ac:dyDescent="0.25">
      <c r="A127" s="3">
        <v>111</v>
      </c>
      <c r="B127" s="4">
        <v>237.8</v>
      </c>
      <c r="E127" s="4">
        <v>88.4</v>
      </c>
      <c r="F127" s="4">
        <v>78.2</v>
      </c>
      <c r="G127" s="4">
        <v>0</v>
      </c>
      <c r="H127" s="4">
        <v>0</v>
      </c>
      <c r="I127" s="3">
        <v>80.8</v>
      </c>
      <c r="J127" s="4">
        <v>237.8</v>
      </c>
    </row>
    <row r="128" spans="1:10" x14ac:dyDescent="0.25">
      <c r="A128" s="3">
        <v>112</v>
      </c>
      <c r="B128" s="4">
        <v>88.4</v>
      </c>
      <c r="E128" s="4">
        <v>48.5</v>
      </c>
      <c r="F128" s="4">
        <v>0</v>
      </c>
      <c r="G128" s="4">
        <v>0</v>
      </c>
      <c r="H128" s="4">
        <v>3.2</v>
      </c>
      <c r="I128" s="3">
        <v>0</v>
      </c>
      <c r="J128" s="4">
        <v>88.4</v>
      </c>
    </row>
    <row r="129" spans="1:10" x14ac:dyDescent="0.25">
      <c r="A129" s="3">
        <v>113</v>
      </c>
      <c r="B129" s="4">
        <v>48.5</v>
      </c>
      <c r="E129" s="4">
        <v>39.4</v>
      </c>
      <c r="F129" s="4">
        <v>0</v>
      </c>
      <c r="G129" s="4">
        <v>3.2</v>
      </c>
      <c r="H129" s="4">
        <v>0</v>
      </c>
      <c r="I129" s="3">
        <v>0</v>
      </c>
      <c r="J129" s="4">
        <v>48.5</v>
      </c>
    </row>
    <row r="130" spans="1:10" x14ac:dyDescent="0.25">
      <c r="A130" s="3">
        <v>114</v>
      </c>
      <c r="B130" s="4">
        <v>39.4</v>
      </c>
      <c r="E130" s="4">
        <v>52.8</v>
      </c>
      <c r="F130" s="4">
        <v>3.2</v>
      </c>
      <c r="G130" s="4">
        <v>0</v>
      </c>
      <c r="H130" s="4">
        <v>96</v>
      </c>
      <c r="I130" s="3">
        <v>1.4</v>
      </c>
      <c r="J130" s="4">
        <v>39.4</v>
      </c>
    </row>
    <row r="131" spans="1:10" x14ac:dyDescent="0.25">
      <c r="A131" s="3">
        <v>115</v>
      </c>
      <c r="B131" s="4">
        <v>52.8</v>
      </c>
      <c r="E131" s="4">
        <v>129.30000000000001</v>
      </c>
      <c r="F131" s="4">
        <v>0</v>
      </c>
      <c r="G131" s="4">
        <v>96</v>
      </c>
      <c r="H131" s="4">
        <v>86.6</v>
      </c>
      <c r="I131" s="3">
        <v>23.6</v>
      </c>
      <c r="J131" s="4">
        <v>52.8</v>
      </c>
    </row>
    <row r="132" spans="1:10" x14ac:dyDescent="0.25">
      <c r="A132" s="3">
        <v>116</v>
      </c>
      <c r="B132" s="4">
        <v>129.30000000000001</v>
      </c>
      <c r="E132" s="4">
        <v>320.5</v>
      </c>
      <c r="F132" s="4">
        <v>96</v>
      </c>
      <c r="G132" s="4">
        <v>86.6</v>
      </c>
      <c r="H132" s="4">
        <v>98</v>
      </c>
      <c r="I132" s="3">
        <v>35</v>
      </c>
      <c r="J132" s="4">
        <v>129.30000000000001</v>
      </c>
    </row>
    <row r="133" spans="1:10" x14ac:dyDescent="0.25">
      <c r="A133" s="3">
        <v>117</v>
      </c>
      <c r="B133" s="4">
        <v>320.5</v>
      </c>
      <c r="E133" s="4">
        <v>216.2</v>
      </c>
      <c r="F133" s="4">
        <v>86.6</v>
      </c>
      <c r="G133" s="4">
        <v>98</v>
      </c>
      <c r="H133" s="4">
        <v>160.80000000000001</v>
      </c>
      <c r="I133" s="3">
        <v>78.599999999999994</v>
      </c>
      <c r="J133" s="4">
        <v>320.5</v>
      </c>
    </row>
    <row r="134" spans="1:10" x14ac:dyDescent="0.25">
      <c r="A134" s="3">
        <v>118</v>
      </c>
      <c r="B134" s="4">
        <v>216.2</v>
      </c>
      <c r="E134" s="4">
        <v>402.6</v>
      </c>
      <c r="F134" s="4">
        <v>98</v>
      </c>
      <c r="G134" s="4">
        <v>160.80000000000001</v>
      </c>
      <c r="H134" s="4">
        <v>458.5</v>
      </c>
      <c r="I134" s="3">
        <v>276</v>
      </c>
      <c r="J134" s="4">
        <v>216.2</v>
      </c>
    </row>
    <row r="135" spans="1:10" x14ac:dyDescent="0.25">
      <c r="A135" s="3">
        <v>119</v>
      </c>
      <c r="B135" s="4">
        <v>402.6</v>
      </c>
      <c r="E135" s="4">
        <v>302.2</v>
      </c>
      <c r="F135" s="4">
        <v>160.80000000000001</v>
      </c>
      <c r="G135" s="4">
        <v>458.5</v>
      </c>
      <c r="H135" s="4">
        <v>334.3</v>
      </c>
      <c r="I135" s="3">
        <v>193.9</v>
      </c>
      <c r="J135" s="4">
        <v>402.6</v>
      </c>
    </row>
    <row r="136" spans="1:10" x14ac:dyDescent="0.25">
      <c r="A136" s="3">
        <v>120</v>
      </c>
      <c r="B136" s="4">
        <v>302.2</v>
      </c>
      <c r="E136" s="4">
        <v>152</v>
      </c>
      <c r="F136" s="4">
        <v>458.5</v>
      </c>
      <c r="G136" s="4">
        <v>334.3</v>
      </c>
      <c r="H136" s="3">
        <v>343.2</v>
      </c>
      <c r="I136" s="3">
        <v>157.4</v>
      </c>
      <c r="J136" s="4">
        <v>302.2</v>
      </c>
    </row>
  </sheetData>
  <mergeCells count="12">
    <mergeCell ref="Z15:AE15"/>
    <mergeCell ref="A12:N12"/>
    <mergeCell ref="A5:L5"/>
    <mergeCell ref="A6:L6"/>
    <mergeCell ref="A1:B2"/>
    <mergeCell ref="A8:B9"/>
    <mergeCell ref="A15:B15"/>
    <mergeCell ref="E15:J15"/>
    <mergeCell ref="L15:Q15"/>
    <mergeCell ref="E14:Q14"/>
    <mergeCell ref="S15:X15"/>
    <mergeCell ref="S14:A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83E9-CA23-4D58-9374-09948CEA140A}">
  <dimension ref="B1:BA30"/>
  <sheetViews>
    <sheetView topLeftCell="A4" zoomScale="70" zoomScaleNormal="70" workbookViewId="0">
      <selection activeCell="P20" sqref="P20"/>
    </sheetView>
  </sheetViews>
  <sheetFormatPr defaultRowHeight="15" x14ac:dyDescent="0.25"/>
  <sheetData>
    <row r="1" spans="2:53" ht="15.75" thickBot="1" x14ac:dyDescent="0.3"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</row>
    <row r="2" spans="2:53" ht="15.75" thickBot="1" x14ac:dyDescent="0.3">
      <c r="B2" s="93" t="s">
        <v>93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S2" s="94" t="s">
        <v>97</v>
      </c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6"/>
    </row>
    <row r="3" spans="2:53" x14ac:dyDescent="0.25">
      <c r="B3" s="91" t="s">
        <v>94</v>
      </c>
      <c r="C3" s="91"/>
      <c r="D3" s="91"/>
      <c r="E3" s="91"/>
      <c r="F3" s="91"/>
      <c r="G3" s="91"/>
      <c r="H3" s="37"/>
      <c r="I3" s="85" t="s">
        <v>95</v>
      </c>
      <c r="J3" s="86"/>
      <c r="K3" s="86"/>
      <c r="L3" s="86"/>
      <c r="M3" s="86"/>
      <c r="N3" s="87"/>
      <c r="S3" s="97" t="s">
        <v>98</v>
      </c>
      <c r="T3" s="98"/>
      <c r="U3" s="98"/>
      <c r="V3" s="98"/>
      <c r="W3" s="98"/>
      <c r="X3" s="99"/>
      <c r="Y3" s="97" t="s">
        <v>99</v>
      </c>
      <c r="Z3" s="98"/>
      <c r="AA3" s="98"/>
      <c r="AB3" s="98"/>
      <c r="AC3" s="98"/>
      <c r="AD3" s="99"/>
      <c r="AE3" s="97" t="s">
        <v>100</v>
      </c>
      <c r="AF3" s="98"/>
      <c r="AG3" s="98"/>
      <c r="AH3" s="98"/>
      <c r="AI3" s="98"/>
      <c r="AJ3" s="99"/>
      <c r="AK3" s="97" t="s">
        <v>101</v>
      </c>
      <c r="AL3" s="98"/>
      <c r="AM3" s="98"/>
      <c r="AN3" s="98"/>
      <c r="AO3" s="98"/>
      <c r="AP3" s="99"/>
      <c r="AQ3" s="97" t="s">
        <v>102</v>
      </c>
      <c r="AR3" s="98"/>
      <c r="AS3" s="98"/>
      <c r="AT3" s="98"/>
      <c r="AU3" s="98"/>
      <c r="AV3" s="99"/>
    </row>
    <row r="4" spans="2:53" x14ac:dyDescent="0.25">
      <c r="B4" s="13" t="s">
        <v>83</v>
      </c>
      <c r="C4" s="31" t="s">
        <v>189</v>
      </c>
      <c r="D4" s="13" t="s">
        <v>84</v>
      </c>
      <c r="E4" s="13" t="s">
        <v>85</v>
      </c>
      <c r="F4" s="13" t="s">
        <v>86</v>
      </c>
      <c r="G4" s="13" t="s">
        <v>87</v>
      </c>
      <c r="I4" s="13" t="s">
        <v>83</v>
      </c>
      <c r="J4" s="31" t="s">
        <v>189</v>
      </c>
      <c r="K4" s="13" t="s">
        <v>84</v>
      </c>
      <c r="L4" s="13" t="s">
        <v>85</v>
      </c>
      <c r="M4" s="13" t="s">
        <v>86</v>
      </c>
      <c r="N4" s="13" t="s">
        <v>87</v>
      </c>
      <c r="S4" s="40" t="s">
        <v>83</v>
      </c>
      <c r="T4" s="31" t="s">
        <v>189</v>
      </c>
      <c r="U4" s="13" t="s">
        <v>84</v>
      </c>
      <c r="V4" s="13" t="s">
        <v>85</v>
      </c>
      <c r="W4" s="13" t="s">
        <v>86</v>
      </c>
      <c r="X4" s="41" t="s">
        <v>87</v>
      </c>
      <c r="Y4" s="40" t="s">
        <v>83</v>
      </c>
      <c r="Z4" s="31" t="s">
        <v>189</v>
      </c>
      <c r="AA4" s="13" t="s">
        <v>84</v>
      </c>
      <c r="AB4" s="13" t="s">
        <v>85</v>
      </c>
      <c r="AC4" s="13" t="s">
        <v>86</v>
      </c>
      <c r="AD4" s="41" t="s">
        <v>87</v>
      </c>
      <c r="AE4" s="40" t="s">
        <v>83</v>
      </c>
      <c r="AF4" s="31" t="s">
        <v>189</v>
      </c>
      <c r="AG4" s="13" t="s">
        <v>84</v>
      </c>
      <c r="AH4" s="13" t="s">
        <v>85</v>
      </c>
      <c r="AI4" s="13" t="s">
        <v>86</v>
      </c>
      <c r="AJ4" s="41" t="s">
        <v>87</v>
      </c>
      <c r="AK4" s="40" t="s">
        <v>83</v>
      </c>
      <c r="AL4" s="31" t="s">
        <v>189</v>
      </c>
      <c r="AM4" s="13" t="s">
        <v>84</v>
      </c>
      <c r="AN4" s="13" t="s">
        <v>85</v>
      </c>
      <c r="AO4" s="13" t="s">
        <v>86</v>
      </c>
      <c r="AP4" s="41" t="s">
        <v>87</v>
      </c>
      <c r="AQ4" s="40" t="s">
        <v>83</v>
      </c>
      <c r="AR4" s="31" t="s">
        <v>189</v>
      </c>
      <c r="AS4" s="13" t="s">
        <v>84</v>
      </c>
      <c r="AT4" s="13" t="s">
        <v>85</v>
      </c>
      <c r="AU4" s="13" t="s">
        <v>86</v>
      </c>
      <c r="AV4" s="41" t="s">
        <v>87</v>
      </c>
    </row>
    <row r="5" spans="2:53" x14ac:dyDescent="0.25">
      <c r="B5" s="4">
        <v>25.1</v>
      </c>
      <c r="C5" s="4">
        <v>380.4</v>
      </c>
      <c r="D5" s="4">
        <v>146.30000000000001</v>
      </c>
      <c r="E5" s="4">
        <v>146.30000000000001</v>
      </c>
      <c r="F5" s="4">
        <v>260.5</v>
      </c>
      <c r="G5" s="4">
        <v>133.19999999999999</v>
      </c>
      <c r="I5" s="4">
        <v>279.60000000000002</v>
      </c>
      <c r="J5" s="4">
        <v>122.4</v>
      </c>
      <c r="K5" s="4">
        <v>75.099999999999994</v>
      </c>
      <c r="L5" s="4">
        <v>243</v>
      </c>
      <c r="M5" s="4">
        <v>129.69999999999999</v>
      </c>
      <c r="N5" s="4">
        <v>62.8</v>
      </c>
      <c r="S5" s="14">
        <v>25.1</v>
      </c>
      <c r="T5" s="15">
        <v>380.4</v>
      </c>
      <c r="U5" s="15">
        <v>146.30000000000001</v>
      </c>
      <c r="V5" s="15">
        <v>146.30000000000001</v>
      </c>
      <c r="W5" s="15">
        <v>260.5</v>
      </c>
      <c r="X5" s="16">
        <v>133.19999999999999</v>
      </c>
      <c r="Y5" s="42">
        <v>25.1</v>
      </c>
      <c r="Z5" s="39">
        <v>380.4</v>
      </c>
      <c r="AA5" s="39">
        <v>146.30000000000001</v>
      </c>
      <c r="AB5" s="39">
        <v>146.30000000000001</v>
      </c>
      <c r="AC5" s="39">
        <v>260.5</v>
      </c>
      <c r="AD5" s="43">
        <v>133.19999999999999</v>
      </c>
      <c r="AE5" s="42">
        <v>25.1</v>
      </c>
      <c r="AF5" s="39">
        <v>380.4</v>
      </c>
      <c r="AG5" s="39">
        <v>146.30000000000001</v>
      </c>
      <c r="AH5" s="39">
        <v>146.30000000000001</v>
      </c>
      <c r="AI5" s="39">
        <v>260.5</v>
      </c>
      <c r="AJ5" s="43">
        <v>133.19999999999999</v>
      </c>
      <c r="AK5" s="42">
        <v>25.1</v>
      </c>
      <c r="AL5" s="39">
        <v>380.4</v>
      </c>
      <c r="AM5" s="39">
        <v>146.30000000000001</v>
      </c>
      <c r="AN5" s="39">
        <v>146.30000000000001</v>
      </c>
      <c r="AO5" s="39">
        <v>260.5</v>
      </c>
      <c r="AP5" s="43">
        <v>133.19999999999999</v>
      </c>
      <c r="AQ5" s="42">
        <v>25.1</v>
      </c>
      <c r="AR5" s="39">
        <v>380.4</v>
      </c>
      <c r="AS5" s="39">
        <v>146.30000000000001</v>
      </c>
      <c r="AT5" s="39">
        <v>146.30000000000001</v>
      </c>
      <c r="AU5" s="39">
        <v>260.5</v>
      </c>
      <c r="AV5" s="43">
        <v>133.19999999999999</v>
      </c>
    </row>
    <row r="6" spans="2:53" x14ac:dyDescent="0.25">
      <c r="B6" s="4">
        <v>0</v>
      </c>
      <c r="C6" s="4">
        <v>146.30000000000001</v>
      </c>
      <c r="D6" s="4">
        <v>146.30000000000001</v>
      </c>
      <c r="E6" s="4">
        <v>1.2</v>
      </c>
      <c r="F6" s="4">
        <v>264.7</v>
      </c>
      <c r="G6" s="4">
        <v>25.1</v>
      </c>
      <c r="I6" s="4">
        <v>245.8</v>
      </c>
      <c r="J6" s="4">
        <v>75.099999999999994</v>
      </c>
      <c r="K6" s="4">
        <v>243</v>
      </c>
      <c r="L6" s="4">
        <v>249.3</v>
      </c>
      <c r="M6" s="4">
        <v>144.6</v>
      </c>
      <c r="N6" s="4">
        <v>279.60000000000002</v>
      </c>
      <c r="S6" s="14">
        <v>0</v>
      </c>
      <c r="T6" s="15">
        <v>146.30000000000001</v>
      </c>
      <c r="U6" s="15">
        <v>146.30000000000001</v>
      </c>
      <c r="V6" s="15">
        <v>1.2</v>
      </c>
      <c r="W6" s="15">
        <v>264.7</v>
      </c>
      <c r="X6" s="16">
        <v>25.1</v>
      </c>
      <c r="Y6" s="42">
        <v>0</v>
      </c>
      <c r="Z6" s="39">
        <v>146.30000000000001</v>
      </c>
      <c r="AA6" s="39">
        <v>146.30000000000001</v>
      </c>
      <c r="AB6" s="39">
        <v>1.2</v>
      </c>
      <c r="AC6" s="39">
        <v>264.7</v>
      </c>
      <c r="AD6" s="43">
        <v>25.1</v>
      </c>
      <c r="AE6" s="42">
        <v>0</v>
      </c>
      <c r="AF6" s="39">
        <v>146.30000000000001</v>
      </c>
      <c r="AG6" s="39">
        <v>146.30000000000001</v>
      </c>
      <c r="AH6" s="39">
        <v>1.2</v>
      </c>
      <c r="AI6" s="39">
        <v>264.7</v>
      </c>
      <c r="AJ6" s="43">
        <v>25.1</v>
      </c>
      <c r="AK6" s="42">
        <v>0</v>
      </c>
      <c r="AL6" s="39">
        <v>146.30000000000001</v>
      </c>
      <c r="AM6" s="39">
        <v>146.30000000000001</v>
      </c>
      <c r="AN6" s="39">
        <v>1.2</v>
      </c>
      <c r="AO6" s="39">
        <v>264.7</v>
      </c>
      <c r="AP6" s="43">
        <v>25.1</v>
      </c>
      <c r="AQ6" s="42">
        <v>0</v>
      </c>
      <c r="AR6" s="39">
        <v>146.30000000000001</v>
      </c>
      <c r="AS6" s="39">
        <v>146.30000000000001</v>
      </c>
      <c r="AT6" s="39">
        <v>1.2</v>
      </c>
      <c r="AU6" s="39">
        <v>264.7</v>
      </c>
      <c r="AV6" s="43">
        <v>25.1</v>
      </c>
    </row>
    <row r="7" spans="2:53" x14ac:dyDescent="0.25">
      <c r="B7" s="4">
        <v>0</v>
      </c>
      <c r="C7" s="4">
        <v>146.30000000000001</v>
      </c>
      <c r="D7" s="4">
        <v>1.2</v>
      </c>
      <c r="E7" s="4">
        <v>0</v>
      </c>
      <c r="F7" s="4">
        <v>26.6</v>
      </c>
      <c r="G7" s="4">
        <v>0</v>
      </c>
      <c r="S7" s="42">
        <v>0</v>
      </c>
      <c r="T7" s="39">
        <v>146.30000000000001</v>
      </c>
      <c r="U7" s="39">
        <v>1.2</v>
      </c>
      <c r="V7" s="39">
        <v>0</v>
      </c>
      <c r="W7" s="39">
        <v>26.6</v>
      </c>
      <c r="X7" s="43">
        <v>0</v>
      </c>
      <c r="Y7" s="14">
        <v>0</v>
      </c>
      <c r="Z7" s="15">
        <v>146.30000000000001</v>
      </c>
      <c r="AA7" s="15">
        <v>1.2</v>
      </c>
      <c r="AB7" s="15">
        <v>0</v>
      </c>
      <c r="AC7" s="15">
        <v>26.6</v>
      </c>
      <c r="AD7" s="16">
        <v>0</v>
      </c>
      <c r="AE7" s="42">
        <v>0</v>
      </c>
      <c r="AF7" s="39">
        <v>146.30000000000001</v>
      </c>
      <c r="AG7" s="39">
        <v>1.2</v>
      </c>
      <c r="AH7" s="39">
        <v>0</v>
      </c>
      <c r="AI7" s="39">
        <v>26.6</v>
      </c>
      <c r="AJ7" s="43">
        <v>0</v>
      </c>
      <c r="AK7" s="42">
        <v>0</v>
      </c>
      <c r="AL7" s="39">
        <v>146.30000000000001</v>
      </c>
      <c r="AM7" s="39">
        <v>1.2</v>
      </c>
      <c r="AN7" s="39">
        <v>0</v>
      </c>
      <c r="AO7" s="39">
        <v>26.6</v>
      </c>
      <c r="AP7" s="43">
        <v>0</v>
      </c>
      <c r="AQ7" s="42">
        <v>0</v>
      </c>
      <c r="AR7" s="39">
        <v>146.30000000000001</v>
      </c>
      <c r="AS7" s="39">
        <v>1.2</v>
      </c>
      <c r="AT7" s="39">
        <v>0</v>
      </c>
      <c r="AU7" s="39">
        <v>26.6</v>
      </c>
      <c r="AV7" s="43">
        <v>0</v>
      </c>
    </row>
    <row r="8" spans="2:53" x14ac:dyDescent="0.25">
      <c r="B8" s="4">
        <v>0</v>
      </c>
      <c r="C8" s="4">
        <v>1.2</v>
      </c>
      <c r="D8" s="4">
        <v>0</v>
      </c>
      <c r="E8" s="4">
        <v>28.5</v>
      </c>
      <c r="F8" s="4">
        <v>11.3</v>
      </c>
      <c r="G8" s="4">
        <v>0</v>
      </c>
      <c r="S8" s="42">
        <v>0</v>
      </c>
      <c r="T8" s="39">
        <v>1.2</v>
      </c>
      <c r="U8" s="39">
        <v>0</v>
      </c>
      <c r="V8" s="39">
        <v>28.5</v>
      </c>
      <c r="W8" s="39">
        <v>11.3</v>
      </c>
      <c r="X8" s="43">
        <v>0</v>
      </c>
      <c r="Y8" s="14">
        <v>0</v>
      </c>
      <c r="Z8" s="15">
        <v>1.2</v>
      </c>
      <c r="AA8" s="15">
        <v>0</v>
      </c>
      <c r="AB8" s="15">
        <v>28.5</v>
      </c>
      <c r="AC8" s="15">
        <v>11.3</v>
      </c>
      <c r="AD8" s="16">
        <v>0</v>
      </c>
      <c r="AE8" s="42">
        <v>0</v>
      </c>
      <c r="AF8" s="39">
        <v>1.2</v>
      </c>
      <c r="AG8" s="39">
        <v>0</v>
      </c>
      <c r="AH8" s="39">
        <v>28.5</v>
      </c>
      <c r="AI8" s="39">
        <v>11.3</v>
      </c>
      <c r="AJ8" s="43">
        <v>0</v>
      </c>
      <c r="AK8" s="42">
        <v>0</v>
      </c>
      <c r="AL8" s="39">
        <v>1.2</v>
      </c>
      <c r="AM8" s="39">
        <v>0</v>
      </c>
      <c r="AN8" s="39">
        <v>28.5</v>
      </c>
      <c r="AO8" s="39">
        <v>11.3</v>
      </c>
      <c r="AP8" s="43">
        <v>0</v>
      </c>
      <c r="AQ8" s="42">
        <v>0</v>
      </c>
      <c r="AR8" s="39">
        <v>1.2</v>
      </c>
      <c r="AS8" s="39">
        <v>0</v>
      </c>
      <c r="AT8" s="39">
        <v>28.5</v>
      </c>
      <c r="AU8" s="39">
        <v>11.3</v>
      </c>
      <c r="AV8" s="43">
        <v>0</v>
      </c>
    </row>
    <row r="9" spans="2:53" x14ac:dyDescent="0.25">
      <c r="B9" s="4">
        <v>0</v>
      </c>
      <c r="C9" s="4">
        <v>0</v>
      </c>
      <c r="D9" s="4">
        <v>28.5</v>
      </c>
      <c r="E9" s="4">
        <v>0</v>
      </c>
      <c r="F9" s="4">
        <v>0</v>
      </c>
      <c r="G9" s="4">
        <v>0</v>
      </c>
      <c r="S9" s="42">
        <v>0</v>
      </c>
      <c r="T9" s="39">
        <v>0</v>
      </c>
      <c r="U9" s="39">
        <v>28.5</v>
      </c>
      <c r="V9" s="39">
        <v>0</v>
      </c>
      <c r="W9" s="39">
        <v>0</v>
      </c>
      <c r="X9" s="43">
        <v>0</v>
      </c>
      <c r="Y9" s="42">
        <v>0</v>
      </c>
      <c r="Z9" s="39">
        <v>0</v>
      </c>
      <c r="AA9" s="39">
        <v>28.5</v>
      </c>
      <c r="AB9" s="39">
        <v>0</v>
      </c>
      <c r="AC9" s="39">
        <v>0</v>
      </c>
      <c r="AD9" s="43">
        <v>0</v>
      </c>
      <c r="AE9" s="14">
        <v>0</v>
      </c>
      <c r="AF9" s="15">
        <v>0</v>
      </c>
      <c r="AG9" s="15">
        <v>28.5</v>
      </c>
      <c r="AH9" s="15">
        <v>0</v>
      </c>
      <c r="AI9" s="15">
        <v>0</v>
      </c>
      <c r="AJ9" s="16">
        <v>0</v>
      </c>
      <c r="AK9" s="42">
        <v>0</v>
      </c>
      <c r="AL9" s="39">
        <v>0</v>
      </c>
      <c r="AM9" s="39">
        <v>28.5</v>
      </c>
      <c r="AN9" s="39">
        <v>0</v>
      </c>
      <c r="AO9" s="39">
        <v>0</v>
      </c>
      <c r="AP9" s="43">
        <v>0</v>
      </c>
      <c r="AQ9" s="42">
        <v>0</v>
      </c>
      <c r="AR9" s="39">
        <v>0</v>
      </c>
      <c r="AS9" s="39">
        <v>28.5</v>
      </c>
      <c r="AT9" s="39">
        <v>0</v>
      </c>
      <c r="AU9" s="39">
        <v>0</v>
      </c>
      <c r="AV9" s="43">
        <v>0</v>
      </c>
    </row>
    <row r="10" spans="2:53" x14ac:dyDescent="0.25">
      <c r="B10" s="4">
        <v>0</v>
      </c>
      <c r="C10" s="4">
        <v>28.5</v>
      </c>
      <c r="D10" s="4">
        <v>0</v>
      </c>
      <c r="E10" s="4">
        <v>14.9</v>
      </c>
      <c r="F10" s="4">
        <v>22.2</v>
      </c>
      <c r="G10" s="4">
        <v>0</v>
      </c>
      <c r="S10" s="42">
        <v>0</v>
      </c>
      <c r="T10" s="39">
        <v>28.5</v>
      </c>
      <c r="U10" s="39">
        <v>0</v>
      </c>
      <c r="V10" s="39">
        <v>14.9</v>
      </c>
      <c r="W10" s="39">
        <v>22.2</v>
      </c>
      <c r="X10" s="43">
        <v>0</v>
      </c>
      <c r="Y10" s="42">
        <v>0</v>
      </c>
      <c r="Z10" s="39">
        <v>28.5</v>
      </c>
      <c r="AA10" s="39">
        <v>0</v>
      </c>
      <c r="AB10" s="39">
        <v>14.9</v>
      </c>
      <c r="AC10" s="39">
        <v>22.2</v>
      </c>
      <c r="AD10" s="43">
        <v>0</v>
      </c>
      <c r="AE10" s="14">
        <v>0</v>
      </c>
      <c r="AF10" s="15">
        <v>28.5</v>
      </c>
      <c r="AG10" s="15">
        <v>0</v>
      </c>
      <c r="AH10" s="15">
        <v>14.9</v>
      </c>
      <c r="AI10" s="15">
        <v>22.2</v>
      </c>
      <c r="AJ10" s="16">
        <v>0</v>
      </c>
      <c r="AK10" s="42">
        <v>0</v>
      </c>
      <c r="AL10" s="39">
        <v>28.5</v>
      </c>
      <c r="AM10" s="39">
        <v>0</v>
      </c>
      <c r="AN10" s="39">
        <v>14.9</v>
      </c>
      <c r="AO10" s="39">
        <v>22.2</v>
      </c>
      <c r="AP10" s="43">
        <v>0</v>
      </c>
      <c r="AQ10" s="42">
        <v>0</v>
      </c>
      <c r="AR10" s="39">
        <v>28.5</v>
      </c>
      <c r="AS10" s="39">
        <v>0</v>
      </c>
      <c r="AT10" s="39">
        <v>14.9</v>
      </c>
      <c r="AU10" s="39">
        <v>22.2</v>
      </c>
      <c r="AV10" s="43">
        <v>0</v>
      </c>
    </row>
    <row r="11" spans="2:53" x14ac:dyDescent="0.25">
      <c r="B11" s="4">
        <v>5.6</v>
      </c>
      <c r="C11" s="4">
        <v>0</v>
      </c>
      <c r="D11" s="4">
        <v>14.9</v>
      </c>
      <c r="E11" s="4">
        <v>3.7</v>
      </c>
      <c r="F11" s="4">
        <v>91.1</v>
      </c>
      <c r="G11" s="4">
        <v>0</v>
      </c>
      <c r="S11" s="42">
        <v>5.6</v>
      </c>
      <c r="T11" s="39">
        <v>0</v>
      </c>
      <c r="U11" s="39">
        <v>14.9</v>
      </c>
      <c r="V11" s="39">
        <v>3.7</v>
      </c>
      <c r="W11" s="39">
        <v>91.1</v>
      </c>
      <c r="X11" s="43">
        <v>0</v>
      </c>
      <c r="Y11" s="42">
        <v>5.6</v>
      </c>
      <c r="Z11" s="39">
        <v>0</v>
      </c>
      <c r="AA11" s="39">
        <v>14.9</v>
      </c>
      <c r="AB11" s="39">
        <v>3.7</v>
      </c>
      <c r="AC11" s="39">
        <v>91.1</v>
      </c>
      <c r="AD11" s="43">
        <v>0</v>
      </c>
      <c r="AE11" s="42">
        <v>5.6</v>
      </c>
      <c r="AF11" s="39">
        <v>0</v>
      </c>
      <c r="AG11" s="39">
        <v>14.9</v>
      </c>
      <c r="AH11" s="39">
        <v>3.7</v>
      </c>
      <c r="AI11" s="39">
        <v>91.1</v>
      </c>
      <c r="AJ11" s="43">
        <v>0</v>
      </c>
      <c r="AK11" s="14">
        <v>5.6</v>
      </c>
      <c r="AL11" s="15">
        <v>0</v>
      </c>
      <c r="AM11" s="15">
        <v>14.9</v>
      </c>
      <c r="AN11" s="15">
        <v>3.7</v>
      </c>
      <c r="AO11" s="15">
        <v>91.1</v>
      </c>
      <c r="AP11" s="16">
        <v>0</v>
      </c>
      <c r="AQ11" s="42">
        <v>5.6</v>
      </c>
      <c r="AR11" s="39">
        <v>0</v>
      </c>
      <c r="AS11" s="39">
        <v>14.9</v>
      </c>
      <c r="AT11" s="39">
        <v>3.7</v>
      </c>
      <c r="AU11" s="39">
        <v>91.1</v>
      </c>
      <c r="AV11" s="43">
        <v>0</v>
      </c>
    </row>
    <row r="12" spans="2:53" x14ac:dyDescent="0.25">
      <c r="B12" s="4">
        <v>288.2</v>
      </c>
      <c r="C12" s="4">
        <v>14.9</v>
      </c>
      <c r="D12" s="4">
        <v>3.7</v>
      </c>
      <c r="E12" s="4">
        <v>62.8</v>
      </c>
      <c r="F12" s="4">
        <v>122.4</v>
      </c>
      <c r="G12" s="4">
        <v>5.6</v>
      </c>
      <c r="S12" s="42">
        <v>288.2</v>
      </c>
      <c r="T12" s="39">
        <v>14.9</v>
      </c>
      <c r="U12" s="39">
        <v>3.7</v>
      </c>
      <c r="V12" s="39">
        <v>62.8</v>
      </c>
      <c r="W12" s="39">
        <v>122.4</v>
      </c>
      <c r="X12" s="43">
        <v>5.6</v>
      </c>
      <c r="Y12" s="42">
        <v>288.2</v>
      </c>
      <c r="Z12" s="39">
        <v>14.9</v>
      </c>
      <c r="AA12" s="39">
        <v>3.7</v>
      </c>
      <c r="AB12" s="39">
        <v>62.8</v>
      </c>
      <c r="AC12" s="39">
        <v>122.4</v>
      </c>
      <c r="AD12" s="43">
        <v>5.6</v>
      </c>
      <c r="AE12" s="42">
        <v>288.2</v>
      </c>
      <c r="AF12" s="39">
        <v>14.9</v>
      </c>
      <c r="AG12" s="39">
        <v>3.7</v>
      </c>
      <c r="AH12" s="39">
        <v>62.8</v>
      </c>
      <c r="AI12" s="39">
        <v>122.4</v>
      </c>
      <c r="AJ12" s="43">
        <v>5.6</v>
      </c>
      <c r="AK12" s="14">
        <v>288.2</v>
      </c>
      <c r="AL12" s="15">
        <v>14.9</v>
      </c>
      <c r="AM12" s="15">
        <v>3.7</v>
      </c>
      <c r="AN12" s="15">
        <v>62.8</v>
      </c>
      <c r="AO12" s="15">
        <v>122.4</v>
      </c>
      <c r="AP12" s="16">
        <v>5.6</v>
      </c>
      <c r="AQ12" s="42">
        <v>288.2</v>
      </c>
      <c r="AR12" s="39">
        <v>14.9</v>
      </c>
      <c r="AS12" s="39">
        <v>3.7</v>
      </c>
      <c r="AT12" s="39">
        <v>62.8</v>
      </c>
      <c r="AU12" s="39">
        <v>122.4</v>
      </c>
      <c r="AV12" s="43">
        <v>5.6</v>
      </c>
    </row>
    <row r="13" spans="2:53" x14ac:dyDescent="0.25">
      <c r="B13" s="4">
        <v>227.3</v>
      </c>
      <c r="C13" s="4">
        <v>3.7</v>
      </c>
      <c r="D13" s="4">
        <v>62.8</v>
      </c>
      <c r="E13" s="4">
        <v>279.60000000000002</v>
      </c>
      <c r="F13" s="4">
        <v>75.099999999999994</v>
      </c>
      <c r="G13" s="4">
        <v>288.2</v>
      </c>
      <c r="S13" s="42">
        <v>227.3</v>
      </c>
      <c r="T13" s="39">
        <v>3.7</v>
      </c>
      <c r="U13" s="39">
        <v>62.8</v>
      </c>
      <c r="V13" s="39">
        <v>279.60000000000002</v>
      </c>
      <c r="W13" s="39">
        <v>75.099999999999994</v>
      </c>
      <c r="X13" s="43">
        <v>288.2</v>
      </c>
      <c r="Y13" s="42">
        <v>227.3</v>
      </c>
      <c r="Z13" s="39">
        <v>3.7</v>
      </c>
      <c r="AA13" s="39">
        <v>62.8</v>
      </c>
      <c r="AB13" s="39">
        <v>279.60000000000002</v>
      </c>
      <c r="AC13" s="39">
        <v>75.099999999999994</v>
      </c>
      <c r="AD13" s="43">
        <v>288.2</v>
      </c>
      <c r="AE13" s="42">
        <v>227.3</v>
      </c>
      <c r="AF13" s="39">
        <v>3.7</v>
      </c>
      <c r="AG13" s="39">
        <v>62.8</v>
      </c>
      <c r="AH13" s="39">
        <v>279.60000000000002</v>
      </c>
      <c r="AI13" s="39">
        <v>75.099999999999994</v>
      </c>
      <c r="AJ13" s="43">
        <v>288.2</v>
      </c>
      <c r="AK13" s="42">
        <v>227.3</v>
      </c>
      <c r="AL13" s="39">
        <v>3.7</v>
      </c>
      <c r="AM13" s="39">
        <v>62.8</v>
      </c>
      <c r="AN13" s="39">
        <v>279.60000000000002</v>
      </c>
      <c r="AO13" s="39">
        <v>75.099999999999994</v>
      </c>
      <c r="AP13" s="43">
        <v>288.2</v>
      </c>
      <c r="AQ13" s="14">
        <v>227.3</v>
      </c>
      <c r="AR13" s="15">
        <v>3.7</v>
      </c>
      <c r="AS13" s="15">
        <v>62.8</v>
      </c>
      <c r="AT13" s="15">
        <v>279.60000000000002</v>
      </c>
      <c r="AU13" s="15">
        <v>75.099999999999994</v>
      </c>
      <c r="AV13" s="16">
        <v>288.2</v>
      </c>
    </row>
    <row r="14" spans="2:53" ht="15.75" thickBot="1" x14ac:dyDescent="0.3">
      <c r="B14" s="4">
        <v>339</v>
      </c>
      <c r="C14" s="4">
        <v>62.8</v>
      </c>
      <c r="D14" s="4">
        <v>279.60000000000002</v>
      </c>
      <c r="E14" s="4">
        <v>245.8</v>
      </c>
      <c r="F14" s="4">
        <v>243</v>
      </c>
      <c r="G14" s="4">
        <v>227.3</v>
      </c>
      <c r="S14" s="44">
        <v>339</v>
      </c>
      <c r="T14" s="45">
        <v>62.8</v>
      </c>
      <c r="U14" s="45">
        <v>279.60000000000002</v>
      </c>
      <c r="V14" s="45">
        <v>245.8</v>
      </c>
      <c r="W14" s="45">
        <v>243</v>
      </c>
      <c r="X14" s="46">
        <v>227.3</v>
      </c>
      <c r="Y14" s="44">
        <v>339</v>
      </c>
      <c r="Z14" s="45">
        <v>62.8</v>
      </c>
      <c r="AA14" s="45">
        <v>279.60000000000002</v>
      </c>
      <c r="AB14" s="45">
        <v>245.8</v>
      </c>
      <c r="AC14" s="45">
        <v>243</v>
      </c>
      <c r="AD14" s="46">
        <v>227.3</v>
      </c>
      <c r="AE14" s="44">
        <v>339</v>
      </c>
      <c r="AF14" s="45">
        <v>62.8</v>
      </c>
      <c r="AG14" s="45">
        <v>279.60000000000002</v>
      </c>
      <c r="AH14" s="45">
        <v>245.8</v>
      </c>
      <c r="AI14" s="45">
        <v>243</v>
      </c>
      <c r="AJ14" s="46">
        <v>227.3</v>
      </c>
      <c r="AK14" s="44">
        <v>339</v>
      </c>
      <c r="AL14" s="45">
        <v>62.8</v>
      </c>
      <c r="AM14" s="45">
        <v>279.60000000000002</v>
      </c>
      <c r="AN14" s="45">
        <v>245.8</v>
      </c>
      <c r="AO14" s="45">
        <v>243</v>
      </c>
      <c r="AP14" s="46">
        <v>227.3</v>
      </c>
      <c r="AQ14" s="47">
        <v>339</v>
      </c>
      <c r="AR14" s="48">
        <v>62.8</v>
      </c>
      <c r="AS14" s="48">
        <v>279.60000000000002</v>
      </c>
      <c r="AT14" s="48">
        <v>245.8</v>
      </c>
      <c r="AU14" s="48">
        <v>243</v>
      </c>
      <c r="AV14" s="49">
        <v>227.3</v>
      </c>
    </row>
    <row r="15" spans="2:53" x14ac:dyDescent="0.25">
      <c r="B15" s="4">
        <v>380.4</v>
      </c>
      <c r="C15" s="4">
        <v>279.60000000000002</v>
      </c>
      <c r="D15" s="4">
        <v>245.8</v>
      </c>
      <c r="E15" s="4">
        <v>243.2</v>
      </c>
      <c r="F15" s="4">
        <v>249.3</v>
      </c>
      <c r="G15" s="4">
        <v>339</v>
      </c>
    </row>
    <row r="16" spans="2:53" x14ac:dyDescent="0.25">
      <c r="B16" s="4">
        <v>146.30000000000001</v>
      </c>
      <c r="C16" s="4">
        <v>245.8</v>
      </c>
      <c r="D16" s="4">
        <v>243.2</v>
      </c>
      <c r="E16" s="4">
        <v>260.5</v>
      </c>
      <c r="F16" s="4">
        <v>463.7</v>
      </c>
      <c r="G16" s="4">
        <v>380.4</v>
      </c>
    </row>
    <row r="17" spans="2:30" x14ac:dyDescent="0.25">
      <c r="B17" s="4">
        <v>146.30000000000001</v>
      </c>
      <c r="C17" s="4">
        <v>243.2</v>
      </c>
      <c r="D17" s="4">
        <v>260.5</v>
      </c>
      <c r="E17" s="4">
        <v>264.7</v>
      </c>
      <c r="F17" s="4">
        <v>144.6</v>
      </c>
      <c r="G17" s="4">
        <v>146.30000000000001</v>
      </c>
    </row>
    <row r="18" spans="2:30" x14ac:dyDescent="0.25">
      <c r="B18" s="4">
        <v>1.2</v>
      </c>
      <c r="C18" s="4">
        <v>260.5</v>
      </c>
      <c r="D18" s="4">
        <v>264.7</v>
      </c>
      <c r="E18" s="4">
        <v>26.6</v>
      </c>
      <c r="F18" s="4">
        <v>117.9</v>
      </c>
      <c r="G18" s="4">
        <v>146.30000000000001</v>
      </c>
    </row>
    <row r="19" spans="2:30" x14ac:dyDescent="0.25">
      <c r="B19" s="4">
        <v>0</v>
      </c>
      <c r="C19" s="4">
        <v>264.7</v>
      </c>
      <c r="D19" s="4">
        <v>26.6</v>
      </c>
      <c r="E19" s="4">
        <v>11.3</v>
      </c>
      <c r="F19" s="4">
        <v>161.5</v>
      </c>
      <c r="G19" s="4">
        <v>1.2</v>
      </c>
    </row>
    <row r="20" spans="2:30" x14ac:dyDescent="0.25">
      <c r="B20" s="4">
        <v>28.5</v>
      </c>
      <c r="C20" s="4">
        <v>26.6</v>
      </c>
      <c r="D20" s="4">
        <v>11.3</v>
      </c>
      <c r="E20" s="4">
        <v>0</v>
      </c>
      <c r="F20" s="4">
        <v>102.2</v>
      </c>
      <c r="G20" s="4">
        <v>0</v>
      </c>
    </row>
    <row r="21" spans="2:30" x14ac:dyDescent="0.25">
      <c r="B21" s="4">
        <v>0</v>
      </c>
      <c r="C21" s="4">
        <v>11.3</v>
      </c>
      <c r="D21" s="4">
        <v>0</v>
      </c>
      <c r="E21" s="4">
        <v>22.2</v>
      </c>
      <c r="F21" s="4">
        <v>36.6</v>
      </c>
      <c r="G21" s="4">
        <v>28.5</v>
      </c>
    </row>
    <row r="22" spans="2:30" x14ac:dyDescent="0.25">
      <c r="B22" s="4">
        <v>14.9</v>
      </c>
      <c r="C22" s="4">
        <v>0</v>
      </c>
      <c r="D22" s="4">
        <v>22.2</v>
      </c>
      <c r="E22" s="4">
        <v>91.1</v>
      </c>
      <c r="F22" s="4">
        <v>90.1</v>
      </c>
      <c r="G22" s="4">
        <v>0</v>
      </c>
    </row>
    <row r="23" spans="2:30" x14ac:dyDescent="0.25">
      <c r="B23" s="4">
        <v>3.7</v>
      </c>
      <c r="C23" s="4">
        <v>22.2</v>
      </c>
      <c r="D23" s="4">
        <v>91.1</v>
      </c>
      <c r="E23" s="4">
        <v>122.4</v>
      </c>
      <c r="F23" s="4">
        <v>126.8</v>
      </c>
      <c r="G23" s="4">
        <v>14.9</v>
      </c>
      <c r="S23" s="102" t="s">
        <v>103</v>
      </c>
      <c r="T23" s="103"/>
      <c r="U23" s="104"/>
    </row>
    <row r="24" spans="2:30" x14ac:dyDescent="0.25">
      <c r="B24" s="4">
        <v>62.8</v>
      </c>
      <c r="C24" s="4">
        <v>91.1</v>
      </c>
      <c r="D24" s="4">
        <v>122.4</v>
      </c>
      <c r="E24" s="4">
        <v>75.099999999999994</v>
      </c>
      <c r="F24" s="4">
        <v>351.5</v>
      </c>
      <c r="G24" s="4">
        <v>3.7</v>
      </c>
      <c r="S24" s="105" t="s">
        <v>105</v>
      </c>
      <c r="T24" s="106"/>
      <c r="U24" s="107"/>
    </row>
    <row r="25" spans="2:30" x14ac:dyDescent="0.25">
      <c r="S25" s="108" t="s">
        <v>104</v>
      </c>
      <c r="T25" s="109"/>
      <c r="U25" s="110"/>
    </row>
    <row r="27" spans="2:30" x14ac:dyDescent="0.25">
      <c r="S27" s="1" t="s">
        <v>106</v>
      </c>
    </row>
    <row r="28" spans="2:30" x14ac:dyDescent="0.25">
      <c r="B28" s="1" t="s">
        <v>79</v>
      </c>
      <c r="S28" s="35" t="s">
        <v>107</v>
      </c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</row>
    <row r="29" spans="2:30" x14ac:dyDescent="0.25">
      <c r="B29" s="101" t="s">
        <v>96</v>
      </c>
      <c r="C29" s="101"/>
      <c r="D29" s="101"/>
      <c r="E29" s="101"/>
      <c r="F29" s="101"/>
      <c r="G29" s="101"/>
      <c r="H29" s="101"/>
      <c r="I29" s="101"/>
      <c r="J29" s="101"/>
      <c r="K29" s="101"/>
      <c r="S29" s="35" t="s">
        <v>108</v>
      </c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</row>
    <row r="30" spans="2:30" x14ac:dyDescent="0.25">
      <c r="S30" s="100" t="s">
        <v>109</v>
      </c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</row>
  </sheetData>
  <mergeCells count="14">
    <mergeCell ref="S30:AD30"/>
    <mergeCell ref="B29:K29"/>
    <mergeCell ref="S23:U23"/>
    <mergeCell ref="S24:U24"/>
    <mergeCell ref="S25:U25"/>
    <mergeCell ref="S2:AV2"/>
    <mergeCell ref="AQ3:AV3"/>
    <mergeCell ref="I3:N3"/>
    <mergeCell ref="S3:X3"/>
    <mergeCell ref="Y3:AD3"/>
    <mergeCell ref="AE3:AJ3"/>
    <mergeCell ref="AK3:AP3"/>
    <mergeCell ref="B2:N2"/>
    <mergeCell ref="B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EB47-A892-4625-B3E2-A3C15160ED48}">
  <dimension ref="B1:CX76"/>
  <sheetViews>
    <sheetView tabSelected="1" topLeftCell="S22" zoomScale="70" zoomScaleNormal="70" workbookViewId="0">
      <selection activeCell="AR39" sqref="AR39"/>
    </sheetView>
  </sheetViews>
  <sheetFormatPr defaultRowHeight="15" x14ac:dyDescent="0.25"/>
  <cols>
    <col min="56" max="59" width="15.85546875" bestFit="1" customWidth="1"/>
  </cols>
  <sheetData>
    <row r="1" spans="2:66" ht="15.75" thickBot="1" x14ac:dyDescent="0.3"/>
    <row r="2" spans="2:66" ht="15.75" thickBot="1" x14ac:dyDescent="0.3">
      <c r="I2" s="120" t="s">
        <v>98</v>
      </c>
      <c r="J2" s="121"/>
      <c r="K2" s="121"/>
      <c r="L2" s="121"/>
      <c r="M2" s="121"/>
      <c r="N2" s="122"/>
      <c r="P2" s="111" t="s">
        <v>122</v>
      </c>
      <c r="Q2" s="116"/>
      <c r="R2" s="116"/>
      <c r="S2" s="116"/>
      <c r="T2" s="116"/>
      <c r="U2" s="116"/>
      <c r="V2" s="112"/>
      <c r="X2" s="117" t="s">
        <v>98</v>
      </c>
      <c r="Y2" s="118"/>
      <c r="Z2" s="118"/>
      <c r="AA2" s="118"/>
      <c r="AB2" s="118"/>
      <c r="AC2" s="119"/>
      <c r="AE2" s="120" t="s">
        <v>135</v>
      </c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2"/>
      <c r="AZ2" s="111" t="s">
        <v>146</v>
      </c>
      <c r="BA2" s="116"/>
      <c r="BB2" s="116"/>
      <c r="BC2" s="116"/>
      <c r="BE2" s="111" t="s">
        <v>136</v>
      </c>
      <c r="BF2" s="116"/>
      <c r="BG2" s="116"/>
      <c r="BH2" s="116"/>
      <c r="BJ2" s="111" t="s">
        <v>147</v>
      </c>
      <c r="BK2" s="112"/>
    </row>
    <row r="3" spans="2:66" ht="15.75" thickBot="1" x14ac:dyDescent="0.3">
      <c r="B3" s="130" t="s">
        <v>118</v>
      </c>
      <c r="C3" s="131"/>
      <c r="D3" s="131"/>
      <c r="E3" s="132"/>
      <c r="I3" s="40" t="s">
        <v>83</v>
      </c>
      <c r="J3" s="31" t="s">
        <v>189</v>
      </c>
      <c r="K3" s="13" t="s">
        <v>84</v>
      </c>
      <c r="L3" s="13" t="s">
        <v>85</v>
      </c>
      <c r="M3" s="13" t="s">
        <v>86</v>
      </c>
      <c r="N3" s="41" t="s">
        <v>87</v>
      </c>
      <c r="P3" s="30"/>
      <c r="Q3" s="60" t="s">
        <v>83</v>
      </c>
      <c r="R3" s="61" t="s">
        <v>189</v>
      </c>
      <c r="S3" s="62" t="s">
        <v>84</v>
      </c>
      <c r="T3" s="63" t="s">
        <v>85</v>
      </c>
      <c r="U3" s="63" t="s">
        <v>86</v>
      </c>
      <c r="V3" s="64" t="s">
        <v>87</v>
      </c>
      <c r="X3" s="40" t="s">
        <v>83</v>
      </c>
      <c r="Y3" s="31" t="s">
        <v>189</v>
      </c>
      <c r="Z3" s="13" t="s">
        <v>84</v>
      </c>
      <c r="AA3" s="13" t="s">
        <v>85</v>
      </c>
      <c r="AB3" s="13" t="s">
        <v>86</v>
      </c>
      <c r="AC3" s="41" t="s">
        <v>87</v>
      </c>
      <c r="AE3" s="40" t="s">
        <v>123</v>
      </c>
      <c r="AF3" s="13" t="s">
        <v>124</v>
      </c>
      <c r="AG3" s="13" t="s">
        <v>125</v>
      </c>
      <c r="AH3" s="13" t="s">
        <v>126</v>
      </c>
      <c r="AI3" s="13" t="s">
        <v>127</v>
      </c>
      <c r="AJ3" s="13" t="s">
        <v>128</v>
      </c>
      <c r="AK3" s="13" t="s">
        <v>129</v>
      </c>
      <c r="AL3" s="13" t="s">
        <v>130</v>
      </c>
      <c r="AM3" s="13" t="s">
        <v>131</v>
      </c>
      <c r="AN3" s="13" t="s">
        <v>132</v>
      </c>
      <c r="AO3" s="13" t="s">
        <v>133</v>
      </c>
      <c r="AP3" s="13" t="s">
        <v>134</v>
      </c>
      <c r="AQ3" s="13" t="s">
        <v>167</v>
      </c>
      <c r="AR3" s="13" t="s">
        <v>168</v>
      </c>
      <c r="AS3" s="13" t="s">
        <v>169</v>
      </c>
      <c r="AT3" s="13" t="s">
        <v>170</v>
      </c>
      <c r="AU3" s="13" t="s">
        <v>194</v>
      </c>
      <c r="AV3" s="13" t="s">
        <v>195</v>
      </c>
      <c r="AW3" s="13" t="s">
        <v>196</v>
      </c>
      <c r="AX3" s="41" t="s">
        <v>197</v>
      </c>
      <c r="AZ3" s="26" t="s">
        <v>141</v>
      </c>
      <c r="BA3" s="27" t="s">
        <v>142</v>
      </c>
      <c r="BB3" s="27" t="s">
        <v>143</v>
      </c>
      <c r="BC3" s="27" t="s">
        <v>144</v>
      </c>
      <c r="BE3" s="26" t="s">
        <v>137</v>
      </c>
      <c r="BF3" s="27" t="s">
        <v>138</v>
      </c>
      <c r="BG3" s="27" t="s">
        <v>139</v>
      </c>
      <c r="BH3" s="27" t="s">
        <v>140</v>
      </c>
      <c r="BJ3" s="113" t="s">
        <v>145</v>
      </c>
      <c r="BK3" s="114"/>
      <c r="BM3" s="137" t="s">
        <v>114</v>
      </c>
      <c r="BN3" s="137"/>
    </row>
    <row r="4" spans="2:66" ht="15.75" thickBot="1" x14ac:dyDescent="0.3">
      <c r="B4" s="133" t="s">
        <v>110</v>
      </c>
      <c r="C4" s="134"/>
      <c r="D4" s="134"/>
      <c r="E4" s="58" t="s">
        <v>193</v>
      </c>
      <c r="I4" s="14">
        <v>25.1</v>
      </c>
      <c r="J4" s="15">
        <v>380.4</v>
      </c>
      <c r="K4" s="15">
        <v>146.30000000000001</v>
      </c>
      <c r="L4" s="15">
        <v>146.30000000000001</v>
      </c>
      <c r="M4" s="15">
        <v>260.5</v>
      </c>
      <c r="N4" s="16">
        <v>133.19999999999999</v>
      </c>
      <c r="P4" s="50" t="s">
        <v>120</v>
      </c>
      <c r="Q4" s="29">
        <f t="shared" ref="Q4:V4" si="0">MIN(I4:I13)</f>
        <v>0</v>
      </c>
      <c r="R4" s="38">
        <f t="shared" si="0"/>
        <v>0</v>
      </c>
      <c r="S4" s="25">
        <f t="shared" si="0"/>
        <v>0</v>
      </c>
      <c r="T4" s="25">
        <f t="shared" si="0"/>
        <v>0</v>
      </c>
      <c r="U4" s="25">
        <f t="shared" si="0"/>
        <v>0</v>
      </c>
      <c r="V4" s="51">
        <f t="shared" si="0"/>
        <v>0</v>
      </c>
      <c r="X4" s="14">
        <f>(I4-mindata1)/(maxdata1-mindata1)</f>
        <v>7.4041297935103251E-2</v>
      </c>
      <c r="Y4" s="15">
        <f t="shared" ref="Y4:Y13" si="1">(J4-mindata2)/(maxdata2-mindata2)</f>
        <v>1</v>
      </c>
      <c r="Z4" s="15">
        <f t="shared" ref="Z4:Z13" si="2">(K4-mindata3)/(maxdata3-mindata3)</f>
        <v>0.52324749642346213</v>
      </c>
      <c r="AA4" s="15">
        <f t="shared" ref="AA4:AA13" si="3">(L4-mindata4)/(maxdata4-mindata4)</f>
        <v>0.52324749642346213</v>
      </c>
      <c r="AB4" s="15">
        <f t="shared" ref="AB4:AB13" si="4">(M4-mindata5)/(maxdata5-mindata5)</f>
        <v>0.98413298073290523</v>
      </c>
      <c r="AC4" s="16">
        <f t="shared" ref="AC4:AC13" si="5">(N4-mindata6)/(maxdata6-mindata6)</f>
        <v>0.46217904233171409</v>
      </c>
      <c r="AE4" s="55">
        <f>[1]!bobot11</f>
        <v>0.6</v>
      </c>
      <c r="AF4" s="56">
        <f>[1]!bobot12</f>
        <v>0.7</v>
      </c>
      <c r="AG4" s="56">
        <f>[1]!bobot13</f>
        <v>0.3</v>
      </c>
      <c r="AH4" s="56">
        <f>[1]!bobot14</f>
        <v>0.6</v>
      </c>
      <c r="AI4" s="56">
        <f>[1]!bobot21</f>
        <v>0.1</v>
      </c>
      <c r="AJ4" s="56">
        <f>[1]!bobot22</f>
        <v>0.5</v>
      </c>
      <c r="AK4" s="56">
        <f>[1]!bobot23</f>
        <v>0.1</v>
      </c>
      <c r="AL4" s="56">
        <f>[1]!bobot24</f>
        <v>0.2</v>
      </c>
      <c r="AM4" s="56">
        <f>[1]!bobot31</f>
        <v>0.4</v>
      </c>
      <c r="AN4" s="56">
        <f>[1]!bobot32</f>
        <v>0.6</v>
      </c>
      <c r="AO4" s="56">
        <f>[1]!bobot33</f>
        <v>0.4</v>
      </c>
      <c r="AP4" s="56">
        <f>[1]!bobot34</f>
        <v>0.4</v>
      </c>
      <c r="AQ4" s="56">
        <v>0.2</v>
      </c>
      <c r="AR4" s="56">
        <v>0.6</v>
      </c>
      <c r="AS4" s="56">
        <v>0.9</v>
      </c>
      <c r="AT4" s="56">
        <v>0.1</v>
      </c>
      <c r="AU4" s="56">
        <v>0.8</v>
      </c>
      <c r="AV4" s="56">
        <v>0.3</v>
      </c>
      <c r="AW4" s="56">
        <v>0.1</v>
      </c>
      <c r="AX4" s="57">
        <v>0.6</v>
      </c>
      <c r="AZ4" s="25">
        <f>[1]!bobot1</f>
        <v>0.5</v>
      </c>
      <c r="BA4" s="25">
        <f>[1]!bobot2</f>
        <v>0.8</v>
      </c>
      <c r="BB4" s="25">
        <f>[1]!bobot3</f>
        <v>0.1</v>
      </c>
      <c r="BC4" s="25">
        <f>[1]!bobot4</f>
        <v>0.4</v>
      </c>
      <c r="BE4" s="25">
        <v>0.35</v>
      </c>
      <c r="BF4" s="25">
        <f>[1]!bobot4</f>
        <v>0.4</v>
      </c>
      <c r="BG4" s="25">
        <f>[1]!bobot1</f>
        <v>0.5</v>
      </c>
      <c r="BH4" s="25">
        <f>[1]!bobot35</f>
        <v>0.9</v>
      </c>
      <c r="BJ4" s="115">
        <v>0.6</v>
      </c>
      <c r="BK4" s="115"/>
      <c r="BM4" s="138">
        <v>0.2</v>
      </c>
      <c r="BN4" s="138"/>
    </row>
    <row r="5" spans="2:66" ht="15.75" thickBot="1" x14ac:dyDescent="0.3">
      <c r="B5" s="133" t="s">
        <v>111</v>
      </c>
      <c r="C5" s="134"/>
      <c r="D5" s="134"/>
      <c r="E5" s="58" t="s">
        <v>187</v>
      </c>
      <c r="I5" s="14">
        <v>0</v>
      </c>
      <c r="J5" s="15">
        <v>146.30000000000001</v>
      </c>
      <c r="K5" s="15">
        <v>146.30000000000001</v>
      </c>
      <c r="L5" s="15">
        <v>1.2</v>
      </c>
      <c r="M5" s="15">
        <v>264.7</v>
      </c>
      <c r="N5" s="16">
        <v>25.1</v>
      </c>
      <c r="P5" s="52" t="s">
        <v>121</v>
      </c>
      <c r="Q5" s="53">
        <f>MAX(I4:I13)</f>
        <v>339</v>
      </c>
      <c r="R5" s="53">
        <f t="shared" ref="R5:S5" si="6">MAX(J4:J13)</f>
        <v>380.4</v>
      </c>
      <c r="S5" s="53">
        <f t="shared" si="6"/>
        <v>279.60000000000002</v>
      </c>
      <c r="T5" s="53">
        <f>MAX(L4:L13)</f>
        <v>279.60000000000002</v>
      </c>
      <c r="U5" s="53">
        <f>MAX(M4:M13)</f>
        <v>264.7</v>
      </c>
      <c r="V5" s="54">
        <f>MAX(N4:N13)</f>
        <v>288.2</v>
      </c>
      <c r="X5" s="14">
        <f t="shared" ref="X5:X13" si="7">(I5-mindata1)/(maxdata1-mindata1)</f>
        <v>0</v>
      </c>
      <c r="Y5" s="15">
        <f t="shared" si="1"/>
        <v>0.38459516298633023</v>
      </c>
      <c r="Z5" s="15">
        <f t="shared" si="2"/>
        <v>0.52324749642346213</v>
      </c>
      <c r="AA5" s="15">
        <f t="shared" si="3"/>
        <v>4.2918454935622309E-3</v>
      </c>
      <c r="AB5" s="15">
        <f t="shared" si="4"/>
        <v>1</v>
      </c>
      <c r="AC5" s="16">
        <f t="shared" si="5"/>
        <v>8.7092297015961148E-2</v>
      </c>
    </row>
    <row r="6" spans="2:66" x14ac:dyDescent="0.25">
      <c r="B6" s="133" t="s">
        <v>112</v>
      </c>
      <c r="C6" s="134"/>
      <c r="D6" s="134"/>
      <c r="E6" s="58" t="s">
        <v>113</v>
      </c>
      <c r="I6" s="17">
        <v>0</v>
      </c>
      <c r="J6" s="18">
        <v>146.30000000000001</v>
      </c>
      <c r="K6" s="18">
        <v>1.2</v>
      </c>
      <c r="L6" s="18">
        <v>0</v>
      </c>
      <c r="M6" s="18">
        <v>26.6</v>
      </c>
      <c r="N6" s="19">
        <v>0</v>
      </c>
      <c r="X6" s="17">
        <f t="shared" si="7"/>
        <v>0</v>
      </c>
      <c r="Y6" s="18">
        <f t="shared" si="1"/>
        <v>0.38459516298633023</v>
      </c>
      <c r="Z6" s="18">
        <f t="shared" si="2"/>
        <v>4.2918454935622309E-3</v>
      </c>
      <c r="AA6" s="18">
        <f t="shared" si="3"/>
        <v>0</v>
      </c>
      <c r="AB6" s="18">
        <f t="shared" si="4"/>
        <v>0.10049112202493389</v>
      </c>
      <c r="AC6" s="19">
        <f t="shared" si="5"/>
        <v>0</v>
      </c>
      <c r="AE6" s="1" t="s">
        <v>106</v>
      </c>
    </row>
    <row r="7" spans="2:66" x14ac:dyDescent="0.25">
      <c r="B7" s="133" t="s">
        <v>114</v>
      </c>
      <c r="C7" s="134"/>
      <c r="D7" s="134"/>
      <c r="E7" s="58" t="s">
        <v>115</v>
      </c>
      <c r="I7" s="17">
        <v>0</v>
      </c>
      <c r="J7" s="18">
        <v>1.2</v>
      </c>
      <c r="K7" s="18">
        <v>0</v>
      </c>
      <c r="L7" s="18">
        <v>28.5</v>
      </c>
      <c r="M7" s="18">
        <v>11.3</v>
      </c>
      <c r="N7" s="19">
        <v>0</v>
      </c>
      <c r="X7" s="17">
        <f t="shared" si="7"/>
        <v>0</v>
      </c>
      <c r="Y7" s="18">
        <f t="shared" si="1"/>
        <v>3.1545741324921135E-3</v>
      </c>
      <c r="Z7" s="18">
        <f t="shared" si="2"/>
        <v>0</v>
      </c>
      <c r="AA7" s="18">
        <f t="shared" si="3"/>
        <v>0.101931330472103</v>
      </c>
      <c r="AB7" s="18">
        <f t="shared" si="4"/>
        <v>4.2689837551945602E-2</v>
      </c>
      <c r="AC7" s="19">
        <f t="shared" si="5"/>
        <v>0</v>
      </c>
      <c r="AE7" s="100" t="s">
        <v>148</v>
      </c>
      <c r="AF7" s="100"/>
      <c r="AG7" s="100"/>
      <c r="AH7" s="100"/>
      <c r="AI7" s="100"/>
    </row>
    <row r="8" spans="2:66" x14ac:dyDescent="0.25">
      <c r="B8" s="133" t="s">
        <v>116</v>
      </c>
      <c r="C8" s="134"/>
      <c r="D8" s="134"/>
      <c r="E8" s="58" t="s">
        <v>113</v>
      </c>
      <c r="I8" s="17">
        <v>0</v>
      </c>
      <c r="J8" s="18">
        <v>0</v>
      </c>
      <c r="K8" s="18">
        <v>28.5</v>
      </c>
      <c r="L8" s="18">
        <v>0</v>
      </c>
      <c r="M8" s="18">
        <v>0</v>
      </c>
      <c r="N8" s="19">
        <v>0</v>
      </c>
      <c r="P8" t="s">
        <v>201</v>
      </c>
      <c r="Q8">
        <f>COUNT(N6:N13)</f>
        <v>8</v>
      </c>
      <c r="X8" s="17">
        <f t="shared" si="7"/>
        <v>0</v>
      </c>
      <c r="Y8" s="18">
        <f t="shared" si="1"/>
        <v>0</v>
      </c>
      <c r="Z8" s="18">
        <f t="shared" si="2"/>
        <v>0.101931330472103</v>
      </c>
      <c r="AA8" s="18">
        <f t="shared" si="3"/>
        <v>0</v>
      </c>
      <c r="AB8" s="18">
        <f t="shared" si="4"/>
        <v>0</v>
      </c>
      <c r="AC8" s="19">
        <f t="shared" si="5"/>
        <v>0</v>
      </c>
    </row>
    <row r="9" spans="2:66" ht="15.75" thickBot="1" x14ac:dyDescent="0.3">
      <c r="B9" s="135" t="s">
        <v>117</v>
      </c>
      <c r="C9" s="136"/>
      <c r="D9" s="136"/>
      <c r="E9" s="59" t="s">
        <v>119</v>
      </c>
      <c r="I9" s="17">
        <v>0</v>
      </c>
      <c r="J9" s="18">
        <v>28.5</v>
      </c>
      <c r="K9" s="18">
        <v>0</v>
      </c>
      <c r="L9" s="18">
        <v>14.9</v>
      </c>
      <c r="M9" s="18">
        <v>22.2</v>
      </c>
      <c r="N9" s="19">
        <v>0</v>
      </c>
      <c r="X9" s="17">
        <f t="shared" si="7"/>
        <v>0</v>
      </c>
      <c r="Y9" s="18">
        <f t="shared" si="1"/>
        <v>7.4921135646687703E-2</v>
      </c>
      <c r="Z9" s="18">
        <f t="shared" si="2"/>
        <v>0</v>
      </c>
      <c r="AA9" s="18">
        <f t="shared" si="3"/>
        <v>5.329041487839771E-2</v>
      </c>
      <c r="AB9" s="18">
        <f t="shared" si="4"/>
        <v>8.3868530411786935E-2</v>
      </c>
      <c r="AC9" s="19">
        <f t="shared" si="5"/>
        <v>0</v>
      </c>
    </row>
    <row r="10" spans="2:66" x14ac:dyDescent="0.25">
      <c r="I10" s="17">
        <v>5.6</v>
      </c>
      <c r="J10" s="18">
        <v>0</v>
      </c>
      <c r="K10" s="18">
        <v>14.9</v>
      </c>
      <c r="L10" s="18">
        <v>3.7</v>
      </c>
      <c r="M10" s="18">
        <v>91.1</v>
      </c>
      <c r="N10" s="19">
        <v>0</v>
      </c>
      <c r="X10" s="17">
        <f t="shared" si="7"/>
        <v>1.6519174041297935E-2</v>
      </c>
      <c r="Y10" s="18">
        <f t="shared" si="1"/>
        <v>0</v>
      </c>
      <c r="Z10" s="18">
        <f t="shared" si="2"/>
        <v>5.329041487839771E-2</v>
      </c>
      <c r="AA10" s="18">
        <f t="shared" si="3"/>
        <v>1.323319027181688E-2</v>
      </c>
      <c r="AB10" s="18">
        <f t="shared" si="4"/>
        <v>0.34416320362674724</v>
      </c>
      <c r="AC10" s="19">
        <f t="shared" si="5"/>
        <v>0</v>
      </c>
    </row>
    <row r="11" spans="2:66" x14ac:dyDescent="0.25">
      <c r="I11" s="17">
        <v>288.2</v>
      </c>
      <c r="J11" s="18">
        <v>14.9</v>
      </c>
      <c r="K11" s="18">
        <v>3.7</v>
      </c>
      <c r="L11" s="18">
        <v>62.8</v>
      </c>
      <c r="M11" s="18">
        <v>122.4</v>
      </c>
      <c r="N11" s="19">
        <v>5.6</v>
      </c>
      <c r="X11" s="17">
        <f t="shared" si="7"/>
        <v>0.85014749262536871</v>
      </c>
      <c r="Y11" s="18">
        <f t="shared" si="1"/>
        <v>3.916929547844375E-2</v>
      </c>
      <c r="Z11" s="18">
        <f t="shared" si="2"/>
        <v>1.323319027181688E-2</v>
      </c>
      <c r="AA11" s="18">
        <f t="shared" si="3"/>
        <v>0.22460658082975676</v>
      </c>
      <c r="AB11" s="18">
        <f t="shared" si="4"/>
        <v>0.46241027578390637</v>
      </c>
      <c r="AC11" s="19">
        <f t="shared" si="5"/>
        <v>1.9430950728660652E-2</v>
      </c>
    </row>
    <row r="12" spans="2:66" x14ac:dyDescent="0.25">
      <c r="I12" s="17">
        <v>227.3</v>
      </c>
      <c r="J12" s="18">
        <v>3.7</v>
      </c>
      <c r="K12" s="18">
        <v>62.8</v>
      </c>
      <c r="L12" s="18">
        <v>279.60000000000002</v>
      </c>
      <c r="M12" s="18">
        <v>75.099999999999994</v>
      </c>
      <c r="N12" s="19">
        <v>288.2</v>
      </c>
      <c r="X12" s="17">
        <f t="shared" si="7"/>
        <v>0.67050147492625367</v>
      </c>
      <c r="Y12" s="18">
        <f t="shared" si="1"/>
        <v>9.7266035751840171E-3</v>
      </c>
      <c r="Z12" s="18">
        <f t="shared" si="2"/>
        <v>0.22460658082975676</v>
      </c>
      <c r="AA12" s="18">
        <f t="shared" si="3"/>
        <v>1</v>
      </c>
      <c r="AB12" s="18">
        <f t="shared" si="4"/>
        <v>0.28371741594257649</v>
      </c>
      <c r="AC12" s="19">
        <f t="shared" si="5"/>
        <v>1</v>
      </c>
    </row>
    <row r="13" spans="2:66" ht="15.75" thickBot="1" x14ac:dyDescent="0.3">
      <c r="I13" s="20">
        <v>339</v>
      </c>
      <c r="J13" s="21">
        <v>62.8</v>
      </c>
      <c r="K13" s="21">
        <v>279.60000000000002</v>
      </c>
      <c r="L13" s="21">
        <v>245.8</v>
      </c>
      <c r="M13" s="21">
        <v>243</v>
      </c>
      <c r="N13" s="22">
        <v>227.3</v>
      </c>
      <c r="X13" s="20">
        <f t="shared" si="7"/>
        <v>1</v>
      </c>
      <c r="Y13" s="21">
        <f t="shared" si="1"/>
        <v>0.16508937960042061</v>
      </c>
      <c r="Z13" s="21">
        <f t="shared" si="2"/>
        <v>1</v>
      </c>
      <c r="AA13" s="21">
        <f t="shared" si="3"/>
        <v>0.87911301859799706</v>
      </c>
      <c r="AB13" s="21">
        <f t="shared" si="4"/>
        <v>0.91802040045334343</v>
      </c>
      <c r="AC13" s="22">
        <f t="shared" si="5"/>
        <v>0.78868841082581542</v>
      </c>
    </row>
    <row r="15" spans="2:66" x14ac:dyDescent="0.25">
      <c r="I15" s="102" t="s">
        <v>103</v>
      </c>
      <c r="J15" s="103"/>
      <c r="K15" s="104"/>
    </row>
    <row r="16" spans="2:66" x14ac:dyDescent="0.25">
      <c r="I16" s="105" t="s">
        <v>105</v>
      </c>
      <c r="J16" s="106"/>
      <c r="K16" s="107"/>
    </row>
    <row r="17" spans="9:60" x14ac:dyDescent="0.25">
      <c r="I17" s="124" t="s">
        <v>104</v>
      </c>
      <c r="J17" s="125"/>
      <c r="K17" s="126"/>
    </row>
    <row r="21" spans="9:60" x14ac:dyDescent="0.25">
      <c r="I21" s="123" t="s">
        <v>149</v>
      </c>
      <c r="J21" s="123"/>
    </row>
    <row r="23" spans="9:60" x14ac:dyDescent="0.25">
      <c r="I23" s="123" t="s">
        <v>150</v>
      </c>
      <c r="J23" s="123"/>
      <c r="AF23" s="123" t="s">
        <v>171</v>
      </c>
      <c r="AG23" s="123"/>
    </row>
    <row r="25" spans="9:60" x14ac:dyDescent="0.25">
      <c r="J25" t="s">
        <v>151</v>
      </c>
      <c r="P25" t="s">
        <v>152</v>
      </c>
      <c r="S25" t="s">
        <v>153</v>
      </c>
      <c r="AG25" t="s">
        <v>172</v>
      </c>
      <c r="AK25" t="s">
        <v>173</v>
      </c>
      <c r="AQ25" t="s">
        <v>174</v>
      </c>
      <c r="AV25" t="s">
        <v>175</v>
      </c>
      <c r="AZ25" t="s">
        <v>176</v>
      </c>
      <c r="BD25" t="s">
        <v>177</v>
      </c>
      <c r="BH25" t="s">
        <v>178</v>
      </c>
    </row>
    <row r="34" spans="9:102" ht="15.75" thickBot="1" x14ac:dyDescent="0.3">
      <c r="AG34" s="146" t="s">
        <v>179</v>
      </c>
      <c r="AH34" s="147"/>
      <c r="AI34" s="147"/>
      <c r="AJ34" s="147"/>
      <c r="AK34" s="147"/>
      <c r="AL34" s="148"/>
      <c r="AN34" s="144" t="s">
        <v>184</v>
      </c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</row>
    <row r="35" spans="9:102" ht="15.75" thickBot="1" x14ac:dyDescent="0.3">
      <c r="I35" s="139" t="s">
        <v>154</v>
      </c>
      <c r="J35" s="140"/>
      <c r="K35" s="140"/>
      <c r="L35" s="141"/>
      <c r="M35" s="139" t="s">
        <v>155</v>
      </c>
      <c r="N35" s="140"/>
      <c r="O35" s="140"/>
      <c r="P35" s="141"/>
      <c r="Q35" s="24" t="s">
        <v>156</v>
      </c>
      <c r="R35" s="24" t="s">
        <v>155</v>
      </c>
      <c r="AG35" s="139" t="s">
        <v>173</v>
      </c>
      <c r="AH35" s="140"/>
      <c r="AI35" s="140"/>
      <c r="AJ35" s="140"/>
      <c r="AK35" s="140"/>
      <c r="AL35" s="141"/>
      <c r="AN35" s="139"/>
      <c r="AO35" s="140"/>
      <c r="AP35" s="140"/>
      <c r="AQ35" s="141"/>
      <c r="AR35" s="139"/>
      <c r="AS35" s="140"/>
      <c r="AT35" s="140"/>
      <c r="AU35" s="141"/>
      <c r="AV35" s="142" t="s">
        <v>176</v>
      </c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U35" s="127" t="s">
        <v>185</v>
      </c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9"/>
      <c r="CT35" s="69" t="s">
        <v>185</v>
      </c>
      <c r="CU35" s="70"/>
      <c r="CV35" s="70"/>
      <c r="CW35" s="70"/>
      <c r="CX35" s="71"/>
    </row>
    <row r="36" spans="9:102" ht="15.75" thickBot="1" x14ac:dyDescent="0.3">
      <c r="I36" s="10" t="s">
        <v>157</v>
      </c>
      <c r="J36" s="10" t="s">
        <v>158</v>
      </c>
      <c r="K36" s="10" t="s">
        <v>159</v>
      </c>
      <c r="L36" s="10" t="s">
        <v>160</v>
      </c>
      <c r="M36" s="10" t="s">
        <v>161</v>
      </c>
      <c r="N36" s="10" t="s">
        <v>162</v>
      </c>
      <c r="O36" s="10" t="s">
        <v>163</v>
      </c>
      <c r="P36" s="10" t="s">
        <v>164</v>
      </c>
      <c r="Q36" s="10" t="s">
        <v>165</v>
      </c>
      <c r="R36" s="10" t="s">
        <v>166</v>
      </c>
      <c r="T36" s="65" t="s">
        <v>200</v>
      </c>
      <c r="U36" s="65" t="s">
        <v>202</v>
      </c>
      <c r="V36" s="65" t="s">
        <v>203</v>
      </c>
      <c r="AG36" s="32"/>
      <c r="AH36" s="33" t="s">
        <v>180</v>
      </c>
      <c r="AI36" s="33" t="s">
        <v>181</v>
      </c>
      <c r="AJ36" s="33" t="s">
        <v>182</v>
      </c>
      <c r="AK36" s="33" t="s">
        <v>183</v>
      </c>
      <c r="AL36" s="33" t="s">
        <v>145</v>
      </c>
      <c r="AN36" s="10" t="s">
        <v>180</v>
      </c>
      <c r="AO36" s="10" t="s">
        <v>181</v>
      </c>
      <c r="AP36" s="10" t="s">
        <v>182</v>
      </c>
      <c r="AQ36" s="10" t="s">
        <v>183</v>
      </c>
      <c r="AR36" s="33" t="s">
        <v>180</v>
      </c>
      <c r="AS36" s="33" t="s">
        <v>181</v>
      </c>
      <c r="AT36" s="33" t="s">
        <v>182</v>
      </c>
      <c r="AU36" s="33" t="s">
        <v>183</v>
      </c>
      <c r="AV36" s="40" t="s">
        <v>123</v>
      </c>
      <c r="AW36" s="13" t="s">
        <v>124</v>
      </c>
      <c r="AX36" s="13" t="s">
        <v>125</v>
      </c>
      <c r="AY36" s="13" t="s">
        <v>126</v>
      </c>
      <c r="AZ36" s="13" t="s">
        <v>127</v>
      </c>
      <c r="BA36" s="13" t="s">
        <v>128</v>
      </c>
      <c r="BB36" s="13" t="s">
        <v>129</v>
      </c>
      <c r="BC36" s="13" t="s">
        <v>130</v>
      </c>
      <c r="BD36" s="13" t="s">
        <v>131</v>
      </c>
      <c r="BE36" s="13" t="s">
        <v>132</v>
      </c>
      <c r="BF36" s="13" t="s">
        <v>133</v>
      </c>
      <c r="BG36" s="13" t="s">
        <v>134</v>
      </c>
      <c r="BH36" s="13" t="s">
        <v>167</v>
      </c>
      <c r="BI36" s="13" t="s">
        <v>168</v>
      </c>
      <c r="BJ36" s="13" t="s">
        <v>169</v>
      </c>
      <c r="BK36" s="13" t="s">
        <v>170</v>
      </c>
      <c r="BL36" s="13" t="s">
        <v>194</v>
      </c>
      <c r="BM36" s="13" t="s">
        <v>195</v>
      </c>
      <c r="BN36" s="13" t="s">
        <v>196</v>
      </c>
      <c r="BO36" s="41" t="s">
        <v>197</v>
      </c>
      <c r="BP36" s="26" t="s">
        <v>141</v>
      </c>
      <c r="BQ36" s="27" t="s">
        <v>142</v>
      </c>
      <c r="BR36" s="27" t="s">
        <v>143</v>
      </c>
      <c r="BS36" s="27" t="s">
        <v>144</v>
      </c>
      <c r="BU36" s="66" t="s">
        <v>123</v>
      </c>
      <c r="BV36" s="67" t="s">
        <v>124</v>
      </c>
      <c r="BW36" s="67" t="s">
        <v>125</v>
      </c>
      <c r="BX36" s="67" t="s">
        <v>126</v>
      </c>
      <c r="BY36" s="67" t="s">
        <v>127</v>
      </c>
      <c r="BZ36" s="67" t="s">
        <v>128</v>
      </c>
      <c r="CA36" s="67" t="s">
        <v>129</v>
      </c>
      <c r="CB36" s="67" t="s">
        <v>130</v>
      </c>
      <c r="CC36" s="67" t="s">
        <v>131</v>
      </c>
      <c r="CD36" s="67" t="s">
        <v>132</v>
      </c>
      <c r="CE36" s="67" t="s">
        <v>133</v>
      </c>
      <c r="CF36" s="67" t="s">
        <v>134</v>
      </c>
      <c r="CG36" s="67" t="s">
        <v>167</v>
      </c>
      <c r="CH36" s="67" t="s">
        <v>168</v>
      </c>
      <c r="CI36" s="67" t="s">
        <v>169</v>
      </c>
      <c r="CJ36" s="67" t="s">
        <v>170</v>
      </c>
      <c r="CK36" s="67" t="s">
        <v>194</v>
      </c>
      <c r="CL36" s="67" t="s">
        <v>195</v>
      </c>
      <c r="CM36" s="67" t="s">
        <v>196</v>
      </c>
      <c r="CN36" s="68" t="s">
        <v>197</v>
      </c>
      <c r="CO36" s="26" t="s">
        <v>141</v>
      </c>
      <c r="CP36" s="27" t="s">
        <v>142</v>
      </c>
      <c r="CQ36" s="27" t="s">
        <v>143</v>
      </c>
      <c r="CR36" s="28" t="s">
        <v>144</v>
      </c>
      <c r="CT36" s="26" t="s">
        <v>137</v>
      </c>
      <c r="CU36" s="27" t="s">
        <v>138</v>
      </c>
      <c r="CV36" s="27" t="s">
        <v>139</v>
      </c>
      <c r="CW36" s="27" t="s">
        <v>140</v>
      </c>
      <c r="CX36" s="72" t="s">
        <v>145</v>
      </c>
    </row>
    <row r="37" spans="9:102" x14ac:dyDescent="0.25">
      <c r="I37" s="3">
        <f t="shared" ref="I37:I44" si="8">1*nilaiV01+X6*nilaiV11+Y6*nilaiV21+Z6*nilaiV31+AA6*nilaiV41+AB6*nilaiV51</f>
        <v>0.62056915211600505</v>
      </c>
      <c r="J37" s="3">
        <f t="shared" ref="J37:J44" si="9">1*nilaiV02+X6*nilaiV12+Y6*nilaiV22+Z6*nilaiV32+AA6*nilaiV42+AB6*nilaiV52</f>
        <v>1.0250200253967827</v>
      </c>
      <c r="K37" s="3">
        <f t="shared" ref="K37:K44" si="10">1*nilaiV03+X6*nilaiV13+Y6*nilaiV23+Z6*nilaiV33+AA6*nilaiV43+AB6*nilaiV53</f>
        <v>0.15022536669855133</v>
      </c>
      <c r="L37" s="3">
        <f t="shared" ref="L37:L44" si="11">1*nilaiV04+X6*nilaiV14+Y6*nilaiV24+Z6*nilaiV34+AA6*nilaiV44+AB6*nilaiV54</f>
        <v>0.53893044400965129</v>
      </c>
      <c r="M37" s="3">
        <f>1/(1+(2.71828183^-I37))</f>
        <v>0.65034798234710134</v>
      </c>
      <c r="N37" s="3">
        <f t="shared" ref="N37:O37" si="12">1/(1+(2.71828183^-J37))</f>
        <v>0.73594928555245198</v>
      </c>
      <c r="O37" s="3">
        <f t="shared" si="12"/>
        <v>0.53748587082948152</v>
      </c>
      <c r="P37" s="3">
        <f>1/(1+(2.71828183^-L37))</f>
        <v>0.63156357676648744</v>
      </c>
      <c r="Q37" s="3">
        <f t="shared" ref="Q37:Q44" si="13">1*nilaiW0+M37*nilaiW1+N37*nilaiW2+O37*nilaiW3+P37*nilaiW4</f>
        <v>1.9591516625470455</v>
      </c>
      <c r="R37" s="3">
        <f>1/(1+(2.71828183^-Q37))</f>
        <v>0.87644111365508082</v>
      </c>
      <c r="T37">
        <f>(AC6-R37)</f>
        <v>-0.87644111365508082</v>
      </c>
      <c r="U37">
        <f>ABS(T37)</f>
        <v>0.87644111365508082</v>
      </c>
      <c r="V37">
        <f>U37^2</f>
        <v>0.76814902570495824</v>
      </c>
      <c r="AG37" s="3">
        <f>(AC6-R37)*R37*(1-R37)</f>
        <v>-9.4911638163039339E-2</v>
      </c>
      <c r="AH37" s="3">
        <f t="shared" ref="AH37:AH44" si="14">pembelajaran*AG37*M37</f>
        <v>-1.2345118476118156E-2</v>
      </c>
      <c r="AI37" s="3">
        <f t="shared" ref="AI37:AI44" si="15">pembelajaran*AG37*N37</f>
        <v>-1.3970030459340329E-2</v>
      </c>
      <c r="AJ37" s="3">
        <f t="shared" ref="AJ37:AJ44" si="16">pembelajaran*AG37*O37</f>
        <v>-1.0202732897982771E-2</v>
      </c>
      <c r="AK37" s="3">
        <f t="shared" ref="AK37:AK44" si="17">pembelajaran*AG37*P37</f>
        <v>-1.1988546735003157E-2</v>
      </c>
      <c r="AL37" s="3">
        <f t="shared" ref="AL37:AL44" si="18">pembelajaran*AG37</f>
        <v>-1.8982327632607869E-2</v>
      </c>
      <c r="AN37" s="3">
        <f t="shared" ref="AN37:AN44" si="19">AG37*nilaiW1</f>
        <v>-3.3219073357063769E-2</v>
      </c>
      <c r="AO37" s="3">
        <f t="shared" ref="AO37:AO44" si="20">AG37*nilaiW2</f>
        <v>-3.7964655265215738E-2</v>
      </c>
      <c r="AP37" s="3">
        <f t="shared" ref="AP37:AP44" si="21">AG37*nilaiW3</f>
        <v>-4.7455819081519669E-2</v>
      </c>
      <c r="AQ37" s="3">
        <f t="shared" ref="AQ37:AQ44" si="22">AG37*nilaiW4</f>
        <v>-8.5420474346735401E-2</v>
      </c>
      <c r="AR37" s="3">
        <f t="shared" ref="AR37:AR44" si="23">AG37*M37*(1-M37)</f>
        <v>-2.1582477916693953E-2</v>
      </c>
      <c r="AS37" s="3">
        <f t="shared" ref="AS37:AS44" si="24">AG37*N37*(1-N37)</f>
        <v>-1.8443982618214103E-2</v>
      </c>
      <c r="AT37" s="3">
        <f t="shared" ref="AT37:AT44" si="25">AG37*O37*(1-O37)</f>
        <v>-2.3594540607349508E-2</v>
      </c>
      <c r="AU37" s="3">
        <f t="shared" ref="AU37:AU44" si="26">AG37*P37*(1-P37)</f>
        <v>-2.2085086394061839E-2</v>
      </c>
      <c r="AV37">
        <f t="shared" ref="AV37:AV44" si="27">pembelajaran*AR37*X6</f>
        <v>0</v>
      </c>
      <c r="AW37">
        <f t="shared" ref="AW37:AW44" si="28">pembelajaran*AS37*X6</f>
        <v>0</v>
      </c>
      <c r="AX37">
        <f t="shared" ref="AX37:AX44" si="29">pembelajaran*AT37*X6</f>
        <v>0</v>
      </c>
      <c r="AY37">
        <f t="shared" ref="AY37:AY44" si="30">pembelajaran*AU37*X6</f>
        <v>0</v>
      </c>
      <c r="AZ37">
        <f t="shared" ref="AZ37:AZ44" si="31">pembelajaran*AR37*Y6</f>
        <v>-1.6601033224039566E-3</v>
      </c>
      <c r="BA37">
        <f t="shared" ref="BA37:BA44" si="32">pembelajaran*AS37*Y6</f>
        <v>-1.4186933002338191E-3</v>
      </c>
      <c r="BB37">
        <f t="shared" ref="BB37:BB44" si="33">pembelajaran*AT37*Y6</f>
        <v>-1.8148692380942342E-3</v>
      </c>
      <c r="BC37">
        <f t="shared" ref="BC37:BC44" si="34">pembelajaran*AU37*Y6</f>
        <v>-1.6987634802582794E-3</v>
      </c>
      <c r="BD37">
        <f t="shared" ref="BD37:BD44" si="35">pembelajaran*AR37*Z6</f>
        <v>-1.8525732117333862E-5</v>
      </c>
      <c r="BE37">
        <f t="shared" ref="BE37:BE44" si="36">pembelajaran*AS37*Z6</f>
        <v>-1.5831744736664463E-5</v>
      </c>
      <c r="BF37">
        <f t="shared" ref="BF37:BF44" si="37">pembelajaran*AT37*Z6</f>
        <v>-2.025282455566481E-5</v>
      </c>
      <c r="BG37">
        <f t="shared" ref="BG37:BG44" si="38">pembelajaran*AU37*Z6</f>
        <v>-1.8957155703057369E-5</v>
      </c>
      <c r="BH37">
        <f t="shared" ref="BH37:BH44" si="39">pembelajaran*AR37*AA6</f>
        <v>0</v>
      </c>
      <c r="BI37">
        <f t="shared" ref="BI37:BI44" si="40">pembelajaran*AS37*AA6</f>
        <v>0</v>
      </c>
      <c r="BJ37">
        <f t="shared" ref="BJ37:BJ44" si="41">pembelajaran*AT37*AA6</f>
        <v>0</v>
      </c>
      <c r="BK37">
        <f t="shared" ref="BK37:BK44" si="42">pembelajaran*AU37*AA6</f>
        <v>0</v>
      </c>
      <c r="BL37">
        <f t="shared" ref="BL37:BL44" si="43">pembelajaran*AR37*AB6</f>
        <v>-4.3376948438538659E-4</v>
      </c>
      <c r="BM37">
        <f t="shared" ref="BM37:BM44" si="44">pembelajaran*AS37*AB6</f>
        <v>-3.7069130158254261E-4</v>
      </c>
      <c r="BN37">
        <f t="shared" ref="BN37:BN44" si="45">pembelajaran*AT37*AB6</f>
        <v>-4.7420837185908345E-4</v>
      </c>
      <c r="BO37">
        <f t="shared" ref="BO37:BO44" si="46">pembelajaran*AU37*AB6</f>
        <v>-4.4387102235137507E-4</v>
      </c>
      <c r="BP37" s="3">
        <f t="shared" ref="BP37:BS44" si="47">pembelajaran*AR37</f>
        <v>-4.3164955833387905E-3</v>
      </c>
      <c r="BQ37" s="3">
        <f t="shared" si="47"/>
        <v>-3.6887965236428208E-3</v>
      </c>
      <c r="BR37" s="3">
        <f t="shared" si="47"/>
        <v>-4.7189081214699018E-3</v>
      </c>
      <c r="BS37" s="3">
        <f t="shared" si="47"/>
        <v>-4.4170172788123678E-3</v>
      </c>
      <c r="BU37" s="73">
        <f t="shared" ref="BU37:BU44" si="48">nilaiV11+AV37</f>
        <v>0.6</v>
      </c>
      <c r="BV37" s="38">
        <f>nilaiV12+AW37</f>
        <v>0.7</v>
      </c>
      <c r="BW37" s="38">
        <f>nilaiV13+AX37</f>
        <v>0.3</v>
      </c>
      <c r="BX37" s="38">
        <f>nilaiV14+AY37</f>
        <v>0.6</v>
      </c>
      <c r="BY37" s="38">
        <f t="shared" ref="BY37:BY44" si="49">nilaiV21+AZ37</f>
        <v>9.8339896677596045E-2</v>
      </c>
      <c r="BZ37" s="38">
        <f t="shared" ref="BZ37:BZ44" si="50">nilaiV22+BA37</f>
        <v>0.49858130669976619</v>
      </c>
      <c r="CA37" s="38">
        <f t="shared" ref="CA37:CA44" si="51">nilaiV23+BB37</f>
        <v>9.818513076190577E-2</v>
      </c>
      <c r="CB37" s="38">
        <f t="shared" ref="CB37:CB44" si="52">nilaiV24+BC37</f>
        <v>0.19830123651974174</v>
      </c>
      <c r="CC37" s="38">
        <f t="shared" ref="CC37:CC44" si="53">nilaiV31+BD37</f>
        <v>0.39998147426788266</v>
      </c>
      <c r="CD37" s="38">
        <f t="shared" ref="CD37:CD44" si="54">nilaiV32+BE37</f>
        <v>0.59998416825526335</v>
      </c>
      <c r="CE37" s="38">
        <f t="shared" ref="CE37:CE44" si="55">nilaiV33+BF37</f>
        <v>0.39997974717544438</v>
      </c>
      <c r="CF37" s="38">
        <f t="shared" ref="CF37:CF44" si="56">nilaiV34+BG37</f>
        <v>0.39998104284429697</v>
      </c>
      <c r="CG37" s="38">
        <f t="shared" ref="CG37:CG44" si="57">nilaiV41+BH37</f>
        <v>0.2</v>
      </c>
      <c r="CH37" s="38">
        <f t="shared" ref="CH37:CH44" si="58">nilaiV42+BI37</f>
        <v>0.6</v>
      </c>
      <c r="CI37" s="38">
        <f t="shared" ref="CI37:CI44" si="59">nilaiV43+BJ37</f>
        <v>0.9</v>
      </c>
      <c r="CJ37" s="38">
        <f t="shared" ref="CJ37:CJ44" si="60">nilaiV44+BK37</f>
        <v>0.1</v>
      </c>
      <c r="CK37" s="38">
        <f t="shared" ref="CK37:CK44" si="61">nilaiV51+BL37</f>
        <v>0.79956623051561471</v>
      </c>
      <c r="CL37" s="38">
        <f t="shared" ref="CL37:CL44" si="62">nilaiV52+BM37</f>
        <v>0.29962930869841747</v>
      </c>
      <c r="CM37" s="38">
        <f t="shared" ref="CM37:CM44" si="63">nilaiV53+BN37</f>
        <v>9.9525791628140917E-2</v>
      </c>
      <c r="CN37" s="38">
        <f t="shared" ref="CN37:CN44" si="64">nilaiV54+BO37</f>
        <v>0.59955612897764865</v>
      </c>
      <c r="CO37" s="38">
        <f t="shared" ref="CO37:CR44" si="65">nilaiV01+BP37</f>
        <v>0.4956835044166612</v>
      </c>
      <c r="CP37" s="38">
        <f t="shared" si="65"/>
        <v>0.49631120347635715</v>
      </c>
      <c r="CQ37" s="38">
        <f t="shared" si="65"/>
        <v>0.49528109187853009</v>
      </c>
      <c r="CR37" s="74">
        <f t="shared" si="65"/>
        <v>0.49558298272118761</v>
      </c>
      <c r="CT37" s="73">
        <f t="shared" ref="CT37:CT44" si="66">nilaiW1+AH37</f>
        <v>0.33765488152388184</v>
      </c>
      <c r="CU37" s="38">
        <f t="shared" ref="CU37:CU44" si="67">nilaiW2+AI37</f>
        <v>0.38602996954065971</v>
      </c>
      <c r="CV37" s="38">
        <f t="shared" ref="CV37:CV44" si="68">nilaiW3+AJ37</f>
        <v>0.48979726710201721</v>
      </c>
      <c r="CW37" s="38">
        <f t="shared" ref="CW37:CW44" si="69">nilaiW4+AK37</f>
        <v>0.88801145326499686</v>
      </c>
      <c r="CX37" s="74">
        <f t="shared" ref="CX37:CX44" si="70">nilaiW0+AL37</f>
        <v>0.5810176723673921</v>
      </c>
    </row>
    <row r="38" spans="9:102" x14ac:dyDescent="0.25">
      <c r="I38" s="3">
        <f t="shared" si="8"/>
        <v>0.55485359354922636</v>
      </c>
      <c r="J38" s="3">
        <f t="shared" si="9"/>
        <v>0.87554303661509159</v>
      </c>
      <c r="K38" s="3">
        <f t="shared" si="10"/>
        <v>0.19632263859333646</v>
      </c>
      <c r="L38" s="3">
        <f t="shared" si="11"/>
        <v>0.4364379504048761</v>
      </c>
      <c r="M38" s="3">
        <f t="shared" ref="M38:M44" si="71">1/(1+(2.71828183^-I38))</f>
        <v>0.63526092703672976</v>
      </c>
      <c r="N38" s="3">
        <f t="shared" ref="N38:N44" si="72">1/(1+(2.71828183^-J38))</f>
        <v>0.70589777826040356</v>
      </c>
      <c r="O38" s="3">
        <f t="shared" ref="O38:O44" si="73">1/(1+(2.71828183^-K38))</f>
        <v>0.54892362364103253</v>
      </c>
      <c r="P38" s="3">
        <f t="shared" ref="P38:P44" si="74">1/(1+(2.71828183^-L38))</f>
        <v>0.60740993915880925</v>
      </c>
      <c r="Q38" s="3">
        <f t="shared" si="13"/>
        <v>1.9258311928304612</v>
      </c>
      <c r="R38" s="3">
        <f t="shared" ref="R38:R44" si="75">1/(1+(2.71828183^-Q38))</f>
        <v>0.87278727769073849</v>
      </c>
      <c r="T38">
        <f t="shared" ref="T38:T44" si="76">(AC7-R38)</f>
        <v>-0.87278727769073849</v>
      </c>
      <c r="U38">
        <f t="shared" ref="U38:U44" si="77">ABS(T38)</f>
        <v>0.87278727769073849</v>
      </c>
      <c r="V38">
        <f t="shared" ref="V38:V44" si="78">U38^2</f>
        <v>0.76175763209881031</v>
      </c>
      <c r="AG38" s="3">
        <f t="shared" ref="AG38:AG44" si="79">(AC7-R38)*R38*(1-R38)</f>
        <v>-9.6905262119146546E-2</v>
      </c>
      <c r="AH38" s="3">
        <f t="shared" si="14"/>
        <v>-1.2312025329709266E-2</v>
      </c>
      <c r="AI38" s="3">
        <f t="shared" si="15"/>
        <v>-1.368104184632952E-2</v>
      </c>
      <c r="AJ38" s="3">
        <f t="shared" si="16"/>
        <v>-1.0638717526465202E-2</v>
      </c>
      <c r="AK38" s="3">
        <f t="shared" si="17"/>
        <v>-1.1772243873591855E-2</v>
      </c>
      <c r="AL38" s="3">
        <f t="shared" si="18"/>
        <v>-1.9381052423829311E-2</v>
      </c>
      <c r="AN38" s="3">
        <f t="shared" si="19"/>
        <v>-3.3916841741701287E-2</v>
      </c>
      <c r="AO38" s="3">
        <f t="shared" si="20"/>
        <v>-3.8762104847658622E-2</v>
      </c>
      <c r="AP38" s="3">
        <f t="shared" si="21"/>
        <v>-4.8452631059573273E-2</v>
      </c>
      <c r="AQ38" s="3">
        <f t="shared" si="22"/>
        <v>-8.7214735907231888E-2</v>
      </c>
      <c r="AR38" s="3">
        <f>AG38*M38*(1-M38)</f>
        <v>-2.2453383525292296E-2</v>
      </c>
      <c r="AS38" s="3">
        <f t="shared" si="24"/>
        <v>-2.0118124013589513E-2</v>
      </c>
      <c r="AT38" s="3">
        <f t="shared" si="25"/>
        <v>-2.3994370754722803E-2</v>
      </c>
      <c r="AU38" s="3">
        <f t="shared" si="26"/>
        <v>-2.3108329692853802E-2</v>
      </c>
      <c r="AV38">
        <f t="shared" si="27"/>
        <v>0</v>
      </c>
      <c r="AW38">
        <f t="shared" si="28"/>
        <v>0</v>
      </c>
      <c r="AX38">
        <f t="shared" si="29"/>
        <v>0</v>
      </c>
      <c r="AY38">
        <f t="shared" si="30"/>
        <v>0</v>
      </c>
      <c r="AZ38">
        <f t="shared" si="31"/>
        <v>-1.4166172571162333E-5</v>
      </c>
      <c r="BA38">
        <f t="shared" si="32"/>
        <v>-1.2692822721507579E-5</v>
      </c>
      <c r="BB38">
        <f t="shared" si="33"/>
        <v>-1.5138404261654764E-5</v>
      </c>
      <c r="BC38">
        <f t="shared" si="34"/>
        <v>-1.4579387818835206E-5</v>
      </c>
      <c r="BD38">
        <f t="shared" si="35"/>
        <v>0</v>
      </c>
      <c r="BE38">
        <f t="shared" si="36"/>
        <v>0</v>
      </c>
      <c r="BF38">
        <f t="shared" si="37"/>
        <v>0</v>
      </c>
      <c r="BG38">
        <f t="shared" si="38"/>
        <v>0</v>
      </c>
      <c r="BH38">
        <f t="shared" si="39"/>
        <v>-4.5774065126668841E-4</v>
      </c>
      <c r="BI38">
        <f t="shared" si="40"/>
        <v>-4.1013342946158877E-4</v>
      </c>
      <c r="BJ38">
        <f t="shared" si="41"/>
        <v>-4.8915562697396267E-4</v>
      </c>
      <c r="BK38">
        <f t="shared" si="42"/>
        <v>-4.7109255811611826E-4</v>
      </c>
      <c r="BL38">
        <f t="shared" si="43"/>
        <v>-1.9170625903725197E-4</v>
      </c>
      <c r="BM38">
        <f t="shared" si="44"/>
        <v>-1.7176788919800643E-4</v>
      </c>
      <c r="BN38">
        <f t="shared" si="45"/>
        <v>-2.0486315793605416E-4</v>
      </c>
      <c r="BO38">
        <f t="shared" si="46"/>
        <v>-1.9729816813694598E-4</v>
      </c>
      <c r="BP38" s="3">
        <f t="shared" si="47"/>
        <v>-4.4906767050584594E-3</v>
      </c>
      <c r="BQ38" s="3">
        <f t="shared" si="47"/>
        <v>-4.0236248027179025E-3</v>
      </c>
      <c r="BR38" s="3">
        <f t="shared" si="47"/>
        <v>-4.7988741509445605E-3</v>
      </c>
      <c r="BS38" s="3">
        <f t="shared" si="47"/>
        <v>-4.6216659385707607E-3</v>
      </c>
      <c r="BU38" s="73">
        <f t="shared" si="48"/>
        <v>0.6</v>
      </c>
      <c r="BV38" s="38">
        <f t="shared" ref="BV38:BX44" si="80">nilaiV11+AW38</f>
        <v>0.6</v>
      </c>
      <c r="BW38" s="38">
        <f t="shared" si="80"/>
        <v>0.6</v>
      </c>
      <c r="BX38" s="38">
        <f t="shared" si="80"/>
        <v>0.6</v>
      </c>
      <c r="BY38" s="38">
        <f t="shared" si="49"/>
        <v>9.9985833827428844E-2</v>
      </c>
      <c r="BZ38" s="38">
        <f t="shared" si="50"/>
        <v>0.49998730717727852</v>
      </c>
      <c r="CA38" s="38">
        <f t="shared" si="51"/>
        <v>9.9984861595738356E-2</v>
      </c>
      <c r="CB38" s="38">
        <f t="shared" si="52"/>
        <v>0.19998542061218116</v>
      </c>
      <c r="CC38" s="38">
        <f t="shared" si="53"/>
        <v>0.4</v>
      </c>
      <c r="CD38" s="38">
        <f t="shared" si="54"/>
        <v>0.6</v>
      </c>
      <c r="CE38" s="38">
        <f t="shared" si="55"/>
        <v>0.4</v>
      </c>
      <c r="CF38" s="38">
        <f t="shared" si="56"/>
        <v>0.4</v>
      </c>
      <c r="CG38" s="38">
        <f t="shared" si="57"/>
        <v>0.19954225934873332</v>
      </c>
      <c r="CH38" s="38">
        <f t="shared" si="58"/>
        <v>0.59958986657053837</v>
      </c>
      <c r="CI38" s="38">
        <f t="shared" si="59"/>
        <v>0.89951084437302609</v>
      </c>
      <c r="CJ38" s="38">
        <f t="shared" si="60"/>
        <v>9.952890744188389E-2</v>
      </c>
      <c r="CK38" s="38">
        <f t="shared" si="61"/>
        <v>0.79980829374096274</v>
      </c>
      <c r="CL38" s="38">
        <f t="shared" si="62"/>
        <v>0.29982823211080201</v>
      </c>
      <c r="CM38" s="38">
        <f t="shared" si="63"/>
        <v>9.9795136842063953E-2</v>
      </c>
      <c r="CN38" s="38">
        <f t="shared" si="64"/>
        <v>0.59980270183186302</v>
      </c>
      <c r="CO38" s="38">
        <f t="shared" si="65"/>
        <v>0.49550932329494152</v>
      </c>
      <c r="CP38" s="38">
        <f t="shared" si="65"/>
        <v>0.4959763751972821</v>
      </c>
      <c r="CQ38" s="38">
        <f t="shared" si="65"/>
        <v>0.49520112584905546</v>
      </c>
      <c r="CR38" s="74">
        <f t="shared" si="65"/>
        <v>0.49537833406142923</v>
      </c>
      <c r="CT38" s="73">
        <f t="shared" si="66"/>
        <v>0.33768797467029071</v>
      </c>
      <c r="CU38" s="38">
        <f t="shared" si="67"/>
        <v>0.38631895815367051</v>
      </c>
      <c r="CV38" s="38">
        <f t="shared" si="68"/>
        <v>0.48936128247353478</v>
      </c>
      <c r="CW38" s="38">
        <f t="shared" si="69"/>
        <v>0.88822775612640814</v>
      </c>
      <c r="CX38" s="74">
        <f t="shared" si="70"/>
        <v>0.58061894757617072</v>
      </c>
    </row>
    <row r="39" spans="9:102" x14ac:dyDescent="0.25">
      <c r="I39" s="3">
        <f t="shared" si="8"/>
        <v>0.54077253218884125</v>
      </c>
      <c r="J39" s="3">
        <f t="shared" si="9"/>
        <v>0.86115879828326181</v>
      </c>
      <c r="K39" s="3">
        <f t="shared" si="10"/>
        <v>0.1407725321888412</v>
      </c>
      <c r="L39" s="3">
        <f t="shared" si="11"/>
        <v>0.44077253218884122</v>
      </c>
      <c r="M39" s="3">
        <f t="shared" si="71"/>
        <v>0.63199211017679824</v>
      </c>
      <c r="N39" s="3">
        <f t="shared" si="72"/>
        <v>0.70290270374763508</v>
      </c>
      <c r="O39" s="3">
        <f t="shared" si="73"/>
        <v>0.53513512975870547</v>
      </c>
      <c r="P39" s="3">
        <f t="shared" si="74"/>
        <v>0.60844309435924748</v>
      </c>
      <c r="Q39" s="3">
        <f t="shared" si="13"/>
        <v>1.9175246698636088</v>
      </c>
      <c r="R39" s="3">
        <f t="shared" si="75"/>
        <v>0.87186214798318817</v>
      </c>
      <c r="T39">
        <f t="shared" si="76"/>
        <v>-0.87186214798318817</v>
      </c>
      <c r="U39">
        <f t="shared" si="77"/>
        <v>0.87186214798318817</v>
      </c>
      <c r="V39">
        <f t="shared" si="78"/>
        <v>0.76014360508585876</v>
      </c>
      <c r="AG39" s="3">
        <f t="shared" si="79"/>
        <v>-9.7403168780017618E-2</v>
      </c>
      <c r="AH39" s="3">
        <f t="shared" si="14"/>
        <v>-1.2311606835038034E-2</v>
      </c>
      <c r="AI39" s="3">
        <f t="shared" si="15"/>
        <v>-1.3692990137812324E-2</v>
      </c>
      <c r="AJ39" s="3">
        <f t="shared" si="16"/>
        <v>-1.0424771472800763E-2</v>
      </c>
      <c r="AK39" s="3">
        <f t="shared" si="17"/>
        <v>-1.1852857082581995E-2</v>
      </c>
      <c r="AL39" s="3">
        <f t="shared" si="18"/>
        <v>-1.9480633756003524E-2</v>
      </c>
      <c r="AN39" s="3">
        <f t="shared" si="19"/>
        <v>-3.4091109073006165E-2</v>
      </c>
      <c r="AO39" s="3">
        <f t="shared" si="20"/>
        <v>-3.8961267512007049E-2</v>
      </c>
      <c r="AP39" s="3">
        <f t="shared" si="21"/>
        <v>-4.8701584390008809E-2</v>
      </c>
      <c r="AQ39" s="3">
        <f t="shared" si="22"/>
        <v>-8.7662851902015865E-2</v>
      </c>
      <c r="AR39" s="3">
        <f t="shared" si="23"/>
        <v>-2.2653842258476272E-2</v>
      </c>
      <c r="AS39" s="3">
        <f t="shared" si="24"/>
        <v>-2.0340751737771699E-2</v>
      </c>
      <c r="AT39" s="3">
        <f t="shared" si="25"/>
        <v>-2.4230550189993379E-2</v>
      </c>
      <c r="AU39" s="3">
        <f t="shared" si="26"/>
        <v>-2.3205340211289414E-2</v>
      </c>
      <c r="AV39">
        <f t="shared" si="27"/>
        <v>0</v>
      </c>
      <c r="AW39">
        <f t="shared" si="28"/>
        <v>0</v>
      </c>
      <c r="AX39">
        <f t="shared" si="29"/>
        <v>0</v>
      </c>
      <c r="AY39">
        <f t="shared" si="30"/>
        <v>0</v>
      </c>
      <c r="AZ39">
        <f t="shared" si="31"/>
        <v>0</v>
      </c>
      <c r="BA39">
        <f t="shared" si="32"/>
        <v>0</v>
      </c>
      <c r="BB39">
        <f t="shared" si="33"/>
        <v>0</v>
      </c>
      <c r="BC39">
        <f t="shared" si="34"/>
        <v>0</v>
      </c>
      <c r="BD39">
        <f t="shared" si="35"/>
        <v>-4.6182725634232741E-4</v>
      </c>
      <c r="BE39">
        <f t="shared" si="36"/>
        <v>-4.1467197748676208E-4</v>
      </c>
      <c r="BF39">
        <f t="shared" si="37"/>
        <v>-4.9397044378741864E-4</v>
      </c>
      <c r="BG39">
        <f t="shared" si="38"/>
        <v>-4.7307024035890435E-4</v>
      </c>
      <c r="BH39">
        <f t="shared" si="39"/>
        <v>0</v>
      </c>
      <c r="BI39">
        <f t="shared" si="40"/>
        <v>0</v>
      </c>
      <c r="BJ39">
        <f t="shared" si="41"/>
        <v>0</v>
      </c>
      <c r="BK39">
        <f t="shared" si="42"/>
        <v>0</v>
      </c>
      <c r="BL39">
        <f t="shared" si="43"/>
        <v>0</v>
      </c>
      <c r="BM39">
        <f t="shared" si="44"/>
        <v>0</v>
      </c>
      <c r="BN39">
        <f t="shared" si="45"/>
        <v>0</v>
      </c>
      <c r="BO39">
        <f t="shared" si="46"/>
        <v>0</v>
      </c>
      <c r="BP39" s="3">
        <f t="shared" si="47"/>
        <v>-4.5307684516952542E-3</v>
      </c>
      <c r="BQ39" s="3">
        <f t="shared" si="47"/>
        <v>-4.0681503475543399E-3</v>
      </c>
      <c r="BR39" s="3">
        <f t="shared" si="47"/>
        <v>-4.8461100379986761E-3</v>
      </c>
      <c r="BS39" s="3">
        <f t="shared" si="47"/>
        <v>-4.6410680422578829E-3</v>
      </c>
      <c r="BU39" s="73">
        <f t="shared" si="48"/>
        <v>0.6</v>
      </c>
      <c r="BV39" s="38">
        <f t="shared" si="80"/>
        <v>0.6</v>
      </c>
      <c r="BW39" s="38">
        <f t="shared" si="80"/>
        <v>0.6</v>
      </c>
      <c r="BX39" s="38">
        <f t="shared" si="80"/>
        <v>0.6</v>
      </c>
      <c r="BY39" s="38">
        <f t="shared" si="49"/>
        <v>0.1</v>
      </c>
      <c r="BZ39" s="38">
        <f t="shared" si="50"/>
        <v>0.5</v>
      </c>
      <c r="CA39" s="38">
        <f t="shared" si="51"/>
        <v>0.1</v>
      </c>
      <c r="CB39" s="38">
        <f t="shared" si="52"/>
        <v>0.2</v>
      </c>
      <c r="CC39" s="38">
        <f t="shared" si="53"/>
        <v>0.39953817274365772</v>
      </c>
      <c r="CD39" s="38">
        <f t="shared" si="54"/>
        <v>0.59958532802251319</v>
      </c>
      <c r="CE39" s="38">
        <f t="shared" si="55"/>
        <v>0.39950602955621262</v>
      </c>
      <c r="CF39" s="38">
        <f t="shared" si="56"/>
        <v>0.3995269297596411</v>
      </c>
      <c r="CG39" s="38">
        <f t="shared" si="57"/>
        <v>0.2</v>
      </c>
      <c r="CH39" s="38">
        <f t="shared" si="58"/>
        <v>0.6</v>
      </c>
      <c r="CI39" s="38">
        <f t="shared" si="59"/>
        <v>0.9</v>
      </c>
      <c r="CJ39" s="38">
        <f t="shared" si="60"/>
        <v>0.1</v>
      </c>
      <c r="CK39" s="38">
        <f t="shared" si="61"/>
        <v>0.8</v>
      </c>
      <c r="CL39" s="38">
        <f t="shared" si="62"/>
        <v>0.3</v>
      </c>
      <c r="CM39" s="38">
        <f t="shared" si="63"/>
        <v>0.1</v>
      </c>
      <c r="CN39" s="38">
        <f t="shared" si="64"/>
        <v>0.6</v>
      </c>
      <c r="CO39" s="38">
        <f t="shared" si="65"/>
        <v>0.49546923154830474</v>
      </c>
      <c r="CP39" s="38">
        <f t="shared" si="65"/>
        <v>0.49593184965244563</v>
      </c>
      <c r="CQ39" s="38">
        <f t="shared" si="65"/>
        <v>0.49515388996200133</v>
      </c>
      <c r="CR39" s="74">
        <f t="shared" si="65"/>
        <v>0.49535893195774211</v>
      </c>
      <c r="CT39" s="73">
        <f t="shared" si="66"/>
        <v>0.33768839316496196</v>
      </c>
      <c r="CU39" s="38">
        <f t="shared" si="67"/>
        <v>0.38630700986218769</v>
      </c>
      <c r="CV39" s="38">
        <f t="shared" si="68"/>
        <v>0.48957522852719926</v>
      </c>
      <c r="CW39" s="38">
        <f t="shared" si="69"/>
        <v>0.88814714291741803</v>
      </c>
      <c r="CX39" s="74">
        <f t="shared" si="70"/>
        <v>0.58051936624399647</v>
      </c>
    </row>
    <row r="40" spans="9:102" x14ac:dyDescent="0.25">
      <c r="I40" s="3">
        <f t="shared" si="8"/>
        <v>0.58524502086977781</v>
      </c>
      <c r="J40" s="3">
        <f t="shared" si="9"/>
        <v>0.89459537587391857</v>
      </c>
      <c r="K40" s="3">
        <f t="shared" si="10"/>
        <v>0.1638403399964054</v>
      </c>
      <c r="L40" s="3">
        <f t="shared" si="11"/>
        <v>0.47063438686424947</v>
      </c>
      <c r="M40" s="3">
        <f t="shared" si="71"/>
        <v>0.64227339057009336</v>
      </c>
      <c r="N40" s="3">
        <f t="shared" si="72"/>
        <v>0.70983758581751166</v>
      </c>
      <c r="O40" s="3">
        <f t="shared" si="73"/>
        <v>0.54086870377561136</v>
      </c>
      <c r="P40" s="3">
        <f t="shared" si="74"/>
        <v>0.61553389632220978</v>
      </c>
      <c r="Q40" s="3">
        <f t="shared" si="13"/>
        <v>1.9331455796043318</v>
      </c>
      <c r="R40" s="3">
        <f t="shared" si="75"/>
        <v>0.87359717948400806</v>
      </c>
      <c r="T40">
        <f t="shared" si="76"/>
        <v>-0.87359717948400806</v>
      </c>
      <c r="U40">
        <f t="shared" si="77"/>
        <v>0.87359717948400806</v>
      </c>
      <c r="V40">
        <f t="shared" si="78"/>
        <v>0.76317203200241424</v>
      </c>
      <c r="AG40" s="3">
        <f t="shared" si="79"/>
        <v>-9.6467097384026021E-2</v>
      </c>
      <c r="AH40" s="3">
        <f t="shared" si="14"/>
        <v>-1.2391649943058755E-2</v>
      </c>
      <c r="AI40" s="3">
        <f t="shared" si="15"/>
        <v>-1.3695194303579966E-2</v>
      </c>
      <c r="AJ40" s="3">
        <f t="shared" si="16"/>
        <v>-1.0435206783818766E-2</v>
      </c>
      <c r="AK40" s="3">
        <f t="shared" si="17"/>
        <v>-1.1875753663936719E-2</v>
      </c>
      <c r="AL40" s="3">
        <f t="shared" si="18"/>
        <v>-1.9293419476805206E-2</v>
      </c>
      <c r="AN40" s="3">
        <f t="shared" si="19"/>
        <v>-3.3763484084409108E-2</v>
      </c>
      <c r="AO40" s="3">
        <f t="shared" si="20"/>
        <v>-3.8586838953610411E-2</v>
      </c>
      <c r="AP40" s="3">
        <f t="shared" si="21"/>
        <v>-4.823354869201301E-2</v>
      </c>
      <c r="AQ40" s="3">
        <f t="shared" si="22"/>
        <v>-8.6820387645623415E-2</v>
      </c>
      <c r="AR40" s="3">
        <f t="shared" si="23"/>
        <v>-2.2164114596863519E-2</v>
      </c>
      <c r="AS40" s="3">
        <f t="shared" si="24"/>
        <v>-1.9869153209125124E-2</v>
      </c>
      <c r="AT40" s="3">
        <f t="shared" si="25"/>
        <v>-2.3955650085121218E-2</v>
      </c>
      <c r="AU40" s="3">
        <f t="shared" si="26"/>
        <v>-2.2829123697054955E-2</v>
      </c>
      <c r="AV40">
        <f t="shared" si="27"/>
        <v>0</v>
      </c>
      <c r="AW40">
        <f t="shared" si="28"/>
        <v>0</v>
      </c>
      <c r="AX40">
        <f t="shared" si="29"/>
        <v>0</v>
      </c>
      <c r="AY40">
        <f t="shared" si="30"/>
        <v>0</v>
      </c>
      <c r="AZ40">
        <f t="shared" si="31"/>
        <v>-3.3211212724006855E-4</v>
      </c>
      <c r="BA40">
        <f t="shared" si="32"/>
        <v>-2.9772390455313672E-4</v>
      </c>
      <c r="BB40">
        <f t="shared" si="33"/>
        <v>-3.5895690190639056E-4</v>
      </c>
      <c r="BC40">
        <f t="shared" si="34"/>
        <v>-3.4207677464041342E-4</v>
      </c>
      <c r="BD40">
        <f t="shared" si="35"/>
        <v>0</v>
      </c>
      <c r="BE40">
        <f t="shared" si="36"/>
        <v>0</v>
      </c>
      <c r="BF40">
        <f t="shared" si="37"/>
        <v>0</v>
      </c>
      <c r="BG40">
        <f t="shared" si="38"/>
        <v>0</v>
      </c>
      <c r="BH40">
        <f t="shared" si="39"/>
        <v>-2.3622697245584152E-4</v>
      </c>
      <c r="BI40">
        <f t="shared" si="40"/>
        <v>-2.1176708355934501E-4</v>
      </c>
      <c r="BJ40">
        <f t="shared" si="41"/>
        <v>-2.5532130634356665E-4</v>
      </c>
      <c r="BK40">
        <f t="shared" si="42"/>
        <v>-2.4331469462526384E-4</v>
      </c>
      <c r="BL40">
        <f t="shared" si="43"/>
        <v>-3.7177434382347578E-4</v>
      </c>
      <c r="BM40">
        <f t="shared" si="44"/>
        <v>-3.3327933603519291E-4</v>
      </c>
      <c r="BN40">
        <f t="shared" si="45"/>
        <v>-4.0182503353962309E-4</v>
      </c>
      <c r="BO40">
        <f t="shared" si="46"/>
        <v>-3.8292901101217989E-4</v>
      </c>
      <c r="BP40" s="3">
        <f t="shared" si="47"/>
        <v>-4.4328229193727042E-3</v>
      </c>
      <c r="BQ40" s="3">
        <f t="shared" si="47"/>
        <v>-3.9738306418250248E-3</v>
      </c>
      <c r="BR40" s="3">
        <f t="shared" si="47"/>
        <v>-4.7911300170242442E-3</v>
      </c>
      <c r="BS40" s="3">
        <f t="shared" si="47"/>
        <v>-4.5658247394109912E-3</v>
      </c>
      <c r="BU40" s="73">
        <f t="shared" si="48"/>
        <v>0.6</v>
      </c>
      <c r="BV40" s="38">
        <f t="shared" si="80"/>
        <v>0.6</v>
      </c>
      <c r="BW40" s="38">
        <f t="shared" si="80"/>
        <v>0.6</v>
      </c>
      <c r="BX40" s="38">
        <f t="shared" si="80"/>
        <v>0.6</v>
      </c>
      <c r="BY40" s="38">
        <f t="shared" si="49"/>
        <v>9.966788787275993E-2</v>
      </c>
      <c r="BZ40" s="38">
        <f t="shared" si="50"/>
        <v>0.49970227609544687</v>
      </c>
      <c r="CA40" s="38">
        <f t="shared" si="51"/>
        <v>9.9641043098093615E-2</v>
      </c>
      <c r="CB40" s="38">
        <f t="shared" si="52"/>
        <v>0.19965792322535961</v>
      </c>
      <c r="CC40" s="38">
        <f t="shared" si="53"/>
        <v>0.4</v>
      </c>
      <c r="CD40" s="38">
        <f t="shared" si="54"/>
        <v>0.6</v>
      </c>
      <c r="CE40" s="38">
        <f t="shared" si="55"/>
        <v>0.4</v>
      </c>
      <c r="CF40" s="38">
        <f t="shared" si="56"/>
        <v>0.4</v>
      </c>
      <c r="CG40" s="38">
        <f t="shared" si="57"/>
        <v>0.19976377302754417</v>
      </c>
      <c r="CH40" s="38">
        <f t="shared" si="58"/>
        <v>0.59978823291644068</v>
      </c>
      <c r="CI40" s="38">
        <f t="shared" si="59"/>
        <v>0.89974467869365649</v>
      </c>
      <c r="CJ40" s="38">
        <f t="shared" si="60"/>
        <v>9.9756685305374737E-2</v>
      </c>
      <c r="CK40" s="38">
        <f t="shared" si="61"/>
        <v>0.79962822565617653</v>
      </c>
      <c r="CL40" s="38">
        <f t="shared" si="62"/>
        <v>0.29966672066396477</v>
      </c>
      <c r="CM40" s="38">
        <f t="shared" si="63"/>
        <v>9.9598174966460382E-2</v>
      </c>
      <c r="CN40" s="38">
        <f t="shared" si="64"/>
        <v>0.59961707098898775</v>
      </c>
      <c r="CO40" s="38">
        <f t="shared" si="65"/>
        <v>0.49556717708062731</v>
      </c>
      <c r="CP40" s="38">
        <f t="shared" si="65"/>
        <v>0.49602616935817495</v>
      </c>
      <c r="CQ40" s="38">
        <f t="shared" si="65"/>
        <v>0.49520886998297575</v>
      </c>
      <c r="CR40" s="74">
        <f t="shared" si="65"/>
        <v>0.49543417526058903</v>
      </c>
      <c r="CT40" s="73">
        <f t="shared" si="66"/>
        <v>0.33760835005694123</v>
      </c>
      <c r="CU40" s="38">
        <f t="shared" si="67"/>
        <v>0.38630480569642006</v>
      </c>
      <c r="CV40" s="38">
        <f t="shared" si="68"/>
        <v>0.48956479321618124</v>
      </c>
      <c r="CW40" s="38">
        <f t="shared" si="69"/>
        <v>0.88812424633606335</v>
      </c>
      <c r="CX40" s="74">
        <f t="shared" si="70"/>
        <v>0.58070658052319479</v>
      </c>
    </row>
    <row r="41" spans="9:102" x14ac:dyDescent="0.25">
      <c r="I41" s="3">
        <f t="shared" si="8"/>
        <v>0.809204871331899</v>
      </c>
      <c r="J41" s="3">
        <f t="shared" si="9"/>
        <v>0.95472654600706153</v>
      </c>
      <c r="K41" s="3">
        <f t="shared" si="10"/>
        <v>0.17259810977105838</v>
      </c>
      <c r="L41" s="3">
        <f t="shared" si="11"/>
        <v>0.63904891157936794</v>
      </c>
      <c r="M41" s="3">
        <f t="shared" si="71"/>
        <v>0.69194004142334176</v>
      </c>
      <c r="N41" s="3">
        <f t="shared" si="72"/>
        <v>0.72206473055925025</v>
      </c>
      <c r="O41" s="3">
        <f t="shared" si="73"/>
        <v>0.54304272652849639</v>
      </c>
      <c r="P41" s="3">
        <f t="shared" si="74"/>
        <v>0.65453843421885916</v>
      </c>
      <c r="Q41" s="3">
        <f t="shared" si="13"/>
        <v>1.9916108607830911</v>
      </c>
      <c r="R41" s="3">
        <f t="shared" si="75"/>
        <v>0.87991345468688409</v>
      </c>
      <c r="T41">
        <f t="shared" si="76"/>
        <v>-0.87991345468688409</v>
      </c>
      <c r="U41">
        <f t="shared" si="77"/>
        <v>0.87991345468688409</v>
      </c>
      <c r="V41">
        <f t="shared" si="78"/>
        <v>0.77424768773900721</v>
      </c>
      <c r="AG41" s="3">
        <f t="shared" si="79"/>
        <v>-9.2976730037245506E-2</v>
      </c>
      <c r="AH41" s="3">
        <f t="shared" si="14"/>
        <v>-1.2866864486675705E-2</v>
      </c>
      <c r="AI41" s="3">
        <f t="shared" si="15"/>
        <v>-1.3427043504524765E-2</v>
      </c>
      <c r="AJ41" s="3">
        <f t="shared" si="16"/>
        <v>-1.009806739662595E-2</v>
      </c>
      <c r="AK41" s="3">
        <f t="shared" si="17"/>
        <v>-1.2171368659473649E-2</v>
      </c>
      <c r="AL41" s="3">
        <f t="shared" si="18"/>
        <v>-1.8595346007449103E-2</v>
      </c>
      <c r="AN41" s="3">
        <f t="shared" si="19"/>
        <v>-3.2541855513035928E-2</v>
      </c>
      <c r="AO41" s="3">
        <f t="shared" si="20"/>
        <v>-3.7190692014898205E-2</v>
      </c>
      <c r="AP41" s="3">
        <f t="shared" si="21"/>
        <v>-4.6488365018622753E-2</v>
      </c>
      <c r="AQ41" s="3">
        <f t="shared" si="22"/>
        <v>-8.3679057033520951E-2</v>
      </c>
      <c r="AR41" s="3">
        <f t="shared" si="23"/>
        <v>-1.9818828703883958E-2</v>
      </c>
      <c r="AS41" s="3">
        <f t="shared" si="24"/>
        <v>-1.86592447711138E-2</v>
      </c>
      <c r="AT41" s="3">
        <f t="shared" si="25"/>
        <v>-2.3071926724468395E-2</v>
      </c>
      <c r="AU41" s="3">
        <f t="shared" si="26"/>
        <v>-2.102370037400636E-2</v>
      </c>
      <c r="AV41">
        <f t="shared" si="27"/>
        <v>-6.5478136130826052E-5</v>
      </c>
      <c r="AW41">
        <f t="shared" si="28"/>
        <v>-6.1647062370641462E-5</v>
      </c>
      <c r="AX41">
        <f t="shared" si="29"/>
        <v>-7.622583460591328E-5</v>
      </c>
      <c r="AY41">
        <f t="shared" si="30"/>
        <v>-6.9458833094062308E-5</v>
      </c>
      <c r="AZ41">
        <f t="shared" si="31"/>
        <v>0</v>
      </c>
      <c r="BA41">
        <f t="shared" si="32"/>
        <v>0</v>
      </c>
      <c r="BB41">
        <f t="shared" si="33"/>
        <v>0</v>
      </c>
      <c r="BC41">
        <f t="shared" si="34"/>
        <v>0</v>
      </c>
      <c r="BD41">
        <f t="shared" si="35"/>
        <v>-2.1123072080677467E-4</v>
      </c>
      <c r="BE41">
        <f t="shared" si="36"/>
        <v>-1.9887177903404551E-4</v>
      </c>
      <c r="BF41">
        <f t="shared" si="37"/>
        <v>-2.4590250943818244E-4</v>
      </c>
      <c r="BG41">
        <f t="shared" si="38"/>
        <v>-2.2407234304198481E-4</v>
      </c>
      <c r="BH41">
        <f t="shared" si="39"/>
        <v>-5.2453266240608472E-5</v>
      </c>
      <c r="BI41">
        <f t="shared" si="40"/>
        <v>-4.9384267276910626E-5</v>
      </c>
      <c r="BJ41">
        <f t="shared" si="41"/>
        <v>-6.1063039256461412E-5</v>
      </c>
      <c r="BK41">
        <f t="shared" si="42"/>
        <v>-5.5642125453378778E-5</v>
      </c>
      <c r="BL41">
        <f t="shared" si="43"/>
        <v>-1.3641823157716875E-3</v>
      </c>
      <c r="BM41">
        <f t="shared" si="44"/>
        <v>-1.2843650915364316E-3</v>
      </c>
      <c r="BN41">
        <f t="shared" si="45"/>
        <v>-1.5881016430669215E-3</v>
      </c>
      <c r="BO41">
        <f t="shared" si="46"/>
        <v>-1.4471168145613745E-3</v>
      </c>
      <c r="BP41" s="3">
        <f t="shared" si="47"/>
        <v>-3.9637657407767916E-3</v>
      </c>
      <c r="BQ41" s="3">
        <f t="shared" si="47"/>
        <v>-3.7318489542227601E-3</v>
      </c>
      <c r="BR41" s="3">
        <f t="shared" si="47"/>
        <v>-4.6143853448936791E-3</v>
      </c>
      <c r="BS41" s="3">
        <f t="shared" si="47"/>
        <v>-4.2047400748012722E-3</v>
      </c>
      <c r="BU41" s="73">
        <f t="shared" si="48"/>
        <v>0.5999345218638692</v>
      </c>
      <c r="BV41" s="38">
        <f t="shared" si="80"/>
        <v>0.59993835293762932</v>
      </c>
      <c r="BW41" s="38">
        <f t="shared" si="80"/>
        <v>0.59992377416539411</v>
      </c>
      <c r="BX41" s="38">
        <f t="shared" si="80"/>
        <v>0.59993054116690592</v>
      </c>
      <c r="BY41" s="38">
        <f t="shared" si="49"/>
        <v>0.1</v>
      </c>
      <c r="BZ41" s="38">
        <f t="shared" si="50"/>
        <v>0.5</v>
      </c>
      <c r="CA41" s="38">
        <f t="shared" si="51"/>
        <v>0.1</v>
      </c>
      <c r="CB41" s="38">
        <f t="shared" si="52"/>
        <v>0.2</v>
      </c>
      <c r="CC41" s="38">
        <f t="shared" si="53"/>
        <v>0.39978876927919327</v>
      </c>
      <c r="CD41" s="38">
        <f t="shared" si="54"/>
        <v>0.59980112822096598</v>
      </c>
      <c r="CE41" s="38">
        <f t="shared" si="55"/>
        <v>0.39975409749056184</v>
      </c>
      <c r="CF41" s="38">
        <f t="shared" si="56"/>
        <v>0.39977592765695802</v>
      </c>
      <c r="CG41" s="38">
        <f t="shared" si="57"/>
        <v>0.19994754673375939</v>
      </c>
      <c r="CH41" s="38">
        <f t="shared" si="58"/>
        <v>0.59995061573272301</v>
      </c>
      <c r="CI41" s="38">
        <f t="shared" si="59"/>
        <v>0.89993893696074356</v>
      </c>
      <c r="CJ41" s="38">
        <f t="shared" si="60"/>
        <v>9.9944357874546627E-2</v>
      </c>
      <c r="CK41" s="38">
        <f t="shared" si="61"/>
        <v>0.79863581768422831</v>
      </c>
      <c r="CL41" s="38">
        <f t="shared" si="62"/>
        <v>0.29871563490846353</v>
      </c>
      <c r="CM41" s="38">
        <f t="shared" si="63"/>
        <v>9.8411898356933078E-2</v>
      </c>
      <c r="CN41" s="38">
        <f t="shared" si="64"/>
        <v>0.59855288318543864</v>
      </c>
      <c r="CO41" s="38">
        <f t="shared" si="65"/>
        <v>0.49603623425922322</v>
      </c>
      <c r="CP41" s="38">
        <f t="shared" si="65"/>
        <v>0.49626815104577726</v>
      </c>
      <c r="CQ41" s="38">
        <f t="shared" si="65"/>
        <v>0.49538561465510633</v>
      </c>
      <c r="CR41" s="74">
        <f t="shared" si="65"/>
        <v>0.49579525992519874</v>
      </c>
      <c r="CT41" s="73">
        <f t="shared" si="66"/>
        <v>0.33713313551332424</v>
      </c>
      <c r="CU41" s="38">
        <f t="shared" si="67"/>
        <v>0.38657295649547524</v>
      </c>
      <c r="CV41" s="38">
        <f t="shared" si="68"/>
        <v>0.48990193260337406</v>
      </c>
      <c r="CW41" s="38">
        <f t="shared" si="69"/>
        <v>0.88782863134052636</v>
      </c>
      <c r="CX41" s="74">
        <f t="shared" si="70"/>
        <v>0.58140465399255092</v>
      </c>
    </row>
    <row r="42" spans="9:102" x14ac:dyDescent="0.25">
      <c r="I42" s="3">
        <f t="shared" si="8"/>
        <v>1.4341482380248687</v>
      </c>
      <c r="J42" s="3">
        <f t="shared" si="9"/>
        <v>1.6961148379730959</v>
      </c>
      <c r="K42" s="3">
        <f t="shared" si="10"/>
        <v>0.6126414037693535</v>
      </c>
      <c r="L42" s="3">
        <f t="shared" si="11"/>
        <v>1.2231224543329562</v>
      </c>
      <c r="M42" s="3">
        <f t="shared" si="71"/>
        <v>0.80754683668587912</v>
      </c>
      <c r="N42" s="3">
        <f t="shared" si="72"/>
        <v>0.84502662908177428</v>
      </c>
      <c r="O42" s="3">
        <f t="shared" si="73"/>
        <v>0.64854310635550971</v>
      </c>
      <c r="P42" s="3">
        <f t="shared" si="74"/>
        <v>0.77261257666393157</v>
      </c>
      <c r="Q42" s="3">
        <f t="shared" si="13"/>
        <v>2.2402749166480609</v>
      </c>
      <c r="R42" s="3">
        <f t="shared" si="75"/>
        <v>0.90380836197856573</v>
      </c>
      <c r="T42">
        <f t="shared" si="76"/>
        <v>-0.8843774112499051</v>
      </c>
      <c r="U42">
        <f t="shared" si="77"/>
        <v>0.8843774112499051</v>
      </c>
      <c r="V42">
        <f t="shared" si="78"/>
        <v>0.78212340552908377</v>
      </c>
      <c r="AG42" s="3">
        <f t="shared" si="79"/>
        <v>-7.6886716891568077E-2</v>
      </c>
      <c r="AH42" s="3">
        <f t="shared" si="14"/>
        <v>-1.2417925001789711E-2</v>
      </c>
      <c r="AI42" s="3">
        <f t="shared" si="15"/>
        <v>-1.2994264639209299E-2</v>
      </c>
      <c r="AJ42" s="3">
        <f t="shared" si="16"/>
        <v>-9.9728700420668413E-3</v>
      </c>
      <c r="AK42" s="3">
        <f t="shared" si="17"/>
        <v>-1.188072888976493E-2</v>
      </c>
      <c r="AL42" s="3">
        <f t="shared" si="18"/>
        <v>-1.5377343378313616E-2</v>
      </c>
      <c r="AN42" s="3">
        <f t="shared" si="19"/>
        <v>-2.6910350912048825E-2</v>
      </c>
      <c r="AO42" s="3">
        <f t="shared" si="20"/>
        <v>-3.0754686756627233E-2</v>
      </c>
      <c r="AP42" s="3">
        <f t="shared" si="21"/>
        <v>-3.8443358445784039E-2</v>
      </c>
      <c r="AQ42" s="3">
        <f t="shared" si="22"/>
        <v>-6.9198045202411268E-2</v>
      </c>
      <c r="AR42" s="3">
        <f t="shared" si="23"/>
        <v>-1.1949344741959699E-2</v>
      </c>
      <c r="AS42" s="3">
        <f t="shared" si="24"/>
        <v>-1.0068824968708834E-2</v>
      </c>
      <c r="AT42" s="3">
        <f t="shared" si="25"/>
        <v>-1.7525169628525045E-2</v>
      </c>
      <c r="AU42" s="3">
        <f t="shared" si="26"/>
        <v>-1.350764164799018E-2</v>
      </c>
      <c r="AV42">
        <f t="shared" si="27"/>
        <v>-2.0317410941786346E-3</v>
      </c>
      <c r="AW42">
        <f t="shared" si="28"/>
        <v>-1.7119972601663043E-3</v>
      </c>
      <c r="AX42">
        <f t="shared" si="29"/>
        <v>-2.9797958035049665E-3</v>
      </c>
      <c r="AY42">
        <f t="shared" si="30"/>
        <v>-2.2966975356641713E-3</v>
      </c>
      <c r="AZ42">
        <f t="shared" si="31"/>
        <v>-9.3609482994321531E-5</v>
      </c>
      <c r="BA42">
        <f t="shared" si="32"/>
        <v>-7.8877756064017692E-5</v>
      </c>
      <c r="BB42">
        <f t="shared" si="33"/>
        <v>-1.3728970949790915E-4</v>
      </c>
      <c r="BC42">
        <f t="shared" si="34"/>
        <v>-1.0581696138541205E-4</v>
      </c>
      <c r="BD42">
        <f t="shared" si="35"/>
        <v>-3.1625590518777455E-5</v>
      </c>
      <c r="BE42">
        <f t="shared" si="36"/>
        <v>-2.664853532490893E-5</v>
      </c>
      <c r="BF42">
        <f t="shared" si="37"/>
        <v>-4.6382780848027653E-5</v>
      </c>
      <c r="BG42">
        <f t="shared" si="38"/>
        <v>-3.574983841027444E-5</v>
      </c>
      <c r="BH42">
        <f t="shared" si="39"/>
        <v>-5.3678029312952005E-4</v>
      </c>
      <c r="BI42">
        <f t="shared" si="40"/>
        <v>-4.5230486983899478E-4</v>
      </c>
      <c r="BJ42">
        <f t="shared" si="41"/>
        <v>-7.8725368574490175E-4</v>
      </c>
      <c r="BK42">
        <f t="shared" si="42"/>
        <v>-6.0678104112573913E-4</v>
      </c>
      <c r="BL42">
        <f t="shared" si="43"/>
        <v>-1.1050999595133113E-3</v>
      </c>
      <c r="BM42">
        <f t="shared" si="44"/>
        <v>-9.3118562612010689E-4</v>
      </c>
      <c r="BN42">
        <f t="shared" si="45"/>
        <v>-1.6207637042172012E-3</v>
      </c>
      <c r="BO42">
        <f t="shared" si="46"/>
        <v>-1.2492144599274637E-3</v>
      </c>
      <c r="BP42" s="3">
        <f t="shared" si="47"/>
        <v>-2.3898689483919399E-3</v>
      </c>
      <c r="BQ42" s="3">
        <f t="shared" si="47"/>
        <v>-2.0137649937417667E-3</v>
      </c>
      <c r="BR42" s="3">
        <f t="shared" si="47"/>
        <v>-3.505033925705009E-3</v>
      </c>
      <c r="BS42" s="3">
        <f t="shared" si="47"/>
        <v>-2.7015283295980363E-3</v>
      </c>
      <c r="BU42" s="73">
        <f t="shared" si="48"/>
        <v>0.59796825890582139</v>
      </c>
      <c r="BV42" s="38">
        <f t="shared" si="80"/>
        <v>0.59828800273983362</v>
      </c>
      <c r="BW42" s="38">
        <f t="shared" si="80"/>
        <v>0.59702020419649504</v>
      </c>
      <c r="BX42" s="38">
        <f t="shared" si="80"/>
        <v>0.59770330246433578</v>
      </c>
      <c r="BY42" s="38">
        <f t="shared" si="49"/>
        <v>9.9906390517005686E-2</v>
      </c>
      <c r="BZ42" s="38">
        <f t="shared" si="50"/>
        <v>0.49992112224393598</v>
      </c>
      <c r="CA42" s="38">
        <f t="shared" si="51"/>
        <v>9.9862710290502102E-2</v>
      </c>
      <c r="CB42" s="38">
        <f t="shared" si="52"/>
        <v>0.19989418303861459</v>
      </c>
      <c r="CC42" s="38">
        <f t="shared" si="53"/>
        <v>0.39996837440948124</v>
      </c>
      <c r="CD42" s="38">
        <f t="shared" si="54"/>
        <v>0.59997335146467512</v>
      </c>
      <c r="CE42" s="38">
        <f t="shared" si="55"/>
        <v>0.39995361721915201</v>
      </c>
      <c r="CF42" s="38">
        <f t="shared" si="56"/>
        <v>0.39996425016158976</v>
      </c>
      <c r="CG42" s="38">
        <f t="shared" si="57"/>
        <v>0.1994632197068705</v>
      </c>
      <c r="CH42" s="38">
        <f t="shared" si="58"/>
        <v>0.59954769513016093</v>
      </c>
      <c r="CI42" s="38">
        <f t="shared" si="59"/>
        <v>0.89921274631425507</v>
      </c>
      <c r="CJ42" s="38">
        <f t="shared" si="60"/>
        <v>9.9393218958874263E-2</v>
      </c>
      <c r="CK42" s="38">
        <f t="shared" si="61"/>
        <v>0.79889490004048669</v>
      </c>
      <c r="CL42" s="38">
        <f t="shared" si="62"/>
        <v>0.29906881437387989</v>
      </c>
      <c r="CM42" s="38">
        <f t="shared" si="63"/>
        <v>9.837923629578281E-2</v>
      </c>
      <c r="CN42" s="38">
        <f t="shared" si="64"/>
        <v>0.59875078554007255</v>
      </c>
      <c r="CO42" s="38">
        <f t="shared" si="65"/>
        <v>0.49761013105160806</v>
      </c>
      <c r="CP42" s="38">
        <f t="shared" si="65"/>
        <v>0.49798623500625822</v>
      </c>
      <c r="CQ42" s="38">
        <f t="shared" si="65"/>
        <v>0.496494966074295</v>
      </c>
      <c r="CR42" s="74">
        <f t="shared" si="65"/>
        <v>0.49729847167040198</v>
      </c>
      <c r="CT42" s="73">
        <f t="shared" si="66"/>
        <v>0.33758207499821025</v>
      </c>
      <c r="CU42" s="38">
        <f t="shared" si="67"/>
        <v>0.38700573536079075</v>
      </c>
      <c r="CV42" s="38">
        <f t="shared" si="68"/>
        <v>0.49002712995793318</v>
      </c>
      <c r="CW42" s="38">
        <f t="shared" si="69"/>
        <v>0.88811927111023514</v>
      </c>
      <c r="CX42" s="74">
        <f t="shared" si="70"/>
        <v>0.58462265662168633</v>
      </c>
    </row>
    <row r="43" spans="9:102" x14ac:dyDescent="0.25">
      <c r="I43" s="3">
        <f t="shared" si="8"/>
        <v>1.4200901103992345</v>
      </c>
      <c r="J43" s="3">
        <f t="shared" si="9"/>
        <v>2.0940935075165967</v>
      </c>
      <c r="K43" s="3">
        <f t="shared" si="10"/>
        <v>1.320337476761555</v>
      </c>
      <c r="L43" s="3">
        <f t="shared" si="11"/>
        <v>1.1643192875682375</v>
      </c>
      <c r="M43" s="3">
        <f t="shared" si="71"/>
        <v>0.80535254261369038</v>
      </c>
      <c r="N43" s="3">
        <f t="shared" si="72"/>
        <v>0.89032777226253967</v>
      </c>
      <c r="O43" s="3">
        <f t="shared" si="73"/>
        <v>0.78923784850590617</v>
      </c>
      <c r="P43" s="3">
        <f t="shared" si="74"/>
        <v>0.7621166659065034</v>
      </c>
      <c r="Q43" s="3">
        <f t="shared" si="13"/>
        <v>2.3185284223886136</v>
      </c>
      <c r="R43" s="3">
        <f t="shared" si="75"/>
        <v>0.91039997392243965</v>
      </c>
      <c r="T43">
        <f t="shared" si="76"/>
        <v>8.9600026077560346E-2</v>
      </c>
      <c r="U43">
        <f t="shared" si="77"/>
        <v>8.9600026077560346E-2</v>
      </c>
      <c r="V43">
        <f t="shared" si="78"/>
        <v>8.0281646730994936E-3</v>
      </c>
      <c r="AG43" s="3">
        <f t="shared" si="79"/>
        <v>7.3088409090348305E-3</v>
      </c>
      <c r="AH43" s="3">
        <f t="shared" si="14"/>
        <v>1.1772387219300315E-3</v>
      </c>
      <c r="AI43" s="3">
        <f t="shared" si="15"/>
        <v>1.3014528088724593E-3</v>
      </c>
      <c r="AJ43" s="3">
        <f t="shared" si="16"/>
        <v>1.1536827748237202E-3</v>
      </c>
      <c r="AK43" s="3">
        <f t="shared" si="17"/>
        <v>1.1140378930469365E-3</v>
      </c>
      <c r="AL43" s="3">
        <f t="shared" si="18"/>
        <v>1.4617681818069662E-3</v>
      </c>
      <c r="AN43" s="3">
        <f t="shared" si="19"/>
        <v>2.5580943181621905E-3</v>
      </c>
      <c r="AO43" s="3">
        <f t="shared" si="20"/>
        <v>2.9235363636139324E-3</v>
      </c>
      <c r="AP43" s="3">
        <f t="shared" si="21"/>
        <v>3.6544204545174153E-3</v>
      </c>
      <c r="AQ43" s="3">
        <f t="shared" si="22"/>
        <v>6.5779568181313476E-3</v>
      </c>
      <c r="AR43" s="3">
        <f t="shared" si="23"/>
        <v>1.145732619801947E-3</v>
      </c>
      <c r="AS43" s="3">
        <f t="shared" si="24"/>
        <v>7.1366614422108891E-4</v>
      </c>
      <c r="AT43" s="3">
        <f t="shared" si="25"/>
        <v>1.2157633188176174E-3</v>
      </c>
      <c r="AU43" s="3">
        <f t="shared" si="26"/>
        <v>1.3250552415224972E-3</v>
      </c>
      <c r="AV43">
        <f t="shared" si="27"/>
        <v>1.5364308228966523E-4</v>
      </c>
      <c r="AW43">
        <f t="shared" si="28"/>
        <v>9.5702840461034508E-5</v>
      </c>
      <c r="AX43">
        <f t="shared" si="29"/>
        <v>1.6303421968568994E-4</v>
      </c>
      <c r="AY43">
        <f t="shared" si="30"/>
        <v>1.7769029875991954E-4</v>
      </c>
      <c r="AZ43">
        <f t="shared" si="31"/>
        <v>2.2288173991941135E-6</v>
      </c>
      <c r="BA43">
        <f t="shared" si="32"/>
        <v>1.3883095339737271E-6</v>
      </c>
      <c r="BB43">
        <f t="shared" si="33"/>
        <v>2.3650495686778047E-6</v>
      </c>
      <c r="BC43">
        <f t="shared" si="34"/>
        <v>2.5776574099018088E-6</v>
      </c>
      <c r="BD43">
        <f t="shared" si="35"/>
        <v>5.1467817255766994E-5</v>
      </c>
      <c r="BE43">
        <f t="shared" si="36"/>
        <v>3.2058822501490971E-5</v>
      </c>
      <c r="BF43">
        <f t="shared" si="37"/>
        <v>5.4613688427572504E-5</v>
      </c>
      <c r="BG43">
        <f t="shared" si="38"/>
        <v>5.9523225441783133E-5</v>
      </c>
      <c r="BH43">
        <f t="shared" si="39"/>
        <v>2.291465239603894E-4</v>
      </c>
      <c r="BI43">
        <f t="shared" si="40"/>
        <v>1.4273322884421778E-4</v>
      </c>
      <c r="BJ43">
        <f t="shared" si="41"/>
        <v>2.4315266376352348E-4</v>
      </c>
      <c r="BK43">
        <f t="shared" si="42"/>
        <v>2.6501104830449945E-4</v>
      </c>
      <c r="BL43">
        <f t="shared" si="43"/>
        <v>6.5012859650265367E-5</v>
      </c>
      <c r="BM43">
        <f t="shared" si="44"/>
        <v>4.0495902856821889E-5</v>
      </c>
      <c r="BN43">
        <f t="shared" si="45"/>
        <v>6.8986645442541041E-5</v>
      </c>
      <c r="BO43">
        <f t="shared" si="46"/>
        <v>7.51882498211859E-5</v>
      </c>
      <c r="BP43" s="3">
        <f t="shared" si="47"/>
        <v>2.291465239603894E-4</v>
      </c>
      <c r="BQ43" s="3">
        <f t="shared" si="47"/>
        <v>1.4273322884421778E-4</v>
      </c>
      <c r="BR43" s="3">
        <f t="shared" si="47"/>
        <v>2.4315266376352348E-4</v>
      </c>
      <c r="BS43" s="3">
        <f t="shared" si="47"/>
        <v>2.6501104830449945E-4</v>
      </c>
      <c r="BU43" s="73">
        <f t="shared" si="48"/>
        <v>0.60015364308228969</v>
      </c>
      <c r="BV43" s="38">
        <f t="shared" si="80"/>
        <v>0.60009570284046099</v>
      </c>
      <c r="BW43" s="38">
        <f t="shared" si="80"/>
        <v>0.60016303421968564</v>
      </c>
      <c r="BX43" s="38">
        <f t="shared" si="80"/>
        <v>0.60017769029875989</v>
      </c>
      <c r="BY43" s="38">
        <f t="shared" si="49"/>
        <v>0.1000022288173992</v>
      </c>
      <c r="BZ43" s="38">
        <f t="shared" si="50"/>
        <v>0.500001388309534</v>
      </c>
      <c r="CA43" s="38">
        <f t="shared" si="51"/>
        <v>0.10000236504956868</v>
      </c>
      <c r="CB43" s="38">
        <f t="shared" si="52"/>
        <v>0.20000257765740992</v>
      </c>
      <c r="CC43" s="38">
        <f t="shared" si="53"/>
        <v>0.40005146781725581</v>
      </c>
      <c r="CD43" s="38">
        <f t="shared" si="54"/>
        <v>0.60003205882250144</v>
      </c>
      <c r="CE43" s="38">
        <f t="shared" si="55"/>
        <v>0.4000546136884276</v>
      </c>
      <c r="CF43" s="38">
        <f t="shared" si="56"/>
        <v>0.4000595232254418</v>
      </c>
      <c r="CG43" s="38">
        <f t="shared" si="57"/>
        <v>0.2002291465239604</v>
      </c>
      <c r="CH43" s="38">
        <f t="shared" si="58"/>
        <v>0.60014273322884415</v>
      </c>
      <c r="CI43" s="38">
        <f t="shared" si="59"/>
        <v>0.90024315266376354</v>
      </c>
      <c r="CJ43" s="38">
        <f t="shared" si="60"/>
        <v>0.1002650110483045</v>
      </c>
      <c r="CK43" s="38">
        <f t="shared" si="61"/>
        <v>0.80006501285965026</v>
      </c>
      <c r="CL43" s="38">
        <f t="shared" si="62"/>
        <v>0.30004049590285681</v>
      </c>
      <c r="CM43" s="38">
        <f t="shared" si="63"/>
        <v>0.10006898664544255</v>
      </c>
      <c r="CN43" s="38">
        <f t="shared" si="64"/>
        <v>0.6000751882498212</v>
      </c>
      <c r="CO43" s="38">
        <f t="shared" si="65"/>
        <v>0.50022914652396044</v>
      </c>
      <c r="CP43" s="38">
        <f t="shared" si="65"/>
        <v>0.50014273322884417</v>
      </c>
      <c r="CQ43" s="38">
        <f t="shared" si="65"/>
        <v>0.50024315266376351</v>
      </c>
      <c r="CR43" s="74">
        <f t="shared" si="65"/>
        <v>0.50026501104830445</v>
      </c>
      <c r="CT43" s="73">
        <f t="shared" si="66"/>
        <v>0.35117723872193002</v>
      </c>
      <c r="CU43" s="38">
        <f t="shared" si="67"/>
        <v>0.40130145280887247</v>
      </c>
      <c r="CV43" s="38">
        <f t="shared" si="68"/>
        <v>0.50115368277482375</v>
      </c>
      <c r="CW43" s="38">
        <f t="shared" si="69"/>
        <v>0.901114037893047</v>
      </c>
      <c r="CX43" s="74">
        <f t="shared" si="70"/>
        <v>0.60146176818180697</v>
      </c>
    </row>
    <row r="44" spans="9:102" ht="15.75" thickBot="1" x14ac:dyDescent="0.3">
      <c r="I44" s="3">
        <f t="shared" si="8"/>
        <v>2.4267478620423164</v>
      </c>
      <c r="J44" s="3">
        <f t="shared" si="9"/>
        <v>2.9854186210950115</v>
      </c>
      <c r="K44" s="3">
        <f t="shared" si="10"/>
        <v>1.6995126947435739</v>
      </c>
      <c r="L44" s="3">
        <f t="shared" si="11"/>
        <v>2.0717414180518898</v>
      </c>
      <c r="M44" s="3">
        <f t="shared" si="71"/>
        <v>0.918844352980973</v>
      </c>
      <c r="N44" s="3">
        <f t="shared" si="72"/>
        <v>0.95191102474173583</v>
      </c>
      <c r="O44" s="3">
        <f t="shared" si="73"/>
        <v>0.84547107945819666</v>
      </c>
      <c r="P44" s="3">
        <f t="shared" si="74"/>
        <v>0.88812610257891844</v>
      </c>
      <c r="Q44" s="3">
        <f t="shared" si="13"/>
        <v>2.52440896549016</v>
      </c>
      <c r="R44" s="3">
        <f t="shared" si="75"/>
        <v>0.92583536218222939</v>
      </c>
      <c r="T44">
        <f t="shared" si="76"/>
        <v>-0.13714695135641397</v>
      </c>
      <c r="U44">
        <f t="shared" si="77"/>
        <v>0.13714695135641397</v>
      </c>
      <c r="V44">
        <f t="shared" si="78"/>
        <v>1.8809286266358579E-2</v>
      </c>
      <c r="AG44" s="3">
        <f t="shared" si="79"/>
        <v>-9.4170917750119928E-3</v>
      </c>
      <c r="AH44" s="3">
        <f t="shared" si="14"/>
        <v>-1.7305683197946673E-3</v>
      </c>
      <c r="AI44" s="3">
        <f t="shared" si="15"/>
        <v>-1.7928466963277275E-3</v>
      </c>
      <c r="AJ44" s="3">
        <f t="shared" si="16"/>
        <v>-1.592375749675259E-3</v>
      </c>
      <c r="AK44" s="3">
        <f t="shared" si="17"/>
        <v>-1.6727130031538781E-3</v>
      </c>
      <c r="AL44" s="3">
        <f t="shared" si="18"/>
        <v>-1.8834183550023986E-3</v>
      </c>
      <c r="AN44" s="3">
        <f t="shared" si="19"/>
        <v>-3.2959821212541975E-3</v>
      </c>
      <c r="AO44" s="3">
        <f t="shared" si="20"/>
        <v>-3.7668367100047971E-3</v>
      </c>
      <c r="AP44" s="3">
        <f t="shared" si="21"/>
        <v>-4.7085458875059964E-3</v>
      </c>
      <c r="AQ44" s="3">
        <f t="shared" si="22"/>
        <v>-8.4753825975107944E-3</v>
      </c>
      <c r="AR44" s="3">
        <f t="shared" si="23"/>
        <v>-7.0222695851783338E-4</v>
      </c>
      <c r="AS44" s="3">
        <f t="shared" si="24"/>
        <v>-4.3108080210782366E-4</v>
      </c>
      <c r="AT44" s="3">
        <f t="shared" si="25"/>
        <v>-1.2303405284713131E-3</v>
      </c>
      <c r="AU44" s="3">
        <f t="shared" si="26"/>
        <v>-9.3566461464873122E-4</v>
      </c>
      <c r="AV44">
        <f t="shared" si="27"/>
        <v>-1.4044539170356669E-4</v>
      </c>
      <c r="AW44">
        <f t="shared" si="28"/>
        <v>-8.6216160421564734E-5</v>
      </c>
      <c r="AX44">
        <f t="shared" si="29"/>
        <v>-2.4606810569426264E-4</v>
      </c>
      <c r="AY44">
        <f t="shared" si="30"/>
        <v>-1.8713292292974626E-4</v>
      </c>
      <c r="AZ44">
        <f t="shared" si="31"/>
        <v>-2.3186042584079886E-5</v>
      </c>
      <c r="BA44">
        <f t="shared" si="32"/>
        <v>-1.4233372435526459E-5</v>
      </c>
      <c r="BB44">
        <f t="shared" si="33"/>
        <v>-4.0623230908516544E-5</v>
      </c>
      <c r="BC44">
        <f t="shared" si="34"/>
        <v>-3.0893658149285136E-5</v>
      </c>
      <c r="BD44">
        <f t="shared" si="35"/>
        <v>-1.4044539170356669E-4</v>
      </c>
      <c r="BE44">
        <f t="shared" si="36"/>
        <v>-8.6216160421564734E-5</v>
      </c>
      <c r="BF44">
        <f t="shared" si="37"/>
        <v>-2.4606810569426264E-4</v>
      </c>
      <c r="BG44">
        <f t="shared" si="38"/>
        <v>-1.8713292292974626E-4</v>
      </c>
      <c r="BH44">
        <f t="shared" si="39"/>
        <v>-1.234673722487006E-4</v>
      </c>
      <c r="BI44">
        <f t="shared" si="40"/>
        <v>-7.579374904013093E-5</v>
      </c>
      <c r="BJ44">
        <f t="shared" si="41"/>
        <v>-2.1632167517757423E-4</v>
      </c>
      <c r="BK44">
        <f t="shared" si="42"/>
        <v>-1.6451098875583557E-4</v>
      </c>
      <c r="BL44">
        <f t="shared" si="43"/>
        <v>-1.2893173473353496E-4</v>
      </c>
      <c r="BM44">
        <f t="shared" si="44"/>
        <v>-7.9148194115754553E-5</v>
      </c>
      <c r="BN44">
        <f t="shared" si="45"/>
        <v>-2.2589554092824262E-4</v>
      </c>
      <c r="BO44">
        <f t="shared" si="46"/>
        <v>-1.7179184084597032E-4</v>
      </c>
      <c r="BP44" s="3">
        <f t="shared" si="47"/>
        <v>-1.4044539170356669E-4</v>
      </c>
      <c r="BQ44" s="3">
        <f t="shared" si="47"/>
        <v>-8.6216160421564734E-5</v>
      </c>
      <c r="BR44" s="3">
        <f t="shared" si="47"/>
        <v>-2.4606810569426264E-4</v>
      </c>
      <c r="BS44" s="3">
        <f t="shared" si="47"/>
        <v>-1.8713292292974626E-4</v>
      </c>
      <c r="BU44" s="75">
        <f t="shared" si="48"/>
        <v>0.59985955460829643</v>
      </c>
      <c r="BV44" s="76">
        <f t="shared" si="80"/>
        <v>0.59991378383957839</v>
      </c>
      <c r="BW44" s="76">
        <f t="shared" si="80"/>
        <v>0.5997539318943057</v>
      </c>
      <c r="BX44" s="76">
        <f t="shared" si="80"/>
        <v>0.59981286707707027</v>
      </c>
      <c r="BY44" s="76">
        <f t="shared" si="49"/>
        <v>9.9976813957415922E-2</v>
      </c>
      <c r="BZ44" s="76">
        <f t="shared" si="50"/>
        <v>0.4999857666275645</v>
      </c>
      <c r="CA44" s="76">
        <f t="shared" si="51"/>
        <v>9.9959376769091488E-2</v>
      </c>
      <c r="CB44" s="76">
        <f t="shared" si="52"/>
        <v>0.19996910634185072</v>
      </c>
      <c r="CC44" s="76">
        <f t="shared" si="53"/>
        <v>0.39985955460829647</v>
      </c>
      <c r="CD44" s="76">
        <f t="shared" si="54"/>
        <v>0.59991378383957839</v>
      </c>
      <c r="CE44" s="76">
        <f t="shared" si="55"/>
        <v>0.39975393189430575</v>
      </c>
      <c r="CF44" s="76">
        <f t="shared" si="56"/>
        <v>0.39981286707707026</v>
      </c>
      <c r="CG44" s="76">
        <f t="shared" si="57"/>
        <v>0.19987653262775132</v>
      </c>
      <c r="CH44" s="76">
        <f t="shared" si="58"/>
        <v>0.59992420625095988</v>
      </c>
      <c r="CI44" s="76">
        <f t="shared" si="59"/>
        <v>0.89978367832482242</v>
      </c>
      <c r="CJ44" s="76">
        <f t="shared" si="60"/>
        <v>9.9835489011244172E-2</v>
      </c>
      <c r="CK44" s="76">
        <f t="shared" si="61"/>
        <v>0.79987106826526655</v>
      </c>
      <c r="CL44" s="76">
        <f t="shared" si="62"/>
        <v>0.29992085180588424</v>
      </c>
      <c r="CM44" s="76">
        <f t="shared" si="63"/>
        <v>9.9774104459071769E-2</v>
      </c>
      <c r="CN44" s="76">
        <f t="shared" si="64"/>
        <v>0.59982820815915405</v>
      </c>
      <c r="CO44" s="76">
        <f t="shared" si="65"/>
        <v>0.49985955460829645</v>
      </c>
      <c r="CP44" s="76">
        <f t="shared" si="65"/>
        <v>0.49991378383957846</v>
      </c>
      <c r="CQ44" s="76">
        <f t="shared" si="65"/>
        <v>0.49975393189430573</v>
      </c>
      <c r="CR44" s="77">
        <f t="shared" si="65"/>
        <v>0.49981286707707023</v>
      </c>
      <c r="CT44" s="75">
        <f t="shared" si="66"/>
        <v>0.3482694316802053</v>
      </c>
      <c r="CU44" s="76">
        <f t="shared" si="67"/>
        <v>0.39820715330367229</v>
      </c>
      <c r="CV44" s="76">
        <f t="shared" si="68"/>
        <v>0.49840762425032475</v>
      </c>
      <c r="CW44" s="76">
        <f t="shared" si="69"/>
        <v>0.89832728699684616</v>
      </c>
      <c r="CX44" s="77">
        <f t="shared" si="70"/>
        <v>0.59811658164499759</v>
      </c>
    </row>
    <row r="46" spans="9:102" x14ac:dyDescent="0.25">
      <c r="S46" s="1" t="s">
        <v>201</v>
      </c>
      <c r="T46" s="1">
        <f>SUM(T37:T44)*2/8</f>
        <v>-1.3266313775071643</v>
      </c>
      <c r="U46" s="1"/>
      <c r="V46" s="1">
        <f>SUM(V37:V44)</f>
        <v>4.6364308390995896</v>
      </c>
    </row>
    <row r="48" spans="9:102" x14ac:dyDescent="0.25">
      <c r="S48" t="s">
        <v>204</v>
      </c>
      <c r="V48">
        <f>V46/Q8</f>
        <v>0.57955385488744871</v>
      </c>
    </row>
    <row r="49" spans="9:28" x14ac:dyDescent="0.25">
      <c r="I49" s="123" t="s">
        <v>186</v>
      </c>
      <c r="J49" s="123"/>
    </row>
    <row r="51" spans="9:28" x14ac:dyDescent="0.25">
      <c r="I51" s="123" t="s">
        <v>150</v>
      </c>
      <c r="J51" s="123"/>
    </row>
    <row r="53" spans="9:28" x14ac:dyDescent="0.25">
      <c r="I53" s="139" t="s">
        <v>154</v>
      </c>
      <c r="J53" s="140"/>
      <c r="K53" s="140"/>
      <c r="L53" s="141"/>
      <c r="M53" s="139" t="s">
        <v>155</v>
      </c>
      <c r="N53" s="140"/>
      <c r="O53" s="140"/>
      <c r="P53" s="141"/>
      <c r="Q53" s="24" t="s">
        <v>156</v>
      </c>
      <c r="R53" s="24" t="s">
        <v>155</v>
      </c>
    </row>
    <row r="54" spans="9:28" x14ac:dyDescent="0.25">
      <c r="I54" s="10" t="s">
        <v>157</v>
      </c>
      <c r="J54" s="10" t="s">
        <v>158</v>
      </c>
      <c r="K54" s="10" t="s">
        <v>159</v>
      </c>
      <c r="L54" s="10" t="s">
        <v>160</v>
      </c>
      <c r="M54" s="10" t="s">
        <v>161</v>
      </c>
      <c r="N54" s="10" t="s">
        <v>162</v>
      </c>
      <c r="O54" s="10" t="s">
        <v>163</v>
      </c>
      <c r="P54" s="10" t="s">
        <v>164</v>
      </c>
      <c r="Q54" s="10" t="s">
        <v>165</v>
      </c>
      <c r="R54" s="10" t="s">
        <v>166</v>
      </c>
      <c r="T54" s="65" t="s">
        <v>200</v>
      </c>
      <c r="U54" s="65" t="s">
        <v>202</v>
      </c>
      <c r="V54" s="65" t="s">
        <v>203</v>
      </c>
    </row>
    <row r="55" spans="9:28" x14ac:dyDescent="0.25">
      <c r="I55" s="3">
        <f>1*CO44+X4*BU44+Y4*BY44+Z4*CC44+AA4*CG44+AB4*CK44</f>
        <v>1.7452406533426585</v>
      </c>
      <c r="J55" s="3">
        <f>1*CP44+X4*BV44+Y4*BZ44+Z4*CD44+AA4*CH44+AB4*CL44</f>
        <v>1.9672921719720942</v>
      </c>
      <c r="K55" s="3">
        <f>1*CQ44+X4*BW44+Y4*CA44+Z4*CE44+AA4*CI44+AB4*CM44</f>
        <v>1.4222906560990833</v>
      </c>
      <c r="L55" s="3">
        <f>1*CR44+X4*BX44+Y4*CB44+Z4*CF44+AA4*CJ44+AB4*CN44</f>
        <v>1.5959433704541377</v>
      </c>
      <c r="M55" s="3">
        <f>1/(1+(2.71828183^-I55))</f>
        <v>0.85135150330746368</v>
      </c>
      <c r="N55" s="3">
        <f t="shared" ref="N55:N56" si="81">1/(1+(2.71828183^-J55))</f>
        <v>0.87731996838273607</v>
      </c>
      <c r="O55" s="3">
        <f t="shared" ref="O55:O56" si="82">1/(1+(2.71828183^-K55))</f>
        <v>0.80569726799743147</v>
      </c>
      <c r="P55" s="3">
        <f>1/(1+(2.71828183^-L55))</f>
        <v>0.83145065144465924</v>
      </c>
      <c r="Q55" s="3">
        <f>1*CX44+M55*CT44+N55*CU44+O55*CV44+P55*CW44</f>
        <v>2.3924518421997516</v>
      </c>
      <c r="R55" s="3">
        <f>1/(1+(2.71828183^-Q55))</f>
        <v>0.91624990492875258</v>
      </c>
      <c r="T55">
        <f>(AC24-R55)</f>
        <v>-0.91624990492875258</v>
      </c>
      <c r="U55">
        <f>ABS(T55)</f>
        <v>0.91624990492875258</v>
      </c>
      <c r="V55">
        <f>U55*2</f>
        <v>1.8324998098575052</v>
      </c>
    </row>
    <row r="56" spans="9:28" x14ac:dyDescent="0.25">
      <c r="I56" s="3">
        <f>1*CO44+X5*BU44+Y5*BY44+Z5*CC44+AA5*CG44+AB5*CK44</f>
        <v>1.5482645719979886</v>
      </c>
      <c r="J56" s="3">
        <f>1*CP44+X5*BV44+Y5*BZ44+Z5*CD44+AA5*CH44+AB5*CL44</f>
        <v>1.3086049105174986</v>
      </c>
      <c r="K56" s="3">
        <f>1*CQ44+X5*BW44+Y5*CA44+Z5*CE44+AA5*CI44+AB5*CM44</f>
        <v>0.85100390572802809</v>
      </c>
      <c r="L56" s="3">
        <f>1*CR45+X5*BX45+Y5*CB45+Z5*CF45+AA5*CJ45+AB5*CN45</f>
        <v>0</v>
      </c>
      <c r="M56" s="3">
        <f t="shared" ref="M56" si="83">1/(1+(2.71828183^-I56))</f>
        <v>0.82466294089586267</v>
      </c>
      <c r="N56" s="3">
        <f t="shared" si="81"/>
        <v>0.78727961341209329</v>
      </c>
      <c r="O56" s="3">
        <f t="shared" si="82"/>
        <v>0.70077769230010267</v>
      </c>
      <c r="P56" s="3">
        <f t="shared" ref="P56" si="84">1/(1+(2.71828183^-L56))</f>
        <v>0.5</v>
      </c>
      <c r="Q56" s="3">
        <f>1*CX44+M56*CT44+N56*CU44+O56*CV44+P56*CW44</f>
        <v>1.9972584373547138</v>
      </c>
      <c r="R56" s="3">
        <f t="shared" ref="R56" si="85">1/(1+(2.71828183^-Q56))</f>
        <v>0.88050893096618321</v>
      </c>
      <c r="T56">
        <f>(AC25-R56)</f>
        <v>-0.88050893096618321</v>
      </c>
      <c r="U56">
        <f>ABS(T56)</f>
        <v>0.88050893096618321</v>
      </c>
      <c r="V56">
        <f>U56*2</f>
        <v>1.7610178619323664</v>
      </c>
    </row>
    <row r="58" spans="9:28" x14ac:dyDescent="0.25">
      <c r="S58" t="s">
        <v>201</v>
      </c>
      <c r="T58">
        <f>SUM(T55:T56)/2</f>
        <v>-0.8983794179474679</v>
      </c>
      <c r="V58">
        <f>SUM(V55:V56)</f>
        <v>3.5935176717898716</v>
      </c>
    </row>
    <row r="59" spans="9:28" x14ac:dyDescent="0.25">
      <c r="S59" t="s">
        <v>204</v>
      </c>
      <c r="V59">
        <f>V58/2</f>
        <v>1.7967588358949358</v>
      </c>
    </row>
    <row r="62" spans="9:28" x14ac:dyDescent="0.25">
      <c r="I62" s="123" t="s">
        <v>188</v>
      </c>
      <c r="J62" s="123"/>
      <c r="K62" s="123"/>
      <c r="P62" s="78" t="s">
        <v>198</v>
      </c>
      <c r="W62" s="78" t="s">
        <v>199</v>
      </c>
      <c r="X62" s="78"/>
    </row>
    <row r="64" spans="9:28" x14ac:dyDescent="0.25">
      <c r="I64" s="13" t="s">
        <v>83</v>
      </c>
      <c r="J64" s="31" t="s">
        <v>189</v>
      </c>
      <c r="K64" s="13" t="s">
        <v>84</v>
      </c>
      <c r="L64" s="13" t="s">
        <v>85</v>
      </c>
      <c r="M64" s="13" t="s">
        <v>86</v>
      </c>
      <c r="N64" s="13" t="s">
        <v>87</v>
      </c>
      <c r="P64" s="13" t="s">
        <v>83</v>
      </c>
      <c r="Q64" s="31" t="s">
        <v>189</v>
      </c>
      <c r="R64" s="13" t="s">
        <v>84</v>
      </c>
      <c r="S64" s="13" t="s">
        <v>85</v>
      </c>
      <c r="T64" s="13" t="s">
        <v>86</v>
      </c>
      <c r="U64" s="13" t="s">
        <v>87</v>
      </c>
      <c r="W64" s="13" t="s">
        <v>83</v>
      </c>
      <c r="X64" s="31" t="s">
        <v>189</v>
      </c>
      <c r="Y64" s="13" t="s">
        <v>84</v>
      </c>
      <c r="Z64" s="13" t="s">
        <v>85</v>
      </c>
      <c r="AA64" s="13" t="s">
        <v>86</v>
      </c>
      <c r="AB64" s="13" t="s">
        <v>87</v>
      </c>
    </row>
    <row r="65" spans="9:28" x14ac:dyDescent="0.25">
      <c r="I65" s="4">
        <v>279.60000000000002</v>
      </c>
      <c r="J65" s="4">
        <v>122.4</v>
      </c>
      <c r="K65" s="4">
        <v>75.099999999999994</v>
      </c>
      <c r="L65" s="4">
        <v>243</v>
      </c>
      <c r="M65" s="4">
        <v>129.69999999999999</v>
      </c>
      <c r="N65" s="4">
        <v>62.8</v>
      </c>
      <c r="P65" s="4">
        <f t="shared" ref="P65:U65" si="86">MIN(I65:I66)</f>
        <v>245.8</v>
      </c>
      <c r="Q65" s="4">
        <f t="shared" si="86"/>
        <v>75.099999999999994</v>
      </c>
      <c r="R65" s="4">
        <f t="shared" si="86"/>
        <v>75.099999999999994</v>
      </c>
      <c r="S65" s="4">
        <f t="shared" si="86"/>
        <v>243</v>
      </c>
      <c r="T65" s="4">
        <f t="shared" si="86"/>
        <v>129.69999999999999</v>
      </c>
      <c r="U65" s="4">
        <f t="shared" si="86"/>
        <v>62.8</v>
      </c>
      <c r="W65" s="4">
        <f>(I65-P65)/(P66-P65)</f>
        <v>1</v>
      </c>
      <c r="X65" s="4">
        <f>(J65-Q65)/(Q66-Q65)</f>
        <v>1</v>
      </c>
      <c r="Y65" s="4">
        <v>0</v>
      </c>
      <c r="Z65" s="4">
        <v>0</v>
      </c>
      <c r="AA65" s="4">
        <v>0</v>
      </c>
      <c r="AB65" s="4">
        <f>(N65-U65)/(U66-U65)</f>
        <v>0</v>
      </c>
    </row>
    <row r="66" spans="9:28" x14ac:dyDescent="0.25">
      <c r="I66" s="4">
        <v>245.8</v>
      </c>
      <c r="J66" s="4">
        <v>75.099999999999994</v>
      </c>
      <c r="K66" s="4">
        <v>243</v>
      </c>
      <c r="L66" s="4">
        <v>249.3</v>
      </c>
      <c r="M66" s="4">
        <v>144.6</v>
      </c>
      <c r="N66" s="4">
        <v>279.60000000000002</v>
      </c>
      <c r="P66" s="4">
        <f>MAX(I65:I66)</f>
        <v>279.60000000000002</v>
      </c>
      <c r="Q66" s="4">
        <f>MAX(J65:J66)</f>
        <v>122.4</v>
      </c>
      <c r="R66" s="4">
        <f t="shared" ref="R66:T66" si="87">MAX(K65:K66)</f>
        <v>243</v>
      </c>
      <c r="S66" s="4">
        <f t="shared" si="87"/>
        <v>249.3</v>
      </c>
      <c r="T66" s="4">
        <f t="shared" si="87"/>
        <v>144.6</v>
      </c>
      <c r="U66" s="4">
        <f>MAX(N65:N66)</f>
        <v>279.60000000000002</v>
      </c>
      <c r="W66" s="4">
        <f>(I66-P65)/(P66-P65)</f>
        <v>0</v>
      </c>
      <c r="X66" s="4">
        <f>(J66-Q65)/(Q66-Q65)</f>
        <v>0</v>
      </c>
      <c r="Y66" s="4">
        <v>1</v>
      </c>
      <c r="Z66" s="4">
        <v>1</v>
      </c>
      <c r="AA66" s="4">
        <v>1</v>
      </c>
      <c r="AB66" s="4">
        <v>1</v>
      </c>
    </row>
    <row r="68" spans="9:28" x14ac:dyDescent="0.25">
      <c r="I68" s="123" t="s">
        <v>150</v>
      </c>
      <c r="J68" s="123"/>
    </row>
    <row r="70" spans="9:28" x14ac:dyDescent="0.25">
      <c r="I70" s="139" t="s">
        <v>154</v>
      </c>
      <c r="J70" s="140"/>
      <c r="K70" s="140"/>
      <c r="L70" s="141"/>
      <c r="M70" s="139" t="s">
        <v>155</v>
      </c>
      <c r="N70" s="140"/>
      <c r="O70" s="140"/>
      <c r="P70" s="141"/>
      <c r="Q70" s="24" t="s">
        <v>156</v>
      </c>
      <c r="R70" s="24" t="s">
        <v>155</v>
      </c>
    </row>
    <row r="71" spans="9:28" x14ac:dyDescent="0.25">
      <c r="I71" s="10" t="s">
        <v>157</v>
      </c>
      <c r="J71" s="10" t="s">
        <v>158</v>
      </c>
      <c r="K71" s="10" t="s">
        <v>159</v>
      </c>
      <c r="L71" s="10" t="s">
        <v>160</v>
      </c>
      <c r="M71" s="10" t="s">
        <v>161</v>
      </c>
      <c r="N71" s="10" t="s">
        <v>162</v>
      </c>
      <c r="O71" s="10" t="s">
        <v>163</v>
      </c>
      <c r="P71" s="10" t="s">
        <v>164</v>
      </c>
      <c r="Q71" s="10" t="s">
        <v>165</v>
      </c>
      <c r="R71" s="10" t="s">
        <v>166</v>
      </c>
      <c r="T71" s="65" t="s">
        <v>200</v>
      </c>
      <c r="U71" s="65" t="s">
        <v>202</v>
      </c>
      <c r="V71" s="65" t="s">
        <v>203</v>
      </c>
    </row>
    <row r="72" spans="9:28" x14ac:dyDescent="0.25">
      <c r="I72" s="3">
        <f>1*CO44+W65*BU44+X65*BY44+Y65*CC44+Z65*CG44+AA65*CK44</f>
        <v>1.199695923174009</v>
      </c>
      <c r="J72" s="3">
        <f>1*CP44+W65*BV44+X65*BZ44+Y65*CD44+Z65*CH44+AA65*CL44</f>
        <v>1.5998133343067213</v>
      </c>
      <c r="K72" s="3">
        <f>1*CQ44+W65*BW44+X65*CA44+Y65*CE44+Z65*CI44+AA65*CM44</f>
        <v>1.1994672405577027</v>
      </c>
      <c r="L72" s="3">
        <f>1*CR44+W65*BX44+X65*CB44+Y65*CF44+Z65*CJ44+AA65*CN44</f>
        <v>1.2995948404959912</v>
      </c>
      <c r="M72" s="3">
        <f>1/(1+(2.71828183^-I72))</f>
        <v>0.76847068562634691</v>
      </c>
      <c r="N72" s="3">
        <f t="shared" ref="N72:N73" si="88">1/(1+(2.71828183^-J72))</f>
        <v>0.83199229453864276</v>
      </c>
      <c r="O72" s="3">
        <f t="shared" ref="O72:O73" si="89">1/(1+(2.71828183^-K72))</f>
        <v>0.76842999511890975</v>
      </c>
      <c r="P72" s="3">
        <f>1/(1+(2.71828183^-L72))</f>
        <v>0.78576678758880047</v>
      </c>
      <c r="Q72" s="3">
        <f>1*CX44+M72*CT44+N72*CU44+O72*CV44+P72*CW44</f>
        <v>2.285923828546585</v>
      </c>
      <c r="R72" s="3">
        <f>1/(1+(2.71828183^-Q72))</f>
        <v>0.90770452772973553</v>
      </c>
      <c r="T72">
        <f>(AC39-R72)^2/2</f>
        <v>0.4119637548305311</v>
      </c>
      <c r="U72">
        <f>ABS(T72)</f>
        <v>0.4119637548305311</v>
      </c>
      <c r="V72">
        <f>U72*2</f>
        <v>0.82392750966106221</v>
      </c>
    </row>
    <row r="73" spans="9:28" x14ac:dyDescent="0.25">
      <c r="I73" s="3">
        <f>1*CO44+W66*BU44+X66*BY44+Y66*CC44+Z66*CG44+AA66*CK44</f>
        <v>1.8994667101096108</v>
      </c>
      <c r="J73" s="3">
        <f>1*CP44+W66*BV44+X66*BZ44+Y66*CD44+Z66*CH44+AA66*CL44</f>
        <v>1.9996726257360011</v>
      </c>
      <c r="K73" s="3">
        <f>1*CQ44+W66*BW44+X66*CA44+Y66*CE44+Z66*CI44+AA66*CM44</f>
        <v>1.8990656465725058</v>
      </c>
      <c r="L73" s="3">
        <f>1*CR44+W66*BX44+X66*CB44+Y66*CF44+Z66*CJ44+AA66*CN44</f>
        <v>1.5992894313245387</v>
      </c>
      <c r="M73" s="3">
        <f t="shared" ref="M73" si="90">1/(1+(2.71828183^-I73))</f>
        <v>0.86983115596378502</v>
      </c>
      <c r="N73" s="3">
        <f t="shared" si="88"/>
        <v>0.88076270161401127</v>
      </c>
      <c r="O73" s="3">
        <f t="shared" si="89"/>
        <v>0.86978573884250676</v>
      </c>
      <c r="P73" s="3">
        <f t="shared" ref="P73" si="91">1/(1+(2.71828183^-L73))</f>
        <v>0.83191905005701794</v>
      </c>
      <c r="Q73" s="3">
        <f>1*CX44+M73*CT44+N73*CU44+O73*CV44+P73*CW44</f>
        <v>2.4326216190780299</v>
      </c>
      <c r="R73" s="3">
        <f t="shared" ref="R73" si="92">1/(1+(2.71828183^-Q73))</f>
        <v>0.91928127938780702</v>
      </c>
      <c r="T73">
        <f>(AC40-R73)^2/2</f>
        <v>0.42253903531644166</v>
      </c>
      <c r="U73">
        <f>ABS(T73)</f>
        <v>0.42253903531644166</v>
      </c>
      <c r="V73">
        <f>U73*2</f>
        <v>0.84507807063288332</v>
      </c>
    </row>
    <row r="75" spans="9:28" x14ac:dyDescent="0.25">
      <c r="S75" t="s">
        <v>201</v>
      </c>
      <c r="T75">
        <f>SUM(T72:T73)/2</f>
        <v>0.41725139507348641</v>
      </c>
      <c r="V75">
        <f>SUM(V72:V73)</f>
        <v>1.6690055802939456</v>
      </c>
    </row>
    <row r="76" spans="9:28" x14ac:dyDescent="0.25">
      <c r="S76" t="s">
        <v>204</v>
      </c>
      <c r="V76">
        <f>V75/2</f>
        <v>0.83450279014697282</v>
      </c>
    </row>
  </sheetData>
  <mergeCells count="42">
    <mergeCell ref="I62:K62"/>
    <mergeCell ref="I68:J68"/>
    <mergeCell ref="I70:L70"/>
    <mergeCell ref="M70:P70"/>
    <mergeCell ref="I51:J51"/>
    <mergeCell ref="I53:L53"/>
    <mergeCell ref="M53:P53"/>
    <mergeCell ref="AV35:BS35"/>
    <mergeCell ref="AN34:BS34"/>
    <mergeCell ref="I49:J49"/>
    <mergeCell ref="AG34:AL34"/>
    <mergeCell ref="AG35:AL35"/>
    <mergeCell ref="AN35:AQ35"/>
    <mergeCell ref="AR35:AU35"/>
    <mergeCell ref="BU35:CR35"/>
    <mergeCell ref="B3:E3"/>
    <mergeCell ref="B4:D4"/>
    <mergeCell ref="B5:D5"/>
    <mergeCell ref="B6:D6"/>
    <mergeCell ref="B7:D7"/>
    <mergeCell ref="B8:D8"/>
    <mergeCell ref="B9:D9"/>
    <mergeCell ref="I15:K15"/>
    <mergeCell ref="I16:K16"/>
    <mergeCell ref="BM3:BN3"/>
    <mergeCell ref="BM4:BN4"/>
    <mergeCell ref="I21:J21"/>
    <mergeCell ref="I23:J23"/>
    <mergeCell ref="I35:L35"/>
    <mergeCell ref="M35:P35"/>
    <mergeCell ref="X2:AC2"/>
    <mergeCell ref="AE7:AI7"/>
    <mergeCell ref="AE2:AX2"/>
    <mergeCell ref="AF23:AG23"/>
    <mergeCell ref="I17:K17"/>
    <mergeCell ref="I2:N2"/>
    <mergeCell ref="P2:V2"/>
    <mergeCell ref="BJ2:BK2"/>
    <mergeCell ref="BJ3:BK3"/>
    <mergeCell ref="BJ4:BK4"/>
    <mergeCell ref="AZ2:BC2"/>
    <mergeCell ref="BE2:B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44</vt:i4>
      </vt:variant>
    </vt:vector>
  </HeadingPairs>
  <TitlesOfParts>
    <vt:vector size="50" baseType="lpstr">
      <vt:lpstr>Data Awal</vt:lpstr>
      <vt:lpstr>Fungsi Autokorelasi</vt:lpstr>
      <vt:lpstr>Correl Excel</vt:lpstr>
      <vt:lpstr>Input JST</vt:lpstr>
      <vt:lpstr>K-FOLD CV</vt:lpstr>
      <vt:lpstr>5-4-1</vt:lpstr>
      <vt:lpstr>maxdata1</vt:lpstr>
      <vt:lpstr>maxdata2</vt:lpstr>
      <vt:lpstr>maxdata3</vt:lpstr>
      <vt:lpstr>maxdata4</vt:lpstr>
      <vt:lpstr>maxdata5</vt:lpstr>
      <vt:lpstr>maxdata6</vt:lpstr>
      <vt:lpstr>mindata1</vt:lpstr>
      <vt:lpstr>mindata2</vt:lpstr>
      <vt:lpstr>mindata3</vt:lpstr>
      <vt:lpstr>mindata4</vt:lpstr>
      <vt:lpstr>mindata5</vt:lpstr>
      <vt:lpstr>mindata6</vt:lpstr>
      <vt:lpstr>nilaiV01</vt:lpstr>
      <vt:lpstr>nilaiV02</vt:lpstr>
      <vt:lpstr>nilaiV03</vt:lpstr>
      <vt:lpstr>nilaiV04</vt:lpstr>
      <vt:lpstr>nilaiV11</vt:lpstr>
      <vt:lpstr>nilaiV12</vt:lpstr>
      <vt:lpstr>nilaiV13</vt:lpstr>
      <vt:lpstr>nilaiV14</vt:lpstr>
      <vt:lpstr>nilaiV21</vt:lpstr>
      <vt:lpstr>nilaiV22</vt:lpstr>
      <vt:lpstr>nilaiV23</vt:lpstr>
      <vt:lpstr>nilaiV24</vt:lpstr>
      <vt:lpstr>nilaiV31</vt:lpstr>
      <vt:lpstr>nilaiV32</vt:lpstr>
      <vt:lpstr>nilaiV33</vt:lpstr>
      <vt:lpstr>nilaiV34</vt:lpstr>
      <vt:lpstr>nilaiV41</vt:lpstr>
      <vt:lpstr>nilaiV42</vt:lpstr>
      <vt:lpstr>nilaiV43</vt:lpstr>
      <vt:lpstr>nilaiV44</vt:lpstr>
      <vt:lpstr>nilaiV51</vt:lpstr>
      <vt:lpstr>nilaiV52</vt:lpstr>
      <vt:lpstr>nilaiV53</vt:lpstr>
      <vt:lpstr>nilaiV54</vt:lpstr>
      <vt:lpstr>nilaiW0</vt:lpstr>
      <vt:lpstr>nilaiW1</vt:lpstr>
      <vt:lpstr>nilaiW2</vt:lpstr>
      <vt:lpstr>nilaiW3</vt:lpstr>
      <vt:lpstr>nilaiW4</vt:lpstr>
      <vt:lpstr>pembelajaran</vt:lpstr>
      <vt:lpstr>RataRata</vt:lpstr>
      <vt:lpstr>Yaksen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2020-09-01T09:40:06Z</dcterms:created>
  <dcterms:modified xsi:type="dcterms:W3CDTF">2020-11-01T09:12:33Z</dcterms:modified>
</cp:coreProperties>
</file>