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urchbruch" sheetId="1" state="visible" r:id="rId2"/>
    <sheet name="DurchbruchProzent" sheetId="2" state="visible" r:id="rId3"/>
    <sheet name="ICUAltersgruppe" sheetId="3" state="visible" r:id="rId4"/>
    <sheet name="H_ICU-Export" sheetId="4" state="visible" r:id="rId5"/>
  </sheets>
  <definedNames>
    <definedName function="false" hidden="true" localSheetId="0" name="_xlnm._FilterDatabase" vbProcedure="false">Durchbruch!$A$1:$X$44</definedName>
    <definedName function="false" hidden="true" localSheetId="3" name="_xlnm._FilterDatabase" vbProcedure="false">'H_ICU-Export'!$A$1:$G$36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<sst xmlns="http://schemas.openxmlformats.org/spreadsheetml/2006/main" count="315" uniqueCount="84">
  <si>
    <t xml:space="preserve">ID</t>
  </si>
  <si>
    <t xml:space="preserve">Datum</t>
  </si>
  <si>
    <t xml:space="preserve">Region</t>
  </si>
  <si>
    <t xml:space="preserve">ZeitBereich</t>
  </si>
  <si>
    <t xml:space="preserve">V=2xGeimpft</t>
  </si>
  <si>
    <t xml:space="preserve">Positiv</t>
  </si>
  <si>
    <t xml:space="preserve">V</t>
  </si>
  <si>
    <t xml:space="preserve">X</t>
  </si>
  <si>
    <t xml:space="preserve">curSymptomatic</t>
  </si>
  <si>
    <t xml:space="preserve">Dbs</t>
  </si>
  <si>
    <t xml:space="preserve">X1</t>
  </si>
  <si>
    <t xml:space="preserve">J&amp;J</t>
  </si>
  <si>
    <t xml:space="preserve">X0</t>
  </si>
  <si>
    <t xml:space="preserve">curHospital</t>
  </si>
  <si>
    <t xml:space="preserve">curICU</t>
  </si>
  <si>
    <t xml:space="preserve">Death</t>
  </si>
  <si>
    <t xml:space="preserve">Anmerkungen</t>
  </si>
  <si>
    <t xml:space="preserve">AT</t>
  </si>
  <si>
    <t xml:space="preserve">die meisten über 75 Jahre</t>
  </si>
  <si>
    <t xml:space="preserve">50% Neuansteckungen letzte Woche unter 25 Jahre, 4% über 65 Jahre</t>
  </si>
  <si>
    <t xml:space="preserve">BASG</t>
  </si>
  <si>
    <t xml:space="preserve">AGES EMS</t>
  </si>
  <si>
    <t xml:space="preserve">BASG. 376 Durchbrüche: 302 Bointech, 15 Moderna, 56 Astra, 3 J&amp;J. 16 Verstorben.</t>
  </si>
  <si>
    <t xml:space="preserve">KW33-KW36</t>
  </si>
  <si>
    <t xml:space="preserve">Aktuell</t>
  </si>
  <si>
    <t xml:space="preserve">530 Durchbrüche: 2 12-17J, 412 18-59J, 120 60+. Das sind 0.057% der 2xGeimpften. 90% DeltaVariante</t>
  </si>
  <si>
    <t xml:space="preserve">30.8.-26.9.</t>
  </si>
  <si>
    <t xml:space="preserve">Mehr Daten im Text AGES am 2021-08-26: Über 12-Jährige</t>
  </si>
  <si>
    <t xml:space="preserve">Mehr Daten : Gesundheitsministrerium auf APA Anfrage</t>
  </si>
  <si>
    <t xml:space="preserve">B</t>
  </si>
  <si>
    <t xml:space="preserve">K</t>
  </si>
  <si>
    <t xml:space="preserve">NÖ</t>
  </si>
  <si>
    <t xml:space="preserve">Mehr Daten  </t>
  </si>
  <si>
    <t xml:space="preserve">OÖ</t>
  </si>
  <si>
    <t xml:space="preserve">https://www.oe24.at/coronavirus/bisher-8-845-infektionen-trotz-vollimmunisierung/491942095</t>
  </si>
  <si>
    <t xml:space="preserve">Szbg</t>
  </si>
  <si>
    <t xml:space="preserve">?</t>
  </si>
  <si>
    <t xml:space="preserve">https://www.nachrichten.at/meine-welt/gesundheit/corona-impfdurchbrueche-aktuell-bei-knapp-sieben-prozent;art114,3467198</t>
  </si>
  <si>
    <t xml:space="preserve">T</t>
  </si>
  <si>
    <t xml:space="preserve">2021-05 bis 2021-06</t>
  </si>
  <si>
    <t xml:space="preserve">TirolerKliniken</t>
  </si>
  <si>
    <t xml:space="preserve">https://www.regionews.at/newsdetail/Corona_Virus_Impfdurchbrueche_immer_noch_aeusserst_selten-402750</t>
  </si>
  <si>
    <t xml:space="preserve">https://www.tips.at/nachrichten/linz/land-leute/536861-corona-update-2-945-neue-faelle-in-ooe-lockdown-fuer-ungeimpfte-ab-montag-stand-12-november</t>
  </si>
  <si>
    <t xml:space="preserve">W</t>
  </si>
  <si>
    <t xml:space="preserve">https://www.profil.at/oesterreich/grossteil-aller-corona-intensivpatienten-ist-nicht-geimpft/401466193</t>
  </si>
  <si>
    <t xml:space="preserve">https://www.kleinezeitung.at/lebensart/gesundheit/6050330/Ueber-4000-Tote-vermieden_Auf-1000-Geimpfte-kommen-vier</t>
  </si>
  <si>
    <t xml:space="preserve">NormalStation</t>
  </si>
  <si>
    <t xml:space="preserve">ICU</t>
  </si>
  <si>
    <t xml:space="preserve">Date</t>
  </si>
  <si>
    <t xml:space="preserve">Cases</t>
  </si>
  <si>
    <t xml:space="preserve">Vaccinated_Yes</t>
  </si>
  <si>
    <t xml:space="preserve">Vaccinated_No</t>
  </si>
  <si>
    <t xml:space="preserve">2xGeimpft</t>
  </si>
  <si>
    <t xml:space="preserve">nicht2xGeimpft</t>
  </si>
  <si>
    <t xml:space="preserve">Schutz</t>
  </si>
  <si>
    <t xml:space="preserve">Reliability</t>
  </si>
  <si>
    <t xml:space="preserve">Source</t>
  </si>
  <si>
    <t xml:space="preserve">[%]</t>
  </si>
  <si>
    <t xml:space="preserve">Wien</t>
  </si>
  <si>
    <t xml:space="preserve">Good</t>
  </si>
  <si>
    <t xml:space="preserve">https://orf.at/stories/3227935/</t>
  </si>
  <si>
    <t xml:space="preserve">https://orf.at/stories/3235440/</t>
  </si>
  <si>
    <t xml:space="preserve">https://kurier.at/wissen/das-problem-mit-der-statistik-der-geimpften-krankenhauspatienten/401756391</t>
  </si>
  <si>
    <t xml:space="preserve">https://www.krone.at/2521367</t>
  </si>
  <si>
    <t xml:space="preserve">Innsbruck</t>
  </si>
  <si>
    <t xml:space="preserve">Low</t>
  </si>
  <si>
    <t xml:space="preserve">https://www.vienna.at/corona-faktencheck-mehr-geimpfte-auf-den-intensivstationen/7152946</t>
  </si>
  <si>
    <t xml:space="preserve">AgeGroup</t>
  </si>
  <si>
    <t xml:space="preserve">0-30</t>
  </si>
  <si>
    <t xml:space="preserve">30-45</t>
  </si>
  <si>
    <t xml:space="preserve">45-60</t>
  </si>
  <si>
    <t xml:space="preserve">60-70</t>
  </si>
  <si>
    <t xml:space="preserve">70-80</t>
  </si>
  <si>
    <t xml:space="preserve">80-100</t>
  </si>
  <si>
    <t xml:space="preserve">Stmk</t>
  </si>
  <si>
    <t xml:space="preserve">RegionID</t>
  </si>
  <si>
    <t xml:space="preserve">Phase</t>
  </si>
  <si>
    <t xml:space="preserve">Hospital</t>
  </si>
  <si>
    <t xml:space="preserve">Kärnten</t>
  </si>
  <si>
    <t xml:space="preserve">Vorarlberg</t>
  </si>
  <si>
    <t xml:space="preserve">Salzburg</t>
  </si>
  <si>
    <t xml:space="preserve">Niederösterreich</t>
  </si>
  <si>
    <t xml:space="preserve">Oberösterreich</t>
  </si>
  <si>
    <t xml:space="preserve">Österreich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</si>
</sst>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i val="true"/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8E8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oe24.at/coronavirus/bisher-8-845-infektionen-trotz-vollimmunisierung/491942095" TargetMode="External"/><Relationship Id="rId2" Type="http://schemas.openxmlformats.org/officeDocument/2006/relationships/hyperlink" Target="https://www.profil.at/oesterreich/grossteil-aller-corona-intensivpatienten-ist-nicht-geimpft/401466193" TargetMode="External"/><Relationship Id="rId3" Type="http://schemas.openxmlformats.org/officeDocument/2006/relationships/hyperlink" Target="https://www.profil.at/oesterreich/grossteil-aller-corona-intensivpatienten-ist-nicht-geimpft/401466193" TargetMode="External"/><Relationship Id="rId4" Type="http://schemas.openxmlformats.org/officeDocument/2006/relationships/hyperlink" Target="https://www.kleinezeitung.at/lebensart/gesundheit/6050330/Ueber-4000-Tote-vermieden_Auf-1000-Geimpfte-kommen-vier" TargetMode="External"/><Relationship Id="rId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krone.at/252136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9" activeCellId="0" sqref="P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4" min="3" style="0" width="11.52"/>
    <col collapsed="false" customWidth="true" hidden="false" outlineLevel="0" max="5" min="5" style="0" width="12.07"/>
    <col collapsed="false" customWidth="true" hidden="false" outlineLevel="0" max="6" min="6" style="0" width="10.33"/>
    <col collapsed="false" customWidth="true" hidden="false" outlineLevel="0" max="7" min="7" style="0" width="4.86"/>
    <col collapsed="false" customWidth="true" hidden="false" outlineLevel="0" max="8" min="8" style="0" width="3.64"/>
    <col collapsed="false" customWidth="true" hidden="false" outlineLevel="0" max="9" min="9" style="0" width="19.45"/>
    <col collapsed="false" customWidth="true" hidden="false" outlineLevel="0" max="10" min="10" style="0" width="5.46"/>
    <col collapsed="false" customWidth="true" hidden="false" outlineLevel="0" max="11" min="11" style="0" width="6.94"/>
    <col collapsed="false" customWidth="true" hidden="false" outlineLevel="0" max="12" min="12" style="0" width="4.6"/>
    <col collapsed="false" customWidth="true" hidden="false" outlineLevel="0" max="13" min="13" style="0" width="5.64"/>
    <col collapsed="false" customWidth="true" hidden="false" outlineLevel="0" max="15" min="14" style="0" width="4.25"/>
    <col collapsed="false" customWidth="true" hidden="false" outlineLevel="0" max="16" min="16" style="2" width="12.01"/>
    <col collapsed="false" customWidth="true" hidden="false" outlineLevel="0" max="17" min="17" style="2" width="4.36"/>
    <col collapsed="false" customWidth="true" hidden="false" outlineLevel="0" max="18" min="18" style="2" width="4.27"/>
    <col collapsed="false" customWidth="false" hidden="false" outlineLevel="0" max="19" min="19" style="2" width="11.52"/>
    <col collapsed="false" customWidth="true" hidden="false" outlineLevel="0" max="20" min="20" style="2" width="3.46"/>
    <col collapsed="false" customWidth="true" hidden="false" outlineLevel="0" max="21" min="21" style="2" width="3.72"/>
    <col collapsed="false" customWidth="true" hidden="false" outlineLevel="0" max="22" min="22" style="0" width="8.42"/>
    <col collapsed="false" customWidth="true" hidden="false" outlineLevel="0" max="23" min="23" style="0" width="3.72"/>
    <col collapsed="false" customWidth="true" hidden="false" outlineLevel="0" max="24" min="24" style="0" width="3.82"/>
    <col collapsed="false" customWidth="true" hidden="false" outlineLevel="0" max="25" min="25" style="0" width="2.95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5" t="s">
        <v>8</v>
      </c>
      <c r="J1" s="3" t="s">
        <v>9</v>
      </c>
      <c r="K1" s="3" t="s">
        <v>6</v>
      </c>
      <c r="L1" s="3" t="s">
        <v>7</v>
      </c>
      <c r="M1" s="3" t="s">
        <v>10</v>
      </c>
      <c r="N1" s="3" t="s">
        <v>11</v>
      </c>
      <c r="O1" s="3" t="s">
        <v>12</v>
      </c>
      <c r="P1" s="6" t="s">
        <v>13</v>
      </c>
      <c r="Q1" s="7" t="s">
        <v>6</v>
      </c>
      <c r="R1" s="7" t="s">
        <v>7</v>
      </c>
      <c r="S1" s="6" t="s">
        <v>14</v>
      </c>
      <c r="T1" s="7" t="s">
        <v>6</v>
      </c>
      <c r="U1" s="7" t="s">
        <v>7</v>
      </c>
      <c r="V1" s="5" t="s">
        <v>15</v>
      </c>
      <c r="W1" s="3" t="s">
        <v>6</v>
      </c>
      <c r="X1" s="3" t="s">
        <v>7</v>
      </c>
      <c r="Z1" s="0" t="s">
        <v>16</v>
      </c>
    </row>
    <row r="2" customFormat="false" ht="12.8" hidden="false" customHeight="false" outlineLevel="0" collapsed="false">
      <c r="A2" s="0" t="n">
        <v>1</v>
      </c>
      <c r="B2" s="8" t="n">
        <v>44334</v>
      </c>
      <c r="C2" s="0" t="s">
        <v>17</v>
      </c>
      <c r="D2" s="0" t="n">
        <v>2021</v>
      </c>
      <c r="E2" s="0" t="n">
        <v>1100000</v>
      </c>
      <c r="P2" s="9" t="n">
        <v>80</v>
      </c>
      <c r="Q2" s="9"/>
      <c r="R2" s="9"/>
      <c r="S2" s="9" t="n">
        <v>20</v>
      </c>
      <c r="T2" s="9"/>
      <c r="U2" s="9"/>
      <c r="V2" s="0" t="n">
        <v>8</v>
      </c>
      <c r="Z2" s="0" t="s">
        <v>18</v>
      </c>
    </row>
    <row r="3" customFormat="false" ht="12.8" hidden="true" customHeight="false" outlineLevel="0" collapsed="false">
      <c r="A3" s="0" t="n">
        <v>5</v>
      </c>
      <c r="B3" s="8" t="n">
        <v>44400</v>
      </c>
      <c r="C3" s="0" t="s">
        <v>17</v>
      </c>
      <c r="E3" s="0" t="n">
        <v>4600000</v>
      </c>
      <c r="F3" s="0" t="n">
        <v>266000</v>
      </c>
      <c r="J3" s="0" t="n">
        <v>1656</v>
      </c>
      <c r="K3" s="0" t="n">
        <v>1560</v>
      </c>
      <c r="N3" s="0" t="n">
        <v>96</v>
      </c>
      <c r="P3" s="9"/>
      <c r="Q3" s="9"/>
      <c r="R3" s="9"/>
      <c r="S3" s="9"/>
      <c r="T3" s="9"/>
      <c r="U3" s="9"/>
      <c r="Z3" s="0" t="s">
        <v>19</v>
      </c>
    </row>
    <row r="4" customFormat="false" ht="12.8" hidden="true" customHeight="false" outlineLevel="0" collapsed="false">
      <c r="A4" s="0" t="n">
        <v>3</v>
      </c>
      <c r="B4" s="8" t="n">
        <v>44407</v>
      </c>
      <c r="C4" s="0" t="s">
        <v>17</v>
      </c>
      <c r="D4" s="0" t="n">
        <v>2021</v>
      </c>
      <c r="E4" s="0" t="n">
        <v>3700000</v>
      </c>
      <c r="L4" s="0" t="n">
        <v>314</v>
      </c>
      <c r="P4" s="9"/>
      <c r="Q4" s="9"/>
      <c r="R4" s="9"/>
      <c r="S4" s="9"/>
      <c r="T4" s="9"/>
      <c r="U4" s="9"/>
      <c r="X4" s="0" t="n">
        <v>16</v>
      </c>
      <c r="Z4" s="0" t="s">
        <v>20</v>
      </c>
    </row>
    <row r="5" customFormat="false" ht="12.8" hidden="true" customHeight="false" outlineLevel="0" collapsed="false">
      <c r="A5" s="0" t="n">
        <v>42</v>
      </c>
      <c r="B5" s="8" t="n">
        <v>44411</v>
      </c>
      <c r="C5" s="0" t="s">
        <v>17</v>
      </c>
      <c r="P5" s="9"/>
      <c r="Q5" s="9"/>
      <c r="R5" s="9"/>
      <c r="S5" s="9" t="n">
        <v>31</v>
      </c>
      <c r="T5" s="9" t="n">
        <v>5</v>
      </c>
      <c r="U5" s="9" t="n">
        <v>26</v>
      </c>
      <c r="Z5" s="3" t="s">
        <v>21</v>
      </c>
    </row>
    <row r="6" customFormat="false" ht="12.8" hidden="true" customHeight="false" outlineLevel="0" collapsed="false">
      <c r="A6" s="0" t="n">
        <v>4</v>
      </c>
      <c r="B6" s="8" t="n">
        <v>44412</v>
      </c>
      <c r="C6" s="0" t="s">
        <v>17</v>
      </c>
      <c r="D6" s="0" t="n">
        <v>2021</v>
      </c>
      <c r="F6" s="0" t="n">
        <v>266000</v>
      </c>
      <c r="J6" s="0" t="n">
        <v>1656</v>
      </c>
      <c r="K6" s="0" t="n">
        <v>1560</v>
      </c>
      <c r="M6" s="0" t="n">
        <v>2690</v>
      </c>
      <c r="N6" s="0" t="n">
        <v>96</v>
      </c>
      <c r="P6" s="9"/>
      <c r="Q6" s="9"/>
      <c r="R6" s="9"/>
      <c r="S6" s="9"/>
      <c r="T6" s="9"/>
      <c r="U6" s="9"/>
      <c r="Z6" s="0" t="s">
        <v>22</v>
      </c>
    </row>
    <row r="7" customFormat="false" ht="12.8" hidden="true" customHeight="false" outlineLevel="0" collapsed="false">
      <c r="A7" s="0" t="n">
        <v>36</v>
      </c>
      <c r="B7" s="8" t="n">
        <v>44425</v>
      </c>
      <c r="C7" s="0" t="s">
        <v>17</v>
      </c>
      <c r="D7" s="0" t="n">
        <v>2021</v>
      </c>
      <c r="F7" s="0" t="n">
        <v>227178</v>
      </c>
      <c r="I7" s="0" t="n">
        <v>150224</v>
      </c>
      <c r="K7" s="0" t="n">
        <v>2871</v>
      </c>
      <c r="P7" s="9"/>
      <c r="Q7" s="9"/>
      <c r="R7" s="9"/>
      <c r="S7" s="9"/>
      <c r="T7" s="9"/>
      <c r="U7" s="9"/>
    </row>
    <row r="8" customFormat="false" ht="12.8" hidden="true" customHeight="false" outlineLevel="0" collapsed="false">
      <c r="A8" s="0" t="n">
        <v>16</v>
      </c>
      <c r="B8" s="10" t="n">
        <v>44435</v>
      </c>
      <c r="C8" s="0" t="s">
        <v>17</v>
      </c>
      <c r="F8" s="0" t="n">
        <v>238500</v>
      </c>
      <c r="I8" s="0" t="n">
        <v>157993</v>
      </c>
      <c r="K8" s="0" t="n">
        <v>4441</v>
      </c>
      <c r="P8" s="9"/>
      <c r="Q8" s="9" t="n">
        <v>131</v>
      </c>
      <c r="R8" s="9"/>
      <c r="S8" s="9"/>
      <c r="T8" s="9"/>
      <c r="U8" s="9"/>
    </row>
    <row r="9" customFormat="false" ht="12.8" hidden="false" customHeight="false" outlineLevel="0" collapsed="false">
      <c r="A9" s="0" t="n">
        <v>17</v>
      </c>
      <c r="B9" s="10" t="n">
        <v>44448</v>
      </c>
      <c r="C9" s="0" t="s">
        <v>17</v>
      </c>
      <c r="P9" s="9" t="n">
        <v>644</v>
      </c>
      <c r="Q9" s="9" t="n">
        <v>142</v>
      </c>
      <c r="R9" s="9" t="n">
        <v>502</v>
      </c>
      <c r="S9" s="9"/>
      <c r="T9" s="9"/>
      <c r="U9" s="9"/>
    </row>
    <row r="10" customFormat="false" ht="12.8" hidden="true" customHeight="false" outlineLevel="0" collapsed="false">
      <c r="A10" s="0" t="n">
        <v>30</v>
      </c>
      <c r="B10" s="8" t="n">
        <v>44455</v>
      </c>
      <c r="C10" s="0" t="s">
        <v>17</v>
      </c>
      <c r="D10" s="0" t="n">
        <v>2021</v>
      </c>
      <c r="F10" s="0" t="n">
        <v>175815</v>
      </c>
      <c r="K10" s="0" t="n">
        <v>8845</v>
      </c>
      <c r="P10" s="9"/>
      <c r="Q10" s="9" t="n">
        <v>215</v>
      </c>
      <c r="R10" s="9"/>
      <c r="S10" s="9"/>
      <c r="T10" s="9"/>
      <c r="U10" s="9"/>
    </row>
    <row r="11" customFormat="false" ht="12.8" hidden="true" customHeight="false" outlineLevel="0" collapsed="false">
      <c r="A11" s="0" t="n">
        <v>31</v>
      </c>
      <c r="B11" s="8" t="n">
        <v>44455</v>
      </c>
      <c r="C11" s="0" t="s">
        <v>17</v>
      </c>
      <c r="D11" s="0" t="s">
        <v>23</v>
      </c>
      <c r="I11" s="0" t="n">
        <v>24718</v>
      </c>
      <c r="K11" s="0" t="n">
        <v>5704</v>
      </c>
      <c r="P11" s="9"/>
      <c r="Q11" s="9" t="n">
        <v>54</v>
      </c>
      <c r="R11" s="9"/>
      <c r="S11" s="9"/>
      <c r="T11" s="9"/>
      <c r="U11" s="9"/>
    </row>
    <row r="12" customFormat="false" ht="12.8" hidden="false" customHeight="false" outlineLevel="0" collapsed="false">
      <c r="A12" s="0" t="n">
        <v>32</v>
      </c>
      <c r="B12" s="8" t="n">
        <v>44460</v>
      </c>
      <c r="C12" s="0" t="s">
        <v>17</v>
      </c>
      <c r="D12" s="0" t="s">
        <v>24</v>
      </c>
      <c r="P12" s="9" t="n">
        <v>806</v>
      </c>
      <c r="Q12" s="9" t="n">
        <f aca="false">806-635</f>
        <v>171</v>
      </c>
      <c r="R12" s="9" t="n">
        <v>635</v>
      </c>
      <c r="S12" s="9" t="n">
        <v>201</v>
      </c>
      <c r="T12" s="9" t="n">
        <v>23</v>
      </c>
      <c r="U12" s="9" t="n">
        <f aca="false">201-23</f>
        <v>178</v>
      </c>
    </row>
    <row r="13" customFormat="false" ht="12.8" hidden="true" customHeight="false" outlineLevel="0" collapsed="false">
      <c r="A13" s="0" t="n">
        <v>33</v>
      </c>
      <c r="B13" s="8" t="n">
        <v>44468</v>
      </c>
      <c r="C13" s="0" t="s">
        <v>17</v>
      </c>
      <c r="D13" s="0" t="n">
        <v>2021</v>
      </c>
      <c r="I13" s="0" t="n">
        <v>190365</v>
      </c>
      <c r="K13" s="0" t="n">
        <v>13075</v>
      </c>
      <c r="P13" s="9"/>
      <c r="Q13" s="9" t="n">
        <v>249</v>
      </c>
      <c r="R13" s="9"/>
      <c r="S13" s="9"/>
      <c r="T13" s="9"/>
      <c r="U13" s="9"/>
      <c r="Z13" s="0" t="s">
        <v>25</v>
      </c>
    </row>
    <row r="14" customFormat="false" ht="12.8" hidden="true" customHeight="false" outlineLevel="0" collapsed="false">
      <c r="A14" s="0" t="n">
        <v>34</v>
      </c>
      <c r="B14" s="8" t="n">
        <v>44468</v>
      </c>
      <c r="C14" s="0" t="s">
        <v>17</v>
      </c>
      <c r="D14" s="0" t="s">
        <v>26</v>
      </c>
      <c r="I14" s="0" t="n">
        <v>28157</v>
      </c>
      <c r="K14" s="0" t="n">
        <v>7652</v>
      </c>
      <c r="P14" s="9"/>
      <c r="Q14" s="9" t="n">
        <v>25</v>
      </c>
      <c r="R14" s="9"/>
      <c r="S14" s="9"/>
      <c r="T14" s="9"/>
      <c r="U14" s="9"/>
    </row>
    <row r="15" customFormat="false" ht="12.8" hidden="true" customHeight="false" outlineLevel="0" collapsed="false">
      <c r="A15" s="0" t="n">
        <v>19</v>
      </c>
      <c r="B15" s="8" t="n">
        <v>44476</v>
      </c>
      <c r="C15" s="0" t="s">
        <v>17</v>
      </c>
      <c r="E15" s="0" t="n">
        <v>5400000</v>
      </c>
      <c r="K15" s="0" t="n">
        <v>13075</v>
      </c>
      <c r="P15" s="9"/>
      <c r="Q15" s="9" t="n">
        <v>249</v>
      </c>
      <c r="R15" s="9"/>
      <c r="S15" s="9"/>
      <c r="T15" s="9"/>
      <c r="U15" s="9"/>
    </row>
    <row r="16" customFormat="false" ht="12.8" hidden="false" customHeight="false" outlineLevel="0" collapsed="false">
      <c r="A16" s="0" t="n">
        <v>22</v>
      </c>
      <c r="B16" s="8" t="n">
        <v>44490</v>
      </c>
      <c r="C16" s="0" t="s">
        <v>17</v>
      </c>
      <c r="D16" s="0" t="n">
        <v>2021</v>
      </c>
      <c r="P16" s="9" t="n">
        <v>31110</v>
      </c>
      <c r="Q16" s="9"/>
      <c r="R16" s="9"/>
      <c r="S16" s="9" t="n">
        <v>3587</v>
      </c>
      <c r="T16" s="9"/>
      <c r="U16" s="9"/>
    </row>
    <row r="17" customFormat="false" ht="12.8" hidden="true" customHeight="false" outlineLevel="0" collapsed="false">
      <c r="A17" s="0" t="n">
        <v>21</v>
      </c>
      <c r="B17" s="8" t="n">
        <v>44490</v>
      </c>
      <c r="C17" s="0" t="s">
        <v>17</v>
      </c>
      <c r="E17" s="0" t="n">
        <v>5300000</v>
      </c>
      <c r="I17" s="0" t="n">
        <v>215234</v>
      </c>
      <c r="K17" s="0" t="n">
        <v>21779</v>
      </c>
      <c r="P17" s="9"/>
      <c r="Q17" s="9"/>
      <c r="R17" s="9"/>
      <c r="S17" s="9"/>
      <c r="T17" s="9"/>
      <c r="U17" s="9"/>
      <c r="Z17" s="0" t="s">
        <v>27</v>
      </c>
    </row>
    <row r="18" customFormat="false" ht="12.8" hidden="true" customHeight="false" outlineLevel="0" collapsed="false">
      <c r="A18" s="0" t="n">
        <v>44</v>
      </c>
      <c r="B18" s="8" t="n">
        <v>44490</v>
      </c>
      <c r="C18" s="0" t="s">
        <v>17</v>
      </c>
      <c r="P18" s="9"/>
      <c r="Q18" s="9"/>
      <c r="R18" s="9"/>
      <c r="S18" s="9" t="n">
        <v>220</v>
      </c>
      <c r="T18" s="9" t="n">
        <v>54</v>
      </c>
      <c r="U18" s="9" t="n">
        <f aca="false">220*0.8</f>
        <v>176</v>
      </c>
      <c r="Z18" s="0" t="s">
        <v>28</v>
      </c>
    </row>
    <row r="19" customFormat="false" ht="12.8" hidden="false" customHeight="false" outlineLevel="0" collapsed="false">
      <c r="A19" s="0" t="n">
        <v>40</v>
      </c>
      <c r="B19" s="8" t="n">
        <v>44502</v>
      </c>
      <c r="C19" s="0" t="s">
        <v>17</v>
      </c>
      <c r="P19" s="9" t="n">
        <v>1338</v>
      </c>
      <c r="Q19" s="9" t="n">
        <v>583</v>
      </c>
      <c r="R19" s="9" t="n">
        <v>755</v>
      </c>
      <c r="S19" s="9" t="n">
        <v>304</v>
      </c>
      <c r="T19" s="9" t="n">
        <v>74</v>
      </c>
      <c r="U19" s="9" t="n">
        <v>230</v>
      </c>
    </row>
    <row r="20" customFormat="false" ht="12.8" hidden="true" customHeight="false" outlineLevel="0" collapsed="false">
      <c r="A20" s="0" t="n">
        <v>26</v>
      </c>
      <c r="B20" s="8" t="n">
        <v>44505</v>
      </c>
      <c r="C20" s="0" t="s">
        <v>17</v>
      </c>
      <c r="P20" s="9"/>
      <c r="Q20" s="9"/>
      <c r="R20" s="9"/>
      <c r="S20" s="9" t="n">
        <v>304</v>
      </c>
      <c r="T20" s="9" t="n">
        <v>74</v>
      </c>
      <c r="U20" s="9" t="n">
        <v>230</v>
      </c>
    </row>
    <row r="21" customFormat="false" ht="12.8" hidden="false" customHeight="false" outlineLevel="0" collapsed="false">
      <c r="A21" s="0" t="n">
        <v>28</v>
      </c>
      <c r="B21" s="8" t="n">
        <v>44505</v>
      </c>
      <c r="C21" s="0" t="s">
        <v>17</v>
      </c>
      <c r="P21" s="9" t="n">
        <v>1338</v>
      </c>
      <c r="Q21" s="9" t="n">
        <v>583</v>
      </c>
      <c r="R21" s="9" t="n">
        <v>755</v>
      </c>
      <c r="S21" s="9"/>
      <c r="T21" s="9"/>
      <c r="U21" s="9"/>
    </row>
    <row r="22" customFormat="false" ht="12.8" hidden="true" customHeight="false" outlineLevel="0" collapsed="false">
      <c r="A22" s="0" t="n">
        <v>20</v>
      </c>
      <c r="B22" s="8" t="n">
        <v>44477</v>
      </c>
      <c r="C22" s="0" t="s">
        <v>29</v>
      </c>
      <c r="P22" s="9"/>
      <c r="Q22" s="9"/>
      <c r="R22" s="9"/>
      <c r="S22" s="9"/>
      <c r="T22" s="9" t="n">
        <v>0</v>
      </c>
      <c r="U22" s="9"/>
    </row>
    <row r="23" customFormat="false" ht="12.8" hidden="false" customHeight="false" outlineLevel="0" collapsed="false">
      <c r="A23" s="0" t="n">
        <v>10</v>
      </c>
      <c r="B23" s="8" t="n">
        <v>44425</v>
      </c>
      <c r="C23" s="0" t="s">
        <v>30</v>
      </c>
      <c r="D23" s="0" t="s">
        <v>24</v>
      </c>
      <c r="P23" s="9" t="n">
        <v>13</v>
      </c>
      <c r="Q23" s="9" t="n">
        <v>2</v>
      </c>
      <c r="R23" s="9" t="n">
        <v>11</v>
      </c>
      <c r="S23" s="9" t="n">
        <v>5</v>
      </c>
      <c r="T23" s="9" t="n">
        <v>1</v>
      </c>
      <c r="U23" s="9" t="n">
        <v>4</v>
      </c>
    </row>
    <row r="24" customFormat="false" ht="12.8" hidden="true" customHeight="false" outlineLevel="0" collapsed="false">
      <c r="A24" s="0" t="n">
        <v>18</v>
      </c>
      <c r="B24" s="8" t="n">
        <v>44449</v>
      </c>
      <c r="C24" s="0" t="s">
        <v>30</v>
      </c>
      <c r="E24" s="0" t="n">
        <v>300000</v>
      </c>
      <c r="K24" s="0" t="n">
        <v>326</v>
      </c>
      <c r="P24" s="9"/>
      <c r="Q24" s="9"/>
      <c r="R24" s="9"/>
      <c r="S24" s="9"/>
      <c r="T24" s="9"/>
      <c r="U24" s="9"/>
    </row>
    <row r="25" customFormat="false" ht="12.8" hidden="true" customHeight="false" outlineLevel="0" collapsed="false">
      <c r="A25" s="0" t="n">
        <v>8</v>
      </c>
      <c r="B25" s="8" t="n">
        <v>44415</v>
      </c>
      <c r="C25" s="0" t="s">
        <v>31</v>
      </c>
      <c r="D25" s="0" t="n">
        <v>2021</v>
      </c>
      <c r="F25" s="0" t="n">
        <v>50300</v>
      </c>
      <c r="J25" s="0" t="n">
        <v>319</v>
      </c>
      <c r="P25" s="9"/>
      <c r="Q25" s="9"/>
      <c r="R25" s="9"/>
      <c r="S25" s="9"/>
      <c r="T25" s="9"/>
      <c r="U25" s="9"/>
      <c r="Z25" s="0" t="s">
        <v>32</v>
      </c>
    </row>
    <row r="26" customFormat="false" ht="12.8" hidden="true" customHeight="false" outlineLevel="0" collapsed="false">
      <c r="A26" s="0" t="n">
        <v>12</v>
      </c>
      <c r="B26" s="8" t="n">
        <v>44428</v>
      </c>
      <c r="C26" s="0" t="s">
        <v>31</v>
      </c>
      <c r="E26" s="0" t="n">
        <v>930000</v>
      </c>
      <c r="K26" s="0" t="n">
        <v>530</v>
      </c>
      <c r="P26" s="9"/>
      <c r="Q26" s="9"/>
      <c r="R26" s="9"/>
      <c r="S26" s="9"/>
      <c r="T26" s="9"/>
      <c r="U26" s="9"/>
    </row>
    <row r="27" customFormat="false" ht="12.8" hidden="false" customHeight="false" outlineLevel="0" collapsed="false">
      <c r="A27" s="0" t="n">
        <v>14</v>
      </c>
      <c r="B27" s="8" t="n">
        <v>44432</v>
      </c>
      <c r="C27" s="0" t="s">
        <v>31</v>
      </c>
      <c r="E27" s="0" t="n">
        <v>930000</v>
      </c>
      <c r="K27" s="0" t="n">
        <v>530</v>
      </c>
      <c r="P27" s="9" t="n">
        <v>68</v>
      </c>
      <c r="Q27" s="9" t="n">
        <v>5</v>
      </c>
      <c r="R27" s="9" t="n">
        <v>63</v>
      </c>
      <c r="S27" s="9"/>
      <c r="T27" s="9"/>
      <c r="U27" s="9"/>
    </row>
    <row r="28" customFormat="false" ht="12.8" hidden="false" customHeight="false" outlineLevel="0" collapsed="false">
      <c r="A28" s="0" t="n">
        <v>15</v>
      </c>
      <c r="B28" s="8" t="n">
        <v>44432</v>
      </c>
      <c r="C28" s="0" t="s">
        <v>33</v>
      </c>
      <c r="P28" s="9" t="n">
        <v>58</v>
      </c>
      <c r="Q28" s="9" t="n">
        <v>7</v>
      </c>
      <c r="R28" s="9" t="n">
        <v>51</v>
      </c>
      <c r="S28" s="9" t="n">
        <v>15</v>
      </c>
      <c r="T28" s="9" t="n">
        <v>1</v>
      </c>
      <c r="U28" s="9" t="n">
        <v>14</v>
      </c>
    </row>
    <row r="29" customFormat="false" ht="12.8" hidden="false" customHeight="false" outlineLevel="0" collapsed="false">
      <c r="A29" s="0" t="n">
        <v>35</v>
      </c>
      <c r="B29" s="8" t="n">
        <v>44468</v>
      </c>
      <c r="C29" s="0" t="s">
        <v>33</v>
      </c>
      <c r="D29" s="0" t="s">
        <v>24</v>
      </c>
      <c r="P29" s="9" t="n">
        <v>127</v>
      </c>
      <c r="Q29" s="9" t="n">
        <v>43</v>
      </c>
      <c r="R29" s="9" t="n">
        <v>84</v>
      </c>
      <c r="S29" s="9" t="n">
        <v>38</v>
      </c>
      <c r="T29" s="9" t="n">
        <v>5</v>
      </c>
      <c r="U29" s="9" t="n">
        <v>33</v>
      </c>
    </row>
    <row r="30" customFormat="false" ht="12.8" hidden="false" customHeight="false" outlineLevel="0" collapsed="false">
      <c r="A30" s="0" t="n">
        <v>24</v>
      </c>
      <c r="B30" s="8" t="n">
        <v>44502</v>
      </c>
      <c r="C30" s="0" t="s">
        <v>33</v>
      </c>
      <c r="F30" s="0" t="n">
        <v>1288</v>
      </c>
      <c r="P30" s="9" t="n">
        <v>348</v>
      </c>
      <c r="Q30" s="9"/>
      <c r="R30" s="9"/>
      <c r="S30" s="9" t="n">
        <v>59</v>
      </c>
      <c r="T30" s="9" t="n">
        <v>20</v>
      </c>
      <c r="U30" s="9" t="n">
        <v>39</v>
      </c>
      <c r="Z30" s="0" t="s">
        <v>34</v>
      </c>
    </row>
    <row r="31" customFormat="false" ht="12.8" hidden="false" customHeight="false" outlineLevel="0" collapsed="false">
      <c r="A31" s="0" t="n">
        <v>38</v>
      </c>
      <c r="B31" s="8" t="n">
        <v>44510</v>
      </c>
      <c r="C31" s="0" t="s">
        <v>33</v>
      </c>
      <c r="D31" s="0" t="s">
        <v>24</v>
      </c>
      <c r="E31" s="0" t="n">
        <v>1871536</v>
      </c>
      <c r="P31" s="9" t="n">
        <v>463</v>
      </c>
      <c r="Q31" s="9" t="n">
        <v>187</v>
      </c>
      <c r="R31" s="9" t="n">
        <v>276</v>
      </c>
      <c r="S31" s="9" t="n">
        <v>89</v>
      </c>
      <c r="T31" s="9" t="n">
        <f aca="false">89-65</f>
        <v>24</v>
      </c>
      <c r="U31" s="9" t="n">
        <v>65</v>
      </c>
      <c r="Z31" s="0" t="s">
        <v>34</v>
      </c>
    </row>
    <row r="32" customFormat="false" ht="12.8" hidden="true" customHeight="false" outlineLevel="0" collapsed="false">
      <c r="A32" s="0" t="n">
        <v>9</v>
      </c>
      <c r="B32" s="8" t="n">
        <v>44421</v>
      </c>
      <c r="C32" s="0" t="s">
        <v>35</v>
      </c>
      <c r="D32" s="0" t="n">
        <v>2021</v>
      </c>
      <c r="E32" s="0" t="n">
        <v>280000</v>
      </c>
      <c r="F32" s="0" t="n">
        <v>30000</v>
      </c>
      <c r="J32" s="0" t="n">
        <v>301</v>
      </c>
      <c r="P32" s="9"/>
      <c r="Q32" s="9"/>
      <c r="R32" s="9"/>
      <c r="S32" s="9"/>
      <c r="T32" s="9"/>
      <c r="U32" s="9"/>
      <c r="Z32" s="0" t="s">
        <v>34</v>
      </c>
    </row>
    <row r="33" customFormat="false" ht="12.8" hidden="false" customHeight="false" outlineLevel="0" collapsed="false">
      <c r="A33" s="0" t="n">
        <v>13</v>
      </c>
      <c r="B33" s="8" t="n">
        <v>44429</v>
      </c>
      <c r="C33" s="0" t="s">
        <v>35</v>
      </c>
      <c r="P33" s="9" t="n">
        <v>15</v>
      </c>
      <c r="Q33" s="9" t="n">
        <v>0</v>
      </c>
      <c r="R33" s="9" t="n">
        <v>15</v>
      </c>
      <c r="S33" s="9" t="n">
        <v>4</v>
      </c>
      <c r="T33" s="9"/>
      <c r="U33" s="9" t="n">
        <v>0</v>
      </c>
      <c r="Y33" s="0" t="s">
        <v>36</v>
      </c>
      <c r="Z33" s="0" t="s">
        <v>37</v>
      </c>
    </row>
    <row r="34" customFormat="false" ht="12.8" hidden="false" customHeight="false" outlineLevel="0" collapsed="false">
      <c r="A34" s="0" t="n">
        <v>37</v>
      </c>
      <c r="B34" s="8" t="n">
        <v>44474</v>
      </c>
      <c r="C34" s="0" t="s">
        <v>35</v>
      </c>
      <c r="D34" s="0" t="s">
        <v>24</v>
      </c>
      <c r="P34" s="9" t="n">
        <v>34</v>
      </c>
      <c r="Q34" s="9" t="n">
        <v>4</v>
      </c>
      <c r="R34" s="9" t="n">
        <v>30</v>
      </c>
      <c r="S34" s="9" t="n">
        <v>11</v>
      </c>
      <c r="T34" s="9" t="n">
        <v>1</v>
      </c>
      <c r="U34" s="9" t="n">
        <v>10</v>
      </c>
      <c r="Z34" s="0" t="s">
        <v>37</v>
      </c>
    </row>
    <row r="35" customFormat="false" ht="12.8" hidden="false" customHeight="false" outlineLevel="0" collapsed="false">
      <c r="A35" s="0" t="n">
        <v>23</v>
      </c>
      <c r="B35" s="8" t="n">
        <v>44497</v>
      </c>
      <c r="C35" s="0" t="s">
        <v>35</v>
      </c>
      <c r="D35" s="0" t="s">
        <v>24</v>
      </c>
      <c r="P35" s="9" t="n">
        <v>76</v>
      </c>
      <c r="Q35" s="9"/>
      <c r="R35" s="9"/>
      <c r="S35" s="9" t="n">
        <v>12</v>
      </c>
      <c r="T35" s="9" t="n">
        <v>3</v>
      </c>
      <c r="U35" s="9" t="n">
        <v>9</v>
      </c>
      <c r="Z35" s="0" t="s">
        <v>37</v>
      </c>
    </row>
    <row r="36" customFormat="false" ht="12.8" hidden="true" customHeight="false" outlineLevel="0" collapsed="false">
      <c r="A36" s="0" t="n">
        <v>7</v>
      </c>
      <c r="B36" s="8" t="n">
        <v>44413</v>
      </c>
      <c r="C36" s="0" t="s">
        <v>38</v>
      </c>
      <c r="D36" s="0" t="n">
        <v>2021</v>
      </c>
      <c r="E36" s="0" t="n">
        <v>364000</v>
      </c>
      <c r="G36" s="0" t="n">
        <v>100</v>
      </c>
      <c r="J36" s="0" t="n">
        <v>107</v>
      </c>
      <c r="N36" s="0" t="n">
        <v>3</v>
      </c>
      <c r="P36" s="9"/>
      <c r="Q36" s="9" t="n">
        <v>0</v>
      </c>
      <c r="R36" s="9"/>
      <c r="S36" s="9"/>
      <c r="T36" s="9" t="n">
        <v>0</v>
      </c>
      <c r="U36" s="9"/>
      <c r="W36" s="0" t="n">
        <v>0</v>
      </c>
    </row>
    <row r="37" customFormat="false" ht="12.8" hidden="true" customHeight="false" outlineLevel="0" collapsed="false">
      <c r="A37" s="0" t="n">
        <v>43</v>
      </c>
      <c r="B37" s="1" t="s">
        <v>39</v>
      </c>
      <c r="C37" s="0" t="s">
        <v>40</v>
      </c>
      <c r="P37" s="9"/>
      <c r="Q37" s="9"/>
      <c r="R37" s="9"/>
      <c r="S37" s="9" t="n">
        <v>34</v>
      </c>
      <c r="T37" s="9" t="n">
        <v>6</v>
      </c>
      <c r="U37" s="9" t="n">
        <v>94</v>
      </c>
      <c r="Z37" s="0" t="s">
        <v>41</v>
      </c>
    </row>
    <row r="38" customFormat="false" ht="12.8" hidden="true" customHeight="false" outlineLevel="0" collapsed="false">
      <c r="A38" s="0" t="n">
        <v>6</v>
      </c>
      <c r="B38" s="8" t="n">
        <v>44413</v>
      </c>
      <c r="C38" s="0" t="s">
        <v>6</v>
      </c>
      <c r="D38" s="0" t="n">
        <v>2021</v>
      </c>
      <c r="F38" s="0" t="n">
        <v>10000</v>
      </c>
      <c r="J38" s="0" t="n">
        <v>82</v>
      </c>
      <c r="K38" s="0" t="n">
        <v>27</v>
      </c>
      <c r="M38" s="0" t="n">
        <v>54</v>
      </c>
      <c r="N38" s="0" t="n">
        <v>1</v>
      </c>
      <c r="P38" s="9"/>
      <c r="Q38" s="9"/>
      <c r="R38" s="9"/>
      <c r="S38" s="9"/>
      <c r="T38" s="9"/>
      <c r="U38" s="9"/>
      <c r="Z38" s="0" t="s">
        <v>42</v>
      </c>
    </row>
    <row r="39" customFormat="false" ht="12.8" hidden="false" customHeight="false" outlineLevel="0" collapsed="false">
      <c r="A39" s="0" t="n">
        <v>11</v>
      </c>
      <c r="B39" s="8" t="n">
        <v>44426</v>
      </c>
      <c r="C39" s="0" t="s">
        <v>6</v>
      </c>
      <c r="D39" s="0" t="s">
        <v>24</v>
      </c>
      <c r="P39" s="9" t="n">
        <v>13</v>
      </c>
      <c r="Q39" s="9" t="n">
        <v>2</v>
      </c>
      <c r="R39" s="9" t="n">
        <v>11</v>
      </c>
      <c r="S39" s="9" t="n">
        <v>2</v>
      </c>
      <c r="T39" s="9" t="n">
        <v>0</v>
      </c>
      <c r="U39" s="9" t="n">
        <v>2</v>
      </c>
      <c r="Z39" s="11" t="s">
        <v>34</v>
      </c>
    </row>
    <row r="40" customFormat="false" ht="12.8" hidden="false" customHeight="false" outlineLevel="0" collapsed="false">
      <c r="A40" s="0" t="n">
        <v>2</v>
      </c>
      <c r="B40" s="8" t="n">
        <v>44399</v>
      </c>
      <c r="C40" s="0" t="s">
        <v>43</v>
      </c>
      <c r="D40" s="0" t="s">
        <v>24</v>
      </c>
      <c r="F40" s="0" t="n">
        <v>129</v>
      </c>
      <c r="I40" s="0" t="n">
        <v>1325</v>
      </c>
      <c r="K40" s="0" t="n">
        <v>70</v>
      </c>
      <c r="M40" s="0" t="n">
        <v>274</v>
      </c>
      <c r="O40" s="0" t="n">
        <v>981</v>
      </c>
      <c r="P40" s="9" t="n">
        <v>80</v>
      </c>
      <c r="Q40" s="9" t="n">
        <v>22</v>
      </c>
      <c r="R40" s="9" t="n">
        <v>58</v>
      </c>
      <c r="S40" s="9" t="n">
        <v>18</v>
      </c>
      <c r="T40" s="9" t="n">
        <v>0</v>
      </c>
      <c r="U40" s="9" t="n">
        <v>18</v>
      </c>
    </row>
    <row r="41" customFormat="false" ht="12.8" hidden="false" customHeight="false" outlineLevel="0" collapsed="false">
      <c r="A41" s="0" t="n">
        <v>41</v>
      </c>
      <c r="B41" s="8" t="n">
        <v>44502</v>
      </c>
      <c r="C41" s="0" t="s">
        <v>43</v>
      </c>
      <c r="P41" s="9" t="n">
        <v>211</v>
      </c>
      <c r="Q41" s="9" t="n">
        <v>48</v>
      </c>
      <c r="R41" s="9" t="n">
        <v>163</v>
      </c>
      <c r="S41" s="9" t="n">
        <v>81</v>
      </c>
      <c r="T41" s="9" t="n">
        <v>10</v>
      </c>
      <c r="U41" s="9" t="n">
        <v>72</v>
      </c>
    </row>
    <row r="42" customFormat="false" ht="12.8" hidden="false" customHeight="false" outlineLevel="0" collapsed="false">
      <c r="A42" s="0" t="n">
        <v>27</v>
      </c>
      <c r="B42" s="8" t="n">
        <v>44505</v>
      </c>
      <c r="C42" s="0" t="s">
        <v>43</v>
      </c>
      <c r="P42" s="9" t="n">
        <v>211</v>
      </c>
      <c r="Q42" s="9" t="n">
        <v>49</v>
      </c>
      <c r="R42" s="9" t="n">
        <v>162</v>
      </c>
      <c r="S42" s="9" t="n">
        <v>81</v>
      </c>
      <c r="T42" s="9" t="n">
        <v>10</v>
      </c>
      <c r="U42" s="9" t="n">
        <v>71</v>
      </c>
      <c r="Z42" s="11" t="s">
        <v>44</v>
      </c>
    </row>
    <row r="43" customFormat="false" ht="12.8" hidden="true" customHeight="false" outlineLevel="0" collapsed="false">
      <c r="A43" s="0" t="n">
        <v>29</v>
      </c>
      <c r="B43" s="8" t="n">
        <v>44510</v>
      </c>
      <c r="C43" s="0" t="s">
        <v>43</v>
      </c>
      <c r="P43" s="9"/>
      <c r="Q43" s="9"/>
      <c r="R43" s="9"/>
      <c r="S43" s="9" t="n">
        <v>89</v>
      </c>
      <c r="T43" s="9" t="n">
        <v>12</v>
      </c>
      <c r="U43" s="9" t="n">
        <v>77</v>
      </c>
      <c r="Z43" s="11" t="s">
        <v>44</v>
      </c>
    </row>
    <row r="44" customFormat="false" ht="12.8" hidden="true" customHeight="false" outlineLevel="0" collapsed="false">
      <c r="A44" s="0" t="n">
        <v>25</v>
      </c>
      <c r="B44" s="8" t="n">
        <v>44503</v>
      </c>
      <c r="P44" s="9"/>
      <c r="Q44" s="9"/>
      <c r="R44" s="9"/>
      <c r="S44" s="9"/>
      <c r="T44" s="9"/>
      <c r="U44" s="9"/>
      <c r="Z44" s="11" t="s">
        <v>45</v>
      </c>
    </row>
  </sheetData>
  <autoFilter ref="A1:X44">
    <filterColumn colId="15">
      <filters>
        <filter val="127"/>
        <filter val="13"/>
        <filter val="1338"/>
        <filter val="15"/>
        <filter val="211"/>
        <filter val="31110"/>
        <filter val="34"/>
        <filter val="348"/>
        <filter val="463"/>
        <filter val="58"/>
        <filter val="644"/>
        <filter val="68"/>
        <filter val="76"/>
        <filter val="80"/>
        <filter val="806"/>
      </filters>
    </filterColumn>
  </autoFilter>
  <hyperlinks>
    <hyperlink ref="Z39" r:id="rId1" display="https://www.oe24.at/coronavirus/bisher-8-845-infektionen-trotz-vollimmunisierung/491942095"/>
    <hyperlink ref="Z42" r:id="rId2" display="https://www.profil.at/oesterreich/grossteil-aller-corona-intensivpatienten-ist-nicht-geimpft/401466193"/>
    <hyperlink ref="Z43" r:id="rId3" display="https://www.profil.at/oesterreich/grossteil-aller-corona-intensivpatienten-ist-nicht-geimpft/401466193"/>
    <hyperlink ref="Z44" r:id="rId4" display="https://www.kleinezeitung.at/lebensart/gesundheit/6050330/Ueber-4000-Tote-vermieden_Auf-1000-Geimpfte-kommen-vi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0" width="11.52"/>
    <col collapsed="false" customWidth="false" hidden="false" outlineLevel="0" max="4" min="4" style="0" width="11.51"/>
    <col collapsed="false" customWidth="false" hidden="false" outlineLevel="0" max="6" min="5" style="0" width="11.52"/>
    <col collapsed="false" customWidth="true" hidden="false" outlineLevel="0" max="7" min="7" style="0" width="14.49"/>
    <col collapsed="false" customWidth="false" hidden="false" outlineLevel="0" max="9" min="8" style="0" width="11.52"/>
    <col collapsed="false" customWidth="true" hidden="false" outlineLevel="0" max="10" min="10" style="0" width="14.39"/>
    <col collapsed="false" customWidth="true" hidden="false" outlineLevel="0" max="11" min="11" style="0" width="13.98"/>
    <col collapsed="false" customWidth="false" hidden="false" outlineLevel="0" max="12" min="12" style="0" width="11.52"/>
    <col collapsed="false" customWidth="true" hidden="false" outlineLevel="0" max="13" min="13" style="0" width="13.5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2"/>
      <c r="B1" s="9"/>
      <c r="C1" s="6" t="s">
        <v>46</v>
      </c>
      <c r="D1" s="6"/>
      <c r="E1" s="6"/>
      <c r="I1" s="6" t="s">
        <v>47</v>
      </c>
      <c r="J1" s="6"/>
      <c r="K1" s="6"/>
    </row>
    <row r="2" customFormat="false" ht="12.8" hidden="false" customHeight="false" outlineLevel="0" collapsed="false">
      <c r="A2" s="12" t="s">
        <v>48</v>
      </c>
      <c r="B2" s="9" t="s">
        <v>2</v>
      </c>
      <c r="C2" s="9" t="s">
        <v>49</v>
      </c>
      <c r="D2" s="9" t="s">
        <v>50</v>
      </c>
      <c r="E2" s="9" t="s">
        <v>51</v>
      </c>
      <c r="F2" s="0" t="s">
        <v>52</v>
      </c>
      <c r="G2" s="0" t="s">
        <v>53</v>
      </c>
      <c r="H2" s="0" t="s">
        <v>54</v>
      </c>
      <c r="I2" s="9" t="s">
        <v>49</v>
      </c>
      <c r="J2" s="9" t="s">
        <v>50</v>
      </c>
      <c r="K2" s="9" t="s">
        <v>51</v>
      </c>
      <c r="L2" s="0" t="s">
        <v>52</v>
      </c>
      <c r="M2" s="0" t="s">
        <v>53</v>
      </c>
      <c r="N2" s="0" t="s">
        <v>54</v>
      </c>
      <c r="O2" s="5" t="s">
        <v>55</v>
      </c>
      <c r="P2" s="5" t="s">
        <v>56</v>
      </c>
    </row>
    <row r="3" customFormat="false" ht="12.8" hidden="false" customHeight="false" outlineLevel="0" collapsed="false">
      <c r="A3" s="12"/>
      <c r="B3" s="9"/>
      <c r="C3" s="9"/>
      <c r="D3" s="9"/>
      <c r="E3" s="9"/>
      <c r="F3" s="0" t="s">
        <v>57</v>
      </c>
      <c r="G3" s="0" t="s">
        <v>57</v>
      </c>
      <c r="H3" s="0" t="s">
        <v>57</v>
      </c>
      <c r="I3" s="9"/>
      <c r="J3" s="9"/>
      <c r="K3" s="9"/>
      <c r="L3" s="0" t="s">
        <v>57</v>
      </c>
      <c r="M3" s="0" t="s">
        <v>57</v>
      </c>
      <c r="N3" s="0" t="s">
        <v>57</v>
      </c>
    </row>
    <row r="4" customFormat="false" ht="12.8" hidden="false" customHeight="false" outlineLevel="0" collapsed="false">
      <c r="A4" s="13" t="n">
        <v>44448</v>
      </c>
      <c r="B4" s="9" t="s">
        <v>58</v>
      </c>
      <c r="C4" s="9" t="n">
        <v>146</v>
      </c>
      <c r="D4" s="9" t="n">
        <f aca="false">ROUND(F4/100*$C4,0)</f>
        <v>29</v>
      </c>
      <c r="E4" s="9" t="n">
        <f aca="false">ROUND(G4/100*$C4,0)</f>
        <v>117</v>
      </c>
      <c r="F4" s="0" t="n">
        <v>20</v>
      </c>
      <c r="G4" s="0" t="n">
        <v>80</v>
      </c>
      <c r="H4" s="0" t="n">
        <f aca="false">ROUND(1-F4/G4,2)*100</f>
        <v>75</v>
      </c>
      <c r="I4" s="9" t="n">
        <v>68</v>
      </c>
      <c r="J4" s="9" t="n">
        <f aca="false">ROUND(L4/100*$I4,0)</f>
        <v>3</v>
      </c>
      <c r="K4" s="9" t="n">
        <f aca="false">ROUND(M4/100*$I4,0)</f>
        <v>65</v>
      </c>
      <c r="L4" s="0" t="n">
        <v>5</v>
      </c>
      <c r="M4" s="0" t="n">
        <v>95</v>
      </c>
      <c r="N4" s="0" t="n">
        <f aca="false">ROUND(1-L4/M4,2)*100</f>
        <v>95</v>
      </c>
      <c r="O4" s="0" t="s">
        <v>59</v>
      </c>
      <c r="P4" s="0" t="s">
        <v>60</v>
      </c>
    </row>
    <row r="5" customFormat="false" ht="12.8" hidden="false" customHeight="false" outlineLevel="0" collapsed="false">
      <c r="A5" s="13" t="n">
        <v>44448</v>
      </c>
      <c r="B5" s="9" t="s">
        <v>17</v>
      </c>
      <c r="C5" s="9" t="n">
        <v>644</v>
      </c>
      <c r="D5" s="9" t="n">
        <f aca="false">ROUND(F5/100*$C5,0)</f>
        <v>142</v>
      </c>
      <c r="E5" s="9" t="n">
        <f aca="false">ROUND(G5/100*$C5,0)</f>
        <v>502</v>
      </c>
      <c r="F5" s="0" t="n">
        <v>22</v>
      </c>
      <c r="G5" s="0" t="n">
        <v>78</v>
      </c>
      <c r="H5" s="0" t="n">
        <f aca="false">ROUND(1-F5/G5,2)*100</f>
        <v>72</v>
      </c>
      <c r="I5" s="9" t="n">
        <v>186</v>
      </c>
      <c r="J5" s="9" t="n">
        <f aca="false">ROUND(L5/100*$I5,0)</f>
        <v>22</v>
      </c>
      <c r="K5" s="9" t="n">
        <f aca="false">ROUND(M5/100*$I5,0)</f>
        <v>164</v>
      </c>
      <c r="L5" s="0" t="n">
        <v>12</v>
      </c>
      <c r="M5" s="0" t="n">
        <v>88</v>
      </c>
      <c r="N5" s="0" t="n">
        <f aca="false">ROUND(1-L5/M5,2)*100</f>
        <v>86</v>
      </c>
      <c r="O5" s="0" t="s">
        <v>59</v>
      </c>
      <c r="P5" s="0" t="s">
        <v>60</v>
      </c>
    </row>
    <row r="6" customFormat="false" ht="12.8" hidden="false" customHeight="false" outlineLevel="0" collapsed="false">
      <c r="A6" s="13" t="n">
        <v>44474</v>
      </c>
      <c r="B6" s="9" t="s">
        <v>17</v>
      </c>
      <c r="C6" s="9" t="n">
        <v>631</v>
      </c>
      <c r="D6" s="9" t="n">
        <f aca="false">ROUND(F6/100*$C6,0)</f>
        <v>0</v>
      </c>
      <c r="E6" s="9" t="n">
        <f aca="false">ROUND(G6/100*$C6,0)</f>
        <v>0</v>
      </c>
      <c r="I6" s="9" t="n">
        <v>233</v>
      </c>
      <c r="J6" s="9" t="n">
        <f aca="false">ROUND(L6/100*$I6,0)</f>
        <v>38</v>
      </c>
      <c r="K6" s="9" t="n">
        <f aca="false">ROUND(M6/100*$I6,0)</f>
        <v>195</v>
      </c>
      <c r="L6" s="0" t="n">
        <v>16.2</v>
      </c>
      <c r="M6" s="0" t="n">
        <v>83.8</v>
      </c>
      <c r="N6" s="0" t="n">
        <f aca="false">ROUND(1-L6/M6,2)*100</f>
        <v>81</v>
      </c>
      <c r="O6" s="0" t="s">
        <v>59</v>
      </c>
      <c r="P6" s="0" t="s">
        <v>61</v>
      </c>
    </row>
    <row r="7" customFormat="false" ht="12.8" hidden="false" customHeight="false" outlineLevel="0" collapsed="false">
      <c r="A7" s="13" t="n">
        <v>44471</v>
      </c>
      <c r="B7" s="9" t="s">
        <v>17</v>
      </c>
      <c r="C7" s="9" t="n">
        <v>611</v>
      </c>
      <c r="D7" s="9" t="n">
        <f aca="false">ROUND(F7/100*$C7,0)</f>
        <v>189</v>
      </c>
      <c r="E7" s="9" t="n">
        <f aca="false">ROUND(G7/100*$C7,0)</f>
        <v>422</v>
      </c>
      <c r="F7" s="0" t="n">
        <v>31</v>
      </c>
      <c r="G7" s="0" t="n">
        <v>69</v>
      </c>
      <c r="H7" s="0" t="n">
        <f aca="false">ROUND(1-F7/G7,2)*100</f>
        <v>55</v>
      </c>
      <c r="I7" s="9" t="n">
        <v>221</v>
      </c>
      <c r="J7" s="9" t="n">
        <f aca="false">ROUND(L7/100*$I7,0)</f>
        <v>38</v>
      </c>
      <c r="K7" s="9" t="n">
        <f aca="false">ROUND(M7/100*$I7,0)</f>
        <v>183</v>
      </c>
      <c r="L7" s="0" t="n">
        <v>17</v>
      </c>
      <c r="M7" s="0" t="n">
        <v>83</v>
      </c>
      <c r="N7" s="0" t="n">
        <f aca="false">ROUND(1-L7/M7,2)*100</f>
        <v>80</v>
      </c>
      <c r="O7" s="0" t="s">
        <v>59</v>
      </c>
      <c r="P7" s="0" t="s">
        <v>62</v>
      </c>
    </row>
    <row r="8" customFormat="false" ht="12.8" hidden="false" customHeight="false" outlineLevel="0" collapsed="false">
      <c r="A8" s="8" t="n">
        <v>44471</v>
      </c>
      <c r="B8" s="0" t="s">
        <v>17</v>
      </c>
      <c r="F8" s="0" t="n">
        <v>31</v>
      </c>
      <c r="G8" s="0" t="n">
        <v>69</v>
      </c>
      <c r="H8" s="0" t="n">
        <f aca="false">ROUND(1-F8/G8,2)*100</f>
        <v>55</v>
      </c>
      <c r="L8" s="0" t="n">
        <v>17</v>
      </c>
      <c r="M8" s="0" t="n">
        <v>83</v>
      </c>
      <c r="N8" s="0" t="n">
        <f aca="false">ROUND(1-L8/M8,2)*100</f>
        <v>80</v>
      </c>
      <c r="O8" s="0" t="s">
        <v>59</v>
      </c>
      <c r="P8" s="11" t="s">
        <v>63</v>
      </c>
    </row>
    <row r="9" s="15" customFormat="true" ht="12.8" hidden="false" customHeight="false" outlineLevel="0" collapsed="false">
      <c r="A9" s="14" t="n">
        <v>44461</v>
      </c>
      <c r="B9" s="15" t="s">
        <v>64</v>
      </c>
      <c r="F9" s="15" t="n">
        <v>67</v>
      </c>
      <c r="G9" s="15" t="n">
        <v>23</v>
      </c>
      <c r="L9" s="15" t="n">
        <v>30</v>
      </c>
      <c r="M9" s="15" t="n">
        <v>70</v>
      </c>
      <c r="N9" s="15" t="n">
        <f aca="false">ROUND(1-L9/M9,2)*100</f>
        <v>57</v>
      </c>
      <c r="O9" s="15" t="s">
        <v>65</v>
      </c>
      <c r="P9" s="15" t="s">
        <v>66</v>
      </c>
    </row>
    <row r="10" s="15" customFormat="true" ht="12.8" hidden="false" customHeight="false" outlineLevel="0" collapsed="false">
      <c r="A10" s="14" t="n">
        <v>44461</v>
      </c>
      <c r="B10" s="15" t="s">
        <v>38</v>
      </c>
      <c r="F10" s="15" t="n">
        <v>46</v>
      </c>
      <c r="G10" s="15" t="n">
        <v>54</v>
      </c>
      <c r="H10" s="15" t="n">
        <f aca="false">ROUND(1-F10/G10,2)*100</f>
        <v>15</v>
      </c>
      <c r="L10" s="15" t="n">
        <v>34</v>
      </c>
      <c r="M10" s="15" t="n">
        <v>66</v>
      </c>
      <c r="N10" s="15" t="n">
        <f aca="false">ROUND(1-L10/M10,2)*100</f>
        <v>48</v>
      </c>
      <c r="O10" s="15" t="s">
        <v>65</v>
      </c>
      <c r="P10" s="15" t="s">
        <v>66</v>
      </c>
    </row>
    <row r="11" s="15" customFormat="true" ht="12.8" hidden="false" customHeight="false" outlineLevel="0" collapsed="false">
      <c r="A11" s="14" t="n">
        <v>44475</v>
      </c>
      <c r="B11" s="15" t="s">
        <v>40</v>
      </c>
      <c r="F11" s="15" t="n">
        <v>62</v>
      </c>
      <c r="G11" s="15" t="n">
        <v>38</v>
      </c>
      <c r="L11" s="15" t="n">
        <v>30</v>
      </c>
      <c r="M11" s="15" t="n">
        <v>70</v>
      </c>
      <c r="N11" s="15" t="n">
        <f aca="false">ROUND(1-L11/M11,2)*100</f>
        <v>57</v>
      </c>
      <c r="O11" s="15" t="s">
        <v>65</v>
      </c>
      <c r="P11" s="15" t="s">
        <v>66</v>
      </c>
    </row>
    <row r="12" s="15" customFormat="true" ht="12.8" hidden="false" customHeight="false" outlineLevel="0" collapsed="false">
      <c r="A12" s="14" t="n">
        <v>44461</v>
      </c>
      <c r="B12" s="15" t="s">
        <v>40</v>
      </c>
      <c r="F12" s="15" t="n">
        <v>80</v>
      </c>
      <c r="G12" s="15" t="n">
        <v>20</v>
      </c>
      <c r="L12" s="15" t="n">
        <v>30</v>
      </c>
      <c r="M12" s="15" t="n">
        <v>70</v>
      </c>
      <c r="N12" s="15" t="n">
        <f aca="false">ROUND(1-L12/M12,2)*100</f>
        <v>57</v>
      </c>
      <c r="O12" s="15" t="s">
        <v>65</v>
      </c>
      <c r="P12" s="15" t="s">
        <v>66</v>
      </c>
    </row>
  </sheetData>
  <hyperlinks>
    <hyperlink ref="P8" r:id="rId1" display="https://www.krone.at/252136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3" activeCellId="0" sqref="E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2</v>
      </c>
      <c r="C1" s="0" t="s">
        <v>67</v>
      </c>
      <c r="D1" s="0" t="s">
        <v>47</v>
      </c>
    </row>
    <row r="2" customFormat="false" ht="12.8" hidden="false" customHeight="false" outlineLevel="0" collapsed="false">
      <c r="A2" s="16" t="n">
        <v>44448</v>
      </c>
      <c r="B2" s="0" t="s">
        <v>35</v>
      </c>
      <c r="C2" s="0" t="s">
        <v>68</v>
      </c>
      <c r="D2" s="0" t="n">
        <v>0</v>
      </c>
    </row>
    <row r="3" customFormat="false" ht="12.8" hidden="false" customHeight="false" outlineLevel="0" collapsed="false">
      <c r="A3" s="16" t="n">
        <v>44448</v>
      </c>
      <c r="B3" s="0" t="s">
        <v>35</v>
      </c>
      <c r="C3" s="0" t="s">
        <v>69</v>
      </c>
      <c r="D3" s="0" t="n">
        <v>0</v>
      </c>
    </row>
    <row r="4" customFormat="false" ht="12.8" hidden="false" customHeight="false" outlineLevel="0" collapsed="false">
      <c r="A4" s="16" t="n">
        <v>44448</v>
      </c>
      <c r="B4" s="0" t="s">
        <v>35</v>
      </c>
      <c r="C4" s="0" t="s">
        <v>70</v>
      </c>
      <c r="D4" s="0" t="n">
        <v>5</v>
      </c>
    </row>
    <row r="5" customFormat="false" ht="12.8" hidden="false" customHeight="false" outlineLevel="0" collapsed="false">
      <c r="A5" s="16" t="n">
        <v>44448</v>
      </c>
      <c r="B5" s="0" t="s">
        <v>35</v>
      </c>
      <c r="C5" s="0" t="s">
        <v>71</v>
      </c>
      <c r="D5" s="0" t="n">
        <v>3</v>
      </c>
    </row>
    <row r="6" customFormat="false" ht="12.8" hidden="false" customHeight="false" outlineLevel="0" collapsed="false">
      <c r="A6" s="16" t="n">
        <v>44448</v>
      </c>
      <c r="B6" s="0" t="s">
        <v>35</v>
      </c>
      <c r="C6" s="0" t="s">
        <v>72</v>
      </c>
      <c r="D6" s="0" t="n">
        <v>2</v>
      </c>
    </row>
    <row r="7" customFormat="false" ht="12.8" hidden="false" customHeight="false" outlineLevel="0" collapsed="false">
      <c r="A7" s="16" t="n">
        <v>44448</v>
      </c>
      <c r="B7" s="0" t="s">
        <v>35</v>
      </c>
      <c r="C7" s="0" t="s">
        <v>73</v>
      </c>
      <c r="D7" s="0" t="n">
        <v>0</v>
      </c>
    </row>
    <row r="8" customFormat="false" ht="12.8" hidden="false" customHeight="false" outlineLevel="0" collapsed="false">
      <c r="A8" s="16" t="n">
        <v>44448</v>
      </c>
      <c r="B8" s="0" t="s">
        <v>74</v>
      </c>
      <c r="C8" s="0" t="s">
        <v>68</v>
      </c>
      <c r="D8" s="0" t="n">
        <v>0</v>
      </c>
    </row>
    <row r="9" customFormat="false" ht="12.8" hidden="false" customHeight="false" outlineLevel="0" collapsed="false">
      <c r="A9" s="16" t="n">
        <v>44448</v>
      </c>
      <c r="B9" s="0" t="s">
        <v>74</v>
      </c>
      <c r="C9" s="0" t="s">
        <v>69</v>
      </c>
      <c r="D9" s="0" t="n">
        <v>3</v>
      </c>
    </row>
    <row r="10" customFormat="false" ht="12.8" hidden="false" customHeight="false" outlineLevel="0" collapsed="false">
      <c r="A10" s="16" t="n">
        <v>44448</v>
      </c>
      <c r="B10" s="0" t="s">
        <v>74</v>
      </c>
      <c r="C10" s="0" t="s">
        <v>70</v>
      </c>
      <c r="D10" s="0" t="n">
        <v>4</v>
      </c>
    </row>
    <row r="11" customFormat="false" ht="12.8" hidden="false" customHeight="false" outlineLevel="0" collapsed="false">
      <c r="A11" s="16" t="n">
        <v>44448</v>
      </c>
      <c r="B11" s="0" t="s">
        <v>74</v>
      </c>
      <c r="C11" s="0" t="s">
        <v>71</v>
      </c>
      <c r="D11" s="0" t="n">
        <v>5</v>
      </c>
    </row>
    <row r="12" customFormat="false" ht="12.8" hidden="false" customHeight="false" outlineLevel="0" collapsed="false">
      <c r="A12" s="16" t="n">
        <v>44448</v>
      </c>
      <c r="B12" s="0" t="s">
        <v>74</v>
      </c>
      <c r="C12" s="0" t="s">
        <v>72</v>
      </c>
      <c r="D12" s="0" t="n">
        <v>1</v>
      </c>
    </row>
    <row r="13" customFormat="false" ht="12.8" hidden="false" customHeight="false" outlineLevel="0" collapsed="false">
      <c r="A13" s="16" t="n">
        <v>44448</v>
      </c>
      <c r="B13" s="0" t="s">
        <v>74</v>
      </c>
      <c r="C13" s="0" t="s">
        <v>73</v>
      </c>
      <c r="D13" s="0" t="n">
        <v>3</v>
      </c>
    </row>
    <row r="14" customFormat="false" ht="12.8" hidden="false" customHeight="false" outlineLevel="0" collapsed="false">
      <c r="A14" s="16" t="n">
        <v>44448</v>
      </c>
      <c r="B14" s="0" t="s">
        <v>33</v>
      </c>
      <c r="C14" s="0" t="s">
        <v>68</v>
      </c>
      <c r="D14" s="0" t="n">
        <v>2</v>
      </c>
    </row>
    <row r="15" customFormat="false" ht="12.8" hidden="false" customHeight="false" outlineLevel="0" collapsed="false">
      <c r="A15" s="16" t="n">
        <v>44448</v>
      </c>
      <c r="B15" s="0" t="s">
        <v>33</v>
      </c>
      <c r="C15" s="0" t="s">
        <v>69</v>
      </c>
      <c r="D15" s="0" t="n">
        <v>2</v>
      </c>
    </row>
    <row r="16" customFormat="false" ht="12.8" hidden="false" customHeight="false" outlineLevel="0" collapsed="false">
      <c r="A16" s="16" t="n">
        <v>44448</v>
      </c>
      <c r="B16" s="0" t="s">
        <v>33</v>
      </c>
      <c r="C16" s="0" t="s">
        <v>70</v>
      </c>
      <c r="D16" s="0" t="n">
        <v>12</v>
      </c>
    </row>
    <row r="17" customFormat="false" ht="12.8" hidden="false" customHeight="false" outlineLevel="0" collapsed="false">
      <c r="A17" s="16" t="n">
        <v>44448</v>
      </c>
      <c r="B17" s="0" t="s">
        <v>33</v>
      </c>
      <c r="C17" s="0" t="s">
        <v>71</v>
      </c>
      <c r="D17" s="0" t="n">
        <v>9</v>
      </c>
    </row>
    <row r="18" customFormat="false" ht="12.8" hidden="false" customHeight="false" outlineLevel="0" collapsed="false">
      <c r="A18" s="16" t="n">
        <v>44448</v>
      </c>
      <c r="B18" s="0" t="s">
        <v>33</v>
      </c>
      <c r="C18" s="0" t="s">
        <v>72</v>
      </c>
      <c r="D18" s="0" t="n">
        <v>5</v>
      </c>
    </row>
    <row r="19" customFormat="false" ht="12.8" hidden="false" customHeight="false" outlineLevel="0" collapsed="false">
      <c r="A19" s="16" t="n">
        <v>44448</v>
      </c>
      <c r="B19" s="0" t="s">
        <v>33</v>
      </c>
      <c r="C19" s="0" t="s">
        <v>73</v>
      </c>
      <c r="D19" s="0" t="n">
        <v>0</v>
      </c>
    </row>
    <row r="20" customFormat="false" ht="12.8" hidden="false" customHeight="false" outlineLevel="0" collapsed="false">
      <c r="A20" s="16" t="n">
        <v>44448</v>
      </c>
      <c r="B20" s="0" t="s">
        <v>31</v>
      </c>
      <c r="C20" s="0" t="s">
        <v>68</v>
      </c>
      <c r="D20" s="0" t="n">
        <v>0</v>
      </c>
    </row>
    <row r="21" customFormat="false" ht="12.8" hidden="false" customHeight="false" outlineLevel="0" collapsed="false">
      <c r="A21" s="16" t="n">
        <v>44448</v>
      </c>
      <c r="B21" s="0" t="s">
        <v>31</v>
      </c>
      <c r="C21" s="0" t="s">
        <v>69</v>
      </c>
      <c r="D21" s="0" t="n">
        <v>1</v>
      </c>
    </row>
    <row r="22" customFormat="false" ht="12.8" hidden="false" customHeight="false" outlineLevel="0" collapsed="false">
      <c r="A22" s="16" t="n">
        <v>44448</v>
      </c>
      <c r="B22" s="0" t="s">
        <v>31</v>
      </c>
      <c r="C22" s="0" t="s">
        <v>70</v>
      </c>
      <c r="D22" s="0" t="n">
        <v>15</v>
      </c>
    </row>
    <row r="23" customFormat="false" ht="12.8" hidden="false" customHeight="false" outlineLevel="0" collapsed="false">
      <c r="A23" s="16" t="n">
        <v>44448</v>
      </c>
      <c r="B23" s="0" t="s">
        <v>31</v>
      </c>
      <c r="C23" s="0" t="s">
        <v>71</v>
      </c>
      <c r="D23" s="0" t="n">
        <v>4</v>
      </c>
    </row>
    <row r="24" customFormat="false" ht="12.8" hidden="false" customHeight="false" outlineLevel="0" collapsed="false">
      <c r="A24" s="16" t="n">
        <v>44448</v>
      </c>
      <c r="B24" s="0" t="s">
        <v>31</v>
      </c>
      <c r="C24" s="0" t="s">
        <v>72</v>
      </c>
      <c r="D24" s="0" t="n">
        <v>5</v>
      </c>
    </row>
    <row r="25" customFormat="false" ht="12.8" hidden="false" customHeight="false" outlineLevel="0" collapsed="false">
      <c r="A25" s="16" t="n">
        <v>44448</v>
      </c>
      <c r="B25" s="0" t="s">
        <v>31</v>
      </c>
      <c r="C25" s="0" t="s">
        <v>73</v>
      </c>
      <c r="D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43" activeCellId="0" sqref="C4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97"/>
    <col collapsed="false" customWidth="false" hidden="false" outlineLevel="0" max="4" min="4" style="0" width="11.52"/>
    <col collapsed="false" customWidth="true" hidden="false" outlineLevel="0" max="5" min="5" style="0" width="7.34"/>
    <col collapsed="false" customWidth="true" hidden="false" outlineLevel="0" max="6" min="6" style="0" width="15.68"/>
    <col collapsed="false" customWidth="true" hidden="false" outlineLevel="0" max="7" min="7" style="0" width="14.0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7" t="s">
        <v>48</v>
      </c>
      <c r="B1" s="3" t="s">
        <v>75</v>
      </c>
      <c r="C1" s="3" t="s">
        <v>2</v>
      </c>
      <c r="D1" s="3" t="s">
        <v>76</v>
      </c>
      <c r="E1" s="3" t="s">
        <v>49</v>
      </c>
      <c r="F1" s="3" t="s">
        <v>50</v>
      </c>
      <c r="G1" s="3" t="s">
        <v>51</v>
      </c>
    </row>
    <row r="2" customFormat="false" ht="12.8" hidden="false" customHeight="false" outlineLevel="0" collapsed="false">
      <c r="A2" s="8" t="n">
        <v>44399</v>
      </c>
      <c r="B2" s="0" t="s">
        <v>43</v>
      </c>
      <c r="C2" s="0" t="s">
        <v>58</v>
      </c>
      <c r="D2" s="0" t="s">
        <v>77</v>
      </c>
      <c r="E2" s="0" t="n">
        <v>80</v>
      </c>
      <c r="F2" s="0" t="n">
        <v>22</v>
      </c>
      <c r="G2" s="0" t="n">
        <v>58</v>
      </c>
    </row>
    <row r="3" customFormat="false" ht="12.8" hidden="false" customHeight="false" outlineLevel="0" collapsed="false">
      <c r="A3" s="8" t="n">
        <v>44425</v>
      </c>
      <c r="B3" s="0" t="s">
        <v>30</v>
      </c>
      <c r="C3" s="0" t="s">
        <v>78</v>
      </c>
      <c r="D3" s="0" t="s">
        <v>77</v>
      </c>
      <c r="E3" s="0" t="n">
        <v>13</v>
      </c>
      <c r="F3" s="0" t="n">
        <v>2</v>
      </c>
      <c r="G3" s="0" t="n">
        <v>11</v>
      </c>
    </row>
    <row r="4" customFormat="false" ht="12.8" hidden="false" customHeight="false" outlineLevel="0" collapsed="false">
      <c r="A4" s="8" t="n">
        <v>44426</v>
      </c>
      <c r="B4" s="0" t="s">
        <v>6</v>
      </c>
      <c r="C4" s="0" t="s">
        <v>79</v>
      </c>
      <c r="D4" s="0" t="s">
        <v>77</v>
      </c>
      <c r="E4" s="0" t="n">
        <v>13</v>
      </c>
      <c r="F4" s="0" t="n">
        <v>2</v>
      </c>
      <c r="G4" s="0" t="n">
        <v>11</v>
      </c>
    </row>
    <row r="5" customFormat="false" ht="12.8" hidden="false" customHeight="false" outlineLevel="0" collapsed="false">
      <c r="A5" s="8" t="n">
        <v>44429</v>
      </c>
      <c r="B5" s="0" t="s">
        <v>35</v>
      </c>
      <c r="C5" s="0" t="s">
        <v>80</v>
      </c>
      <c r="D5" s="0" t="s">
        <v>77</v>
      </c>
      <c r="E5" s="0" t="n">
        <v>15</v>
      </c>
      <c r="F5" s="0" t="n">
        <v>0</v>
      </c>
      <c r="G5" s="0" t="n">
        <v>15</v>
      </c>
    </row>
    <row r="6" customFormat="false" ht="12.8" hidden="false" customHeight="false" outlineLevel="0" collapsed="false">
      <c r="A6" s="8" t="n">
        <v>44432</v>
      </c>
      <c r="B6" s="0" t="s">
        <v>31</v>
      </c>
      <c r="C6" s="0" t="s">
        <v>81</v>
      </c>
      <c r="D6" s="0" t="s">
        <v>77</v>
      </c>
      <c r="E6" s="0" t="n">
        <v>68</v>
      </c>
      <c r="F6" s="0" t="n">
        <v>5</v>
      </c>
      <c r="G6" s="0" t="n">
        <v>63</v>
      </c>
    </row>
    <row r="7" customFormat="false" ht="12.8" hidden="false" customHeight="false" outlineLevel="0" collapsed="false">
      <c r="A7" s="8" t="n">
        <v>44432</v>
      </c>
      <c r="B7" s="0" t="s">
        <v>33</v>
      </c>
      <c r="C7" s="0" t="s">
        <v>82</v>
      </c>
      <c r="D7" s="0" t="s">
        <v>77</v>
      </c>
      <c r="E7" s="0" t="n">
        <v>58</v>
      </c>
      <c r="F7" s="0" t="n">
        <v>7</v>
      </c>
      <c r="G7" s="0" t="n">
        <v>51</v>
      </c>
    </row>
    <row r="8" s="3" customFormat="true" ht="12.8" hidden="false" customHeight="false" outlineLevel="0" collapsed="false">
      <c r="A8" s="17" t="n">
        <v>44448</v>
      </c>
      <c r="B8" s="3" t="s">
        <v>17</v>
      </c>
      <c r="C8" s="3" t="s">
        <v>83</v>
      </c>
      <c r="D8" s="3" t="s">
        <v>77</v>
      </c>
      <c r="E8" s="3" t="n">
        <v>644</v>
      </c>
      <c r="F8" s="3" t="n">
        <v>142</v>
      </c>
      <c r="G8" s="3" t="n">
        <v>502</v>
      </c>
    </row>
    <row r="9" customFormat="false" ht="12.8" hidden="false" customHeight="false" outlineLevel="0" collapsed="false">
      <c r="A9" s="18" t="n">
        <v>44448</v>
      </c>
      <c r="B9" s="0" t="s">
        <v>43</v>
      </c>
      <c r="C9" s="0" t="s">
        <v>58</v>
      </c>
      <c r="D9" s="0" t="s">
        <v>77</v>
      </c>
      <c r="E9" s="0" t="n">
        <v>146</v>
      </c>
      <c r="F9" s="0" t="n">
        <v>29</v>
      </c>
      <c r="G9" s="0" t="n">
        <v>117</v>
      </c>
    </row>
    <row r="10" customFormat="false" ht="12.8" hidden="false" customHeight="false" outlineLevel="0" collapsed="false">
      <c r="A10" s="8" t="n">
        <v>44460</v>
      </c>
      <c r="B10" s="0" t="s">
        <v>17</v>
      </c>
      <c r="C10" s="0" t="s">
        <v>83</v>
      </c>
      <c r="D10" s="0" t="s">
        <v>77</v>
      </c>
      <c r="E10" s="0" t="n">
        <v>806</v>
      </c>
      <c r="F10" s="0" t="n">
        <f aca="false">806-635</f>
        <v>171</v>
      </c>
      <c r="G10" s="0" t="n">
        <v>635</v>
      </c>
    </row>
    <row r="11" customFormat="false" ht="12.8" hidden="false" customHeight="false" outlineLevel="0" collapsed="false">
      <c r="A11" s="8" t="n">
        <v>44468</v>
      </c>
      <c r="B11" s="0" t="s">
        <v>33</v>
      </c>
      <c r="C11" s="0" t="s">
        <v>82</v>
      </c>
      <c r="D11" s="0" t="s">
        <v>77</v>
      </c>
      <c r="E11" s="0" t="n">
        <v>127</v>
      </c>
      <c r="F11" s="0" t="n">
        <v>43</v>
      </c>
      <c r="G11" s="0" t="n">
        <v>84</v>
      </c>
    </row>
    <row r="12" customFormat="false" ht="12.8" hidden="false" customHeight="false" outlineLevel="0" collapsed="false">
      <c r="A12" s="18" t="n">
        <v>44471</v>
      </c>
      <c r="B12" s="0" t="s">
        <v>17</v>
      </c>
      <c r="C12" s="0" t="s">
        <v>83</v>
      </c>
      <c r="D12" s="0" t="s">
        <v>77</v>
      </c>
      <c r="E12" s="0" t="n">
        <v>611</v>
      </c>
      <c r="F12" s="0" t="n">
        <v>189</v>
      </c>
      <c r="G12" s="0" t="n">
        <v>422</v>
      </c>
    </row>
    <row r="13" customFormat="false" ht="12.8" hidden="false" customHeight="false" outlineLevel="0" collapsed="false">
      <c r="A13" s="18" t="n">
        <v>44474</v>
      </c>
      <c r="B13" s="0" t="s">
        <v>17</v>
      </c>
      <c r="C13" s="0" t="s">
        <v>83</v>
      </c>
      <c r="D13" s="0" t="s">
        <v>77</v>
      </c>
      <c r="E13" s="0" t="n">
        <v>631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8" t="n">
        <v>44474</v>
      </c>
      <c r="B14" s="0" t="s">
        <v>35</v>
      </c>
      <c r="C14" s="0" t="s">
        <v>80</v>
      </c>
      <c r="D14" s="0" t="s">
        <v>77</v>
      </c>
      <c r="E14" s="0" t="n">
        <v>34</v>
      </c>
      <c r="F14" s="0" t="n">
        <v>4</v>
      </c>
      <c r="G14" s="0" t="n">
        <v>30</v>
      </c>
    </row>
    <row r="15" customFormat="false" ht="12.8" hidden="false" customHeight="false" outlineLevel="0" collapsed="false">
      <c r="A15" s="8" t="n">
        <v>44502</v>
      </c>
      <c r="B15" s="0" t="s">
        <v>17</v>
      </c>
      <c r="C15" s="0" t="s">
        <v>83</v>
      </c>
      <c r="D15" s="0" t="s">
        <v>77</v>
      </c>
      <c r="E15" s="0" t="n">
        <v>1338</v>
      </c>
      <c r="F15" s="0" t="n">
        <v>583</v>
      </c>
      <c r="G15" s="0" t="n">
        <v>755</v>
      </c>
    </row>
    <row r="16" customFormat="false" ht="12.8" hidden="false" customHeight="false" outlineLevel="0" collapsed="false">
      <c r="A16" s="8" t="n">
        <v>44502</v>
      </c>
      <c r="B16" s="0" t="s">
        <v>43</v>
      </c>
      <c r="C16" s="0" t="s">
        <v>58</v>
      </c>
      <c r="D16" s="0" t="s">
        <v>77</v>
      </c>
      <c r="E16" s="0" t="n">
        <v>211</v>
      </c>
      <c r="F16" s="0" t="n">
        <v>48</v>
      </c>
      <c r="G16" s="0" t="n">
        <v>163</v>
      </c>
    </row>
    <row r="17" customFormat="false" ht="12.8" hidden="false" customHeight="false" outlineLevel="0" collapsed="false">
      <c r="A17" s="8" t="n">
        <v>44505</v>
      </c>
      <c r="B17" s="0" t="s">
        <v>17</v>
      </c>
      <c r="C17" s="0" t="s">
        <v>83</v>
      </c>
      <c r="D17" s="0" t="s">
        <v>77</v>
      </c>
      <c r="E17" s="0" t="n">
        <v>1338</v>
      </c>
      <c r="F17" s="0" t="n">
        <v>583</v>
      </c>
      <c r="G17" s="0" t="n">
        <v>755</v>
      </c>
    </row>
    <row r="18" customFormat="false" ht="12.8" hidden="false" customHeight="false" outlineLevel="0" collapsed="false">
      <c r="A18" s="8" t="n">
        <v>44505</v>
      </c>
      <c r="B18" s="0" t="s">
        <v>43</v>
      </c>
      <c r="C18" s="0" t="s">
        <v>58</v>
      </c>
      <c r="D18" s="0" t="s">
        <v>77</v>
      </c>
      <c r="E18" s="0" t="n">
        <v>211</v>
      </c>
      <c r="F18" s="0" t="n">
        <v>49</v>
      </c>
      <c r="G18" s="0" t="n">
        <v>162</v>
      </c>
    </row>
    <row r="19" customFormat="false" ht="12.8" hidden="false" customHeight="false" outlineLevel="0" collapsed="false">
      <c r="A19" s="8" t="n">
        <v>44510</v>
      </c>
      <c r="B19" s="0" t="s">
        <v>33</v>
      </c>
      <c r="C19" s="0" t="s">
        <v>82</v>
      </c>
      <c r="D19" s="0" t="s">
        <v>77</v>
      </c>
      <c r="E19" s="0" t="n">
        <v>463</v>
      </c>
      <c r="F19" s="0" t="n">
        <v>187</v>
      </c>
      <c r="G19" s="0" t="n">
        <v>276</v>
      </c>
    </row>
    <row r="20" customFormat="false" ht="12.8" hidden="false" customHeight="false" outlineLevel="0" collapsed="false">
      <c r="A20" s="8" t="n">
        <v>44399</v>
      </c>
      <c r="B20" s="0" t="s">
        <v>43</v>
      </c>
      <c r="C20" s="0" t="s">
        <v>58</v>
      </c>
      <c r="D20" s="0" t="s">
        <v>47</v>
      </c>
      <c r="E20" s="0" t="n">
        <v>18</v>
      </c>
      <c r="F20" s="0" t="n">
        <v>0</v>
      </c>
      <c r="G20" s="0" t="n">
        <v>18</v>
      </c>
    </row>
    <row r="21" customFormat="false" ht="12.8" hidden="false" customHeight="false" outlineLevel="0" collapsed="false">
      <c r="A21" s="8" t="n">
        <v>44425</v>
      </c>
      <c r="B21" s="0" t="s">
        <v>30</v>
      </c>
      <c r="C21" s="0" t="s">
        <v>78</v>
      </c>
      <c r="D21" s="0" t="s">
        <v>47</v>
      </c>
      <c r="E21" s="0" t="n">
        <v>5</v>
      </c>
      <c r="F21" s="0" t="n">
        <v>1</v>
      </c>
      <c r="G21" s="0" t="n">
        <v>4</v>
      </c>
    </row>
    <row r="22" customFormat="false" ht="12.8" hidden="false" customHeight="false" outlineLevel="0" collapsed="false">
      <c r="A22" s="8" t="n">
        <v>44426</v>
      </c>
      <c r="B22" s="0" t="s">
        <v>6</v>
      </c>
      <c r="C22" s="0" t="s">
        <v>79</v>
      </c>
      <c r="D22" s="0" t="s">
        <v>47</v>
      </c>
      <c r="E22" s="0" t="n">
        <v>2</v>
      </c>
      <c r="F22" s="0" t="n">
        <v>0</v>
      </c>
      <c r="G22" s="0" t="n">
        <v>2</v>
      </c>
    </row>
    <row r="23" customFormat="false" ht="12.8" hidden="false" customHeight="false" outlineLevel="0" collapsed="false">
      <c r="A23" s="8" t="n">
        <v>44432</v>
      </c>
      <c r="B23" s="0" t="s">
        <v>33</v>
      </c>
      <c r="C23" s="0" t="s">
        <v>82</v>
      </c>
      <c r="D23" s="0" t="s">
        <v>47</v>
      </c>
      <c r="E23" s="0" t="n">
        <v>15</v>
      </c>
      <c r="F23" s="0" t="n">
        <v>1</v>
      </c>
      <c r="G23" s="0" t="n">
        <v>14</v>
      </c>
    </row>
    <row r="24" customFormat="false" ht="12.8" hidden="false" customHeight="false" outlineLevel="0" collapsed="false">
      <c r="A24" s="18" t="n">
        <v>44448</v>
      </c>
      <c r="B24" s="0" t="s">
        <v>17</v>
      </c>
      <c r="C24" s="0" t="s">
        <v>83</v>
      </c>
      <c r="D24" s="0" t="s">
        <v>47</v>
      </c>
      <c r="E24" s="0" t="n">
        <v>186</v>
      </c>
      <c r="F24" s="0" t="n">
        <v>22</v>
      </c>
      <c r="G24" s="0" t="n">
        <v>164</v>
      </c>
    </row>
    <row r="25" customFormat="false" ht="12.8" hidden="false" customHeight="false" outlineLevel="0" collapsed="false">
      <c r="A25" s="18" t="n">
        <v>44448</v>
      </c>
      <c r="B25" s="0" t="s">
        <v>43</v>
      </c>
      <c r="C25" s="0" t="s">
        <v>58</v>
      </c>
      <c r="D25" s="0" t="s">
        <v>47</v>
      </c>
      <c r="E25" s="0" t="n">
        <v>68</v>
      </c>
      <c r="F25" s="0" t="n">
        <v>3</v>
      </c>
      <c r="G25" s="0" t="n">
        <v>65</v>
      </c>
    </row>
    <row r="26" customFormat="false" ht="12.8" hidden="false" customHeight="false" outlineLevel="0" collapsed="false">
      <c r="A26" s="8" t="n">
        <v>44460</v>
      </c>
      <c r="B26" s="0" t="s">
        <v>17</v>
      </c>
      <c r="C26" s="0" t="s">
        <v>83</v>
      </c>
      <c r="D26" s="0" t="s">
        <v>47</v>
      </c>
      <c r="E26" s="0" t="n">
        <v>201</v>
      </c>
      <c r="F26" s="0" t="n">
        <v>23</v>
      </c>
      <c r="G26" s="0" t="n">
        <f aca="false">201-23</f>
        <v>178</v>
      </c>
    </row>
    <row r="27" customFormat="false" ht="12.8" hidden="false" customHeight="false" outlineLevel="0" collapsed="false">
      <c r="A27" s="8" t="n">
        <v>44468</v>
      </c>
      <c r="B27" s="0" t="s">
        <v>33</v>
      </c>
      <c r="C27" s="0" t="s">
        <v>82</v>
      </c>
      <c r="D27" s="0" t="s">
        <v>47</v>
      </c>
      <c r="E27" s="0" t="n">
        <v>38</v>
      </c>
      <c r="F27" s="0" t="n">
        <v>5</v>
      </c>
      <c r="G27" s="0" t="n">
        <v>33</v>
      </c>
    </row>
    <row r="28" customFormat="false" ht="12.8" hidden="false" customHeight="false" outlineLevel="0" collapsed="false">
      <c r="A28" s="18" t="n">
        <v>44471</v>
      </c>
      <c r="B28" s="0" t="s">
        <v>17</v>
      </c>
      <c r="C28" s="0" t="s">
        <v>83</v>
      </c>
      <c r="D28" s="0" t="s">
        <v>47</v>
      </c>
      <c r="E28" s="0" t="n">
        <v>221</v>
      </c>
      <c r="F28" s="0" t="n">
        <v>38</v>
      </c>
      <c r="G28" s="0" t="n">
        <v>183</v>
      </c>
    </row>
    <row r="29" customFormat="false" ht="12.8" hidden="false" customHeight="false" outlineLevel="0" collapsed="false">
      <c r="A29" s="18" t="n">
        <v>44474</v>
      </c>
      <c r="B29" s="0" t="s">
        <v>17</v>
      </c>
      <c r="C29" s="0" t="s">
        <v>83</v>
      </c>
      <c r="D29" s="0" t="s">
        <v>47</v>
      </c>
      <c r="E29" s="0" t="n">
        <v>233</v>
      </c>
      <c r="F29" s="0" t="n">
        <v>38</v>
      </c>
      <c r="G29" s="0" t="n">
        <v>195</v>
      </c>
    </row>
    <row r="30" customFormat="false" ht="12.8" hidden="false" customHeight="false" outlineLevel="0" collapsed="false">
      <c r="A30" s="8" t="n">
        <v>44474</v>
      </c>
      <c r="B30" s="0" t="s">
        <v>35</v>
      </c>
      <c r="C30" s="0" t="s">
        <v>80</v>
      </c>
      <c r="D30" s="0" t="s">
        <v>47</v>
      </c>
      <c r="E30" s="0" t="n">
        <v>11</v>
      </c>
      <c r="F30" s="0" t="n">
        <v>1</v>
      </c>
      <c r="G30" s="0" t="n">
        <v>10</v>
      </c>
    </row>
    <row r="31" customFormat="false" ht="12.8" hidden="false" customHeight="false" outlineLevel="0" collapsed="false">
      <c r="A31" s="8" t="n">
        <v>44497</v>
      </c>
      <c r="B31" s="0" t="s">
        <v>35</v>
      </c>
      <c r="C31" s="0" t="s">
        <v>80</v>
      </c>
      <c r="D31" s="0" t="s">
        <v>47</v>
      </c>
      <c r="E31" s="0" t="n">
        <v>12</v>
      </c>
      <c r="F31" s="0" t="n">
        <v>3</v>
      </c>
      <c r="G31" s="0" t="n">
        <v>9</v>
      </c>
    </row>
    <row r="32" customFormat="false" ht="12.8" hidden="false" customHeight="false" outlineLevel="0" collapsed="false">
      <c r="A32" s="8" t="n">
        <v>44502</v>
      </c>
      <c r="B32" s="0" t="s">
        <v>17</v>
      </c>
      <c r="C32" s="0" t="s">
        <v>83</v>
      </c>
      <c r="D32" s="0" t="s">
        <v>47</v>
      </c>
      <c r="E32" s="0" t="n">
        <v>304</v>
      </c>
      <c r="F32" s="0" t="n">
        <v>74</v>
      </c>
      <c r="G32" s="0" t="n">
        <v>230</v>
      </c>
    </row>
    <row r="33" customFormat="false" ht="12.8" hidden="false" customHeight="false" outlineLevel="0" collapsed="false">
      <c r="A33" s="8" t="n">
        <v>44502</v>
      </c>
      <c r="B33" s="0" t="s">
        <v>33</v>
      </c>
      <c r="C33" s="0" t="s">
        <v>82</v>
      </c>
      <c r="D33" s="0" t="s">
        <v>47</v>
      </c>
      <c r="E33" s="0" t="n">
        <v>59</v>
      </c>
      <c r="F33" s="0" t="n">
        <v>20</v>
      </c>
      <c r="G33" s="0" t="n">
        <v>39</v>
      </c>
    </row>
    <row r="34" customFormat="false" ht="12.8" hidden="false" customHeight="false" outlineLevel="0" collapsed="false">
      <c r="A34" s="8" t="n">
        <v>44502</v>
      </c>
      <c r="B34" s="0" t="s">
        <v>43</v>
      </c>
      <c r="C34" s="0" t="s">
        <v>58</v>
      </c>
      <c r="D34" s="0" t="s">
        <v>47</v>
      </c>
      <c r="E34" s="0" t="n">
        <v>81</v>
      </c>
      <c r="F34" s="0" t="n">
        <v>10</v>
      </c>
      <c r="G34" s="0" t="n">
        <v>72</v>
      </c>
    </row>
    <row r="35" customFormat="false" ht="12.8" hidden="false" customHeight="false" outlineLevel="0" collapsed="false">
      <c r="A35" s="8" t="n">
        <v>44505</v>
      </c>
      <c r="B35" s="0" t="s">
        <v>43</v>
      </c>
      <c r="C35" s="0" t="s">
        <v>58</v>
      </c>
      <c r="D35" s="0" t="s">
        <v>47</v>
      </c>
      <c r="E35" s="0" t="n">
        <v>81</v>
      </c>
      <c r="F35" s="0" t="n">
        <v>10</v>
      </c>
      <c r="G35" s="0" t="n">
        <v>71</v>
      </c>
    </row>
    <row r="36" customFormat="false" ht="12.8" hidden="false" customHeight="false" outlineLevel="0" collapsed="false">
      <c r="A36" s="8" t="n">
        <v>44510</v>
      </c>
      <c r="B36" s="0" t="s">
        <v>33</v>
      </c>
      <c r="C36" s="0" t="s">
        <v>82</v>
      </c>
      <c r="D36" s="0" t="s">
        <v>47</v>
      </c>
      <c r="E36" s="0" t="n">
        <v>89</v>
      </c>
      <c r="F36" s="0" t="n">
        <f aca="false">89-65</f>
        <v>24</v>
      </c>
      <c r="G36" s="0" t="n">
        <v>65</v>
      </c>
    </row>
  </sheetData>
  <autoFilter ref="A1:G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16531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2021-11-13T17:34:21Z</dcterms:created>
  <dc:creator/>
  <dc:description/>
  <dc:language>en-US</dc:language>
  <cp:lastModifiedBy/>
  <dcterms:modified xsi:type="dcterms:W3CDTF">2021-11-29T12:47:39Z</dcterms:modified>
  <cp:revision>20</cp:revision>
  <dc:subject/>
  <dc:title/>
</cp:coreProperties>
</file>