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win\Desktop\"/>
    </mc:Choice>
  </mc:AlternateContent>
  <xr:revisionPtr revIDLastSave="0" documentId="13_ncr:1_{C0CF7E0D-08C3-4160-BE7B-C47493AB0618}" xr6:coauthVersionLast="45" xr6:coauthVersionMax="45" xr10:uidLastSave="{00000000-0000-0000-0000-000000000000}"/>
  <bookViews>
    <workbookView xWindow="-108" yWindow="-108" windowWidth="23256" windowHeight="12576" xr2:uid="{4FA630D9-6AB9-41B6-8660-5B97EAE001AC}"/>
  </bookViews>
  <sheets>
    <sheet name="S-Matrix" sheetId="1" r:id="rId1"/>
    <sheet name="Elemental Balance" sheetId="2" r:id="rId2"/>
  </sheets>
  <definedNames>
    <definedName name="_xlnm._FilterDatabase" localSheetId="0" hidden="1">'S-Matrix'!$B$9:$P$27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B25" i="2"/>
  <c r="C27" i="2" l="1"/>
  <c r="D27" i="2"/>
  <c r="E27" i="2"/>
  <c r="F27" i="2"/>
  <c r="B27" i="2"/>
  <c r="C26" i="2"/>
  <c r="D26" i="2"/>
  <c r="E26" i="2"/>
  <c r="F26" i="2"/>
  <c r="B26" i="2"/>
  <c r="D25" i="2"/>
  <c r="E25" i="2"/>
  <c r="F25" i="2"/>
  <c r="D24" i="2"/>
  <c r="C24" i="2"/>
  <c r="E24" i="2"/>
  <c r="F24" i="2"/>
  <c r="B24" i="2"/>
  <c r="C23" i="2"/>
  <c r="D23" i="2"/>
  <c r="E23" i="2"/>
  <c r="F23" i="2"/>
  <c r="B23" i="2"/>
</calcChain>
</file>

<file path=xl/sharedStrings.xml><?xml version="1.0" encoding="utf-8"?>
<sst xmlns="http://schemas.openxmlformats.org/spreadsheetml/2006/main" count="97" uniqueCount="72">
  <si>
    <t>Reactions in the Urea Cycle (listed in the Figure)</t>
  </si>
  <si>
    <t>1) ATP + L-Citrulline + L-Aspartate = AMP + Diphosphate + N-(L-Arginino)succinate</t>
  </si>
  <si>
    <t>2) N-(L-Arginino)succinate = Fumarate + L-Arginine</t>
  </si>
  <si>
    <t>4) Carbamoyl Phosphate + L-ornithine = Orthophosphate + L-Citrulline</t>
  </si>
  <si>
    <r>
      <t xml:space="preserve">5)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L-Arginine +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O2 +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NADPH +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H+ &lt;=&gt;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Nitric Oxide +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L-Citrulline +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NADP+ +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H2O</t>
    </r>
  </si>
  <si>
    <t>ATP</t>
  </si>
  <si>
    <t>L-Citrulline</t>
  </si>
  <si>
    <t>L-Aspartate</t>
  </si>
  <si>
    <t>AMP</t>
  </si>
  <si>
    <t>Diphosphate</t>
  </si>
  <si>
    <t>N-(L-Arginino)succinate</t>
  </si>
  <si>
    <t>Fumarate</t>
  </si>
  <si>
    <t>L-Arginine</t>
  </si>
  <si>
    <t>3) L- Arginine + H2O = L-ornithine + Urea</t>
  </si>
  <si>
    <t>H2O</t>
  </si>
  <si>
    <t>L-ornithine</t>
  </si>
  <si>
    <t>Urea</t>
  </si>
  <si>
    <t>Carbamoyl Phosphate</t>
  </si>
  <si>
    <t>Orthophosphate</t>
  </si>
  <si>
    <t>O2</t>
  </si>
  <si>
    <t>NADPH</t>
  </si>
  <si>
    <t>H+</t>
  </si>
  <si>
    <t>Nitric Oxide</t>
  </si>
  <si>
    <t>NADP+</t>
  </si>
  <si>
    <t>v1</t>
  </si>
  <si>
    <t>v2</t>
  </si>
  <si>
    <t>v3</t>
  </si>
  <si>
    <t>v4</t>
  </si>
  <si>
    <t>v5forward</t>
  </si>
  <si>
    <t>v5reverse</t>
  </si>
  <si>
    <t>Metabolites</t>
  </si>
  <si>
    <t>Element</t>
  </si>
  <si>
    <t>C</t>
  </si>
  <si>
    <t>H</t>
  </si>
  <si>
    <t>N</t>
  </si>
  <si>
    <t>O</t>
  </si>
  <si>
    <t>P</t>
  </si>
  <si>
    <t>Formula</t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</si>
  <si>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</si>
  <si>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</si>
  <si>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</si>
  <si>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P</t>
    </r>
  </si>
  <si>
    <r>
      <t>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</si>
  <si>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</si>
  <si>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</si>
  <si>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</si>
  <si>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</si>
  <si>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</si>
  <si>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</si>
  <si>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P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</si>
  <si>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</si>
  <si>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</si>
  <si>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</t>
    </r>
  </si>
  <si>
    <t>NO</t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</si>
  <si>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</t>
    </r>
  </si>
  <si>
    <t>b1 (Carbamoyl Phosphate)</t>
  </si>
  <si>
    <t>b2 (Aspartate)</t>
  </si>
  <si>
    <t>b3 (Fumarate)</t>
  </si>
  <si>
    <t>b4 (Urea)</t>
  </si>
  <si>
    <t>b5 (ATP)</t>
  </si>
  <si>
    <t>b6 (AMP)</t>
  </si>
  <si>
    <t>b7 (Diphosphate)</t>
  </si>
  <si>
    <t>b8 (Orthophosphate)</t>
  </si>
  <si>
    <t>b9 (Oxygen)</t>
  </si>
  <si>
    <t>b10 (NADPH)</t>
  </si>
  <si>
    <t>b11 (H)</t>
  </si>
  <si>
    <t>b12 (Nitric Oxide)</t>
  </si>
  <si>
    <t>b13 (NADP)</t>
  </si>
  <si>
    <t>b15 (H2O-out)</t>
  </si>
  <si>
    <t>b14 (H2O-in)</t>
  </si>
  <si>
    <t>S</t>
  </si>
  <si>
    <t>Reactions in the Urea Cycle (listed in the Figure)  --------&gt; Quick Element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</si>
</sst>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5" fontId="0" fillId="4" borderId="1" xfId="0" applyNumberFormat="1" applyFill="1" applyBorder="1"/>
    <xf numFmtId="165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D55C-0816-48AC-B044-9C397A730018}">
  <dimension ref="A1:V27"/>
  <sheetViews>
    <sheetView tabSelected="1" workbookViewId="0">
      <pane xSplit="1" topLeftCell="B1" activePane="topRight" state="frozen"/>
      <selection activeCell="A2" sqref="A2"/>
      <selection pane="topRight" activeCell="G14" sqref="G14"/>
    </sheetView>
  </sheetViews>
  <sheetFormatPr defaultRowHeight="14.4" x14ac:dyDescent="0.3"/>
  <cols>
    <col min="1" max="1" width="20.21875" bestFit="1" customWidth="1"/>
    <col min="6" max="6" width="9.44140625" bestFit="1" customWidth="1"/>
    <col min="8" max="8" width="13.44140625" bestFit="1" customWidth="1"/>
    <col min="9" max="9" width="10.44140625" bestFit="1" customWidth="1"/>
    <col min="10" max="10" width="10.33203125" bestFit="1" customWidth="1"/>
    <col min="12" max="12" width="8.21875" bestFit="1" customWidth="1"/>
    <col min="13" max="13" width="9" bestFit="1" customWidth="1"/>
    <col min="14" max="14" width="13.109375" bestFit="1" customWidth="1"/>
    <col min="15" max="15" width="16.33203125" bestFit="1" customWidth="1"/>
    <col min="16" max="16" width="11.21875" bestFit="1" customWidth="1"/>
    <col min="17" max="17" width="12" bestFit="1" customWidth="1"/>
    <col min="18" max="18" width="7.109375" bestFit="1" customWidth="1"/>
    <col min="19" max="19" width="15.6640625" bestFit="1" customWidth="1"/>
  </cols>
  <sheetData>
    <row r="1" spans="1:22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22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22" x14ac:dyDescent="0.3">
      <c r="A3" s="12" t="s">
        <v>2</v>
      </c>
      <c r="B3" s="12"/>
      <c r="C3" s="12"/>
      <c r="D3" s="12"/>
      <c r="E3" s="12"/>
      <c r="F3" s="12"/>
      <c r="G3" s="12"/>
      <c r="H3" s="12"/>
      <c r="I3" s="12"/>
    </row>
    <row r="4" spans="1:22" x14ac:dyDescent="0.3">
      <c r="A4" s="12" t="s">
        <v>13</v>
      </c>
      <c r="B4" s="12"/>
      <c r="C4" s="12"/>
      <c r="D4" s="12"/>
      <c r="E4" s="12"/>
      <c r="F4" s="12"/>
      <c r="G4" s="12"/>
      <c r="H4" s="12"/>
      <c r="I4" s="12"/>
    </row>
    <row r="5" spans="1:22" x14ac:dyDescent="0.3">
      <c r="A5" s="12" t="s">
        <v>3</v>
      </c>
      <c r="B5" s="12"/>
      <c r="C5" s="12"/>
      <c r="D5" s="12"/>
      <c r="E5" s="12"/>
      <c r="F5" s="12"/>
      <c r="G5" s="12"/>
      <c r="H5" s="12"/>
      <c r="I5" s="12"/>
    </row>
    <row r="6" spans="1:22" x14ac:dyDescent="0.3">
      <c r="A6" s="12" t="s">
        <v>4</v>
      </c>
      <c r="B6" s="12"/>
      <c r="C6" s="12"/>
      <c r="D6" s="12"/>
      <c r="E6" s="12"/>
      <c r="F6" s="12"/>
      <c r="G6" s="12"/>
      <c r="H6" s="12"/>
      <c r="I6" s="12"/>
    </row>
    <row r="9" spans="1:22" ht="28.8" x14ac:dyDescent="0.3">
      <c r="A9" s="8" t="s">
        <v>30</v>
      </c>
      <c r="B9" s="8" t="s">
        <v>24</v>
      </c>
      <c r="C9" s="8" t="s">
        <v>25</v>
      </c>
      <c r="D9" s="8" t="s">
        <v>26</v>
      </c>
      <c r="E9" s="8" t="s">
        <v>27</v>
      </c>
      <c r="F9" s="8" t="s">
        <v>28</v>
      </c>
      <c r="G9" s="8" t="s">
        <v>29</v>
      </c>
      <c r="H9" s="10" t="s">
        <v>55</v>
      </c>
      <c r="I9" s="9" t="s">
        <v>56</v>
      </c>
      <c r="J9" s="9" t="s">
        <v>57</v>
      </c>
      <c r="K9" s="9" t="s">
        <v>58</v>
      </c>
      <c r="L9" s="9" t="s">
        <v>59</v>
      </c>
      <c r="M9" s="9" t="s">
        <v>60</v>
      </c>
      <c r="N9" s="9" t="s">
        <v>61</v>
      </c>
      <c r="O9" s="9" t="s">
        <v>62</v>
      </c>
      <c r="P9" s="9" t="s">
        <v>63</v>
      </c>
      <c r="Q9" s="9" t="s">
        <v>64</v>
      </c>
      <c r="R9" s="9" t="s">
        <v>65</v>
      </c>
      <c r="S9" s="9" t="s">
        <v>66</v>
      </c>
      <c r="T9" s="9" t="s">
        <v>67</v>
      </c>
      <c r="U9" s="9" t="s">
        <v>69</v>
      </c>
      <c r="V9" s="9" t="s">
        <v>68</v>
      </c>
    </row>
    <row r="10" spans="1:22" x14ac:dyDescent="0.3">
      <c r="A10" s="7" t="s">
        <v>5</v>
      </c>
      <c r="B10" s="15">
        <v>-1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1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</row>
    <row r="11" spans="1:22" x14ac:dyDescent="0.3">
      <c r="A11" s="7" t="s">
        <v>6</v>
      </c>
      <c r="B11" s="15">
        <v>-1</v>
      </c>
      <c r="C11" s="15">
        <v>0</v>
      </c>
      <c r="D11" s="15">
        <v>0</v>
      </c>
      <c r="E11" s="15">
        <v>1</v>
      </c>
      <c r="F11" s="15">
        <v>2</v>
      </c>
      <c r="G11" s="15">
        <v>-2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</row>
    <row r="12" spans="1:22" x14ac:dyDescent="0.3">
      <c r="A12" s="7" t="s">
        <v>7</v>
      </c>
      <c r="B12" s="15">
        <v>-1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1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</row>
    <row r="13" spans="1:22" x14ac:dyDescent="0.3">
      <c r="A13" s="7" t="s">
        <v>8</v>
      </c>
      <c r="B13" s="15">
        <v>1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-1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</row>
    <row r="14" spans="1:22" x14ac:dyDescent="0.3">
      <c r="A14" s="7" t="s">
        <v>9</v>
      </c>
      <c r="B14" s="15">
        <v>1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-1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</row>
    <row r="15" spans="1:22" x14ac:dyDescent="0.3">
      <c r="A15" s="7" t="s">
        <v>10</v>
      </c>
      <c r="B15" s="15">
        <v>1</v>
      </c>
      <c r="C15" s="15">
        <v>-1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 t="s">
        <v>11</v>
      </c>
      <c r="B16" s="15">
        <v>0</v>
      </c>
      <c r="C16" s="15">
        <v>1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-1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</row>
    <row r="17" spans="1:22" x14ac:dyDescent="0.3">
      <c r="A17" s="7" t="s">
        <v>12</v>
      </c>
      <c r="B17" s="15">
        <v>0</v>
      </c>
      <c r="C17" s="15">
        <v>1</v>
      </c>
      <c r="D17" s="15">
        <v>-1</v>
      </c>
      <c r="E17" s="15">
        <v>0</v>
      </c>
      <c r="F17" s="15">
        <v>-2</v>
      </c>
      <c r="G17" s="15">
        <v>2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</row>
    <row r="18" spans="1:22" x14ac:dyDescent="0.3">
      <c r="A18" s="7" t="s">
        <v>14</v>
      </c>
      <c r="B18" s="15">
        <v>0</v>
      </c>
      <c r="C18" s="15">
        <v>0</v>
      </c>
      <c r="D18" s="15">
        <v>-1</v>
      </c>
      <c r="E18" s="15">
        <v>0</v>
      </c>
      <c r="F18" s="15">
        <v>4</v>
      </c>
      <c r="G18" s="15">
        <v>-4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1</v>
      </c>
      <c r="V18" s="15">
        <v>-1</v>
      </c>
    </row>
    <row r="19" spans="1:22" x14ac:dyDescent="0.3">
      <c r="A19" s="7" t="s">
        <v>15</v>
      </c>
      <c r="B19" s="15">
        <v>0</v>
      </c>
      <c r="C19" s="15">
        <v>0</v>
      </c>
      <c r="D19" s="15">
        <v>1</v>
      </c>
      <c r="E19" s="15">
        <v>-1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</row>
    <row r="20" spans="1:22" x14ac:dyDescent="0.3">
      <c r="A20" s="7" t="s">
        <v>16</v>
      </c>
      <c r="B20" s="15">
        <v>0</v>
      </c>
      <c r="C20" s="15">
        <v>0</v>
      </c>
      <c r="D20" s="15">
        <v>1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-1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</row>
    <row r="21" spans="1:22" x14ac:dyDescent="0.3">
      <c r="A21" s="7" t="s">
        <v>17</v>
      </c>
      <c r="B21" s="15">
        <v>0</v>
      </c>
      <c r="C21" s="15">
        <v>0</v>
      </c>
      <c r="D21" s="15">
        <v>0</v>
      </c>
      <c r="E21" s="15">
        <v>-1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</row>
    <row r="22" spans="1:22" x14ac:dyDescent="0.3">
      <c r="A22" s="7" t="s">
        <v>18</v>
      </c>
      <c r="B22" s="15">
        <v>0</v>
      </c>
      <c r="C22" s="15">
        <v>0</v>
      </c>
      <c r="D22" s="15">
        <v>0</v>
      </c>
      <c r="E22" s="15">
        <v>1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-1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</row>
    <row r="23" spans="1:22" x14ac:dyDescent="0.3">
      <c r="A23" s="7" t="s">
        <v>19</v>
      </c>
      <c r="B23" s="15">
        <v>0</v>
      </c>
      <c r="C23" s="15">
        <v>0</v>
      </c>
      <c r="D23" s="15">
        <v>0</v>
      </c>
      <c r="E23" s="15">
        <v>0</v>
      </c>
      <c r="F23" s="15">
        <v>-4</v>
      </c>
      <c r="G23" s="15">
        <v>4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1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</row>
    <row r="24" spans="1:22" x14ac:dyDescent="0.3">
      <c r="A24" s="7" t="s">
        <v>20</v>
      </c>
      <c r="B24" s="15">
        <v>0</v>
      </c>
      <c r="C24" s="15">
        <v>0</v>
      </c>
      <c r="D24" s="15">
        <v>0</v>
      </c>
      <c r="E24" s="15">
        <v>0</v>
      </c>
      <c r="F24" s="15">
        <v>-3</v>
      </c>
      <c r="G24" s="15">
        <v>3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1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</row>
    <row r="25" spans="1:22" x14ac:dyDescent="0.3">
      <c r="A25" s="7" t="s">
        <v>21</v>
      </c>
      <c r="B25" s="15">
        <v>0</v>
      </c>
      <c r="C25" s="15">
        <v>0</v>
      </c>
      <c r="D25" s="15">
        <v>0</v>
      </c>
      <c r="E25" s="15">
        <v>0</v>
      </c>
      <c r="F25" s="15">
        <v>-3</v>
      </c>
      <c r="G25" s="15">
        <v>3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1</v>
      </c>
      <c r="S25" s="15">
        <v>0</v>
      </c>
      <c r="T25" s="15">
        <v>0</v>
      </c>
      <c r="U25" s="15">
        <v>0</v>
      </c>
      <c r="V25" s="15">
        <v>0</v>
      </c>
    </row>
    <row r="26" spans="1:22" x14ac:dyDescent="0.3">
      <c r="A26" s="7" t="s">
        <v>22</v>
      </c>
      <c r="B26" s="15">
        <v>0</v>
      </c>
      <c r="C26" s="15">
        <v>0</v>
      </c>
      <c r="D26" s="15">
        <v>0</v>
      </c>
      <c r="E26" s="15">
        <v>0</v>
      </c>
      <c r="F26" s="15">
        <v>2</v>
      </c>
      <c r="G26" s="15">
        <v>-2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-1</v>
      </c>
      <c r="T26" s="15">
        <v>0</v>
      </c>
      <c r="U26" s="15">
        <v>0</v>
      </c>
      <c r="V26" s="15">
        <v>0</v>
      </c>
    </row>
    <row r="27" spans="1:22" x14ac:dyDescent="0.3">
      <c r="A27" s="7" t="s">
        <v>23</v>
      </c>
      <c r="B27" s="15">
        <v>0</v>
      </c>
      <c r="C27" s="15">
        <v>0</v>
      </c>
      <c r="D27" s="15">
        <v>0</v>
      </c>
      <c r="E27" s="15">
        <v>0</v>
      </c>
      <c r="F27" s="15">
        <v>3</v>
      </c>
      <c r="G27" s="15">
        <v>-3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-1</v>
      </c>
      <c r="U27" s="15">
        <v>0</v>
      </c>
      <c r="V27" s="15">
        <v>0</v>
      </c>
    </row>
  </sheetData>
  <mergeCells count="6">
    <mergeCell ref="A6:I6"/>
    <mergeCell ref="A1:I1"/>
    <mergeCell ref="A2:I2"/>
    <mergeCell ref="A3:I3"/>
    <mergeCell ref="A4:I4"/>
    <mergeCell ref="A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10A4-DE0E-47CC-A069-9470E795E558}">
  <dimension ref="A1:J27"/>
  <sheetViews>
    <sheetView workbookViewId="0">
      <selection activeCell="H23" sqref="H23"/>
    </sheetView>
  </sheetViews>
  <sheetFormatPr defaultRowHeight="14.4" x14ac:dyDescent="0.3"/>
  <cols>
    <col min="1" max="1" width="77.6640625" bestFit="1" customWidth="1"/>
    <col min="8" max="8" width="19.5546875" customWidth="1"/>
  </cols>
  <sheetData>
    <row r="1" spans="1:8" x14ac:dyDescent="0.3">
      <c r="A1" s="14" t="s">
        <v>30</v>
      </c>
      <c r="B1" s="17" t="s">
        <v>31</v>
      </c>
      <c r="C1" s="18"/>
      <c r="D1" s="18"/>
      <c r="E1" s="18"/>
      <c r="F1" s="18"/>
      <c r="G1" s="19"/>
      <c r="H1" s="14" t="s">
        <v>37</v>
      </c>
    </row>
    <row r="2" spans="1:8" x14ac:dyDescent="0.3">
      <c r="A2" s="14"/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1" t="s">
        <v>70</v>
      </c>
      <c r="H2" s="14"/>
    </row>
    <row r="3" spans="1:8" ht="15.6" x14ac:dyDescent="0.3">
      <c r="A3" s="2" t="s">
        <v>5</v>
      </c>
      <c r="B3" s="16">
        <v>10</v>
      </c>
      <c r="C3" s="16">
        <v>16</v>
      </c>
      <c r="D3" s="16">
        <v>5</v>
      </c>
      <c r="E3" s="16">
        <v>13</v>
      </c>
      <c r="F3" s="16">
        <v>3</v>
      </c>
      <c r="G3" s="16">
        <v>0</v>
      </c>
      <c r="H3" s="2" t="s">
        <v>38</v>
      </c>
    </row>
    <row r="4" spans="1:8" ht="15.6" x14ac:dyDescent="0.3">
      <c r="A4" s="2" t="s">
        <v>6</v>
      </c>
      <c r="B4" s="16">
        <v>6</v>
      </c>
      <c r="C4" s="16">
        <v>13</v>
      </c>
      <c r="D4" s="16">
        <v>3</v>
      </c>
      <c r="E4" s="16">
        <v>3</v>
      </c>
      <c r="F4" s="16">
        <v>0</v>
      </c>
      <c r="G4" s="16">
        <v>0</v>
      </c>
      <c r="H4" s="2" t="s">
        <v>39</v>
      </c>
    </row>
    <row r="5" spans="1:8" ht="15.6" x14ac:dyDescent="0.3">
      <c r="A5" s="2" t="s">
        <v>7</v>
      </c>
      <c r="B5" s="16">
        <v>4</v>
      </c>
      <c r="C5" s="16">
        <v>7</v>
      </c>
      <c r="D5" s="16">
        <v>1</v>
      </c>
      <c r="E5" s="16">
        <v>4</v>
      </c>
      <c r="F5" s="16">
        <v>0</v>
      </c>
      <c r="G5" s="16">
        <v>0</v>
      </c>
      <c r="H5" s="2" t="s">
        <v>40</v>
      </c>
    </row>
    <row r="6" spans="1:8" ht="15.6" x14ac:dyDescent="0.3">
      <c r="A6" s="2" t="s">
        <v>8</v>
      </c>
      <c r="B6" s="16">
        <v>10</v>
      </c>
      <c r="C6" s="16">
        <v>14</v>
      </c>
      <c r="D6" s="16">
        <v>5</v>
      </c>
      <c r="E6" s="16">
        <v>7</v>
      </c>
      <c r="F6" s="16">
        <v>1</v>
      </c>
      <c r="G6" s="16">
        <v>0</v>
      </c>
      <c r="H6" s="2" t="s">
        <v>41</v>
      </c>
    </row>
    <row r="7" spans="1:8" ht="15.6" x14ac:dyDescent="0.3">
      <c r="A7" s="2" t="s">
        <v>9</v>
      </c>
      <c r="B7" s="16">
        <v>0</v>
      </c>
      <c r="C7" s="16">
        <v>4</v>
      </c>
      <c r="D7" s="16">
        <v>0</v>
      </c>
      <c r="E7" s="16">
        <v>7</v>
      </c>
      <c r="F7" s="16">
        <v>2</v>
      </c>
      <c r="G7" s="16">
        <v>0</v>
      </c>
      <c r="H7" s="2" t="s">
        <v>42</v>
      </c>
    </row>
    <row r="8" spans="1:8" ht="15.6" x14ac:dyDescent="0.3">
      <c r="A8" s="2" t="s">
        <v>10</v>
      </c>
      <c r="B8" s="16">
        <v>10</v>
      </c>
      <c r="C8" s="16">
        <v>18</v>
      </c>
      <c r="D8" s="16">
        <v>4</v>
      </c>
      <c r="E8" s="16">
        <v>6</v>
      </c>
      <c r="F8" s="16">
        <v>0</v>
      </c>
      <c r="G8" s="16">
        <v>0</v>
      </c>
      <c r="H8" s="2" t="s">
        <v>43</v>
      </c>
    </row>
    <row r="9" spans="1:8" ht="15.6" x14ac:dyDescent="0.3">
      <c r="A9" s="2" t="s">
        <v>11</v>
      </c>
      <c r="B9" s="16">
        <v>4</v>
      </c>
      <c r="C9" s="16">
        <v>4</v>
      </c>
      <c r="D9" s="16">
        <v>0</v>
      </c>
      <c r="E9" s="16">
        <v>4</v>
      </c>
      <c r="F9" s="16">
        <v>0</v>
      </c>
      <c r="G9" s="16">
        <v>0</v>
      </c>
      <c r="H9" s="2" t="s">
        <v>44</v>
      </c>
    </row>
    <row r="10" spans="1:8" ht="15.6" x14ac:dyDescent="0.3">
      <c r="A10" s="2" t="s">
        <v>12</v>
      </c>
      <c r="B10" s="16">
        <v>6</v>
      </c>
      <c r="C10" s="16">
        <v>14</v>
      </c>
      <c r="D10" s="16">
        <v>4</v>
      </c>
      <c r="E10" s="16">
        <v>2</v>
      </c>
      <c r="F10" s="16">
        <v>0</v>
      </c>
      <c r="G10" s="16">
        <v>0</v>
      </c>
      <c r="H10" s="2" t="s">
        <v>45</v>
      </c>
    </row>
    <row r="11" spans="1:8" ht="15.6" x14ac:dyDescent="0.3">
      <c r="A11" s="2" t="s">
        <v>14</v>
      </c>
      <c r="B11" s="16">
        <v>0</v>
      </c>
      <c r="C11" s="16">
        <v>2</v>
      </c>
      <c r="D11" s="16">
        <v>0</v>
      </c>
      <c r="E11" s="16">
        <v>1</v>
      </c>
      <c r="F11" s="16">
        <v>0</v>
      </c>
      <c r="G11" s="16">
        <v>0</v>
      </c>
      <c r="H11" s="2" t="s">
        <v>46</v>
      </c>
    </row>
    <row r="12" spans="1:8" ht="15.6" x14ac:dyDescent="0.3">
      <c r="A12" s="2" t="s">
        <v>15</v>
      </c>
      <c r="B12" s="16">
        <v>5</v>
      </c>
      <c r="C12" s="16">
        <v>12</v>
      </c>
      <c r="D12" s="16">
        <v>2</v>
      </c>
      <c r="E12" s="16">
        <v>2</v>
      </c>
      <c r="F12" s="16">
        <v>0</v>
      </c>
      <c r="G12" s="16">
        <v>0</v>
      </c>
      <c r="H12" s="2" t="s">
        <v>47</v>
      </c>
    </row>
    <row r="13" spans="1:8" ht="15.6" x14ac:dyDescent="0.3">
      <c r="A13" s="2" t="s">
        <v>16</v>
      </c>
      <c r="B13" s="16">
        <v>1</v>
      </c>
      <c r="C13" s="16">
        <v>4</v>
      </c>
      <c r="D13" s="16">
        <v>2</v>
      </c>
      <c r="E13" s="16">
        <v>1</v>
      </c>
      <c r="F13" s="16">
        <v>0</v>
      </c>
      <c r="G13" s="16">
        <v>0</v>
      </c>
      <c r="H13" s="2" t="s">
        <v>48</v>
      </c>
    </row>
    <row r="14" spans="1:8" ht="15.6" x14ac:dyDescent="0.3">
      <c r="A14" s="2" t="s">
        <v>17</v>
      </c>
      <c r="B14" s="16">
        <v>1</v>
      </c>
      <c r="C14" s="16">
        <v>4</v>
      </c>
      <c r="D14" s="16">
        <v>1</v>
      </c>
      <c r="E14" s="16">
        <v>5</v>
      </c>
      <c r="F14" s="16">
        <v>1</v>
      </c>
      <c r="G14" s="16">
        <v>0</v>
      </c>
      <c r="H14" s="2" t="s">
        <v>49</v>
      </c>
    </row>
    <row r="15" spans="1:8" ht="15.6" x14ac:dyDescent="0.3">
      <c r="A15" s="2" t="s">
        <v>18</v>
      </c>
      <c r="B15" s="16">
        <v>0</v>
      </c>
      <c r="C15" s="16">
        <v>3</v>
      </c>
      <c r="D15" s="16">
        <v>0</v>
      </c>
      <c r="E15" s="16">
        <v>4</v>
      </c>
      <c r="F15" s="16">
        <v>1</v>
      </c>
      <c r="G15" s="16">
        <v>0</v>
      </c>
      <c r="H15" s="2" t="s">
        <v>50</v>
      </c>
    </row>
    <row r="16" spans="1:8" ht="15.6" x14ac:dyDescent="0.3">
      <c r="A16" s="2" t="s">
        <v>19</v>
      </c>
      <c r="B16" s="16">
        <v>0</v>
      </c>
      <c r="C16" s="16">
        <v>0</v>
      </c>
      <c r="D16" s="16">
        <v>0</v>
      </c>
      <c r="E16" s="16">
        <v>2</v>
      </c>
      <c r="F16" s="16">
        <v>0</v>
      </c>
      <c r="G16" s="16">
        <v>0</v>
      </c>
      <c r="H16" s="2" t="s">
        <v>51</v>
      </c>
    </row>
    <row r="17" spans="1:10" ht="15.6" x14ac:dyDescent="0.3">
      <c r="A17" s="2" t="s">
        <v>20</v>
      </c>
      <c r="B17" s="16">
        <v>21</v>
      </c>
      <c r="C17" s="16">
        <v>30</v>
      </c>
      <c r="D17" s="16">
        <v>7</v>
      </c>
      <c r="E17" s="16">
        <v>17</v>
      </c>
      <c r="F17" s="16">
        <v>3</v>
      </c>
      <c r="G17" s="16">
        <v>0</v>
      </c>
      <c r="H17" s="2" t="s">
        <v>52</v>
      </c>
    </row>
    <row r="18" spans="1:10" x14ac:dyDescent="0.3">
      <c r="A18" s="2" t="s">
        <v>21</v>
      </c>
      <c r="B18" s="16">
        <v>0</v>
      </c>
      <c r="C18" s="16">
        <v>1</v>
      </c>
      <c r="D18" s="16">
        <v>0</v>
      </c>
      <c r="E18" s="16">
        <v>0</v>
      </c>
      <c r="F18" s="16">
        <v>0</v>
      </c>
      <c r="G18" s="16">
        <v>0</v>
      </c>
      <c r="H18" s="2" t="s">
        <v>33</v>
      </c>
    </row>
    <row r="19" spans="1:10" x14ac:dyDescent="0.3">
      <c r="A19" s="2" t="s">
        <v>22</v>
      </c>
      <c r="B19" s="16">
        <v>0</v>
      </c>
      <c r="C19" s="16">
        <v>0</v>
      </c>
      <c r="D19" s="16">
        <v>1</v>
      </c>
      <c r="E19" s="16">
        <v>1</v>
      </c>
      <c r="F19" s="16">
        <v>0</v>
      </c>
      <c r="G19" s="16">
        <v>0</v>
      </c>
      <c r="H19" s="2" t="s">
        <v>53</v>
      </c>
    </row>
    <row r="20" spans="1:10" ht="15.6" x14ac:dyDescent="0.3">
      <c r="A20" s="2" t="s">
        <v>23</v>
      </c>
      <c r="B20" s="16">
        <v>21</v>
      </c>
      <c r="C20" s="16">
        <v>29</v>
      </c>
      <c r="D20" s="16">
        <v>7</v>
      </c>
      <c r="E20" s="16">
        <v>17</v>
      </c>
      <c r="F20" s="16">
        <v>3</v>
      </c>
      <c r="G20" s="16">
        <v>0</v>
      </c>
      <c r="H20" s="2" t="s">
        <v>54</v>
      </c>
    </row>
    <row r="22" spans="1:10" x14ac:dyDescent="0.3">
      <c r="A22" s="3" t="s">
        <v>71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4" t="s">
        <v>1</v>
      </c>
      <c r="B23" s="5">
        <f>(B3+B4+B5)-(B6+B7+B8)</f>
        <v>0</v>
      </c>
      <c r="C23" s="5">
        <f>(C3+C4+C5)-(C6+C7+C8)</f>
        <v>0</v>
      </c>
      <c r="D23" s="5">
        <f>(D3+D4+D5)-(D6+D7+D8)</f>
        <v>0</v>
      </c>
      <c r="E23" s="5">
        <f>(E3+E4+E5)-(E6+E7+E8)</f>
        <v>0</v>
      </c>
      <c r="F23" s="5">
        <f>(F3+F4+F5)-(F6+F7+F8)</f>
        <v>0</v>
      </c>
      <c r="G23" s="5"/>
      <c r="H23" s="4"/>
      <c r="I23" s="4"/>
      <c r="J23" s="4"/>
    </row>
    <row r="24" spans="1:10" x14ac:dyDescent="0.3">
      <c r="A24" s="4" t="s">
        <v>2</v>
      </c>
      <c r="B24" s="5">
        <f>(B8)-(B9+B10)</f>
        <v>0</v>
      </c>
      <c r="C24" s="5">
        <f>(C8)-(C9+C10)</f>
        <v>0</v>
      </c>
      <c r="D24" s="5">
        <f>(D8)-(D9+D10)</f>
        <v>0</v>
      </c>
      <c r="E24" s="5">
        <f>(E8)-(E9+E10)</f>
        <v>0</v>
      </c>
      <c r="F24" s="5">
        <f>(F8)-(F9+F10)</f>
        <v>0</v>
      </c>
      <c r="G24" s="5"/>
      <c r="H24" s="4"/>
      <c r="I24" s="4"/>
      <c r="J24" s="4"/>
    </row>
    <row r="25" spans="1:10" x14ac:dyDescent="0.3">
      <c r="A25" s="4" t="s">
        <v>13</v>
      </c>
      <c r="B25" s="6">
        <f>(B10+B11)-(B12+B13)</f>
        <v>0</v>
      </c>
      <c r="C25" s="6">
        <f>(C10+C11)-(C12+C13)</f>
        <v>0</v>
      </c>
      <c r="D25" s="6">
        <f>(D10+D11)-(D12+D13)</f>
        <v>0</v>
      </c>
      <c r="E25" s="6">
        <f>(E10+E11)-(E12+E13)</f>
        <v>0</v>
      </c>
      <c r="F25" s="6">
        <f>(F10+F11)-(F12+F13)</f>
        <v>0</v>
      </c>
      <c r="G25" s="6"/>
      <c r="H25" s="4"/>
      <c r="I25" s="4"/>
      <c r="J25" s="4"/>
    </row>
    <row r="26" spans="1:10" x14ac:dyDescent="0.3">
      <c r="A26" s="4" t="s">
        <v>3</v>
      </c>
      <c r="B26" s="5">
        <f>(B14+B12)-(B15+B4)</f>
        <v>0</v>
      </c>
      <c r="C26" s="5">
        <f>(C14+C12)-(C15+C4)</f>
        <v>0</v>
      </c>
      <c r="D26" s="5">
        <f>(D14+D12)-(D15+D4)</f>
        <v>0</v>
      </c>
      <c r="E26" s="5">
        <f>(E14+E12)-(E15+E4)</f>
        <v>0</v>
      </c>
      <c r="F26" s="5">
        <f>(F14+F12)-(F15+F4)</f>
        <v>0</v>
      </c>
      <c r="G26" s="5"/>
      <c r="H26" s="4"/>
      <c r="I26" s="4"/>
      <c r="J26" s="4"/>
    </row>
    <row r="27" spans="1:10" x14ac:dyDescent="0.3">
      <c r="A27" s="4" t="s">
        <v>4</v>
      </c>
      <c r="B27" s="5">
        <f>(2*B10+4*B16+3*B17+3*B18)-(2*B19+2*B4+3*B20+4*B11)</f>
        <v>0</v>
      </c>
      <c r="C27" s="5">
        <f>(2*C10+4*C16+3*C17+3*C18)-(2*C19+2*C4+3*C20+4*C11)</f>
        <v>0</v>
      </c>
      <c r="D27" s="5">
        <f>(2*D10+4*D16+3*D17+3*D18)-(2*D19+2*D4+3*D20+4*D11)</f>
        <v>0</v>
      </c>
      <c r="E27" s="5">
        <f>(2*E10+4*E16+3*E17+3*E18)-(2*E19+2*E4+3*E20+4*E11)</f>
        <v>0</v>
      </c>
      <c r="F27" s="5">
        <f>(2*F10+4*F16+3*F17+3*F18)-(2*F19+2*F4+3*F20+4*F11)</f>
        <v>0</v>
      </c>
      <c r="G27" s="5"/>
      <c r="H27" s="4"/>
      <c r="I27" s="4"/>
      <c r="J27" s="4"/>
    </row>
  </sheetData>
  <mergeCells count="3">
    <mergeCell ref="A1:A2"/>
    <mergeCell ref="H1:H2"/>
    <mergeCell ref="B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S-Matrix</vt:lpstr>
      <vt:lpstr>Elemental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Alwin</dc:creator>
  <cp:lastModifiedBy>Alwin</cp:lastModifiedBy>
  <dcterms:created xsi:type="dcterms:W3CDTF">2020-04-09T18:22:27Z</dcterms:created>
  <dcterms:modified xsi:type="dcterms:W3CDTF">2020-04-14T16:28:58Z</dcterms:modified>
</cp:coreProperties>
</file>