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conomic Feasibility" sheetId="1" r:id="rId1"/>
    <sheet name="รายรับ" sheetId="2" r:id="rId2"/>
    <sheet name="รายจ่าย" sheetId="3" r:id="rId3"/>
  </sheets>
  <calcPr calcId="145621"/>
</workbook>
</file>

<file path=xl/calcChain.xml><?xml version="1.0" encoding="utf-8"?>
<calcChain xmlns="http://schemas.openxmlformats.org/spreadsheetml/2006/main">
  <c r="D18" i="1" l="1"/>
  <c r="F16" i="1"/>
  <c r="F18" i="1" s="1"/>
  <c r="E16" i="1"/>
  <c r="E18" i="1" s="1"/>
  <c r="D16" i="1"/>
  <c r="C10" i="1"/>
  <c r="C12" i="1" s="1"/>
  <c r="G12" i="1" l="1"/>
  <c r="C18" i="1"/>
  <c r="C19" i="1" s="1"/>
  <c r="D19" i="1" s="1"/>
  <c r="E19" i="1" s="1"/>
  <c r="F19" i="1" s="1"/>
  <c r="G16" i="1"/>
  <c r="F9" i="3"/>
  <c r="F18" i="3"/>
  <c r="C21" i="1" l="1"/>
  <c r="E10" i="2"/>
</calcChain>
</file>

<file path=xl/sharedStrings.xml><?xml version="1.0" encoding="utf-8"?>
<sst xmlns="http://schemas.openxmlformats.org/spreadsheetml/2006/main" count="56" uniqueCount="50">
  <si>
    <t>Economic Feasibility</t>
  </si>
  <si>
    <t>Year 0</t>
  </si>
  <si>
    <t>Year 1</t>
  </si>
  <si>
    <t>Year 2</t>
  </si>
  <si>
    <t>Year 3</t>
  </si>
  <si>
    <t>รายรับ</t>
  </si>
  <si>
    <t>คอร์สออกกำลังกาย</t>
  </si>
  <si>
    <t>ค่าสมาชิก</t>
  </si>
  <si>
    <t>คนล่ะ 25000 บาท/เดือน
ลูกค้าสมัครสมาชิก 20คน/เดือน</t>
  </si>
  <si>
    <t>เวย์โปรตีน</t>
  </si>
  <si>
    <t>ราคา 2500 บาท/กระปุก
ขายได้ 20กระปุก/เดือน
กำไร 10%/กระปุก</t>
  </si>
  <si>
    <t>รายได้ บาท/ปี</t>
  </si>
  <si>
    <t>เครื่องดื่ม</t>
  </si>
  <si>
    <t>ขายได้ 200 ขวด/วัน
กำไรขวดล่ะ 6 บาท/วัน</t>
  </si>
  <si>
    <t>รายละเอียด</t>
  </si>
  <si>
    <t>ลูกค้าใช้บริการ 20คน/เดือน
คนล่ะ 25000 บาท/เดือน
เทรนเนอร์ 5 คน
คิดรายได้ 10% จาก เทรนเนอร์</t>
  </si>
  <si>
    <t>รายจ่าย</t>
  </si>
  <si>
    <t>Microsoft visual studio 2013 (or higher)</t>
  </si>
  <si>
    <t>MS SQL Server 2012</t>
  </si>
  <si>
    <t>Web Server IIS</t>
  </si>
  <si>
    <t>MS Sourcesafe</t>
  </si>
  <si>
    <t>Project Manager</t>
  </si>
  <si>
    <t>Software Analyse (Sernior)</t>
  </si>
  <si>
    <t>Programer (Sernior)</t>
  </si>
  <si>
    <t>Programer (Junior)</t>
  </si>
  <si>
    <t>Software Tester (Sernior)</t>
  </si>
  <si>
    <t>Software Tester (Junior)</t>
  </si>
  <si>
    <t>จำนวน (คน)</t>
  </si>
  <si>
    <t>รายจ่าย (บาท)</t>
  </si>
  <si>
    <t xml:space="preserve">Total Cost </t>
  </si>
  <si>
    <t>Implement</t>
  </si>
  <si>
    <t>Software</t>
  </si>
  <si>
    <t>ราคา 25000 บาท</t>
  </si>
  <si>
    <t>ราคา 20000 บาท</t>
  </si>
  <si>
    <t>ราคา 15000 บาท</t>
  </si>
  <si>
    <t>จำนวน (เครื่อง)</t>
  </si>
  <si>
    <t>70000 บาท/เดือน ระยะเวลา 2 เดือน</t>
  </si>
  <si>
    <t>40000 บาท/เดือน ระยะเวลา 1.25 เดือน</t>
  </si>
  <si>
    <t>40000 บาท/เดือน ระยะเวลา 1.5 เดือน</t>
  </si>
  <si>
    <t>20000 บาท/เดือน ระยะเวลา 1.5 เดือน</t>
  </si>
  <si>
    <t>PV of Cost</t>
  </si>
  <si>
    <t>Discount factor</t>
  </si>
  <si>
    <t>Discount Rate = 6%</t>
  </si>
  <si>
    <t>PV of benefit</t>
  </si>
  <si>
    <t>Project benefit</t>
  </si>
  <si>
    <t>Cumulative benefits</t>
  </si>
  <si>
    <t>Total</t>
  </si>
  <si>
    <t>Benefit</t>
  </si>
  <si>
    <t>Return of Investment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</si>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</sst>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"/>
  <sheetViews>
    <sheetView tabSelected="1" workbookViewId="0">
      <selection activeCell="I12" sqref="I12"/>
    </sheetView>
  </sheetViews>
  <sheetFormatPr defaultRowHeight="14.25" x14ac:dyDescent="0.2"/>
  <cols>
    <col min="2" max="2" width="21.375" bestFit="1" customWidth="1"/>
  </cols>
  <sheetData>
    <row r="4" spans="2:7" x14ac:dyDescent="0.2">
      <c r="B4" t="s">
        <v>0</v>
      </c>
    </row>
    <row r="6" spans="2:7" x14ac:dyDescent="0.2">
      <c r="B6" s="17" t="s">
        <v>42</v>
      </c>
      <c r="C6" s="17"/>
      <c r="D6" s="17"/>
      <c r="E6" s="17"/>
      <c r="F6" s="17"/>
      <c r="G6" s="17"/>
    </row>
    <row r="7" spans="2:7" x14ac:dyDescent="0.2">
      <c r="B7" s="6"/>
      <c r="C7" s="6" t="s">
        <v>1</v>
      </c>
      <c r="D7" s="6" t="s">
        <v>2</v>
      </c>
      <c r="E7" s="6" t="s">
        <v>3</v>
      </c>
      <c r="F7" s="6" t="s">
        <v>4</v>
      </c>
      <c r="G7" s="6" t="s">
        <v>46</v>
      </c>
    </row>
    <row r="8" spans="2:7" x14ac:dyDescent="0.2">
      <c r="B8" s="6" t="s">
        <v>31</v>
      </c>
      <c r="C8" s="6">
        <v>600000</v>
      </c>
      <c r="D8" s="6">
        <v>0</v>
      </c>
      <c r="E8" s="6">
        <v>0</v>
      </c>
      <c r="F8" s="6">
        <v>0</v>
      </c>
    </row>
    <row r="9" spans="2:7" x14ac:dyDescent="0.2">
      <c r="B9" s="6" t="s">
        <v>30</v>
      </c>
      <c r="C9" s="6">
        <v>430000</v>
      </c>
      <c r="D9" s="6">
        <v>0</v>
      </c>
      <c r="E9" s="6">
        <v>0</v>
      </c>
      <c r="F9" s="6">
        <v>0</v>
      </c>
    </row>
    <row r="10" spans="2:7" x14ac:dyDescent="0.2">
      <c r="B10" s="6" t="s">
        <v>29</v>
      </c>
      <c r="C10" s="6">
        <f>SUM(C8:C9)</f>
        <v>1030000</v>
      </c>
      <c r="D10" s="6">
        <v>0</v>
      </c>
      <c r="E10" s="6">
        <v>0</v>
      </c>
      <c r="F10" s="6">
        <v>0</v>
      </c>
    </row>
    <row r="11" spans="2:7" x14ac:dyDescent="0.2">
      <c r="B11" s="6" t="s">
        <v>41</v>
      </c>
      <c r="C11" s="6">
        <v>1</v>
      </c>
      <c r="D11" s="6">
        <v>0.94299999999999995</v>
      </c>
      <c r="E11" s="6">
        <v>0.89</v>
      </c>
      <c r="F11" s="6">
        <v>0.84</v>
      </c>
    </row>
    <row r="12" spans="2:7" x14ac:dyDescent="0.2">
      <c r="B12" s="6" t="s">
        <v>40</v>
      </c>
      <c r="C12" s="6">
        <f>C10*C11</f>
        <v>1030000</v>
      </c>
      <c r="D12" s="6">
        <v>0</v>
      </c>
      <c r="E12" s="6">
        <v>0</v>
      </c>
      <c r="F12" s="6">
        <v>0</v>
      </c>
      <c r="G12" s="14">
        <f>SUM(C12:F12)</f>
        <v>1030000</v>
      </c>
    </row>
    <row r="14" spans="2:7" x14ac:dyDescent="0.2">
      <c r="B14" s="6" t="s">
        <v>47</v>
      </c>
      <c r="C14" s="6">
        <v>0</v>
      </c>
      <c r="D14" s="6">
        <v>6742000</v>
      </c>
      <c r="E14" s="6">
        <v>6742000</v>
      </c>
      <c r="F14" s="6">
        <v>6742000</v>
      </c>
    </row>
    <row r="15" spans="2:7" x14ac:dyDescent="0.2">
      <c r="B15" s="6" t="s">
        <v>41</v>
      </c>
      <c r="C15" s="6">
        <v>1</v>
      </c>
      <c r="D15" s="6">
        <v>0.94299999999999995</v>
      </c>
      <c r="E15" s="6">
        <v>0.89</v>
      </c>
      <c r="F15" s="6">
        <v>0.84</v>
      </c>
    </row>
    <row r="16" spans="2:7" x14ac:dyDescent="0.2">
      <c r="B16" s="6" t="s">
        <v>43</v>
      </c>
      <c r="C16" s="18">
        <v>0</v>
      </c>
      <c r="D16" s="18">
        <f>D14*D15</f>
        <v>6357706</v>
      </c>
      <c r="E16" s="18">
        <f>E14*E15</f>
        <v>6000380</v>
      </c>
      <c r="F16" s="18">
        <f>F14*F15</f>
        <v>5663280</v>
      </c>
      <c r="G16" s="14">
        <f>SUM(C16:F16)</f>
        <v>18021366</v>
      </c>
    </row>
    <row r="17" spans="2:6" x14ac:dyDescent="0.2">
      <c r="B17" s="15"/>
      <c r="C17" s="15"/>
      <c r="D17" s="15"/>
      <c r="E17" s="15"/>
      <c r="F17" s="15"/>
    </row>
    <row r="18" spans="2:6" x14ac:dyDescent="0.2">
      <c r="B18" s="6" t="s">
        <v>44</v>
      </c>
      <c r="C18" s="6">
        <f>C16-C12</f>
        <v>-1030000</v>
      </c>
      <c r="D18" s="6">
        <f>D16-D12</f>
        <v>6357706</v>
      </c>
      <c r="E18" s="6">
        <f>E16-E12</f>
        <v>6000380</v>
      </c>
      <c r="F18" s="6">
        <f>F16-F12</f>
        <v>5663280</v>
      </c>
    </row>
    <row r="19" spans="2:6" x14ac:dyDescent="0.2">
      <c r="B19" s="6" t="s">
        <v>45</v>
      </c>
      <c r="C19" s="6">
        <f>C18</f>
        <v>-1030000</v>
      </c>
      <c r="D19" s="6">
        <f>D18+C19</f>
        <v>5327706</v>
      </c>
      <c r="E19" s="6">
        <f>E18+D19</f>
        <v>11328086</v>
      </c>
      <c r="F19" s="6">
        <f>F18+E19</f>
        <v>16991366</v>
      </c>
    </row>
    <row r="21" spans="2:6" x14ac:dyDescent="0.2">
      <c r="B21" s="6" t="s">
        <v>48</v>
      </c>
      <c r="C21" s="6">
        <f>((G16-G12)/G12)*100</f>
        <v>1649.6471844660196</v>
      </c>
      <c r="D21" t="s">
        <v>49</v>
      </c>
    </row>
  </sheetData>
  <mergeCells count="1"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D15" sqref="D15"/>
    </sheetView>
  </sheetViews>
  <sheetFormatPr defaultRowHeight="14.25" x14ac:dyDescent="0.2"/>
  <cols>
    <col min="3" max="3" width="15.625" bestFit="1" customWidth="1"/>
    <col min="4" max="4" width="24.375" customWidth="1"/>
    <col min="5" max="5" width="11.625" bestFit="1" customWidth="1"/>
  </cols>
  <sheetData>
    <row r="4" spans="2:5" x14ac:dyDescent="0.2">
      <c r="B4" t="s">
        <v>5</v>
      </c>
    </row>
    <row r="5" spans="2:5" x14ac:dyDescent="0.2">
      <c r="C5" s="9"/>
      <c r="D5" s="7" t="s">
        <v>14</v>
      </c>
      <c r="E5" s="6" t="s">
        <v>11</v>
      </c>
    </row>
    <row r="6" spans="2:5" ht="72.75" customHeight="1" x14ac:dyDescent="0.2">
      <c r="C6" s="8" t="s">
        <v>6</v>
      </c>
      <c r="D6" s="2" t="s">
        <v>15</v>
      </c>
      <c r="E6" s="3">
        <v>250000</v>
      </c>
    </row>
    <row r="7" spans="2:5" ht="42.75" x14ac:dyDescent="0.2">
      <c r="C7" s="1" t="s">
        <v>7</v>
      </c>
      <c r="D7" s="4" t="s">
        <v>8</v>
      </c>
      <c r="E7" s="3">
        <v>6000000</v>
      </c>
    </row>
    <row r="8" spans="2:5" ht="42.75" x14ac:dyDescent="0.2">
      <c r="C8" s="1" t="s">
        <v>9</v>
      </c>
      <c r="D8" s="4" t="s">
        <v>10</v>
      </c>
      <c r="E8" s="3">
        <v>60000</v>
      </c>
    </row>
    <row r="9" spans="2:5" ht="28.5" x14ac:dyDescent="0.2">
      <c r="C9" s="1" t="s">
        <v>12</v>
      </c>
      <c r="D9" s="5" t="s">
        <v>13</v>
      </c>
      <c r="E9" s="3">
        <v>432000</v>
      </c>
    </row>
    <row r="10" spans="2:5" x14ac:dyDescent="0.2">
      <c r="E10" s="10">
        <f>SUM(E6:E9)</f>
        <v>6742000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opLeftCell="A3" workbookViewId="0">
      <selection activeCell="C22" sqref="C22"/>
    </sheetView>
  </sheetViews>
  <sheetFormatPr defaultRowHeight="14.25" x14ac:dyDescent="0.2"/>
  <cols>
    <col min="3" max="3" width="33.125" bestFit="1" customWidth="1"/>
    <col min="4" max="4" width="12.5" bestFit="1" customWidth="1"/>
    <col min="5" max="5" width="31.875" bestFit="1" customWidth="1"/>
    <col min="6" max="6" width="14.625" customWidth="1"/>
  </cols>
  <sheetData>
    <row r="3" spans="2:6" x14ac:dyDescent="0.2">
      <c r="B3" t="s">
        <v>16</v>
      </c>
    </row>
    <row r="4" spans="2:6" x14ac:dyDescent="0.2">
      <c r="D4" s="6" t="s">
        <v>35</v>
      </c>
      <c r="E4" s="13" t="s">
        <v>14</v>
      </c>
      <c r="F4" s="13" t="s">
        <v>28</v>
      </c>
    </row>
    <row r="5" spans="2:6" x14ac:dyDescent="0.2">
      <c r="C5" s="6" t="s">
        <v>17</v>
      </c>
      <c r="D5" s="6">
        <v>8</v>
      </c>
      <c r="E5" s="6" t="s">
        <v>34</v>
      </c>
      <c r="F5" s="6">
        <v>120000</v>
      </c>
    </row>
    <row r="6" spans="2:6" x14ac:dyDescent="0.2">
      <c r="C6" s="6" t="s">
        <v>18</v>
      </c>
      <c r="D6" s="6">
        <v>8</v>
      </c>
      <c r="E6" s="6" t="s">
        <v>32</v>
      </c>
      <c r="F6" s="6">
        <v>200000</v>
      </c>
    </row>
    <row r="7" spans="2:6" x14ac:dyDescent="0.2">
      <c r="C7" s="6" t="s">
        <v>19</v>
      </c>
      <c r="D7" s="6">
        <v>8</v>
      </c>
      <c r="E7" s="6" t="s">
        <v>33</v>
      </c>
      <c r="F7" s="6">
        <v>160000</v>
      </c>
    </row>
    <row r="8" spans="2:6" x14ac:dyDescent="0.2">
      <c r="C8" s="6" t="s">
        <v>20</v>
      </c>
      <c r="D8" s="6">
        <v>8</v>
      </c>
      <c r="E8" s="6" t="s">
        <v>34</v>
      </c>
      <c r="F8" s="6">
        <v>120000</v>
      </c>
    </row>
    <row r="9" spans="2:6" x14ac:dyDescent="0.2">
      <c r="F9" s="14">
        <f>SUM(F5:F8)</f>
        <v>600000</v>
      </c>
    </row>
    <row r="11" spans="2:6" x14ac:dyDescent="0.2">
      <c r="D11" s="6" t="s">
        <v>27</v>
      </c>
      <c r="E11" s="11" t="s">
        <v>14</v>
      </c>
    </row>
    <row r="12" spans="2:6" x14ac:dyDescent="0.2">
      <c r="C12" s="6" t="s">
        <v>21</v>
      </c>
      <c r="D12" s="11">
        <v>1</v>
      </c>
      <c r="E12" s="16" t="s">
        <v>36</v>
      </c>
      <c r="F12" s="6">
        <v>140000</v>
      </c>
    </row>
    <row r="13" spans="2:6" x14ac:dyDescent="0.2">
      <c r="C13" s="6" t="s">
        <v>22</v>
      </c>
      <c r="D13" s="11">
        <v>1</v>
      </c>
      <c r="E13" s="16" t="s">
        <v>37</v>
      </c>
      <c r="F13" s="6">
        <v>50000</v>
      </c>
    </row>
    <row r="14" spans="2:6" x14ac:dyDescent="0.2">
      <c r="C14" s="6" t="s">
        <v>23</v>
      </c>
      <c r="D14" s="11">
        <v>1</v>
      </c>
      <c r="E14" s="16" t="s">
        <v>38</v>
      </c>
      <c r="F14" s="6">
        <v>60000</v>
      </c>
    </row>
    <row r="15" spans="2:6" x14ac:dyDescent="0.2">
      <c r="C15" s="6" t="s">
        <v>24</v>
      </c>
      <c r="D15" s="11">
        <v>2</v>
      </c>
      <c r="E15" s="16" t="s">
        <v>39</v>
      </c>
      <c r="F15" s="6">
        <v>60000</v>
      </c>
    </row>
    <row r="16" spans="2:6" x14ac:dyDescent="0.2">
      <c r="C16" s="6" t="s">
        <v>25</v>
      </c>
      <c r="D16" s="11">
        <v>1</v>
      </c>
      <c r="E16" s="16" t="s">
        <v>38</v>
      </c>
      <c r="F16" s="6">
        <v>60000</v>
      </c>
    </row>
    <row r="17" spans="3:6" x14ac:dyDescent="0.2">
      <c r="C17" s="6" t="s">
        <v>26</v>
      </c>
      <c r="D17" s="11">
        <v>2</v>
      </c>
      <c r="E17" s="16" t="s">
        <v>39</v>
      </c>
      <c r="F17" s="6">
        <v>60000</v>
      </c>
    </row>
    <row r="18" spans="3:6" x14ac:dyDescent="0.2">
      <c r="E18" s="12"/>
      <c r="F18" s="14">
        <f>SUM(F12:F17)</f>
        <v>430000</v>
      </c>
    </row>
    <row r="19" spans="3:6" x14ac:dyDescent="0.2">
      <c r="E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 Feasibility</vt:lpstr>
      <vt:lpstr>รายรับ</vt:lpstr>
      <vt:lpstr>รายจ่าย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2015-09-08T17:45:46Z</dcterms:modified>
</cp:coreProperties>
</file>