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tafoabure/Desktop/Repositories/1325-repository/Homework 11/"/>
    </mc:Choice>
  </mc:AlternateContent>
  <xr:revisionPtr revIDLastSave="0" documentId="10_ncr:8100000_{13B689FD-FD57-2141-B154-320A7835A24D}" xr6:coauthVersionLast="32" xr6:coauthVersionMax="32" xr10:uidLastSave="{00000000-0000-0000-0000-000000000000}"/>
  <bookViews>
    <workbookView xWindow="3720" yWindow="460" windowWidth="28800" windowHeight="16620" activeTab="4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5" l="1"/>
  <c r="A23" i="5"/>
  <c r="A19" i="5"/>
  <c r="A20" i="5" s="1"/>
  <c r="A21" i="5" s="1"/>
  <c r="A22" i="5" s="1"/>
  <c r="B11" i="4" l="1"/>
  <c r="D11" i="1"/>
  <c r="A22" i="4" l="1"/>
  <c r="A20" i="4"/>
  <c r="A21" i="4"/>
  <c r="A19" i="4" l="1"/>
  <c r="D10" i="1" l="1"/>
  <c r="B11" i="3"/>
  <c r="B10" i="3" l="1"/>
  <c r="B9" i="3"/>
  <c r="B8" i="3" l="1"/>
  <c r="B7" i="3" l="1"/>
  <c r="B6" i="3"/>
  <c r="A20" i="3" l="1"/>
  <c r="A21" i="3"/>
  <c r="A22" i="3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19" i="3"/>
  <c r="A47" i="2" l="1"/>
  <c r="A20" i="2"/>
  <c r="A21" i="2"/>
  <c r="A22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19" i="2"/>
  <c r="B5" i="2" l="1"/>
  <c r="B22" i="1"/>
  <c r="B23" i="1" s="1"/>
  <c r="B24" i="1" s="1"/>
  <c r="B25" i="1" s="1"/>
  <c r="B5" i="6"/>
  <c r="B6" i="6" s="1"/>
  <c r="B7" i="6" s="1"/>
  <c r="B8" i="6" s="1"/>
  <c r="B9" i="6" s="1"/>
  <c r="B10" i="6" s="1"/>
  <c r="B11" i="6" s="1"/>
  <c r="B12" i="6" s="1"/>
  <c r="B5" i="5"/>
  <c r="B6" i="5" s="1"/>
  <c r="B7" i="5" s="1"/>
  <c r="B8" i="5" s="1"/>
  <c r="B9" i="5" s="1"/>
  <c r="B10" i="5" s="1"/>
  <c r="B11" i="5" s="1"/>
  <c r="B12" i="5" s="1"/>
  <c r="B5" i="4"/>
  <c r="B6" i="4" s="1"/>
  <c r="B7" i="4" s="1"/>
  <c r="B8" i="4" s="1"/>
  <c r="B9" i="4" s="1"/>
  <c r="B10" i="4" s="1"/>
  <c r="B12" i="4" s="1"/>
  <c r="B5" i="3"/>
  <c r="B12" i="3" s="1"/>
  <c r="D12" i="1"/>
  <c r="D13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C13" i="1" l="1"/>
  <c r="C11" i="1"/>
  <c r="B12" i="1" s="1"/>
  <c r="C10" i="1"/>
  <c r="B11" i="1" s="1"/>
  <c r="C12" i="1"/>
  <c r="B13" i="1" s="1"/>
  <c r="C8" i="1"/>
  <c r="C9" i="1"/>
  <c r="B10" i="1" s="1"/>
  <c r="B8" i="1" l="1"/>
  <c r="B9" i="1"/>
</calcChain>
</file>

<file path=xl/sharedStrings.xml><?xml version="1.0" encoding="utf-8"?>
<sst xmlns="http://schemas.openxmlformats.org/spreadsheetml/2006/main" count="740" uniqueCount="203">
  <si>
    <t>Product Name:</t>
  </si>
  <si>
    <t>Name:</t>
  </si>
  <si>
    <t>Initials:</t>
  </si>
  <si>
    <t>Student ID: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</si>
  <si>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</si>
  <si>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</si>
  <si>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</si>
  <si>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</si>
  <si>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</si>
  <si>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</si>
  <si>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</si>
  <si>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</si>
  <si>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</si>
  <si>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</si>
  <si>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</si>
  <si>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</si>
  <si>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</si>
  <si>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</si>
  <si>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As a …</t>
  </si>
  <si>
    <t>I want to…</t>
  </si>
  <si>
    <t>So that…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</si>
  <si>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</si>
  <si>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</si>
  <si>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</si>
  <si>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</si>
  <si>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PM</t>
  </si>
  <si>
    <t>Expected Sprint</t>
  </si>
  <si>
    <t>Start</t>
  </si>
  <si>
    <t>NS</t>
  </si>
  <si>
    <t>Create any type of media</t>
  </si>
  <si>
    <t>CLI</t>
  </si>
  <si>
    <t>No Menu Required</t>
  </si>
  <si>
    <t>Create a bundle of media</t>
  </si>
  <si>
    <t>I can check out media and create bundles</t>
  </si>
  <si>
    <t>I can check out bundles</t>
  </si>
  <si>
    <t>LB</t>
  </si>
  <si>
    <t>Create a Librarian</t>
  </si>
  <si>
    <t>Create a Customer</t>
  </si>
  <si>
    <t>We can keep track of who has what media</t>
  </si>
  <si>
    <t>They can check out/in media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</si>
  <si>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</si>
  <si>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</si>
  <si>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</si>
  <si>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</si>
  <si>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</si>
  <si>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</si>
  <si>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</si>
  <si>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</si>
  <si>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</si>
  <si>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</si>
  <si>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</si>
  <si>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</si>
  <si>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</si>
  <si>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</si>
  <si>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</si>
  <si>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CU</t>
  </si>
  <si>
    <t>Browse Catalog</t>
  </si>
  <si>
    <t>Check out Media</t>
  </si>
  <si>
    <t>Customers can check out books</t>
  </si>
  <si>
    <t>Check in Media</t>
  </si>
  <si>
    <t>Customers can check in books</t>
  </si>
  <si>
    <t>Pay Balance</t>
  </si>
  <si>
    <t>Pay fine and check out new books</t>
  </si>
  <si>
    <t>Need to list all media. Also list all bundles and media in those bundles. Creating Menu</t>
  </si>
  <si>
    <t>Add or Create</t>
  </si>
  <si>
    <t>I can do it from a menu</t>
  </si>
  <si>
    <t>Save/Load Data</t>
  </si>
  <si>
    <t>Don’t loose records of clients, media, and transaction</t>
  </si>
  <si>
    <t>GUI</t>
  </si>
  <si>
    <t>ALL</t>
  </si>
  <si>
    <t>Open a main GUI Window</t>
  </si>
  <si>
    <t>I can use my mouse</t>
  </si>
  <si>
    <t>Create Media and Bundles Via GUI</t>
  </si>
  <si>
    <t>Make this process more user friendly</t>
  </si>
  <si>
    <t>Browse GUI Catalog</t>
  </si>
  <si>
    <t>They can see what is available</t>
  </si>
  <si>
    <t>they can see what is available</t>
  </si>
  <si>
    <t>Should be options in the menu</t>
  </si>
  <si>
    <t>Create Librarians via GUI</t>
  </si>
  <si>
    <t>Create Customers via aGUI</t>
  </si>
  <si>
    <t>Check out Media in GUI</t>
  </si>
  <si>
    <t>Check in Media in GUI</t>
  </si>
  <si>
    <t>Pay Balance in GUI</t>
  </si>
  <si>
    <t>See everything that’s checked out and to who</t>
  </si>
  <si>
    <t>See what's not in the library</t>
  </si>
  <si>
    <t xml:space="preserve">Save/Load Data to default file name </t>
  </si>
  <si>
    <t>Save and Load from different file names</t>
  </si>
  <si>
    <t>See pictures of the media</t>
  </si>
  <si>
    <t>Have users log in</t>
  </si>
  <si>
    <t>Undo</t>
  </si>
  <si>
    <t>Copy Paste</t>
  </si>
  <si>
    <t>Bulk Check Out/In</t>
  </si>
  <si>
    <t>Requires MVC</t>
  </si>
  <si>
    <t>Librarian creates transaction with customer info</t>
  </si>
  <si>
    <t>Librarian modifies transaction to check in</t>
  </si>
  <si>
    <t>Customer can't check out media till balance is paid</t>
  </si>
  <si>
    <t>Just opening a window</t>
  </si>
  <si>
    <t>Have this in one window</t>
  </si>
  <si>
    <t>Be able to do this in dialog windows</t>
  </si>
  <si>
    <t>Dialog Windows</t>
  </si>
  <si>
    <t>See a menu Bar</t>
  </si>
  <si>
    <t>Same as before but in a GUI</t>
  </si>
  <si>
    <t>Still have dialog boxes, but main menu dialog box is replaced with menu bar</t>
  </si>
  <si>
    <t>Make it easier to find stuff</t>
  </si>
  <si>
    <t>Manage multiple libraries</t>
  </si>
  <si>
    <t>A scrollable list</t>
  </si>
  <si>
    <t>Save to whatever file was opened, or a defualt name</t>
  </si>
  <si>
    <t>Save/load to a user specified file</t>
  </si>
  <si>
    <t>So customers can see what book to look for</t>
  </si>
  <si>
    <t>Picture must be added when creating media</t>
  </si>
  <si>
    <t>So not all options are available to everyone</t>
  </si>
  <si>
    <t>Can be hardcoded user names and passwords, such as "PM" for project manager with password "password". Each user type must have different usernames and passwords</t>
  </si>
  <si>
    <t>It's not full of pop up dialog boxes</t>
  </si>
  <si>
    <t>All contents in a window. Different window layout for different users</t>
  </si>
  <si>
    <t>So that librarians can check out multiple books at once</t>
  </si>
  <si>
    <t>One window where multiple media ids can be typed, and check out multiple customers at once</t>
  </si>
  <si>
    <t xml:space="preserve">Undo mistakes </t>
  </si>
  <si>
    <t>Undo events (add media, check out, etc)</t>
  </si>
  <si>
    <t>Not waste time typing</t>
  </si>
  <si>
    <t>Just do it where you can. It's built in some places. Don't start your own.</t>
  </si>
  <si>
    <t>CM</t>
  </si>
  <si>
    <t>Architecture</t>
  </si>
  <si>
    <t>UML</t>
  </si>
  <si>
    <t>Add methods to Media and derived classes</t>
  </si>
  <si>
    <t>Media</t>
  </si>
  <si>
    <t>Code</t>
  </si>
  <si>
    <t>Write and compile empty Media class</t>
  </si>
  <si>
    <t>Variables and Constructor</t>
  </si>
  <si>
    <t xml:space="preserve">Code </t>
  </si>
  <si>
    <t>Operator Overload &lt;&lt;</t>
  </si>
  <si>
    <t>Test</t>
  </si>
  <si>
    <t>Test Constructor and &lt;&lt;</t>
  </si>
  <si>
    <t>Add Get Methods</t>
  </si>
  <si>
    <t>Test get methods in main</t>
  </si>
  <si>
    <t>Update UML to match new methods if changed</t>
  </si>
  <si>
    <t>Add methods to Bundle and derived classes</t>
  </si>
  <si>
    <t>Wrap Up</t>
  </si>
  <si>
    <t>Delivery</t>
  </si>
  <si>
    <t>Demo</t>
  </si>
  <si>
    <t>Zip up and deliver sprint #1 (UML, Code, and spreadsheet)</t>
  </si>
  <si>
    <t>Atafo Abure</t>
  </si>
  <si>
    <t>AA</t>
  </si>
  <si>
    <t>Library Management System</t>
  </si>
  <si>
    <t>Write and compile empty Bundle class</t>
  </si>
  <si>
    <t>CB</t>
  </si>
  <si>
    <t>Add methods to Librarian</t>
  </si>
  <si>
    <t>Write and compile empty Librarian class</t>
  </si>
  <si>
    <t>CL</t>
  </si>
  <si>
    <t>CC</t>
  </si>
  <si>
    <t>Add methods to Customer</t>
  </si>
  <si>
    <t>Write and compile empty Customer class</t>
  </si>
  <si>
    <t>CLR</t>
  </si>
  <si>
    <t>CBN</t>
  </si>
  <si>
    <t>Bundle</t>
  </si>
  <si>
    <t>Librarian</t>
  </si>
  <si>
    <t>Customer</t>
  </si>
  <si>
    <t>COM - Completed</t>
  </si>
  <si>
    <t>COM</t>
  </si>
  <si>
    <t>Add Methods to Library and Derived classes</t>
  </si>
  <si>
    <t>CT</t>
  </si>
  <si>
    <t xml:space="preserve">CD </t>
  </si>
  <si>
    <t>Add Methods to Transaction and Derived classes</t>
  </si>
  <si>
    <t>Add Methods to Date and Derived classes</t>
  </si>
  <si>
    <t>Write and compile empty Library class</t>
  </si>
  <si>
    <t>Write and compile empty Transaction class</t>
  </si>
  <si>
    <t>Write and compile empty Date class</t>
  </si>
  <si>
    <t>CV</t>
  </si>
  <si>
    <t>Create menu propmts in view</t>
  </si>
  <si>
    <t xml:space="preserve">Test Meun prompts in view </t>
  </si>
  <si>
    <t>View</t>
  </si>
  <si>
    <t>Library</t>
  </si>
  <si>
    <t>Transaction</t>
  </si>
  <si>
    <t>Date</t>
  </si>
  <si>
    <t>Controller</t>
  </si>
  <si>
    <t>Create Controller to implement MVC</t>
  </si>
  <si>
    <t>Write and compile empty View</t>
  </si>
  <si>
    <t>Write and compile empty Controller</t>
  </si>
  <si>
    <t>Test MVC</t>
  </si>
  <si>
    <t>Zip up code, uml and scrum spreadsheet</t>
  </si>
  <si>
    <t xml:space="preserve">Test Save and Load functionality </t>
  </si>
  <si>
    <t>Need to fix check in and check out for transaction</t>
  </si>
  <si>
    <t>Create Dialog class to handle interations with GUI</t>
  </si>
  <si>
    <t>CD</t>
  </si>
  <si>
    <t xml:space="preserve">Allow GUI to interact with current classes </t>
  </si>
  <si>
    <t>Create Dialog box which opens the main gui window</t>
  </si>
  <si>
    <t xml:space="preserve">Allow customers to see main window </t>
  </si>
  <si>
    <t>Allow users to select the create bundles and media option and then call gui</t>
  </si>
  <si>
    <t xml:space="preserve">Allow GUI selection of different menu items </t>
  </si>
  <si>
    <t>Print out all available media in a GUI</t>
  </si>
  <si>
    <t>Prints out all media in a dialog box</t>
  </si>
  <si>
    <t>Create Dialog box to allow librarians to be created via GUI</t>
  </si>
  <si>
    <t>Allow Librarians to be created via GUI</t>
  </si>
  <si>
    <t>Create Dialog box to allow customers to be created via GUI</t>
  </si>
  <si>
    <t>Allow Customers to be created via GUI</t>
  </si>
  <si>
    <t>Create Dialog box to allow Check in via GUI</t>
  </si>
  <si>
    <t>Allow Customers to check in media via GUI</t>
  </si>
  <si>
    <t>Create Dialog box to allow Check out via GUI</t>
  </si>
  <si>
    <t>Allows Customers to check out media via GUI</t>
  </si>
  <si>
    <t>Create Dialog box to allow customers to pay balance via GUI</t>
  </si>
  <si>
    <t>Allows Customers to pay a balance via GUI</t>
  </si>
  <si>
    <t>Allow the Library Manament system to utilize a menu bar for various functions</t>
  </si>
  <si>
    <t>Implement a menu bar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</si>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</sst>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24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384F-9499-CFC86725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1348592"/>
        <c:axId val="-1841348048"/>
      </c:lineChart>
      <c:catAx>
        <c:axId val="-184134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048"/>
        <c:crosses val="autoZero"/>
        <c:auto val="1"/>
        <c:lblAlgn val="ctr"/>
        <c:lblOffset val="100"/>
        <c:noMultiLvlLbl val="0"/>
      </c:catAx>
      <c:valAx>
        <c:axId val="-1841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1'!$B$5:$B$12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7-5540-9926-A4E175F3F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832"/>
        <c:axId val="-1844252656"/>
      </c:lineChart>
      <c:catAx>
        <c:axId val="-18442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2656"/>
        <c:crosses val="autoZero"/>
        <c:auto val="1"/>
        <c:lblAlgn val="ctr"/>
        <c:lblOffset val="100"/>
        <c:noMultiLvlLbl val="0"/>
      </c:catAx>
      <c:valAx>
        <c:axId val="-184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31</c:v>
                </c:pt>
                <c:pt idx="1">
                  <c:v>25</c:v>
                </c:pt>
                <c:pt idx="2">
                  <c:v>20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9-2045-89B3-AC6DA9D8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7008"/>
        <c:axId val="-1844255920"/>
      </c:lineChart>
      <c:catAx>
        <c:axId val="-184425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5920"/>
        <c:crosses val="autoZero"/>
        <c:auto val="1"/>
        <c:lblAlgn val="ctr"/>
        <c:lblOffset val="100"/>
        <c:noMultiLvlLbl val="0"/>
      </c:catAx>
      <c:valAx>
        <c:axId val="-1844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2-5044-953C-F490CE50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3744"/>
        <c:axId val="-1920352160"/>
      </c:lineChart>
      <c:catAx>
        <c:axId val="-184425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2160"/>
        <c:crosses val="autoZero"/>
        <c:auto val="1"/>
        <c:lblAlgn val="ctr"/>
        <c:lblOffset val="100"/>
        <c:noMultiLvlLbl val="0"/>
      </c:catAx>
      <c:valAx>
        <c:axId val="-19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B-ED4B-B9F6-F566827F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288"/>
        <c:axId val="-1844251024"/>
      </c:lineChart>
      <c:catAx>
        <c:axId val="-18442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1024"/>
        <c:crosses val="autoZero"/>
        <c:auto val="1"/>
        <c:lblAlgn val="ctr"/>
        <c:lblOffset val="100"/>
        <c:noMultiLvlLbl val="0"/>
      </c:catAx>
      <c:valAx>
        <c:axId val="-1844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A-5043-AC33-C6C2A5749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0353248"/>
        <c:axId val="-1920349984"/>
      </c:lineChart>
      <c:catAx>
        <c:axId val="-19203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49984"/>
        <c:crosses val="autoZero"/>
        <c:auto val="1"/>
        <c:lblAlgn val="ctr"/>
        <c:lblOffset val="100"/>
        <c:noMultiLvlLbl val="0"/>
      </c:catAx>
      <c:valAx>
        <c:axId val="-1920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2184400</xdr:colOff>
      <xdr:row>0</xdr:row>
      <xdr:rowOff>0</xdr:rowOff>
    </xdr:from>
    <xdr:to>
      <xdr:col>9</xdr:col>
      <xdr:colOff>1841500</xdr:colOff>
      <xdr:row>16</xdr:row>
      <xdr:rowOff>128270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7</xdr:col>
      <xdr:colOff>7620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opLeftCell="A10" workbookViewId="0">
      <selection activeCell="C37" sqref="C37"/>
    </sheetView>
  </sheetViews>
  <sheetFormatPr baseColWidth="10" defaultColWidth="8.83203125" defaultRowHeight="15"/>
  <cols>
    <col min="1" max="1" width="13.33203125" style="4" bestFit="1" customWidth="1"/>
    <col min="2" max="2" width="11.1640625" bestFit="1" customWidth="1"/>
    <col min="3" max="3" width="8.83203125" style="4"/>
    <col min="4" max="4" width="13.6640625" style="4" bestFit="1" customWidth="1"/>
    <col min="5" max="5" width="12.6640625" style="4" bestFit="1" customWidth="1"/>
    <col min="6" max="6" width="9.83203125" bestFit="1" customWidth="1"/>
    <col min="7" max="7" width="38.5" bestFit="1" customWidth="1"/>
    <col min="8" max="8" width="45.1640625" bestFit="1" customWidth="1"/>
    <col min="10" max="10" width="130.1640625" bestFit="1" customWidth="1"/>
    <col min="11" max="11" width="38.83203125" bestFit="1" customWidth="1"/>
  </cols>
  <sheetData>
    <row r="1" spans="1:5">
      <c r="A1" s="4" t="s">
        <v>0</v>
      </c>
      <c r="B1" s="4" t="s">
        <v>142</v>
      </c>
    </row>
    <row r="2" spans="1:5">
      <c r="B2" s="4"/>
    </row>
    <row r="3" spans="1:5">
      <c r="A3" s="4" t="s">
        <v>1</v>
      </c>
      <c r="B3" s="4" t="s">
        <v>140</v>
      </c>
    </row>
    <row r="4" spans="1:5">
      <c r="A4" s="4" t="s">
        <v>2</v>
      </c>
      <c r="B4" s="4" t="s">
        <v>141</v>
      </c>
    </row>
    <row r="5" spans="1:5">
      <c r="A5" s="4" t="s">
        <v>3</v>
      </c>
      <c r="B5" s="4">
        <v>1001442575</v>
      </c>
    </row>
    <row r="7" spans="1:5">
      <c r="A7" s="4" t="s">
        <v>4</v>
      </c>
      <c r="B7" t="s">
        <v>10</v>
      </c>
      <c r="C7" s="4" t="s">
        <v>11</v>
      </c>
      <c r="D7" s="4" t="s">
        <v>12</v>
      </c>
      <c r="E7" s="4" t="s">
        <v>13</v>
      </c>
    </row>
    <row r="8" spans="1:5">
      <c r="A8" s="4" t="s">
        <v>27</v>
      </c>
      <c r="B8">
        <f>C8</f>
        <v>28</v>
      </c>
      <c r="C8" s="4">
        <f>COUNT(B21:B103)</f>
        <v>28</v>
      </c>
      <c r="D8" s="4">
        <v>0</v>
      </c>
    </row>
    <row r="9" spans="1:5">
      <c r="A9" s="4" t="s">
        <v>6</v>
      </c>
      <c r="B9">
        <f>C8-D9</f>
        <v>24</v>
      </c>
      <c r="C9" s="4">
        <f>COUNT(B21:B104)</f>
        <v>28</v>
      </c>
      <c r="D9" s="4">
        <v>4</v>
      </c>
      <c r="E9" s="6">
        <v>43189</v>
      </c>
    </row>
    <row r="10" spans="1:5">
      <c r="A10" s="4" t="s">
        <v>5</v>
      </c>
      <c r="B10">
        <f>C9-D10</f>
        <v>18</v>
      </c>
      <c r="C10" s="4">
        <f>COUNT(B21:B105)</f>
        <v>28</v>
      </c>
      <c r="D10" s="4">
        <f>D9+4+2</f>
        <v>10</v>
      </c>
      <c r="E10" s="6">
        <v>43198</v>
      </c>
    </row>
    <row r="11" spans="1:5">
      <c r="A11" s="4" t="s">
        <v>7</v>
      </c>
      <c r="B11">
        <f>C10-D11</f>
        <v>15</v>
      </c>
      <c r="C11" s="4">
        <f>COUNT(B21:B106)</f>
        <v>28</v>
      </c>
      <c r="D11" s="4">
        <f>D10+3</f>
        <v>13</v>
      </c>
      <c r="E11" s="6">
        <v>43205</v>
      </c>
    </row>
    <row r="12" spans="1:5">
      <c r="A12" s="4" t="s">
        <v>8</v>
      </c>
      <c r="B12">
        <f>C11-D12</f>
        <v>15</v>
      </c>
      <c r="C12" s="4">
        <f>COUNT(B21:B107)</f>
        <v>28</v>
      </c>
      <c r="D12" s="4">
        <f>D11</f>
        <v>13</v>
      </c>
      <c r="E12" s="6">
        <v>43212</v>
      </c>
    </row>
    <row r="13" spans="1:5">
      <c r="A13" s="4" t="s">
        <v>9</v>
      </c>
      <c r="B13">
        <f>C12-D13</f>
        <v>15</v>
      </c>
      <c r="C13" s="4">
        <f>COUNT(B21:B108)</f>
        <v>28</v>
      </c>
      <c r="D13" s="4">
        <f>D12</f>
        <v>13</v>
      </c>
      <c r="E13" s="6">
        <v>43219</v>
      </c>
    </row>
    <row r="14" spans="1:5">
      <c r="E14" s="6"/>
    </row>
    <row r="17" spans="1:11">
      <c r="A17" s="2" t="s">
        <v>23</v>
      </c>
    </row>
    <row r="18" spans="1:11">
      <c r="A18" s="3" t="s">
        <v>24</v>
      </c>
    </row>
    <row r="19" spans="1:11">
      <c r="A19" s="3"/>
    </row>
    <row r="20" spans="1:11">
      <c r="A20" s="4" t="s">
        <v>14</v>
      </c>
      <c r="B20" t="s">
        <v>17</v>
      </c>
      <c r="C20" s="4" t="s">
        <v>15</v>
      </c>
      <c r="D20" s="4" t="s">
        <v>26</v>
      </c>
      <c r="E20" s="4" t="s">
        <v>16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</row>
    <row r="21" spans="1:11">
      <c r="A21" s="4" t="s">
        <v>120</v>
      </c>
      <c r="B21" s="4">
        <v>1</v>
      </c>
      <c r="C21" s="4" t="s">
        <v>157</v>
      </c>
      <c r="D21" s="4">
        <v>1</v>
      </c>
      <c r="E21" s="4">
        <v>1</v>
      </c>
      <c r="F21" s="4" t="s">
        <v>25</v>
      </c>
      <c r="G21" s="4" t="s">
        <v>29</v>
      </c>
      <c r="H21" s="4" t="s">
        <v>33</v>
      </c>
      <c r="I21" s="4" t="s">
        <v>30</v>
      </c>
      <c r="J21" s="4" t="s">
        <v>31</v>
      </c>
      <c r="K21" s="4"/>
    </row>
    <row r="22" spans="1:11">
      <c r="A22" s="4" t="s">
        <v>152</v>
      </c>
      <c r="B22" s="4">
        <f>B21+1</f>
        <v>2</v>
      </c>
      <c r="C22" s="4" t="s">
        <v>157</v>
      </c>
      <c r="D22" s="4">
        <v>1</v>
      </c>
      <c r="E22" s="4">
        <v>1</v>
      </c>
      <c r="F22" s="4" t="s">
        <v>25</v>
      </c>
      <c r="G22" s="4" t="s">
        <v>32</v>
      </c>
      <c r="H22" s="4" t="s">
        <v>34</v>
      </c>
      <c r="I22" s="4" t="s">
        <v>30</v>
      </c>
      <c r="J22" s="4" t="s">
        <v>31</v>
      </c>
      <c r="K22" s="4"/>
    </row>
    <row r="23" spans="1:11">
      <c r="A23" s="4" t="s">
        <v>151</v>
      </c>
      <c r="B23" s="4">
        <f t="shared" ref="B23:B48" si="0">B22+1</f>
        <v>3</v>
      </c>
      <c r="C23" s="4" t="s">
        <v>157</v>
      </c>
      <c r="D23" s="4">
        <v>1</v>
      </c>
      <c r="E23" s="4">
        <v>1</v>
      </c>
      <c r="F23" s="4" t="s">
        <v>25</v>
      </c>
      <c r="G23" s="4" t="s">
        <v>36</v>
      </c>
      <c r="H23" s="4" t="s">
        <v>39</v>
      </c>
      <c r="I23" s="4" t="s">
        <v>30</v>
      </c>
      <c r="J23" s="4" t="s">
        <v>31</v>
      </c>
      <c r="K23" s="4"/>
    </row>
    <row r="24" spans="1:11">
      <c r="A24" s="4" t="s">
        <v>148</v>
      </c>
      <c r="B24" s="4">
        <f t="shared" si="0"/>
        <v>4</v>
      </c>
      <c r="C24" s="4" t="s">
        <v>157</v>
      </c>
      <c r="D24" s="4">
        <v>1</v>
      </c>
      <c r="E24" s="4">
        <v>1</v>
      </c>
      <c r="F24" s="4" t="s">
        <v>35</v>
      </c>
      <c r="G24" s="4" t="s">
        <v>37</v>
      </c>
      <c r="H24" s="4" t="s">
        <v>38</v>
      </c>
      <c r="I24" s="4" t="s">
        <v>30</v>
      </c>
      <c r="J24" s="4" t="s">
        <v>31</v>
      </c>
      <c r="K24" s="4"/>
    </row>
    <row r="25" spans="1:11">
      <c r="B25">
        <f t="shared" si="0"/>
        <v>5</v>
      </c>
      <c r="C25" s="4" t="s">
        <v>157</v>
      </c>
      <c r="D25" s="4">
        <v>2</v>
      </c>
      <c r="E25" s="4">
        <v>2</v>
      </c>
      <c r="F25" t="s">
        <v>55</v>
      </c>
      <c r="G25" t="s">
        <v>56</v>
      </c>
      <c r="H25" t="s">
        <v>76</v>
      </c>
      <c r="I25" t="s">
        <v>30</v>
      </c>
      <c r="J25" t="s">
        <v>63</v>
      </c>
    </row>
    <row r="26" spans="1:11">
      <c r="B26">
        <f t="shared" si="0"/>
        <v>6</v>
      </c>
      <c r="C26" s="4" t="s">
        <v>157</v>
      </c>
      <c r="D26" s="4">
        <v>2</v>
      </c>
      <c r="E26" s="4">
        <v>2</v>
      </c>
      <c r="F26" t="s">
        <v>25</v>
      </c>
      <c r="G26" t="s">
        <v>64</v>
      </c>
      <c r="H26" t="s">
        <v>65</v>
      </c>
      <c r="I26" t="s">
        <v>30</v>
      </c>
      <c r="J26" t="s">
        <v>92</v>
      </c>
    </row>
    <row r="27" spans="1:11">
      <c r="B27">
        <f t="shared" si="0"/>
        <v>7</v>
      </c>
      <c r="C27" s="4" t="s">
        <v>157</v>
      </c>
      <c r="D27" s="4">
        <v>2</v>
      </c>
      <c r="E27" s="4">
        <v>2</v>
      </c>
      <c r="F27" t="s">
        <v>35</v>
      </c>
      <c r="G27" t="s">
        <v>57</v>
      </c>
      <c r="H27" t="s">
        <v>58</v>
      </c>
      <c r="I27" t="s">
        <v>30</v>
      </c>
      <c r="J27" t="s">
        <v>93</v>
      </c>
      <c r="K27" t="s">
        <v>180</v>
      </c>
    </row>
    <row r="28" spans="1:11">
      <c r="B28">
        <f t="shared" si="0"/>
        <v>8</v>
      </c>
      <c r="C28" s="4" t="s">
        <v>157</v>
      </c>
      <c r="D28" s="4">
        <v>2</v>
      </c>
      <c r="E28" s="4">
        <v>2</v>
      </c>
      <c r="F28" t="s">
        <v>35</v>
      </c>
      <c r="G28" t="s">
        <v>59</v>
      </c>
      <c r="H28" t="s">
        <v>60</v>
      </c>
      <c r="I28" t="s">
        <v>30</v>
      </c>
      <c r="J28" t="s">
        <v>94</v>
      </c>
    </row>
    <row r="29" spans="1:11">
      <c r="B29">
        <f t="shared" si="0"/>
        <v>9</v>
      </c>
      <c r="C29" s="4" t="s">
        <v>157</v>
      </c>
      <c r="D29" s="4">
        <v>2</v>
      </c>
      <c r="E29" s="4">
        <v>2</v>
      </c>
      <c r="F29" t="s">
        <v>55</v>
      </c>
      <c r="G29" t="s">
        <v>61</v>
      </c>
      <c r="H29" t="s">
        <v>62</v>
      </c>
      <c r="I29" t="s">
        <v>30</v>
      </c>
      <c r="J29" t="s">
        <v>95</v>
      </c>
    </row>
    <row r="30" spans="1:11">
      <c r="B30">
        <f t="shared" si="0"/>
        <v>10</v>
      </c>
      <c r="C30" s="4" t="s">
        <v>157</v>
      </c>
      <c r="D30" s="4">
        <v>2</v>
      </c>
      <c r="E30" s="4">
        <v>2</v>
      </c>
      <c r="F30" t="s">
        <v>25</v>
      </c>
      <c r="G30" t="s">
        <v>66</v>
      </c>
      <c r="H30" t="s">
        <v>67</v>
      </c>
      <c r="I30" t="s">
        <v>30</v>
      </c>
      <c r="J30" t="s">
        <v>77</v>
      </c>
    </row>
    <row r="31" spans="1:11">
      <c r="B31">
        <f t="shared" si="0"/>
        <v>11</v>
      </c>
      <c r="C31" s="4" t="s">
        <v>157</v>
      </c>
      <c r="D31" s="4">
        <v>3</v>
      </c>
      <c r="E31" s="4">
        <v>3</v>
      </c>
      <c r="F31" t="s">
        <v>69</v>
      </c>
      <c r="G31" t="s">
        <v>70</v>
      </c>
      <c r="H31" t="s">
        <v>71</v>
      </c>
      <c r="I31" t="s">
        <v>68</v>
      </c>
      <c r="J31" t="s">
        <v>96</v>
      </c>
    </row>
    <row r="32" spans="1:11">
      <c r="B32">
        <f t="shared" si="0"/>
        <v>12</v>
      </c>
      <c r="C32" s="4" t="s">
        <v>157</v>
      </c>
      <c r="D32" s="4">
        <v>3</v>
      </c>
      <c r="E32" s="4">
        <v>3</v>
      </c>
      <c r="F32" t="s">
        <v>25</v>
      </c>
      <c r="G32" t="s">
        <v>72</v>
      </c>
      <c r="H32" t="s">
        <v>73</v>
      </c>
      <c r="I32" t="s">
        <v>68</v>
      </c>
      <c r="J32" t="s">
        <v>98</v>
      </c>
    </row>
    <row r="33" spans="2:10">
      <c r="B33">
        <f t="shared" si="0"/>
        <v>13</v>
      </c>
      <c r="C33" s="4" t="s">
        <v>157</v>
      </c>
      <c r="D33" s="4">
        <v>3</v>
      </c>
      <c r="F33" t="s">
        <v>55</v>
      </c>
      <c r="G33" t="s">
        <v>74</v>
      </c>
      <c r="H33" t="s">
        <v>75</v>
      </c>
      <c r="I33" t="s">
        <v>68</v>
      </c>
      <c r="J33" t="s">
        <v>99</v>
      </c>
    </row>
    <row r="34" spans="2:10">
      <c r="B34">
        <f t="shared" si="0"/>
        <v>14</v>
      </c>
      <c r="C34" s="4" t="s">
        <v>202</v>
      </c>
      <c r="D34" s="4">
        <v>4</v>
      </c>
      <c r="F34" t="s">
        <v>25</v>
      </c>
      <c r="G34" t="s">
        <v>78</v>
      </c>
      <c r="H34" t="s">
        <v>39</v>
      </c>
      <c r="I34" t="s">
        <v>68</v>
      </c>
      <c r="J34" t="s">
        <v>101</v>
      </c>
    </row>
    <row r="35" spans="2:10">
      <c r="B35">
        <f t="shared" si="0"/>
        <v>15</v>
      </c>
      <c r="C35" s="4" t="s">
        <v>202</v>
      </c>
      <c r="D35" s="4">
        <v>4</v>
      </c>
      <c r="F35" t="s">
        <v>35</v>
      </c>
      <c r="G35" t="s">
        <v>79</v>
      </c>
      <c r="H35" t="s">
        <v>38</v>
      </c>
      <c r="I35" t="s">
        <v>68</v>
      </c>
      <c r="J35" t="s">
        <v>101</v>
      </c>
    </row>
    <row r="36" spans="2:10">
      <c r="B36">
        <f t="shared" si="0"/>
        <v>16</v>
      </c>
      <c r="C36" s="4" t="s">
        <v>202</v>
      </c>
      <c r="D36" s="4">
        <v>4</v>
      </c>
      <c r="F36" t="s">
        <v>35</v>
      </c>
      <c r="G36" t="s">
        <v>80</v>
      </c>
      <c r="H36" t="s">
        <v>58</v>
      </c>
      <c r="I36" t="s">
        <v>68</v>
      </c>
      <c r="J36" t="s">
        <v>101</v>
      </c>
    </row>
    <row r="37" spans="2:10">
      <c r="B37">
        <f t="shared" si="0"/>
        <v>17</v>
      </c>
      <c r="C37" s="4" t="s">
        <v>202</v>
      </c>
      <c r="D37" s="4">
        <v>4</v>
      </c>
      <c r="F37" t="s">
        <v>35</v>
      </c>
      <c r="G37" t="s">
        <v>81</v>
      </c>
      <c r="H37" t="s">
        <v>60</v>
      </c>
      <c r="I37" t="s">
        <v>68</v>
      </c>
      <c r="J37" t="s">
        <v>101</v>
      </c>
    </row>
    <row r="38" spans="2:10">
      <c r="B38">
        <f t="shared" si="0"/>
        <v>18</v>
      </c>
      <c r="C38" s="4" t="s">
        <v>28</v>
      </c>
      <c r="D38" s="4">
        <v>4</v>
      </c>
      <c r="F38" t="s">
        <v>55</v>
      </c>
      <c r="G38" t="s">
        <v>82</v>
      </c>
      <c r="H38" t="s">
        <v>62</v>
      </c>
      <c r="I38" t="s">
        <v>68</v>
      </c>
      <c r="J38" t="s">
        <v>101</v>
      </c>
    </row>
    <row r="39" spans="2:10">
      <c r="B39">
        <f t="shared" si="0"/>
        <v>19</v>
      </c>
      <c r="C39" s="4" t="s">
        <v>28</v>
      </c>
      <c r="D39" s="4">
        <v>4</v>
      </c>
      <c r="F39" t="s">
        <v>69</v>
      </c>
      <c r="G39" t="s">
        <v>100</v>
      </c>
      <c r="H39" t="s">
        <v>103</v>
      </c>
      <c r="I39" t="s">
        <v>68</v>
      </c>
      <c r="J39" t="s">
        <v>102</v>
      </c>
    </row>
    <row r="40" spans="2:10">
      <c r="B40">
        <f t="shared" si="0"/>
        <v>20</v>
      </c>
      <c r="C40" s="4" t="s">
        <v>28</v>
      </c>
      <c r="D40" s="4">
        <v>5</v>
      </c>
      <c r="F40" t="s">
        <v>25</v>
      </c>
      <c r="G40" t="s">
        <v>83</v>
      </c>
      <c r="H40" t="s">
        <v>84</v>
      </c>
      <c r="I40" t="s">
        <v>68</v>
      </c>
      <c r="J40" t="s">
        <v>105</v>
      </c>
    </row>
    <row r="41" spans="2:10">
      <c r="B41">
        <f t="shared" si="0"/>
        <v>21</v>
      </c>
      <c r="C41" s="4" t="s">
        <v>28</v>
      </c>
      <c r="D41" s="4">
        <v>5</v>
      </c>
      <c r="F41" t="s">
        <v>25</v>
      </c>
      <c r="G41" t="s">
        <v>85</v>
      </c>
      <c r="H41" t="s">
        <v>67</v>
      </c>
      <c r="I41" t="s">
        <v>68</v>
      </c>
      <c r="J41" t="s">
        <v>106</v>
      </c>
    </row>
    <row r="42" spans="2:10">
      <c r="B42">
        <f t="shared" si="0"/>
        <v>22</v>
      </c>
      <c r="C42" s="4" t="s">
        <v>28</v>
      </c>
      <c r="D42" s="4">
        <v>5</v>
      </c>
      <c r="F42" t="s">
        <v>25</v>
      </c>
      <c r="G42" t="s">
        <v>86</v>
      </c>
      <c r="H42" t="s">
        <v>104</v>
      </c>
      <c r="I42" t="s">
        <v>68</v>
      </c>
      <c r="J42" t="s">
        <v>107</v>
      </c>
    </row>
    <row r="43" spans="2:10">
      <c r="B43">
        <f t="shared" si="0"/>
        <v>23</v>
      </c>
      <c r="C43" s="4" t="s">
        <v>28</v>
      </c>
      <c r="D43" s="4">
        <v>6</v>
      </c>
      <c r="F43" t="s">
        <v>55</v>
      </c>
      <c r="G43" t="s">
        <v>87</v>
      </c>
      <c r="H43" t="s">
        <v>108</v>
      </c>
      <c r="I43" t="s">
        <v>68</v>
      </c>
      <c r="J43" t="s">
        <v>109</v>
      </c>
    </row>
    <row r="44" spans="2:10">
      <c r="B44">
        <f t="shared" si="0"/>
        <v>24</v>
      </c>
      <c r="C44" s="4" t="s">
        <v>28</v>
      </c>
      <c r="D44" s="4">
        <v>6</v>
      </c>
      <c r="F44" t="s">
        <v>69</v>
      </c>
      <c r="G44" t="s">
        <v>88</v>
      </c>
      <c r="H44" t="s">
        <v>110</v>
      </c>
      <c r="I44" t="s">
        <v>68</v>
      </c>
      <c r="J44" t="s">
        <v>111</v>
      </c>
    </row>
    <row r="45" spans="2:10">
      <c r="B45">
        <f t="shared" si="0"/>
        <v>25</v>
      </c>
      <c r="C45" s="4" t="s">
        <v>28</v>
      </c>
      <c r="D45" s="4">
        <v>6</v>
      </c>
      <c r="F45" t="s">
        <v>35</v>
      </c>
      <c r="G45" t="s">
        <v>91</v>
      </c>
      <c r="H45" t="s">
        <v>114</v>
      </c>
      <c r="I45" t="s">
        <v>68</v>
      </c>
      <c r="J45" t="s">
        <v>115</v>
      </c>
    </row>
    <row r="46" spans="2:10">
      <c r="B46">
        <f t="shared" si="0"/>
        <v>26</v>
      </c>
      <c r="C46" s="4" t="s">
        <v>28</v>
      </c>
      <c r="D46" s="4">
        <v>7</v>
      </c>
      <c r="F46" t="s">
        <v>69</v>
      </c>
      <c r="G46" t="s">
        <v>89</v>
      </c>
      <c r="H46" t="s">
        <v>116</v>
      </c>
      <c r="I46" t="s">
        <v>68</v>
      </c>
      <c r="J46" t="s">
        <v>117</v>
      </c>
    </row>
    <row r="47" spans="2:10">
      <c r="B47">
        <f t="shared" si="0"/>
        <v>27</v>
      </c>
      <c r="C47" s="4" t="s">
        <v>28</v>
      </c>
      <c r="D47" s="4">
        <v>7</v>
      </c>
      <c r="F47" t="s">
        <v>69</v>
      </c>
      <c r="G47" t="s">
        <v>90</v>
      </c>
      <c r="H47" t="s">
        <v>118</v>
      </c>
      <c r="I47" t="s">
        <v>68</v>
      </c>
      <c r="J47" t="s">
        <v>119</v>
      </c>
    </row>
    <row r="48" spans="2:10">
      <c r="B48">
        <f t="shared" si="0"/>
        <v>28</v>
      </c>
      <c r="C48" s="4" t="s">
        <v>28</v>
      </c>
      <c r="D48" s="4">
        <v>7</v>
      </c>
      <c r="F48" t="s">
        <v>69</v>
      </c>
      <c r="G48" t="s">
        <v>97</v>
      </c>
      <c r="H48" t="s">
        <v>112</v>
      </c>
      <c r="I48" t="s">
        <v>68</v>
      </c>
      <c r="J48" t="s">
        <v>113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opLeftCell="A15" workbookViewId="0">
      <selection activeCell="C47" sqref="C47"/>
    </sheetView>
  </sheetViews>
  <sheetFormatPr baseColWidth="10" defaultColWidth="8.83203125" defaultRowHeight="15"/>
  <cols>
    <col min="1" max="1" width="10.1640625" bestFit="1" customWidth="1"/>
    <col min="2" max="2" width="11" style="4" bestFit="1" customWidth="1"/>
    <col min="3" max="3" width="11" bestFit="1" customWidth="1"/>
    <col min="4" max="5" width="10.6640625" bestFit="1" customWidth="1"/>
    <col min="6" max="6" width="48.33203125" bestFit="1" customWidth="1"/>
    <col min="7" max="7" width="14.33203125" bestFit="1" customWidth="1"/>
    <col min="8" max="8" width="51.83203125" bestFit="1" customWidth="1"/>
  </cols>
  <sheetData>
    <row r="1" spans="1:2">
      <c r="A1" t="s">
        <v>40</v>
      </c>
      <c r="B1" s="4">
        <v>1</v>
      </c>
    </row>
    <row r="2" spans="1:2">
      <c r="A2" t="s">
        <v>41</v>
      </c>
      <c r="B2" s="6">
        <v>43183</v>
      </c>
    </row>
    <row r="3" spans="1:2">
      <c r="A3" t="s">
        <v>42</v>
      </c>
      <c r="B3" s="6">
        <v>43189</v>
      </c>
    </row>
    <row r="5" spans="1:2">
      <c r="A5" t="s">
        <v>43</v>
      </c>
      <c r="B5" s="4">
        <f>COUNT(A18:A1003)</f>
        <v>30</v>
      </c>
    </row>
    <row r="6" spans="1:2">
      <c r="A6" t="s">
        <v>44</v>
      </c>
      <c r="B6" s="4">
        <v>30</v>
      </c>
    </row>
    <row r="7" spans="1:2">
      <c r="A7" t="s">
        <v>45</v>
      </c>
      <c r="B7" s="4">
        <v>9</v>
      </c>
    </row>
    <row r="8" spans="1:2">
      <c r="A8" t="s">
        <v>46</v>
      </c>
      <c r="B8" s="4">
        <v>0</v>
      </c>
    </row>
    <row r="9" spans="1:2">
      <c r="A9" t="s">
        <v>47</v>
      </c>
      <c r="B9" s="4">
        <v>0</v>
      </c>
    </row>
    <row r="10" spans="1:2">
      <c r="A10" t="s">
        <v>48</v>
      </c>
      <c r="B10" s="4">
        <v>0</v>
      </c>
    </row>
    <row r="11" spans="1:2">
      <c r="A11" t="s">
        <v>49</v>
      </c>
      <c r="B11" s="4">
        <v>0</v>
      </c>
    </row>
    <row r="12" spans="1:2">
      <c r="A12" t="s">
        <v>50</v>
      </c>
      <c r="B12" s="4">
        <v>0</v>
      </c>
    </row>
    <row r="17" spans="1:8">
      <c r="A17" t="s">
        <v>51</v>
      </c>
      <c r="B17" s="4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120</v>
      </c>
      <c r="C18" t="s">
        <v>121</v>
      </c>
      <c r="D18" t="s">
        <v>122</v>
      </c>
      <c r="E18" t="s">
        <v>141</v>
      </c>
      <c r="F18" t="s">
        <v>123</v>
      </c>
      <c r="G18" t="s">
        <v>156</v>
      </c>
    </row>
    <row r="19" spans="1:8">
      <c r="A19">
        <f>A18+1</f>
        <v>2</v>
      </c>
      <c r="B19" s="4" t="s">
        <v>120</v>
      </c>
      <c r="C19" t="s">
        <v>124</v>
      </c>
      <c r="D19" t="s">
        <v>125</v>
      </c>
      <c r="E19" t="s">
        <v>141</v>
      </c>
      <c r="F19" t="s">
        <v>126</v>
      </c>
      <c r="G19" t="s">
        <v>156</v>
      </c>
    </row>
    <row r="20" spans="1:8">
      <c r="A20">
        <f t="shared" ref="A20:A47" si="0">A19+1</f>
        <v>3</v>
      </c>
      <c r="B20" s="4" t="s">
        <v>120</v>
      </c>
      <c r="C20" t="s">
        <v>124</v>
      </c>
      <c r="D20" t="s">
        <v>125</v>
      </c>
      <c r="E20" t="s">
        <v>141</v>
      </c>
      <c r="F20" t="s">
        <v>127</v>
      </c>
      <c r="G20" t="s">
        <v>156</v>
      </c>
    </row>
    <row r="21" spans="1:8">
      <c r="A21">
        <f t="shared" si="0"/>
        <v>4</v>
      </c>
      <c r="B21" s="4" t="s">
        <v>120</v>
      </c>
      <c r="C21" t="s">
        <v>124</v>
      </c>
      <c r="D21" t="s">
        <v>128</v>
      </c>
      <c r="E21" t="s">
        <v>141</v>
      </c>
      <c r="F21" t="s">
        <v>129</v>
      </c>
      <c r="G21" t="s">
        <v>156</v>
      </c>
    </row>
    <row r="22" spans="1:8">
      <c r="A22">
        <f t="shared" si="0"/>
        <v>5</v>
      </c>
      <c r="B22" s="4" t="s">
        <v>120</v>
      </c>
      <c r="C22" t="s">
        <v>124</v>
      </c>
      <c r="D22" t="s">
        <v>130</v>
      </c>
      <c r="E22" t="s">
        <v>141</v>
      </c>
      <c r="F22" t="s">
        <v>131</v>
      </c>
      <c r="G22" t="s">
        <v>156</v>
      </c>
    </row>
    <row r="23" spans="1:8">
      <c r="A23">
        <f t="shared" si="0"/>
        <v>6</v>
      </c>
      <c r="B23" s="4" t="s">
        <v>120</v>
      </c>
      <c r="C23" t="s">
        <v>124</v>
      </c>
      <c r="D23" t="s">
        <v>125</v>
      </c>
      <c r="E23" t="s">
        <v>141</v>
      </c>
      <c r="F23" t="s">
        <v>132</v>
      </c>
      <c r="G23" t="s">
        <v>156</v>
      </c>
    </row>
    <row r="24" spans="1:8">
      <c r="A24">
        <f t="shared" si="0"/>
        <v>7</v>
      </c>
      <c r="B24" s="4" t="s">
        <v>120</v>
      </c>
      <c r="C24" t="s">
        <v>136</v>
      </c>
      <c r="D24" t="s">
        <v>122</v>
      </c>
      <c r="E24" t="s">
        <v>141</v>
      </c>
      <c r="F24" t="s">
        <v>134</v>
      </c>
      <c r="G24" t="s">
        <v>156</v>
      </c>
    </row>
    <row r="25" spans="1:8">
      <c r="A25">
        <f t="shared" si="0"/>
        <v>8</v>
      </c>
      <c r="B25" s="4" t="s">
        <v>120</v>
      </c>
      <c r="C25" t="s">
        <v>124</v>
      </c>
      <c r="D25" t="s">
        <v>130</v>
      </c>
      <c r="E25" t="s">
        <v>141</v>
      </c>
      <c r="F25" t="s">
        <v>133</v>
      </c>
      <c r="G25" t="s">
        <v>156</v>
      </c>
    </row>
    <row r="26" spans="1:8">
      <c r="A26">
        <f t="shared" si="0"/>
        <v>9</v>
      </c>
      <c r="B26" s="4" t="s">
        <v>144</v>
      </c>
      <c r="C26" t="s">
        <v>121</v>
      </c>
      <c r="D26" t="s">
        <v>122</v>
      </c>
      <c r="E26" t="s">
        <v>141</v>
      </c>
      <c r="F26" t="s">
        <v>135</v>
      </c>
      <c r="G26" t="s">
        <v>156</v>
      </c>
    </row>
    <row r="27" spans="1:8">
      <c r="A27">
        <f t="shared" si="0"/>
        <v>10</v>
      </c>
      <c r="B27" s="4" t="s">
        <v>144</v>
      </c>
      <c r="C27" t="s">
        <v>153</v>
      </c>
      <c r="D27" t="s">
        <v>125</v>
      </c>
      <c r="E27" t="s">
        <v>141</v>
      </c>
      <c r="F27" t="s">
        <v>143</v>
      </c>
      <c r="G27" t="s">
        <v>156</v>
      </c>
    </row>
    <row r="28" spans="1:8">
      <c r="A28">
        <f t="shared" si="0"/>
        <v>11</v>
      </c>
      <c r="B28" s="4" t="s">
        <v>144</v>
      </c>
      <c r="C28" t="s">
        <v>153</v>
      </c>
      <c r="D28" t="s">
        <v>125</v>
      </c>
      <c r="E28" t="s">
        <v>141</v>
      </c>
      <c r="F28" t="s">
        <v>127</v>
      </c>
      <c r="G28" t="s">
        <v>156</v>
      </c>
    </row>
    <row r="29" spans="1:8">
      <c r="A29">
        <f t="shared" si="0"/>
        <v>12</v>
      </c>
      <c r="B29" s="4" t="s">
        <v>144</v>
      </c>
      <c r="C29" t="s">
        <v>153</v>
      </c>
      <c r="D29" t="s">
        <v>128</v>
      </c>
      <c r="E29" t="s">
        <v>141</v>
      </c>
      <c r="F29" t="s">
        <v>129</v>
      </c>
      <c r="G29" t="s">
        <v>156</v>
      </c>
    </row>
    <row r="30" spans="1:8">
      <c r="A30">
        <f t="shared" si="0"/>
        <v>13</v>
      </c>
      <c r="B30" s="4" t="s">
        <v>144</v>
      </c>
      <c r="C30" t="s">
        <v>153</v>
      </c>
      <c r="D30" t="s">
        <v>130</v>
      </c>
      <c r="E30" t="s">
        <v>141</v>
      </c>
      <c r="F30" t="s">
        <v>131</v>
      </c>
      <c r="G30" t="s">
        <v>156</v>
      </c>
    </row>
    <row r="31" spans="1:8">
      <c r="A31">
        <f t="shared" si="0"/>
        <v>14</v>
      </c>
      <c r="B31" s="4" t="s">
        <v>144</v>
      </c>
      <c r="C31" t="s">
        <v>153</v>
      </c>
      <c r="D31" t="s">
        <v>125</v>
      </c>
      <c r="E31" t="s">
        <v>141</v>
      </c>
      <c r="F31" t="s">
        <v>132</v>
      </c>
      <c r="G31" t="s">
        <v>156</v>
      </c>
    </row>
    <row r="32" spans="1:8">
      <c r="A32">
        <f t="shared" si="0"/>
        <v>15</v>
      </c>
      <c r="B32" s="4" t="s">
        <v>144</v>
      </c>
      <c r="C32" t="s">
        <v>153</v>
      </c>
      <c r="D32" t="s">
        <v>130</v>
      </c>
      <c r="E32" t="s">
        <v>141</v>
      </c>
      <c r="F32" t="s">
        <v>133</v>
      </c>
      <c r="G32" t="s">
        <v>156</v>
      </c>
    </row>
    <row r="33" spans="1:8">
      <c r="A33">
        <f t="shared" si="0"/>
        <v>16</v>
      </c>
      <c r="B33" s="4" t="s">
        <v>147</v>
      </c>
      <c r="C33" t="s">
        <v>121</v>
      </c>
      <c r="D33" t="s">
        <v>122</v>
      </c>
      <c r="E33" t="s">
        <v>141</v>
      </c>
      <c r="F33" t="s">
        <v>145</v>
      </c>
      <c r="G33" t="s">
        <v>156</v>
      </c>
    </row>
    <row r="34" spans="1:8">
      <c r="A34">
        <f t="shared" si="0"/>
        <v>17</v>
      </c>
      <c r="B34" s="4" t="s">
        <v>147</v>
      </c>
      <c r="C34" t="s">
        <v>154</v>
      </c>
      <c r="D34" t="s">
        <v>125</v>
      </c>
      <c r="E34" t="s">
        <v>141</v>
      </c>
      <c r="F34" t="s">
        <v>146</v>
      </c>
      <c r="G34" t="s">
        <v>156</v>
      </c>
    </row>
    <row r="35" spans="1:8">
      <c r="A35">
        <f t="shared" si="0"/>
        <v>18</v>
      </c>
      <c r="B35" s="4" t="s">
        <v>147</v>
      </c>
      <c r="C35" t="s">
        <v>154</v>
      </c>
      <c r="D35" t="s">
        <v>125</v>
      </c>
      <c r="E35" t="s">
        <v>141</v>
      </c>
      <c r="F35" t="s">
        <v>127</v>
      </c>
      <c r="G35" t="s">
        <v>156</v>
      </c>
    </row>
    <row r="36" spans="1:8">
      <c r="A36">
        <f t="shared" si="0"/>
        <v>19</v>
      </c>
      <c r="B36" s="4" t="s">
        <v>147</v>
      </c>
      <c r="C36" t="s">
        <v>154</v>
      </c>
      <c r="D36" t="s">
        <v>128</v>
      </c>
      <c r="E36" t="s">
        <v>141</v>
      </c>
      <c r="F36" t="s">
        <v>129</v>
      </c>
      <c r="G36" t="s">
        <v>156</v>
      </c>
    </row>
    <row r="37" spans="1:8">
      <c r="A37">
        <f t="shared" si="0"/>
        <v>20</v>
      </c>
      <c r="B37" s="4" t="s">
        <v>147</v>
      </c>
      <c r="C37" t="s">
        <v>154</v>
      </c>
      <c r="D37" t="s">
        <v>130</v>
      </c>
      <c r="E37" t="s">
        <v>141</v>
      </c>
      <c r="F37" t="s">
        <v>131</v>
      </c>
      <c r="G37" t="s">
        <v>156</v>
      </c>
    </row>
    <row r="38" spans="1:8">
      <c r="A38">
        <f t="shared" si="0"/>
        <v>21</v>
      </c>
      <c r="B38" s="4" t="s">
        <v>147</v>
      </c>
      <c r="C38" t="s">
        <v>154</v>
      </c>
      <c r="D38" t="s">
        <v>125</v>
      </c>
      <c r="E38" t="s">
        <v>141</v>
      </c>
      <c r="F38" t="s">
        <v>132</v>
      </c>
      <c r="G38" t="s">
        <v>156</v>
      </c>
    </row>
    <row r="39" spans="1:8">
      <c r="A39">
        <f t="shared" si="0"/>
        <v>22</v>
      </c>
      <c r="B39" s="4" t="s">
        <v>147</v>
      </c>
      <c r="C39" t="s">
        <v>154</v>
      </c>
      <c r="D39" t="s">
        <v>130</v>
      </c>
      <c r="E39" t="s">
        <v>141</v>
      </c>
      <c r="F39" t="s">
        <v>133</v>
      </c>
      <c r="G39" t="s">
        <v>156</v>
      </c>
    </row>
    <row r="40" spans="1:8">
      <c r="A40">
        <f t="shared" si="0"/>
        <v>23</v>
      </c>
      <c r="B40" s="4" t="s">
        <v>148</v>
      </c>
      <c r="C40" t="s">
        <v>121</v>
      </c>
      <c r="D40" t="s">
        <v>122</v>
      </c>
      <c r="E40" t="s">
        <v>141</v>
      </c>
      <c r="F40" t="s">
        <v>149</v>
      </c>
      <c r="G40" t="s">
        <v>156</v>
      </c>
    </row>
    <row r="41" spans="1:8">
      <c r="A41">
        <f t="shared" si="0"/>
        <v>24</v>
      </c>
      <c r="B41" s="4" t="s">
        <v>148</v>
      </c>
      <c r="C41" t="s">
        <v>155</v>
      </c>
      <c r="D41" t="s">
        <v>125</v>
      </c>
      <c r="E41" t="s">
        <v>141</v>
      </c>
      <c r="F41" t="s">
        <v>150</v>
      </c>
      <c r="G41" t="s">
        <v>156</v>
      </c>
    </row>
    <row r="42" spans="1:8">
      <c r="A42">
        <f t="shared" si="0"/>
        <v>25</v>
      </c>
      <c r="B42" s="4" t="s">
        <v>148</v>
      </c>
      <c r="C42" t="s">
        <v>155</v>
      </c>
      <c r="D42" t="s">
        <v>125</v>
      </c>
      <c r="E42" t="s">
        <v>141</v>
      </c>
      <c r="F42" t="s">
        <v>127</v>
      </c>
      <c r="G42" t="s">
        <v>156</v>
      </c>
    </row>
    <row r="43" spans="1:8">
      <c r="A43">
        <f t="shared" si="0"/>
        <v>26</v>
      </c>
      <c r="B43" s="4" t="s">
        <v>148</v>
      </c>
      <c r="C43" t="s">
        <v>155</v>
      </c>
      <c r="D43" t="s">
        <v>128</v>
      </c>
      <c r="E43" t="s">
        <v>141</v>
      </c>
      <c r="F43" t="s">
        <v>129</v>
      </c>
      <c r="G43" t="s">
        <v>156</v>
      </c>
    </row>
    <row r="44" spans="1:8">
      <c r="A44">
        <f t="shared" si="0"/>
        <v>27</v>
      </c>
      <c r="B44" s="4" t="s">
        <v>148</v>
      </c>
      <c r="C44" t="s">
        <v>155</v>
      </c>
      <c r="D44" t="s">
        <v>130</v>
      </c>
      <c r="E44" t="s">
        <v>141</v>
      </c>
      <c r="F44" t="s">
        <v>131</v>
      </c>
      <c r="G44" t="s">
        <v>156</v>
      </c>
    </row>
    <row r="45" spans="1:8">
      <c r="A45">
        <f t="shared" si="0"/>
        <v>28</v>
      </c>
      <c r="B45" s="4" t="s">
        <v>148</v>
      </c>
      <c r="C45" t="s">
        <v>155</v>
      </c>
      <c r="D45" t="s">
        <v>125</v>
      </c>
      <c r="E45" t="s">
        <v>141</v>
      </c>
      <c r="F45" t="s">
        <v>132</v>
      </c>
      <c r="G45" t="s">
        <v>156</v>
      </c>
    </row>
    <row r="46" spans="1:8">
      <c r="A46">
        <f t="shared" si="0"/>
        <v>29</v>
      </c>
      <c r="B46" s="4" t="s">
        <v>148</v>
      </c>
      <c r="C46" t="s">
        <v>155</v>
      </c>
      <c r="D46" t="s">
        <v>130</v>
      </c>
      <c r="E46" t="s">
        <v>141</v>
      </c>
      <c r="F46" t="s">
        <v>133</v>
      </c>
      <c r="G46" t="s">
        <v>156</v>
      </c>
    </row>
    <row r="47" spans="1:8">
      <c r="A47">
        <f t="shared" si="0"/>
        <v>30</v>
      </c>
      <c r="B47" s="4" t="s">
        <v>138</v>
      </c>
      <c r="C47" t="s">
        <v>136</v>
      </c>
      <c r="D47" t="s">
        <v>137</v>
      </c>
      <c r="E47" t="s">
        <v>141</v>
      </c>
      <c r="F47" t="s">
        <v>139</v>
      </c>
      <c r="G47" t="s">
        <v>156</v>
      </c>
      <c r="H47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topLeftCell="A38" zoomScale="113" workbookViewId="0">
      <selection activeCell="A48" sqref="A48:H48"/>
    </sheetView>
  </sheetViews>
  <sheetFormatPr baseColWidth="10" defaultColWidth="8.83203125" defaultRowHeight="15"/>
  <cols>
    <col min="1" max="1" width="10.1640625" bestFit="1" customWidth="1"/>
    <col min="3" max="3" width="10.6640625" bestFit="1" customWidth="1"/>
    <col min="6" max="6" width="37" bestFit="1" customWidth="1"/>
    <col min="7" max="7" width="14.33203125" bestFit="1" customWidth="1"/>
  </cols>
  <sheetData>
    <row r="1" spans="1:2">
      <c r="A1" t="s">
        <v>40</v>
      </c>
      <c r="B1" s="1">
        <v>2</v>
      </c>
    </row>
    <row r="2" spans="1:2">
      <c r="A2" t="s">
        <v>41</v>
      </c>
      <c r="B2" s="5">
        <v>43192</v>
      </c>
    </row>
    <row r="3" spans="1:2">
      <c r="A3" t="s">
        <v>42</v>
      </c>
      <c r="B3" s="5">
        <v>43198</v>
      </c>
    </row>
    <row r="5" spans="1:2">
      <c r="A5" t="s">
        <v>43</v>
      </c>
      <c r="B5">
        <f>COUNT(A15:A1002)</f>
        <v>31</v>
      </c>
    </row>
    <row r="6" spans="1:2">
      <c r="A6" t="s">
        <v>44</v>
      </c>
      <c r="B6" s="1">
        <f>B5-6</f>
        <v>25</v>
      </c>
    </row>
    <row r="7" spans="1:2">
      <c r="A7" t="s">
        <v>45</v>
      </c>
      <c r="B7" s="1">
        <f>B6-5</f>
        <v>20</v>
      </c>
    </row>
    <row r="8" spans="1:2">
      <c r="A8" t="s">
        <v>46</v>
      </c>
      <c r="B8" s="1">
        <f>B7-9</f>
        <v>11</v>
      </c>
    </row>
    <row r="9" spans="1:2">
      <c r="A9" t="s">
        <v>47</v>
      </c>
      <c r="B9" s="1">
        <f>B8-4</f>
        <v>7</v>
      </c>
    </row>
    <row r="10" spans="1:2">
      <c r="A10" t="s">
        <v>48</v>
      </c>
      <c r="B10" s="1">
        <f>B9-4</f>
        <v>3</v>
      </c>
    </row>
    <row r="11" spans="1:2">
      <c r="A11" t="s">
        <v>49</v>
      </c>
      <c r="B11" s="1">
        <f>B10 -3</f>
        <v>0</v>
      </c>
    </row>
    <row r="12" spans="1:2">
      <c r="A12" t="s">
        <v>50</v>
      </c>
      <c r="B12" s="1">
        <f t="shared" ref="B12" si="0">B11</f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147</v>
      </c>
      <c r="C18" t="s">
        <v>121</v>
      </c>
      <c r="D18" t="s">
        <v>122</v>
      </c>
      <c r="E18" t="s">
        <v>141</v>
      </c>
      <c r="F18" t="s">
        <v>158</v>
      </c>
      <c r="G18" t="s">
        <v>157</v>
      </c>
    </row>
    <row r="19" spans="1:8">
      <c r="A19">
        <f>A18+1</f>
        <v>2</v>
      </c>
      <c r="B19" s="4" t="s">
        <v>147</v>
      </c>
      <c r="C19" t="s">
        <v>170</v>
      </c>
      <c r="D19" t="s">
        <v>125</v>
      </c>
      <c r="E19" t="s">
        <v>141</v>
      </c>
      <c r="F19" t="s">
        <v>163</v>
      </c>
      <c r="G19" t="s">
        <v>157</v>
      </c>
    </row>
    <row r="20" spans="1:8">
      <c r="A20">
        <f t="shared" ref="A20:A48" si="1">A19+1</f>
        <v>3</v>
      </c>
      <c r="B20" s="4" t="s">
        <v>147</v>
      </c>
      <c r="C20" t="s">
        <v>170</v>
      </c>
      <c r="D20" t="s">
        <v>125</v>
      </c>
      <c r="E20" t="s">
        <v>141</v>
      </c>
      <c r="F20" t="s">
        <v>127</v>
      </c>
      <c r="G20" t="s">
        <v>157</v>
      </c>
    </row>
    <row r="21" spans="1:8">
      <c r="A21">
        <f t="shared" si="1"/>
        <v>4</v>
      </c>
      <c r="B21" s="4" t="s">
        <v>147</v>
      </c>
      <c r="C21" t="s">
        <v>170</v>
      </c>
      <c r="D21" t="s">
        <v>128</v>
      </c>
      <c r="E21" t="s">
        <v>141</v>
      </c>
      <c r="F21" t="s">
        <v>129</v>
      </c>
      <c r="G21" t="s">
        <v>157</v>
      </c>
    </row>
    <row r="22" spans="1:8">
      <c r="A22">
        <f t="shared" si="1"/>
        <v>5</v>
      </c>
      <c r="B22" s="4" t="s">
        <v>147</v>
      </c>
      <c r="C22" t="s">
        <v>170</v>
      </c>
      <c r="D22" t="s">
        <v>130</v>
      </c>
      <c r="E22" t="s">
        <v>141</v>
      </c>
      <c r="F22" t="s">
        <v>131</v>
      </c>
      <c r="G22" t="s">
        <v>157</v>
      </c>
    </row>
    <row r="23" spans="1:8">
      <c r="A23">
        <f t="shared" si="1"/>
        <v>6</v>
      </c>
      <c r="B23" s="4" t="s">
        <v>147</v>
      </c>
      <c r="C23" t="s">
        <v>170</v>
      </c>
      <c r="D23" t="s">
        <v>125</v>
      </c>
      <c r="E23" t="s">
        <v>141</v>
      </c>
      <c r="F23" t="s">
        <v>132</v>
      </c>
      <c r="G23" t="s">
        <v>157</v>
      </c>
    </row>
    <row r="24" spans="1:8">
      <c r="A24">
        <f t="shared" si="1"/>
        <v>7</v>
      </c>
      <c r="B24" s="4" t="s">
        <v>147</v>
      </c>
      <c r="C24" t="s">
        <v>136</v>
      </c>
      <c r="D24" t="s">
        <v>122</v>
      </c>
      <c r="E24" t="s">
        <v>141</v>
      </c>
      <c r="F24" t="s">
        <v>134</v>
      </c>
      <c r="G24" t="s">
        <v>157</v>
      </c>
    </row>
    <row r="25" spans="1:8">
      <c r="A25">
        <f t="shared" si="1"/>
        <v>8</v>
      </c>
      <c r="B25" s="4" t="s">
        <v>159</v>
      </c>
      <c r="C25" t="s">
        <v>121</v>
      </c>
      <c r="D25" t="s">
        <v>122</v>
      </c>
      <c r="E25" t="s">
        <v>141</v>
      </c>
      <c r="F25" t="s">
        <v>161</v>
      </c>
      <c r="G25" t="s">
        <v>157</v>
      </c>
    </row>
    <row r="26" spans="1:8">
      <c r="A26">
        <f t="shared" si="1"/>
        <v>9</v>
      </c>
      <c r="B26" s="4" t="s">
        <v>159</v>
      </c>
      <c r="C26" t="s">
        <v>171</v>
      </c>
      <c r="D26" t="s">
        <v>125</v>
      </c>
      <c r="E26" t="s">
        <v>141</v>
      </c>
      <c r="F26" t="s">
        <v>164</v>
      </c>
      <c r="G26" t="s">
        <v>157</v>
      </c>
    </row>
    <row r="27" spans="1:8">
      <c r="A27">
        <f t="shared" si="1"/>
        <v>10</v>
      </c>
      <c r="B27" s="4" t="s">
        <v>159</v>
      </c>
      <c r="C27" t="s">
        <v>171</v>
      </c>
      <c r="D27" t="s">
        <v>125</v>
      </c>
      <c r="E27" t="s">
        <v>141</v>
      </c>
      <c r="F27" t="s">
        <v>127</v>
      </c>
      <c r="G27" t="s">
        <v>157</v>
      </c>
    </row>
    <row r="28" spans="1:8">
      <c r="A28">
        <f t="shared" si="1"/>
        <v>11</v>
      </c>
      <c r="B28" s="4" t="s">
        <v>159</v>
      </c>
      <c r="C28" t="s">
        <v>171</v>
      </c>
      <c r="D28" t="s">
        <v>128</v>
      </c>
      <c r="E28" t="s">
        <v>141</v>
      </c>
      <c r="F28" t="s">
        <v>129</v>
      </c>
      <c r="G28" t="s">
        <v>157</v>
      </c>
    </row>
    <row r="29" spans="1:8">
      <c r="A29">
        <f t="shared" si="1"/>
        <v>12</v>
      </c>
      <c r="B29" s="4" t="s">
        <v>159</v>
      </c>
      <c r="C29" t="s">
        <v>171</v>
      </c>
      <c r="D29" t="s">
        <v>130</v>
      </c>
      <c r="E29" t="s">
        <v>141</v>
      </c>
      <c r="F29" t="s">
        <v>131</v>
      </c>
      <c r="G29" t="s">
        <v>157</v>
      </c>
    </row>
    <row r="30" spans="1:8">
      <c r="A30">
        <f t="shared" si="1"/>
        <v>13</v>
      </c>
      <c r="B30" s="4" t="s">
        <v>159</v>
      </c>
      <c r="C30" t="s">
        <v>171</v>
      </c>
      <c r="D30" t="s">
        <v>125</v>
      </c>
      <c r="E30" t="s">
        <v>141</v>
      </c>
      <c r="F30" t="s">
        <v>132</v>
      </c>
      <c r="G30" t="s">
        <v>157</v>
      </c>
    </row>
    <row r="31" spans="1:8">
      <c r="A31">
        <f t="shared" si="1"/>
        <v>14</v>
      </c>
      <c r="B31" s="4" t="s">
        <v>159</v>
      </c>
      <c r="C31" t="s">
        <v>136</v>
      </c>
      <c r="D31" t="s">
        <v>122</v>
      </c>
      <c r="E31" t="s">
        <v>141</v>
      </c>
      <c r="F31" t="s">
        <v>134</v>
      </c>
      <c r="G31" t="s">
        <v>157</v>
      </c>
    </row>
    <row r="32" spans="1:8">
      <c r="A32">
        <f t="shared" si="1"/>
        <v>15</v>
      </c>
      <c r="B32" s="4" t="s">
        <v>160</v>
      </c>
      <c r="C32" t="s">
        <v>121</v>
      </c>
      <c r="D32" t="s">
        <v>122</v>
      </c>
      <c r="E32" t="s">
        <v>141</v>
      </c>
      <c r="F32" t="s">
        <v>162</v>
      </c>
      <c r="G32" t="s">
        <v>157</v>
      </c>
    </row>
    <row r="33" spans="1:8">
      <c r="A33">
        <f t="shared" si="1"/>
        <v>16</v>
      </c>
      <c r="B33" s="4" t="s">
        <v>160</v>
      </c>
      <c r="C33" t="s">
        <v>172</v>
      </c>
      <c r="D33" t="s">
        <v>125</v>
      </c>
      <c r="E33" t="s">
        <v>141</v>
      </c>
      <c r="F33" t="s">
        <v>165</v>
      </c>
      <c r="G33" t="s">
        <v>157</v>
      </c>
    </row>
    <row r="34" spans="1:8">
      <c r="A34">
        <f t="shared" si="1"/>
        <v>17</v>
      </c>
      <c r="B34" s="4" t="s">
        <v>160</v>
      </c>
      <c r="C34" t="s">
        <v>172</v>
      </c>
      <c r="D34" t="s">
        <v>125</v>
      </c>
      <c r="E34" t="s">
        <v>141</v>
      </c>
      <c r="F34" t="s">
        <v>127</v>
      </c>
      <c r="G34" t="s">
        <v>157</v>
      </c>
    </row>
    <row r="35" spans="1:8">
      <c r="A35">
        <f t="shared" si="1"/>
        <v>18</v>
      </c>
      <c r="B35" s="4" t="s">
        <v>160</v>
      </c>
      <c r="C35" t="s">
        <v>172</v>
      </c>
      <c r="D35" t="s">
        <v>128</v>
      </c>
      <c r="E35" t="s">
        <v>141</v>
      </c>
      <c r="F35" t="s">
        <v>129</v>
      </c>
      <c r="G35" t="s">
        <v>157</v>
      </c>
    </row>
    <row r="36" spans="1:8">
      <c r="A36">
        <f t="shared" si="1"/>
        <v>19</v>
      </c>
      <c r="B36" s="4" t="s">
        <v>160</v>
      </c>
      <c r="C36" t="s">
        <v>172</v>
      </c>
      <c r="D36" t="s">
        <v>130</v>
      </c>
      <c r="E36" t="s">
        <v>141</v>
      </c>
      <c r="F36" t="s">
        <v>131</v>
      </c>
      <c r="G36" t="s">
        <v>157</v>
      </c>
    </row>
    <row r="37" spans="1:8">
      <c r="A37">
        <f t="shared" si="1"/>
        <v>20</v>
      </c>
      <c r="B37" s="4" t="s">
        <v>160</v>
      </c>
      <c r="C37" t="s">
        <v>172</v>
      </c>
      <c r="D37" t="s">
        <v>125</v>
      </c>
      <c r="E37" t="s">
        <v>141</v>
      </c>
      <c r="F37" t="s">
        <v>132</v>
      </c>
      <c r="G37" t="s">
        <v>157</v>
      </c>
    </row>
    <row r="38" spans="1:8">
      <c r="A38">
        <f t="shared" si="1"/>
        <v>21</v>
      </c>
      <c r="B38" s="4" t="s">
        <v>160</v>
      </c>
      <c r="C38" t="s">
        <v>136</v>
      </c>
      <c r="D38" t="s">
        <v>122</v>
      </c>
      <c r="E38" t="s">
        <v>141</v>
      </c>
      <c r="F38" t="s">
        <v>134</v>
      </c>
      <c r="G38" t="s">
        <v>157</v>
      </c>
    </row>
    <row r="39" spans="1:8">
      <c r="A39">
        <f t="shared" si="1"/>
        <v>22</v>
      </c>
      <c r="B39" s="4" t="s">
        <v>166</v>
      </c>
      <c r="C39" t="s">
        <v>169</v>
      </c>
      <c r="D39" t="s">
        <v>125</v>
      </c>
      <c r="E39" t="s">
        <v>141</v>
      </c>
      <c r="F39" t="s">
        <v>167</v>
      </c>
      <c r="G39" t="s">
        <v>157</v>
      </c>
    </row>
    <row r="40" spans="1:8">
      <c r="A40">
        <f t="shared" si="1"/>
        <v>23</v>
      </c>
      <c r="B40" s="4" t="s">
        <v>166</v>
      </c>
      <c r="C40" t="s">
        <v>169</v>
      </c>
      <c r="D40" t="s">
        <v>125</v>
      </c>
      <c r="E40" t="s">
        <v>141</v>
      </c>
      <c r="F40" t="s">
        <v>175</v>
      </c>
      <c r="G40" t="s">
        <v>157</v>
      </c>
    </row>
    <row r="41" spans="1:8">
      <c r="A41">
        <f t="shared" si="1"/>
        <v>24</v>
      </c>
      <c r="B41" s="4" t="s">
        <v>166</v>
      </c>
      <c r="C41" t="s">
        <v>169</v>
      </c>
      <c r="D41" t="s">
        <v>125</v>
      </c>
      <c r="E41" t="s">
        <v>141</v>
      </c>
      <c r="F41" t="s">
        <v>168</v>
      </c>
      <c r="G41" t="s">
        <v>157</v>
      </c>
    </row>
    <row r="42" spans="1:8">
      <c r="A42">
        <f t="shared" si="1"/>
        <v>25</v>
      </c>
      <c r="B42" s="4" t="s">
        <v>166</v>
      </c>
      <c r="C42" t="s">
        <v>136</v>
      </c>
      <c r="D42" t="s">
        <v>122</v>
      </c>
      <c r="E42" t="s">
        <v>141</v>
      </c>
      <c r="F42" t="s">
        <v>134</v>
      </c>
      <c r="G42" t="s">
        <v>157</v>
      </c>
    </row>
    <row r="43" spans="1:8">
      <c r="A43">
        <f t="shared" si="1"/>
        <v>26</v>
      </c>
      <c r="B43" s="4" t="s">
        <v>148</v>
      </c>
      <c r="C43" t="s">
        <v>173</v>
      </c>
      <c r="D43" t="s">
        <v>125</v>
      </c>
      <c r="E43" t="s">
        <v>141</v>
      </c>
      <c r="F43" t="s">
        <v>174</v>
      </c>
      <c r="G43" t="s">
        <v>157</v>
      </c>
    </row>
    <row r="44" spans="1:8" ht="17" customHeight="1">
      <c r="A44">
        <f t="shared" si="1"/>
        <v>27</v>
      </c>
      <c r="B44" s="4" t="s">
        <v>148</v>
      </c>
      <c r="C44" t="s">
        <v>173</v>
      </c>
      <c r="D44" t="s">
        <v>125</v>
      </c>
      <c r="E44" t="s">
        <v>141</v>
      </c>
      <c r="F44" t="s">
        <v>176</v>
      </c>
      <c r="G44" t="s">
        <v>157</v>
      </c>
    </row>
    <row r="45" spans="1:8">
      <c r="A45">
        <f t="shared" si="1"/>
        <v>28</v>
      </c>
      <c r="B45" s="4" t="s">
        <v>148</v>
      </c>
      <c r="C45" t="s">
        <v>173</v>
      </c>
      <c r="D45" t="s">
        <v>125</v>
      </c>
      <c r="E45" t="s">
        <v>141</v>
      </c>
      <c r="F45" t="s">
        <v>177</v>
      </c>
      <c r="G45" t="s">
        <v>157</v>
      </c>
    </row>
    <row r="46" spans="1:8">
      <c r="A46">
        <f t="shared" si="1"/>
        <v>29</v>
      </c>
      <c r="B46" s="4" t="s">
        <v>148</v>
      </c>
      <c r="C46" t="s">
        <v>173</v>
      </c>
      <c r="D46" t="s">
        <v>125</v>
      </c>
      <c r="E46" t="s">
        <v>141</v>
      </c>
      <c r="F46" t="s">
        <v>179</v>
      </c>
      <c r="G46" t="s">
        <v>157</v>
      </c>
    </row>
    <row r="47" spans="1:8">
      <c r="A47">
        <f t="shared" si="1"/>
        <v>30</v>
      </c>
      <c r="B47" s="4" t="s">
        <v>148</v>
      </c>
      <c r="C47" t="s">
        <v>136</v>
      </c>
      <c r="D47" t="s">
        <v>122</v>
      </c>
      <c r="E47" t="s">
        <v>141</v>
      </c>
      <c r="F47" t="s">
        <v>134</v>
      </c>
      <c r="G47" t="s">
        <v>157</v>
      </c>
    </row>
    <row r="48" spans="1:8">
      <c r="A48">
        <f t="shared" si="1"/>
        <v>31</v>
      </c>
      <c r="B48" s="4" t="s">
        <v>138</v>
      </c>
      <c r="C48" t="s">
        <v>136</v>
      </c>
      <c r="D48" t="s">
        <v>137</v>
      </c>
      <c r="E48" t="s">
        <v>141</v>
      </c>
      <c r="F48" t="s">
        <v>139</v>
      </c>
      <c r="G48" t="s">
        <v>157</v>
      </c>
      <c r="H48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workbookViewId="0">
      <selection activeCell="A22" sqref="A22:XFD22"/>
    </sheetView>
  </sheetViews>
  <sheetFormatPr baseColWidth="10" defaultColWidth="8.83203125" defaultRowHeight="15"/>
  <cols>
    <col min="1" max="1" width="10.1640625" bestFit="1" customWidth="1"/>
    <col min="2" max="2" width="58.33203125" bestFit="1" customWidth="1"/>
    <col min="5" max="5" width="9.83203125" bestFit="1" customWidth="1"/>
    <col min="6" max="6" width="33.1640625" bestFit="1" customWidth="1"/>
  </cols>
  <sheetData>
    <row r="1" spans="1:2">
      <c r="A1" t="s">
        <v>40</v>
      </c>
      <c r="B1" s="1">
        <v>3</v>
      </c>
    </row>
    <row r="2" spans="1:2">
      <c r="A2" t="s">
        <v>41</v>
      </c>
      <c r="B2" s="5">
        <v>43199</v>
      </c>
    </row>
    <row r="3" spans="1:2">
      <c r="A3" t="s">
        <v>42</v>
      </c>
      <c r="B3" s="5">
        <v>43205</v>
      </c>
    </row>
    <row r="5" spans="1:2">
      <c r="A5" t="s">
        <v>43</v>
      </c>
      <c r="B5">
        <f>COUNT(A15:A1000)</f>
        <v>5</v>
      </c>
    </row>
    <row r="6" spans="1:2">
      <c r="A6" t="s">
        <v>44</v>
      </c>
      <c r="B6" s="1">
        <f t="shared" ref="B6:B12" si="0">B5</f>
        <v>5</v>
      </c>
    </row>
    <row r="7" spans="1:2">
      <c r="A7" t="s">
        <v>45</v>
      </c>
      <c r="B7" s="1">
        <f t="shared" si="0"/>
        <v>5</v>
      </c>
    </row>
    <row r="8" spans="1:2">
      <c r="A8" t="s">
        <v>46</v>
      </c>
      <c r="B8" s="1">
        <f t="shared" si="0"/>
        <v>5</v>
      </c>
    </row>
    <row r="9" spans="1:2">
      <c r="A9" t="s">
        <v>47</v>
      </c>
      <c r="B9" s="1">
        <f t="shared" si="0"/>
        <v>5</v>
      </c>
    </row>
    <row r="10" spans="1:2">
      <c r="A10" t="s">
        <v>48</v>
      </c>
      <c r="B10" s="1">
        <f t="shared" si="0"/>
        <v>5</v>
      </c>
    </row>
    <row r="11" spans="1:2">
      <c r="A11" t="s">
        <v>49</v>
      </c>
      <c r="B11" s="1">
        <f>B10-5</f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181</v>
      </c>
      <c r="C18" t="s">
        <v>182</v>
      </c>
      <c r="D18" t="s">
        <v>125</v>
      </c>
      <c r="E18" t="s">
        <v>141</v>
      </c>
      <c r="F18" t="s">
        <v>183</v>
      </c>
      <c r="G18" t="s">
        <v>28</v>
      </c>
    </row>
    <row r="19" spans="1:8">
      <c r="A19">
        <f>A18+1</f>
        <v>2</v>
      </c>
      <c r="B19" t="s">
        <v>184</v>
      </c>
      <c r="C19" t="s">
        <v>182</v>
      </c>
      <c r="D19" t="s">
        <v>125</v>
      </c>
      <c r="E19" t="s">
        <v>141</v>
      </c>
      <c r="F19" t="s">
        <v>185</v>
      </c>
      <c r="G19" t="s">
        <v>28</v>
      </c>
    </row>
    <row r="20" spans="1:8">
      <c r="A20">
        <f t="shared" ref="A20:A22" si="1">A19+1</f>
        <v>3</v>
      </c>
      <c r="B20" t="s">
        <v>186</v>
      </c>
      <c r="C20" t="s">
        <v>166</v>
      </c>
      <c r="D20" t="s">
        <v>125</v>
      </c>
      <c r="E20" t="s">
        <v>141</v>
      </c>
      <c r="F20" t="s">
        <v>187</v>
      </c>
      <c r="G20" t="s">
        <v>28</v>
      </c>
    </row>
    <row r="21" spans="1:8">
      <c r="A21">
        <f t="shared" si="1"/>
        <v>4</v>
      </c>
      <c r="B21" t="s">
        <v>188</v>
      </c>
      <c r="C21" t="s">
        <v>182</v>
      </c>
      <c r="D21" t="s">
        <v>125</v>
      </c>
      <c r="E21" t="s">
        <v>141</v>
      </c>
      <c r="F21" t="s">
        <v>189</v>
      </c>
      <c r="G21" t="s">
        <v>28</v>
      </c>
    </row>
    <row r="22" spans="1:8">
      <c r="A22">
        <f t="shared" si="1"/>
        <v>5</v>
      </c>
      <c r="B22" s="4" t="s">
        <v>138</v>
      </c>
      <c r="C22" t="s">
        <v>136</v>
      </c>
      <c r="D22" t="s">
        <v>137</v>
      </c>
      <c r="E22" t="s">
        <v>141</v>
      </c>
      <c r="F22" t="s">
        <v>139</v>
      </c>
      <c r="G22" t="s">
        <v>157</v>
      </c>
      <c r="H22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4"/>
  <sheetViews>
    <sheetView tabSelected="1" workbookViewId="0">
      <selection activeCell="G24" sqref="G24"/>
    </sheetView>
  </sheetViews>
  <sheetFormatPr baseColWidth="10" defaultColWidth="8.83203125" defaultRowHeight="15"/>
  <cols>
    <col min="1" max="1" width="10.1640625" bestFit="1" customWidth="1"/>
    <col min="2" max="2" width="46.83203125" bestFit="1" customWidth="1"/>
    <col min="6" max="6" width="51.5" bestFit="1" customWidth="1"/>
  </cols>
  <sheetData>
    <row r="1" spans="1:2">
      <c r="A1" t="s">
        <v>40</v>
      </c>
      <c r="B1" s="1">
        <v>4</v>
      </c>
    </row>
    <row r="2" spans="1:2">
      <c r="A2" t="s">
        <v>41</v>
      </c>
      <c r="B2" s="5">
        <v>43206</v>
      </c>
    </row>
    <row r="3" spans="1:2">
      <c r="A3" t="s">
        <v>42</v>
      </c>
      <c r="B3" s="5">
        <v>43212</v>
      </c>
    </row>
    <row r="5" spans="1:2">
      <c r="A5" t="s">
        <v>43</v>
      </c>
      <c r="B5">
        <f>COUNT(A15:A1000)</f>
        <v>7</v>
      </c>
    </row>
    <row r="6" spans="1:2">
      <c r="A6" t="s">
        <v>44</v>
      </c>
      <c r="B6" s="1">
        <f t="shared" ref="B6:B12" si="0">B5</f>
        <v>7</v>
      </c>
    </row>
    <row r="7" spans="1:2">
      <c r="A7" t="s">
        <v>45</v>
      </c>
      <c r="B7" s="1">
        <f t="shared" si="0"/>
        <v>7</v>
      </c>
    </row>
    <row r="8" spans="1:2">
      <c r="A8" t="s">
        <v>46</v>
      </c>
      <c r="B8" s="1">
        <f t="shared" si="0"/>
        <v>7</v>
      </c>
    </row>
    <row r="9" spans="1:2">
      <c r="A9" t="s">
        <v>47</v>
      </c>
      <c r="B9" s="1">
        <f t="shared" si="0"/>
        <v>7</v>
      </c>
    </row>
    <row r="10" spans="1:2">
      <c r="A10" t="s">
        <v>48</v>
      </c>
      <c r="B10" s="1">
        <f t="shared" si="0"/>
        <v>7</v>
      </c>
    </row>
    <row r="11" spans="1:2">
      <c r="A11" t="s">
        <v>49</v>
      </c>
      <c r="B11" s="1">
        <f t="shared" si="0"/>
        <v>7</v>
      </c>
    </row>
    <row r="12" spans="1:2">
      <c r="A12" t="s">
        <v>50</v>
      </c>
      <c r="B12" s="1">
        <f t="shared" si="0"/>
        <v>7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190</v>
      </c>
      <c r="C18" t="s">
        <v>182</v>
      </c>
      <c r="D18" t="s">
        <v>125</v>
      </c>
      <c r="E18" t="s">
        <v>141</v>
      </c>
      <c r="F18" t="s">
        <v>191</v>
      </c>
      <c r="G18" t="s">
        <v>157</v>
      </c>
    </row>
    <row r="19" spans="1:8">
      <c r="A19">
        <f>A18+1</f>
        <v>2</v>
      </c>
      <c r="B19" t="s">
        <v>192</v>
      </c>
      <c r="C19" t="s">
        <v>182</v>
      </c>
      <c r="D19" t="s">
        <v>125</v>
      </c>
      <c r="E19" t="s">
        <v>141</v>
      </c>
      <c r="F19" t="s">
        <v>193</v>
      </c>
      <c r="G19" t="s">
        <v>157</v>
      </c>
    </row>
    <row r="20" spans="1:8">
      <c r="A20">
        <f t="shared" ref="A20:A24" si="1">A19+1</f>
        <v>3</v>
      </c>
      <c r="B20" t="s">
        <v>194</v>
      </c>
      <c r="C20" t="s">
        <v>182</v>
      </c>
      <c r="D20" t="s">
        <v>125</v>
      </c>
      <c r="E20" t="s">
        <v>141</v>
      </c>
      <c r="F20" t="s">
        <v>195</v>
      </c>
      <c r="G20" t="s">
        <v>202</v>
      </c>
    </row>
    <row r="21" spans="1:8">
      <c r="A21">
        <f t="shared" si="1"/>
        <v>4</v>
      </c>
      <c r="B21" t="s">
        <v>196</v>
      </c>
      <c r="C21" t="s">
        <v>182</v>
      </c>
      <c r="D21" t="s">
        <v>125</v>
      </c>
      <c r="E21" t="s">
        <v>141</v>
      </c>
      <c r="F21" t="s">
        <v>197</v>
      </c>
      <c r="G21" t="s">
        <v>202</v>
      </c>
    </row>
    <row r="22" spans="1:8">
      <c r="A22">
        <f t="shared" si="1"/>
        <v>5</v>
      </c>
      <c r="B22" s="4" t="s">
        <v>198</v>
      </c>
      <c r="C22" t="s">
        <v>182</v>
      </c>
      <c r="D22" t="s">
        <v>128</v>
      </c>
      <c r="E22" t="s">
        <v>141</v>
      </c>
      <c r="F22" t="s">
        <v>199</v>
      </c>
      <c r="G22" t="s">
        <v>28</v>
      </c>
    </row>
    <row r="23" spans="1:8">
      <c r="A23">
        <f t="shared" si="1"/>
        <v>6</v>
      </c>
      <c r="B23" s="4" t="s">
        <v>201</v>
      </c>
      <c r="C23" t="s">
        <v>182</v>
      </c>
      <c r="D23" t="s">
        <v>125</v>
      </c>
      <c r="E23" t="s">
        <v>141</v>
      </c>
      <c r="F23" t="s">
        <v>200</v>
      </c>
      <c r="G23" t="s">
        <v>28</v>
      </c>
    </row>
    <row r="24" spans="1:8">
      <c r="A24">
        <f t="shared" si="1"/>
        <v>7</v>
      </c>
      <c r="B24" s="4" t="s">
        <v>138</v>
      </c>
      <c r="C24" t="s">
        <v>136</v>
      </c>
      <c r="D24" t="s">
        <v>137</v>
      </c>
      <c r="E24" t="s">
        <v>141</v>
      </c>
      <c r="F24" t="s">
        <v>139</v>
      </c>
      <c r="G24" t="s">
        <v>28</v>
      </c>
      <c r="H24" t="s">
        <v>178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B4" sqref="B4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40</v>
      </c>
      <c r="B1" s="1">
        <v>5</v>
      </c>
    </row>
    <row r="2" spans="1:2">
      <c r="A2" t="s">
        <v>41</v>
      </c>
      <c r="B2" s="5">
        <v>43213</v>
      </c>
    </row>
    <row r="3" spans="1:2">
      <c r="A3" t="s">
        <v>42</v>
      </c>
      <c r="B3" s="5">
        <v>43219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Atafo Abure</cp:lastModifiedBy>
  <dcterms:created xsi:type="dcterms:W3CDTF">2018-03-24T23:54:18Z</dcterms:created>
  <dcterms:modified xsi:type="dcterms:W3CDTF">2018-04-23T03:37:32Z</dcterms:modified>
</cp:coreProperties>
</file>