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Gestao Pauta - Semestre" sheetId="1" r:id="rId1"/>
    <sheet name="- porDisciplina 1º SEMESTRE" sheetId="2" r:id="rId2"/>
    <sheet name="- porDisciplina 2º SEMESTRE" sheetId="3" r:id="rId3"/>
  </sheets>
  <calcPr calcId="144525"/>
</workbook>
</file>

<file path=xl/calcChain.xml><?xml version="1.0" encoding="utf-8"?>
<calcChain xmlns="http://schemas.openxmlformats.org/spreadsheetml/2006/main">
  <c r="P43" i="3" l="1"/>
  <c r="I43" i="3"/>
  <c r="Q43" i="3" s="1"/>
  <c r="P36" i="3"/>
  <c r="I36" i="3"/>
  <c r="Q36" i="3" s="1"/>
  <c r="P29" i="3"/>
  <c r="I29" i="3"/>
  <c r="Q29" i="3" s="1"/>
  <c r="P22" i="3"/>
  <c r="I22" i="3"/>
  <c r="Q22" i="3" s="1"/>
  <c r="P15" i="3"/>
  <c r="Q15" i="3" s="1"/>
  <c r="I15" i="3"/>
  <c r="P8" i="3"/>
  <c r="I8" i="3"/>
  <c r="Q8" i="3" s="1"/>
  <c r="P36" i="2"/>
  <c r="I36" i="2"/>
  <c r="P29" i="2"/>
  <c r="I29" i="2"/>
  <c r="P22" i="2"/>
  <c r="I22" i="2"/>
  <c r="P15" i="2"/>
  <c r="I15" i="2"/>
  <c r="P8" i="2"/>
  <c r="I8" i="2"/>
  <c r="Q8" i="2" s="1"/>
  <c r="C11" i="1"/>
  <c r="I16" i="1"/>
  <c r="I17" i="1"/>
  <c r="I18" i="1"/>
  <c r="I15" i="1"/>
  <c r="I12" i="1"/>
  <c r="C18" i="1"/>
  <c r="C16" i="1"/>
  <c r="C17" i="1"/>
  <c r="C15" i="1"/>
  <c r="Q15" i="2" l="1"/>
  <c r="Q29" i="2"/>
  <c r="Q22" i="2"/>
  <c r="Q36" i="2"/>
</calcChain>
</file>

<file path=xl/sharedStrings.xml><?xml version="1.0" encoding="utf-8"?>
<sst xmlns="http://schemas.openxmlformats.org/spreadsheetml/2006/main" count="267" uniqueCount="38">
  <si>
    <t>Gestão de Pautas</t>
  </si>
  <si>
    <t>Disciplinas: 1º Semestre</t>
  </si>
  <si>
    <t>Valor Final</t>
  </si>
  <si>
    <r>
      <t xml:space="preserve">FISICA: </t>
    </r>
    <r>
      <rPr>
        <b/>
        <sz val="11"/>
        <color theme="1"/>
        <rFont val="Calibri"/>
        <family val="2"/>
        <scheme val="minor"/>
      </rPr>
      <t>ELECTRO</t>
    </r>
  </si>
  <si>
    <r>
      <t xml:space="preserve">BASE_DADOS: </t>
    </r>
    <r>
      <rPr>
        <b/>
        <sz val="11"/>
        <color theme="1"/>
        <rFont val="Calibri"/>
        <family val="2"/>
        <scheme val="minor"/>
      </rPr>
      <t>FBD</t>
    </r>
  </si>
  <si>
    <r>
      <t xml:space="preserve">PROGRAMAÇAO: </t>
    </r>
    <r>
      <rPr>
        <b/>
        <sz val="11"/>
        <color theme="1"/>
        <rFont val="Calibri"/>
        <family val="2"/>
        <scheme val="minor"/>
      </rPr>
      <t>PCD</t>
    </r>
  </si>
  <si>
    <r>
      <t xml:space="preserve">ELECTRONICA: </t>
    </r>
    <r>
      <rPr>
        <b/>
        <sz val="11"/>
        <color theme="1"/>
        <rFont val="Calibri"/>
        <family val="2"/>
        <scheme val="minor"/>
      </rPr>
      <t>seguirFE</t>
    </r>
  </si>
  <si>
    <r>
      <t xml:space="preserve">REDES: </t>
    </r>
    <r>
      <rPr>
        <b/>
        <sz val="11"/>
        <color theme="1"/>
        <rFont val="Calibri"/>
        <family val="2"/>
        <scheme val="minor"/>
      </rPr>
      <t>Redes II</t>
    </r>
  </si>
  <si>
    <t>Dados Estatisticos</t>
  </si>
  <si>
    <t>? Quantos 20´s ?</t>
  </si>
  <si>
    <t>? Quantos 19´s ?</t>
  </si>
  <si>
    <t>? Quantos 18´s ?</t>
  </si>
  <si>
    <t>? Quantos &lt; 18´s ?</t>
  </si>
  <si>
    <t>valores</t>
  </si>
  <si>
    <t>&lt;18</t>
  </si>
  <si>
    <t>legenda</t>
  </si>
  <si>
    <t>INSERIR DADOS</t>
  </si>
  <si>
    <t>FORMULAS</t>
  </si>
  <si>
    <t>CABEÇALHOS</t>
  </si>
  <si>
    <t>Disciplinas: 2º Semestre</t>
  </si>
  <si>
    <r>
      <t xml:space="preserve">FISICA: </t>
    </r>
    <r>
      <rPr>
        <b/>
        <sz val="11"/>
        <color theme="1"/>
        <rFont val="Calibri"/>
        <family val="2"/>
        <scheme val="minor"/>
      </rPr>
      <t>PROE</t>
    </r>
  </si>
  <si>
    <r>
      <t xml:space="preserve">BASE_DADOS: </t>
    </r>
    <r>
      <rPr>
        <b/>
        <sz val="11"/>
        <color theme="1"/>
        <rFont val="Calibri"/>
        <family val="2"/>
        <scheme val="minor"/>
      </rPr>
      <t>CDSI</t>
    </r>
  </si>
  <si>
    <r>
      <t xml:space="preserve">PROGRAMAÇAO: </t>
    </r>
    <r>
      <rPr>
        <b/>
        <sz val="11"/>
        <color theme="1"/>
        <rFont val="Calibri"/>
        <family val="2"/>
        <scheme val="minor"/>
      </rPr>
      <t>POO</t>
    </r>
  </si>
  <si>
    <r>
      <t xml:space="preserve">ELECTRONICA: </t>
    </r>
    <r>
      <rPr>
        <b/>
        <sz val="11"/>
        <color theme="1"/>
        <rFont val="Calibri"/>
        <family val="2"/>
        <scheme val="minor"/>
      </rPr>
      <t>FE</t>
    </r>
  </si>
  <si>
    <r>
      <t xml:space="preserve">REDES: </t>
    </r>
    <r>
      <rPr>
        <b/>
        <sz val="11"/>
        <color theme="1"/>
        <rFont val="Calibri"/>
        <family val="2"/>
        <scheme val="minor"/>
      </rPr>
      <t>Redes III</t>
    </r>
  </si>
  <si>
    <r>
      <t xml:space="preserve">REDES: </t>
    </r>
    <r>
      <rPr>
        <b/>
        <sz val="11"/>
        <color theme="1"/>
        <rFont val="Calibri"/>
        <family val="2"/>
        <scheme val="minor"/>
      </rPr>
      <t>Redes I</t>
    </r>
  </si>
  <si>
    <t>Percentagens ao Longo do Semestre</t>
  </si>
  <si>
    <t>1º</t>
  </si>
  <si>
    <t>2º</t>
  </si>
  <si>
    <t>3º</t>
  </si>
  <si>
    <t>4º</t>
  </si>
  <si>
    <t>5º</t>
  </si>
  <si>
    <t>6º</t>
  </si>
  <si>
    <t xml:space="preserve">Mini TESTES </t>
  </si>
  <si>
    <t>LAB</t>
  </si>
  <si>
    <t>subTotal</t>
  </si>
  <si>
    <t xml:space="preserve"> 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</si>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</sst>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2" borderId="0" xfId="0" applyFill="1" applyAlignment="1">
      <alignment horizontal="right"/>
    </xf>
    <xf numFmtId="0" fontId="4" fillId="3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9" fontId="0" fillId="2" borderId="0" xfId="0" applyNumberFormat="1" applyFill="1"/>
    <xf numFmtId="9" fontId="0" fillId="6" borderId="0" xfId="0" applyNumberFormat="1" applyFill="1" applyAlignment="1"/>
    <xf numFmtId="9" fontId="0" fillId="6" borderId="0" xfId="0" applyNumberFormat="1" applyFill="1" applyAlignment="1">
      <alignment horizontal="center"/>
    </xf>
    <xf numFmtId="9" fontId="2" fillId="7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workbookViewId="0">
      <selection activeCell="C4" sqref="C4"/>
    </sheetView>
  </sheetViews>
  <sheetFormatPr defaultRowHeight="15" x14ac:dyDescent="0.25"/>
  <cols>
    <col min="1" max="1" width="2.140625" customWidth="1"/>
    <col min="2" max="2" width="35.7109375" customWidth="1"/>
    <col min="3" max="4" width="15.7109375" customWidth="1"/>
    <col min="5" max="5" width="5.7109375" customWidth="1"/>
    <col min="6" max="6" width="0.85546875" customWidth="1"/>
    <col min="7" max="7" width="1.85546875" customWidth="1"/>
    <col min="8" max="8" width="35.7109375" customWidth="1"/>
    <col min="9" max="10" width="15.7109375" customWidth="1"/>
    <col min="11" max="11" width="5.7109375" customWidth="1"/>
    <col min="12" max="12" width="0.85546875" customWidth="1"/>
  </cols>
  <sheetData>
    <row r="1" spans="2:12" ht="7.5" customHeight="1" x14ac:dyDescent="0.25">
      <c r="F1" s="4"/>
      <c r="L1" s="4"/>
    </row>
    <row r="2" spans="2:12" ht="23.25" x14ac:dyDescent="0.35">
      <c r="B2" s="1" t="s">
        <v>0</v>
      </c>
      <c r="F2" s="4"/>
      <c r="H2" s="1" t="s">
        <v>0</v>
      </c>
      <c r="L2" s="4"/>
    </row>
    <row r="3" spans="2:12" x14ac:dyDescent="0.25">
      <c r="F3" s="4"/>
      <c r="L3" s="4"/>
    </row>
    <row r="4" spans="2:12" x14ac:dyDescent="0.25">
      <c r="B4" s="2" t="s">
        <v>1</v>
      </c>
      <c r="C4" s="2" t="s">
        <v>2</v>
      </c>
      <c r="F4" s="4"/>
      <c r="H4" s="2" t="s">
        <v>19</v>
      </c>
      <c r="I4" s="2" t="s">
        <v>2</v>
      </c>
      <c r="L4" s="4"/>
    </row>
    <row r="5" spans="2:12" ht="3.75" customHeight="1" x14ac:dyDescent="0.25">
      <c r="B5" s="4"/>
      <c r="C5" s="4"/>
      <c r="F5" s="4" t="s">
        <v>1</v>
      </c>
      <c r="H5" s="4"/>
      <c r="I5" s="4"/>
      <c r="L5" s="4" t="s">
        <v>1</v>
      </c>
    </row>
    <row r="6" spans="2:12" x14ac:dyDescent="0.25">
      <c r="B6" t="s">
        <v>3</v>
      </c>
      <c r="C6" s="5">
        <v>19</v>
      </c>
      <c r="F6" s="4"/>
      <c r="H6" t="s">
        <v>20</v>
      </c>
      <c r="I6" s="5">
        <v>19</v>
      </c>
      <c r="L6" s="4"/>
    </row>
    <row r="7" spans="2:12" x14ac:dyDescent="0.25">
      <c r="B7" t="s">
        <v>4</v>
      </c>
      <c r="C7" s="5">
        <v>20</v>
      </c>
      <c r="F7" s="4"/>
      <c r="H7" t="s">
        <v>21</v>
      </c>
      <c r="I7" s="5">
        <v>18</v>
      </c>
      <c r="L7" s="4"/>
    </row>
    <row r="8" spans="2:12" x14ac:dyDescent="0.25">
      <c r="B8" t="s">
        <v>5</v>
      </c>
      <c r="C8" s="5">
        <v>18</v>
      </c>
      <c r="F8" s="4"/>
      <c r="H8" t="s">
        <v>22</v>
      </c>
      <c r="I8" s="5">
        <v>20</v>
      </c>
      <c r="L8" s="4"/>
    </row>
    <row r="9" spans="2:12" x14ac:dyDescent="0.25">
      <c r="B9" t="s">
        <v>6</v>
      </c>
      <c r="C9" s="5">
        <v>19</v>
      </c>
      <c r="F9" s="4"/>
      <c r="H9" t="s">
        <v>23</v>
      </c>
      <c r="I9" s="5">
        <v>19</v>
      </c>
      <c r="L9" s="4"/>
    </row>
    <row r="10" spans="2:12" x14ac:dyDescent="0.25">
      <c r="B10" t="s">
        <v>7</v>
      </c>
      <c r="C10" s="5">
        <v>18</v>
      </c>
      <c r="F10" s="4"/>
      <c r="H10" t="s">
        <v>25</v>
      </c>
      <c r="I10" s="5">
        <v>20</v>
      </c>
      <c r="L10" s="4"/>
    </row>
    <row r="11" spans="2:12" x14ac:dyDescent="0.25">
      <c r="C11" s="3">
        <f>ROUND(AVERAGE(C6:C10),2)</f>
        <v>18.8</v>
      </c>
      <c r="F11" s="4"/>
      <c r="H11" t="s">
        <v>24</v>
      </c>
      <c r="I11" s="5">
        <v>17</v>
      </c>
      <c r="L11" s="4"/>
    </row>
    <row r="12" spans="2:12" x14ac:dyDescent="0.25">
      <c r="F12" s="4"/>
      <c r="I12" s="3">
        <f>ROUND(AVERAGE(I6:I11),2)</f>
        <v>18.829999999999998</v>
      </c>
      <c r="L12" s="4"/>
    </row>
    <row r="13" spans="2:12" x14ac:dyDescent="0.25">
      <c r="F13" s="4"/>
      <c r="L13" s="4"/>
    </row>
    <row r="14" spans="2:12" x14ac:dyDescent="0.25">
      <c r="B14" s="6" t="s">
        <v>8</v>
      </c>
      <c r="C14" s="6"/>
      <c r="D14" s="9" t="s">
        <v>13</v>
      </c>
      <c r="F14" s="4"/>
      <c r="H14" s="6" t="s">
        <v>8</v>
      </c>
      <c r="I14" s="6"/>
      <c r="J14" s="9" t="s">
        <v>13</v>
      </c>
      <c r="L14" s="4"/>
    </row>
    <row r="15" spans="2:12" ht="26.25" x14ac:dyDescent="0.4">
      <c r="B15" t="s">
        <v>9</v>
      </c>
      <c r="C15" s="8">
        <f>COUNTIF(C$6:C$10,D15)</f>
        <v>1</v>
      </c>
      <c r="D15" s="7">
        <v>20</v>
      </c>
      <c r="F15" s="4"/>
      <c r="H15" t="s">
        <v>9</v>
      </c>
      <c r="I15" s="8">
        <f>COUNTIF(I$6:I$11,J15)</f>
        <v>2</v>
      </c>
      <c r="J15" s="7">
        <v>20</v>
      </c>
      <c r="L15" s="4"/>
    </row>
    <row r="16" spans="2:12" ht="26.25" x14ac:dyDescent="0.4">
      <c r="B16" t="s">
        <v>10</v>
      </c>
      <c r="C16" s="8">
        <f t="shared" ref="C16:C17" si="0">COUNTIF(C$6:C$10,D16)</f>
        <v>2</v>
      </c>
      <c r="D16" s="7">
        <v>19</v>
      </c>
      <c r="F16" s="4"/>
      <c r="H16" t="s">
        <v>10</v>
      </c>
      <c r="I16" s="8">
        <f t="shared" ref="I16:I18" si="1">COUNTIF(I$6:I$11,J16)</f>
        <v>2</v>
      </c>
      <c r="J16" s="7">
        <v>19</v>
      </c>
      <c r="L16" s="4"/>
    </row>
    <row r="17" spans="2:12" ht="26.25" x14ac:dyDescent="0.4">
      <c r="B17" t="s">
        <v>11</v>
      </c>
      <c r="C17" s="8">
        <f t="shared" si="0"/>
        <v>2</v>
      </c>
      <c r="D17" s="7">
        <v>18</v>
      </c>
      <c r="F17" s="4"/>
      <c r="H17" t="s">
        <v>11</v>
      </c>
      <c r="I17" s="8">
        <f t="shared" si="1"/>
        <v>1</v>
      </c>
      <c r="J17" s="7">
        <v>18</v>
      </c>
      <c r="L17" s="4"/>
    </row>
    <row r="18" spans="2:12" ht="26.25" x14ac:dyDescent="0.4">
      <c r="B18" t="s">
        <v>12</v>
      </c>
      <c r="C18" s="8">
        <f>COUNTIF(C$6:C$10,"&lt;18")</f>
        <v>0</v>
      </c>
      <c r="D18" s="7" t="s">
        <v>14</v>
      </c>
      <c r="F18" s="4"/>
      <c r="H18" t="s">
        <v>12</v>
      </c>
      <c r="I18" s="8">
        <f t="shared" si="1"/>
        <v>1</v>
      </c>
      <c r="J18" s="7" t="s">
        <v>14</v>
      </c>
      <c r="L18" s="4"/>
    </row>
    <row r="19" spans="2:12" x14ac:dyDescent="0.25">
      <c r="F19" s="4"/>
      <c r="L19" s="4"/>
    </row>
    <row r="20" spans="2:12" x14ac:dyDescent="0.25">
      <c r="F20" s="4"/>
      <c r="L20" s="4"/>
    </row>
    <row r="21" spans="2:12" x14ac:dyDescent="0.25">
      <c r="B21" t="s">
        <v>15</v>
      </c>
      <c r="F21" s="4"/>
      <c r="H21" t="s">
        <v>15</v>
      </c>
      <c r="L21" s="4"/>
    </row>
    <row r="22" spans="2:12" x14ac:dyDescent="0.25">
      <c r="B22" s="5"/>
      <c r="C22" t="s">
        <v>16</v>
      </c>
      <c r="F22" s="4"/>
      <c r="H22" s="5"/>
      <c r="I22" t="s">
        <v>16</v>
      </c>
      <c r="L22" s="4"/>
    </row>
    <row r="23" spans="2:12" x14ac:dyDescent="0.25">
      <c r="B23" s="3"/>
      <c r="C23" t="s">
        <v>17</v>
      </c>
      <c r="F23" s="4"/>
      <c r="H23" s="3"/>
      <c r="I23" t="s">
        <v>17</v>
      </c>
      <c r="L23" s="4"/>
    </row>
    <row r="24" spans="2:12" x14ac:dyDescent="0.25">
      <c r="B24" s="6"/>
      <c r="C24" t="s">
        <v>18</v>
      </c>
      <c r="F24" s="4"/>
      <c r="H24" s="6"/>
      <c r="I24" t="s">
        <v>18</v>
      </c>
      <c r="L24" s="4"/>
    </row>
    <row r="25" spans="2:12" x14ac:dyDescent="0.25">
      <c r="F25" s="4"/>
      <c r="L25" s="4"/>
    </row>
    <row r="26" spans="2:12" x14ac:dyDescent="0.25">
      <c r="F26" s="4"/>
      <c r="L26" s="4"/>
    </row>
    <row r="27" spans="2:12" x14ac:dyDescent="0.25">
      <c r="F27" s="4"/>
      <c r="L2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6"/>
  <sheetViews>
    <sheetView tabSelected="1" workbookViewId="0">
      <selection activeCell="I29" sqref="I29"/>
    </sheetView>
  </sheetViews>
  <sheetFormatPr defaultRowHeight="15" x14ac:dyDescent="0.25"/>
  <cols>
    <col min="1" max="1" width="2.42578125" customWidth="1"/>
    <col min="2" max="2" width="35.7109375" customWidth="1"/>
  </cols>
  <sheetData>
    <row r="2" spans="2:17" ht="23.25" x14ac:dyDescent="0.35">
      <c r="B2" s="1" t="s">
        <v>0</v>
      </c>
    </row>
    <row r="4" spans="2:17" x14ac:dyDescent="0.25">
      <c r="C4" s="10" t="s">
        <v>26</v>
      </c>
      <c r="D4" s="11"/>
      <c r="E4" s="11"/>
      <c r="F4" s="11"/>
    </row>
    <row r="5" spans="2:17" x14ac:dyDescent="0.25">
      <c r="C5" s="17" t="s">
        <v>33</v>
      </c>
      <c r="D5" s="18"/>
      <c r="E5" s="18"/>
      <c r="F5" s="18"/>
      <c r="G5" s="18"/>
      <c r="H5" s="14">
        <v>0.6</v>
      </c>
      <c r="I5" s="13" t="s">
        <v>35</v>
      </c>
      <c r="J5" s="19" t="s">
        <v>34</v>
      </c>
      <c r="K5" s="20"/>
      <c r="L5" s="20"/>
      <c r="M5" s="20"/>
      <c r="N5" s="20"/>
      <c r="O5" s="12">
        <v>0.4</v>
      </c>
      <c r="P5" s="13" t="s">
        <v>35</v>
      </c>
      <c r="Q5" s="15" t="s">
        <v>37</v>
      </c>
    </row>
    <row r="6" spans="2:17" x14ac:dyDescent="0.25">
      <c r="B6" s="2" t="s">
        <v>1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</row>
    <row r="7" spans="2:17" ht="6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2:17" ht="26.25" x14ac:dyDescent="0.4">
      <c r="B8" t="s">
        <v>3</v>
      </c>
      <c r="C8" s="5">
        <v>20</v>
      </c>
      <c r="D8" s="5">
        <v>16</v>
      </c>
      <c r="E8" s="5">
        <v>12</v>
      </c>
      <c r="F8" s="5">
        <v>20</v>
      </c>
      <c r="G8" s="5">
        <v>16</v>
      </c>
      <c r="H8" s="5">
        <v>16</v>
      </c>
      <c r="I8" s="3">
        <f>ROUND((AVERAGE(C8:H8)) * H5, 2)</f>
        <v>10</v>
      </c>
      <c r="J8" s="5">
        <v>20</v>
      </c>
      <c r="K8" s="5">
        <v>19</v>
      </c>
      <c r="L8" s="5">
        <v>20</v>
      </c>
      <c r="M8" s="5">
        <v>19</v>
      </c>
      <c r="N8" s="5">
        <v>20</v>
      </c>
      <c r="O8" s="5">
        <v>19</v>
      </c>
      <c r="P8" s="3">
        <f>ROUND((AVERAGE(J8:O8) * O5),2)</f>
        <v>7.8</v>
      </c>
      <c r="Q8" s="16">
        <f>ROUND(I8+P8,0)</f>
        <v>18</v>
      </c>
    </row>
    <row r="9" spans="2:17" x14ac:dyDescent="0.25">
      <c r="J9" t="s">
        <v>36</v>
      </c>
    </row>
    <row r="10" spans="2:17" x14ac:dyDescent="0.25">
      <c r="J10" t="s">
        <v>36</v>
      </c>
    </row>
    <row r="11" spans="2:17" x14ac:dyDescent="0.25">
      <c r="C11" s="10" t="s">
        <v>26</v>
      </c>
      <c r="D11" s="11"/>
      <c r="E11" s="11"/>
      <c r="F11" s="11"/>
    </row>
    <row r="12" spans="2:17" x14ac:dyDescent="0.25">
      <c r="C12" s="17" t="s">
        <v>33</v>
      </c>
      <c r="D12" s="18"/>
      <c r="E12" s="18"/>
      <c r="F12" s="18"/>
      <c r="G12" s="18"/>
      <c r="H12" s="14">
        <v>0.6</v>
      </c>
      <c r="I12" s="13" t="s">
        <v>35</v>
      </c>
      <c r="J12" s="19" t="s">
        <v>34</v>
      </c>
      <c r="K12" s="20"/>
      <c r="L12" s="20"/>
      <c r="M12" s="20"/>
      <c r="N12" s="20"/>
      <c r="O12" s="12">
        <v>0.4</v>
      </c>
      <c r="P12" s="13" t="s">
        <v>35</v>
      </c>
      <c r="Q12" s="15" t="s">
        <v>37</v>
      </c>
    </row>
    <row r="13" spans="2:17" x14ac:dyDescent="0.25">
      <c r="B13" s="2" t="s">
        <v>1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</row>
    <row r="14" spans="2:17" ht="6" customHeight="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2:17" ht="26.25" x14ac:dyDescent="0.4">
      <c r="B15" t="s">
        <v>4</v>
      </c>
      <c r="C15" s="5">
        <v>20</v>
      </c>
      <c r="D15" s="5">
        <v>16</v>
      </c>
      <c r="E15" s="5">
        <v>12</v>
      </c>
      <c r="F15" s="5">
        <v>20</v>
      </c>
      <c r="G15" s="5">
        <v>16</v>
      </c>
      <c r="H15" s="5">
        <v>16</v>
      </c>
      <c r="I15" s="3">
        <f>ROUND((AVERAGE(C15:H15)) * H12, 2)</f>
        <v>10</v>
      </c>
      <c r="J15" s="5">
        <v>20</v>
      </c>
      <c r="K15" s="5">
        <v>19</v>
      </c>
      <c r="L15" s="5">
        <v>20</v>
      </c>
      <c r="M15" s="5">
        <v>19</v>
      </c>
      <c r="N15" s="5">
        <v>20</v>
      </c>
      <c r="O15" s="5">
        <v>19</v>
      </c>
      <c r="P15" s="3">
        <f>ROUND((AVERAGE(J15:O15) * O12),2)</f>
        <v>7.8</v>
      </c>
      <c r="Q15" s="16">
        <f>ROUND(I15+P15,0)</f>
        <v>18</v>
      </c>
    </row>
    <row r="18" spans="2:17" x14ac:dyDescent="0.25">
      <c r="C18" s="10" t="s">
        <v>26</v>
      </c>
      <c r="D18" s="11"/>
      <c r="E18" s="11"/>
      <c r="F18" s="11"/>
    </row>
    <row r="19" spans="2:17" x14ac:dyDescent="0.25">
      <c r="C19" s="17" t="s">
        <v>33</v>
      </c>
      <c r="D19" s="18"/>
      <c r="E19" s="18"/>
      <c r="F19" s="18"/>
      <c r="G19" s="18"/>
      <c r="H19" s="14">
        <v>0.6</v>
      </c>
      <c r="I19" s="13" t="s">
        <v>35</v>
      </c>
      <c r="J19" s="19" t="s">
        <v>34</v>
      </c>
      <c r="K19" s="20"/>
      <c r="L19" s="20"/>
      <c r="M19" s="20"/>
      <c r="N19" s="20"/>
      <c r="O19" s="12">
        <v>0.4</v>
      </c>
      <c r="P19" s="13" t="s">
        <v>35</v>
      </c>
      <c r="Q19" s="15" t="s">
        <v>37</v>
      </c>
    </row>
    <row r="20" spans="2:17" x14ac:dyDescent="0.25">
      <c r="B20" s="2" t="s">
        <v>1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</row>
    <row r="21" spans="2:17" ht="6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2:17" ht="26.25" x14ac:dyDescent="0.4">
      <c r="B22" t="s">
        <v>5</v>
      </c>
      <c r="C22" s="5">
        <v>20</v>
      </c>
      <c r="D22" s="5">
        <v>16</v>
      </c>
      <c r="E22" s="5">
        <v>12</v>
      </c>
      <c r="F22" s="5">
        <v>20</v>
      </c>
      <c r="G22" s="5">
        <v>16</v>
      </c>
      <c r="H22" s="5">
        <v>16</v>
      </c>
      <c r="I22" s="3">
        <f>ROUND((AVERAGE(C22:H22)) * H19, 2)</f>
        <v>10</v>
      </c>
      <c r="J22" s="5">
        <v>20</v>
      </c>
      <c r="K22" s="5">
        <v>19</v>
      </c>
      <c r="L22" s="5">
        <v>20</v>
      </c>
      <c r="M22" s="5">
        <v>19</v>
      </c>
      <c r="N22" s="5">
        <v>20</v>
      </c>
      <c r="O22" s="5">
        <v>19</v>
      </c>
      <c r="P22" s="3">
        <f>ROUND((AVERAGE(J22:O22) * O19),2)</f>
        <v>7.8</v>
      </c>
      <c r="Q22" s="16">
        <f>ROUND(I22+P22,0)</f>
        <v>18</v>
      </c>
    </row>
    <row r="25" spans="2:17" x14ac:dyDescent="0.25">
      <c r="C25" s="10" t="s">
        <v>26</v>
      </c>
      <c r="D25" s="11"/>
      <c r="E25" s="11"/>
      <c r="F25" s="11"/>
    </row>
    <row r="26" spans="2:17" x14ac:dyDescent="0.25">
      <c r="C26" s="17" t="s">
        <v>33</v>
      </c>
      <c r="D26" s="18"/>
      <c r="E26" s="18"/>
      <c r="F26" s="18"/>
      <c r="G26" s="18"/>
      <c r="H26" s="14">
        <v>0.6</v>
      </c>
      <c r="I26" s="13" t="s">
        <v>35</v>
      </c>
      <c r="J26" s="19" t="s">
        <v>34</v>
      </c>
      <c r="K26" s="20"/>
      <c r="L26" s="20"/>
      <c r="M26" s="20"/>
      <c r="N26" s="20"/>
      <c r="O26" s="12">
        <v>0.4</v>
      </c>
      <c r="P26" s="13" t="s">
        <v>35</v>
      </c>
      <c r="Q26" s="15" t="s">
        <v>37</v>
      </c>
    </row>
    <row r="27" spans="2:17" x14ac:dyDescent="0.25">
      <c r="B27" s="2" t="s">
        <v>1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32</v>
      </c>
    </row>
    <row r="28" spans="2:17" ht="6" customHeigh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 ht="26.25" x14ac:dyDescent="0.4">
      <c r="B29" t="s">
        <v>6</v>
      </c>
      <c r="C29" s="5">
        <v>20</v>
      </c>
      <c r="D29" s="5">
        <v>16</v>
      </c>
      <c r="E29" s="5">
        <v>12</v>
      </c>
      <c r="F29" s="5">
        <v>20</v>
      </c>
      <c r="G29" s="5">
        <v>16</v>
      </c>
      <c r="H29" s="5">
        <v>16</v>
      </c>
      <c r="I29" s="3">
        <f>ROUND((AVERAGE(C29:H29)) * H26, 2)</f>
        <v>10</v>
      </c>
      <c r="J29" s="5">
        <v>20</v>
      </c>
      <c r="K29" s="5">
        <v>19</v>
      </c>
      <c r="L29" s="5">
        <v>20</v>
      </c>
      <c r="M29" s="5">
        <v>19</v>
      </c>
      <c r="N29" s="5">
        <v>20</v>
      </c>
      <c r="O29" s="5">
        <v>19</v>
      </c>
      <c r="P29" s="3">
        <f>ROUND((AVERAGE(J29:O29) * O26),2)</f>
        <v>7.8</v>
      </c>
      <c r="Q29" s="16">
        <f>ROUND(I29+P29,0)</f>
        <v>18</v>
      </c>
    </row>
    <row r="32" spans="2:17" x14ac:dyDescent="0.25">
      <c r="C32" s="10" t="s">
        <v>26</v>
      </c>
      <c r="D32" s="11"/>
      <c r="E32" s="11"/>
      <c r="F32" s="11"/>
    </row>
    <row r="33" spans="2:17" x14ac:dyDescent="0.25">
      <c r="C33" s="17" t="s">
        <v>33</v>
      </c>
      <c r="D33" s="18"/>
      <c r="E33" s="18"/>
      <c r="F33" s="18"/>
      <c r="G33" s="18"/>
      <c r="H33" s="14">
        <v>0.6</v>
      </c>
      <c r="I33" s="13" t="s">
        <v>35</v>
      </c>
      <c r="J33" s="19" t="s">
        <v>34</v>
      </c>
      <c r="K33" s="20"/>
      <c r="L33" s="20"/>
      <c r="M33" s="20"/>
      <c r="N33" s="20"/>
      <c r="O33" s="12">
        <v>0.4</v>
      </c>
      <c r="P33" s="13" t="s">
        <v>35</v>
      </c>
      <c r="Q33" s="15" t="s">
        <v>37</v>
      </c>
    </row>
    <row r="34" spans="2:17" x14ac:dyDescent="0.25">
      <c r="B34" s="2" t="s">
        <v>1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 t="s">
        <v>32</v>
      </c>
    </row>
    <row r="35" spans="2:17" ht="6" customHeight="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2:17" ht="26.25" x14ac:dyDescent="0.4">
      <c r="B36" t="s">
        <v>7</v>
      </c>
      <c r="C36" s="5">
        <v>20</v>
      </c>
      <c r="D36" s="5">
        <v>16</v>
      </c>
      <c r="E36" s="5">
        <v>12</v>
      </c>
      <c r="F36" s="5">
        <v>20</v>
      </c>
      <c r="G36" s="5">
        <v>16</v>
      </c>
      <c r="H36" s="5">
        <v>16</v>
      </c>
      <c r="I36" s="3">
        <f>ROUND((AVERAGE(C36:H36)) * H33, 2)</f>
        <v>10</v>
      </c>
      <c r="J36" s="5">
        <v>20</v>
      </c>
      <c r="K36" s="5">
        <v>19</v>
      </c>
      <c r="L36" s="5">
        <v>20</v>
      </c>
      <c r="M36" s="5">
        <v>19</v>
      </c>
      <c r="N36" s="5">
        <v>20</v>
      </c>
      <c r="O36" s="5">
        <v>19</v>
      </c>
      <c r="P36" s="3">
        <f>ROUND((AVERAGE(J36:O36) * O33),2)</f>
        <v>7.8</v>
      </c>
      <c r="Q36" s="16">
        <f>ROUND(I36+P36,0)</f>
        <v>18</v>
      </c>
    </row>
  </sheetData>
  <mergeCells count="5">
    <mergeCell ref="C32:F32"/>
    <mergeCell ref="C18:F18"/>
    <mergeCell ref="C25:F25"/>
    <mergeCell ref="C4:F4"/>
    <mergeCell ref="C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3"/>
  <sheetViews>
    <sheetView topLeftCell="A7" workbookViewId="0">
      <selection activeCell="B16" sqref="B16"/>
    </sheetView>
  </sheetViews>
  <sheetFormatPr defaultRowHeight="15" x14ac:dyDescent="0.25"/>
  <cols>
    <col min="1" max="1" width="2.42578125" customWidth="1"/>
    <col min="2" max="2" width="35.7109375" customWidth="1"/>
  </cols>
  <sheetData>
    <row r="2" spans="2:17" ht="23.25" x14ac:dyDescent="0.35">
      <c r="B2" s="1" t="s">
        <v>0</v>
      </c>
    </row>
    <row r="4" spans="2:17" x14ac:dyDescent="0.25">
      <c r="C4" s="10" t="s">
        <v>26</v>
      </c>
      <c r="D4" s="11"/>
      <c r="E4" s="11"/>
      <c r="F4" s="11"/>
    </row>
    <row r="5" spans="2:17" x14ac:dyDescent="0.25">
      <c r="C5" s="17" t="s">
        <v>33</v>
      </c>
      <c r="D5" s="18"/>
      <c r="E5" s="18"/>
      <c r="F5" s="18"/>
      <c r="G5" s="18"/>
      <c r="H5" s="14">
        <v>0.6</v>
      </c>
      <c r="I5" s="13" t="s">
        <v>35</v>
      </c>
      <c r="J5" s="19" t="s">
        <v>34</v>
      </c>
      <c r="K5" s="20"/>
      <c r="L5" s="20"/>
      <c r="M5" s="20"/>
      <c r="N5" s="20"/>
      <c r="O5" s="12">
        <v>0.4</v>
      </c>
      <c r="P5" s="13" t="s">
        <v>35</v>
      </c>
      <c r="Q5" s="15" t="s">
        <v>37</v>
      </c>
    </row>
    <row r="6" spans="2:17" x14ac:dyDescent="0.25">
      <c r="B6" s="2" t="s">
        <v>19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</row>
    <row r="7" spans="2:17" ht="6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2:17" ht="26.25" x14ac:dyDescent="0.4">
      <c r="B8" t="s">
        <v>20</v>
      </c>
      <c r="C8" s="5">
        <v>20</v>
      </c>
      <c r="D8" s="5">
        <v>16</v>
      </c>
      <c r="E8" s="5">
        <v>12</v>
      </c>
      <c r="F8" s="5">
        <v>20</v>
      </c>
      <c r="G8" s="5">
        <v>16</v>
      </c>
      <c r="H8" s="5">
        <v>16</v>
      </c>
      <c r="I8" s="3">
        <f>ROUND((AVERAGE(C8:H8)) * H5, 2)</f>
        <v>10</v>
      </c>
      <c r="J8" s="5">
        <v>20</v>
      </c>
      <c r="K8" s="5">
        <v>19</v>
      </c>
      <c r="L8" s="5">
        <v>20</v>
      </c>
      <c r="M8" s="5">
        <v>19</v>
      </c>
      <c r="N8" s="5">
        <v>20</v>
      </c>
      <c r="O8" s="5">
        <v>19</v>
      </c>
      <c r="P8" s="3">
        <f>ROUND((AVERAGE(J8:O8) * O5),2)</f>
        <v>7.8</v>
      </c>
      <c r="Q8" s="16">
        <f>ROUND(I8+P8,0)</f>
        <v>18</v>
      </c>
    </row>
    <row r="9" spans="2:17" x14ac:dyDescent="0.25">
      <c r="J9" t="s">
        <v>36</v>
      </c>
    </row>
    <row r="10" spans="2:17" x14ac:dyDescent="0.25">
      <c r="J10" t="s">
        <v>36</v>
      </c>
    </row>
    <row r="11" spans="2:17" x14ac:dyDescent="0.25">
      <c r="C11" s="10" t="s">
        <v>26</v>
      </c>
      <c r="D11" s="11"/>
      <c r="E11" s="11"/>
      <c r="F11" s="11"/>
    </row>
    <row r="12" spans="2:17" x14ac:dyDescent="0.25">
      <c r="C12" s="17" t="s">
        <v>33</v>
      </c>
      <c r="D12" s="18"/>
      <c r="E12" s="18"/>
      <c r="F12" s="18"/>
      <c r="G12" s="18"/>
      <c r="H12" s="14">
        <v>0.6</v>
      </c>
      <c r="I12" s="13" t="s">
        <v>35</v>
      </c>
      <c r="J12" s="19" t="s">
        <v>34</v>
      </c>
      <c r="K12" s="20"/>
      <c r="L12" s="20"/>
      <c r="M12" s="20"/>
      <c r="N12" s="20"/>
      <c r="O12" s="12">
        <v>0.4</v>
      </c>
      <c r="P12" s="13" t="s">
        <v>35</v>
      </c>
      <c r="Q12" s="15" t="s">
        <v>37</v>
      </c>
    </row>
    <row r="13" spans="2:17" x14ac:dyDescent="0.25">
      <c r="B13" s="2" t="s">
        <v>19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</row>
    <row r="14" spans="2:17" ht="6" customHeight="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2:17" ht="26.25" x14ac:dyDescent="0.4">
      <c r="B15" t="s">
        <v>21</v>
      </c>
      <c r="C15" s="5">
        <v>20</v>
      </c>
      <c r="D15" s="5">
        <v>16</v>
      </c>
      <c r="E15" s="5">
        <v>12</v>
      </c>
      <c r="F15" s="5">
        <v>20</v>
      </c>
      <c r="G15" s="5">
        <v>16</v>
      </c>
      <c r="H15" s="5">
        <v>16</v>
      </c>
      <c r="I15" s="3">
        <f>ROUND((AVERAGE(C15:H15)) * H12, 2)</f>
        <v>10</v>
      </c>
      <c r="J15" s="5">
        <v>20</v>
      </c>
      <c r="K15" s="5">
        <v>19</v>
      </c>
      <c r="L15" s="5">
        <v>20</v>
      </c>
      <c r="M15" s="5">
        <v>19</v>
      </c>
      <c r="N15" s="5">
        <v>20</v>
      </c>
      <c r="O15" s="5">
        <v>19</v>
      </c>
      <c r="P15" s="3">
        <f>ROUND((AVERAGE(J15:O15) * O12),2)</f>
        <v>7.8</v>
      </c>
      <c r="Q15" s="16">
        <f>ROUND(I15+P15,0)</f>
        <v>18</v>
      </c>
    </row>
    <row r="18" spans="2:17" x14ac:dyDescent="0.25">
      <c r="C18" s="10" t="s">
        <v>26</v>
      </c>
      <c r="D18" s="11"/>
      <c r="E18" s="11"/>
      <c r="F18" s="11"/>
    </row>
    <row r="19" spans="2:17" x14ac:dyDescent="0.25">
      <c r="C19" s="17" t="s">
        <v>33</v>
      </c>
      <c r="D19" s="18"/>
      <c r="E19" s="18"/>
      <c r="F19" s="18"/>
      <c r="G19" s="18"/>
      <c r="H19" s="14">
        <v>0.6</v>
      </c>
      <c r="I19" s="13" t="s">
        <v>35</v>
      </c>
      <c r="J19" s="19" t="s">
        <v>34</v>
      </c>
      <c r="K19" s="20"/>
      <c r="L19" s="20"/>
      <c r="M19" s="20"/>
      <c r="N19" s="20"/>
      <c r="O19" s="12">
        <v>0.4</v>
      </c>
      <c r="P19" s="13" t="s">
        <v>35</v>
      </c>
      <c r="Q19" s="15" t="s">
        <v>37</v>
      </c>
    </row>
    <row r="20" spans="2:17" x14ac:dyDescent="0.25">
      <c r="B20" s="2" t="s">
        <v>19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</row>
    <row r="21" spans="2:17" ht="6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2:17" ht="26.25" x14ac:dyDescent="0.4">
      <c r="B22" t="s">
        <v>22</v>
      </c>
      <c r="C22" s="5">
        <v>20</v>
      </c>
      <c r="D22" s="5">
        <v>16</v>
      </c>
      <c r="E22" s="5">
        <v>12</v>
      </c>
      <c r="F22" s="5">
        <v>20</v>
      </c>
      <c r="G22" s="5">
        <v>16</v>
      </c>
      <c r="H22" s="5">
        <v>16</v>
      </c>
      <c r="I22" s="3">
        <f>ROUND((AVERAGE(C22:H22)) * H19, 2)</f>
        <v>10</v>
      </c>
      <c r="J22" s="5">
        <v>20</v>
      </c>
      <c r="K22" s="5">
        <v>19</v>
      </c>
      <c r="L22" s="5">
        <v>20</v>
      </c>
      <c r="M22" s="5">
        <v>19</v>
      </c>
      <c r="N22" s="5">
        <v>20</v>
      </c>
      <c r="O22" s="5">
        <v>19</v>
      </c>
      <c r="P22" s="3">
        <f>ROUND((AVERAGE(J22:O22) * O19),2)</f>
        <v>7.8</v>
      </c>
      <c r="Q22" s="16">
        <f>ROUND(I22+P22,0)</f>
        <v>18</v>
      </c>
    </row>
    <row r="25" spans="2:17" x14ac:dyDescent="0.25">
      <c r="C25" s="10" t="s">
        <v>26</v>
      </c>
      <c r="D25" s="11"/>
      <c r="E25" s="11"/>
      <c r="F25" s="11"/>
    </row>
    <row r="26" spans="2:17" x14ac:dyDescent="0.25">
      <c r="C26" s="17" t="s">
        <v>33</v>
      </c>
      <c r="D26" s="18"/>
      <c r="E26" s="18"/>
      <c r="F26" s="18"/>
      <c r="G26" s="18"/>
      <c r="H26" s="14">
        <v>0.6</v>
      </c>
      <c r="I26" s="13" t="s">
        <v>35</v>
      </c>
      <c r="J26" s="19" t="s">
        <v>34</v>
      </c>
      <c r="K26" s="20"/>
      <c r="L26" s="20"/>
      <c r="M26" s="20"/>
      <c r="N26" s="20"/>
      <c r="O26" s="12">
        <v>0.4</v>
      </c>
      <c r="P26" s="13" t="s">
        <v>35</v>
      </c>
      <c r="Q26" s="15" t="s">
        <v>37</v>
      </c>
    </row>
    <row r="27" spans="2:17" x14ac:dyDescent="0.25">
      <c r="B27" s="2" t="s">
        <v>19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32</v>
      </c>
    </row>
    <row r="28" spans="2:17" ht="6" customHeigh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 ht="26.25" x14ac:dyDescent="0.4">
      <c r="B29" t="s">
        <v>23</v>
      </c>
      <c r="C29" s="5">
        <v>20</v>
      </c>
      <c r="D29" s="5">
        <v>16</v>
      </c>
      <c r="E29" s="5">
        <v>12</v>
      </c>
      <c r="F29" s="5">
        <v>20</v>
      </c>
      <c r="G29" s="5">
        <v>16</v>
      </c>
      <c r="H29" s="5">
        <v>16</v>
      </c>
      <c r="I29" s="3">
        <f>ROUND((AVERAGE(C29:H29)) * H26, 2)</f>
        <v>10</v>
      </c>
      <c r="J29" s="5">
        <v>20</v>
      </c>
      <c r="K29" s="5">
        <v>19</v>
      </c>
      <c r="L29" s="5">
        <v>20</v>
      </c>
      <c r="M29" s="5">
        <v>19</v>
      </c>
      <c r="N29" s="5">
        <v>20</v>
      </c>
      <c r="O29" s="5">
        <v>19</v>
      </c>
      <c r="P29" s="3">
        <f>ROUND((AVERAGE(J29:O29) * O26),2)</f>
        <v>7.8</v>
      </c>
      <c r="Q29" s="16">
        <f>ROUND(I29+P29,0)</f>
        <v>18</v>
      </c>
    </row>
    <row r="32" spans="2:17" x14ac:dyDescent="0.25">
      <c r="C32" s="10" t="s">
        <v>26</v>
      </c>
      <c r="D32" s="11"/>
      <c r="E32" s="11"/>
      <c r="F32" s="11"/>
    </row>
    <row r="33" spans="2:17" x14ac:dyDescent="0.25">
      <c r="C33" s="17" t="s">
        <v>33</v>
      </c>
      <c r="D33" s="18"/>
      <c r="E33" s="18"/>
      <c r="F33" s="18"/>
      <c r="G33" s="18"/>
      <c r="H33" s="14">
        <v>0.6</v>
      </c>
      <c r="I33" s="13" t="s">
        <v>35</v>
      </c>
      <c r="J33" s="19" t="s">
        <v>34</v>
      </c>
      <c r="K33" s="20"/>
      <c r="L33" s="20"/>
      <c r="M33" s="20"/>
      <c r="N33" s="20"/>
      <c r="O33" s="12">
        <v>0.4</v>
      </c>
      <c r="P33" s="13" t="s">
        <v>35</v>
      </c>
      <c r="Q33" s="15" t="s">
        <v>37</v>
      </c>
    </row>
    <row r="34" spans="2:17" x14ac:dyDescent="0.25">
      <c r="B34" s="2" t="s">
        <v>19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 t="s">
        <v>32</v>
      </c>
    </row>
    <row r="35" spans="2:17" ht="6" customHeight="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2:17" ht="26.25" x14ac:dyDescent="0.4">
      <c r="B36" t="s">
        <v>25</v>
      </c>
      <c r="C36" s="5">
        <v>20</v>
      </c>
      <c r="D36" s="5">
        <v>16</v>
      </c>
      <c r="E36" s="5">
        <v>12</v>
      </c>
      <c r="F36" s="5">
        <v>20</v>
      </c>
      <c r="G36" s="5">
        <v>16</v>
      </c>
      <c r="H36" s="5">
        <v>16</v>
      </c>
      <c r="I36" s="3">
        <f>ROUND((AVERAGE(C36:H36)) * H33, 2)</f>
        <v>10</v>
      </c>
      <c r="J36" s="5">
        <v>20</v>
      </c>
      <c r="K36" s="5">
        <v>19</v>
      </c>
      <c r="L36" s="5">
        <v>20</v>
      </c>
      <c r="M36" s="5">
        <v>19</v>
      </c>
      <c r="N36" s="5">
        <v>20</v>
      </c>
      <c r="O36" s="5">
        <v>19</v>
      </c>
      <c r="P36" s="3">
        <f>ROUND((AVERAGE(J36:O36) * O33),2)</f>
        <v>7.8</v>
      </c>
      <c r="Q36" s="16">
        <f>ROUND(I36+P36,0)</f>
        <v>18</v>
      </c>
    </row>
    <row r="39" spans="2:17" x14ac:dyDescent="0.25">
      <c r="C39" s="10" t="s">
        <v>26</v>
      </c>
      <c r="D39" s="11"/>
      <c r="E39" s="11"/>
      <c r="F39" s="11"/>
    </row>
    <row r="40" spans="2:17" x14ac:dyDescent="0.25">
      <c r="C40" s="17" t="s">
        <v>33</v>
      </c>
      <c r="D40" s="18"/>
      <c r="E40" s="18"/>
      <c r="F40" s="18"/>
      <c r="G40" s="18"/>
      <c r="H40" s="14">
        <v>0.6</v>
      </c>
      <c r="I40" s="13" t="s">
        <v>35</v>
      </c>
      <c r="J40" s="19" t="s">
        <v>34</v>
      </c>
      <c r="K40" s="20"/>
      <c r="L40" s="20"/>
      <c r="M40" s="20"/>
      <c r="N40" s="20"/>
      <c r="O40" s="12">
        <v>0.4</v>
      </c>
      <c r="P40" s="13" t="s">
        <v>35</v>
      </c>
      <c r="Q40" s="15" t="s">
        <v>37</v>
      </c>
    </row>
    <row r="41" spans="2:17" x14ac:dyDescent="0.25">
      <c r="B41" s="2" t="s">
        <v>19</v>
      </c>
      <c r="C41" t="s">
        <v>27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J41" t="s">
        <v>27</v>
      </c>
      <c r="K41" t="s">
        <v>28</v>
      </c>
      <c r="L41" t="s">
        <v>29</v>
      </c>
      <c r="M41" t="s">
        <v>30</v>
      </c>
      <c r="N41" t="s">
        <v>31</v>
      </c>
      <c r="O41" t="s">
        <v>32</v>
      </c>
    </row>
    <row r="42" spans="2:17" ht="6" customHeight="1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2:17" ht="26.25" x14ac:dyDescent="0.4">
      <c r="B43" t="s">
        <v>24</v>
      </c>
      <c r="C43" s="5">
        <v>20</v>
      </c>
      <c r="D43" s="5">
        <v>16</v>
      </c>
      <c r="E43" s="5">
        <v>12</v>
      </c>
      <c r="F43" s="5">
        <v>20</v>
      </c>
      <c r="G43" s="5">
        <v>16</v>
      </c>
      <c r="H43" s="5">
        <v>16</v>
      </c>
      <c r="I43" s="3">
        <f>ROUND((AVERAGE(C43:H43)) * H40, 2)</f>
        <v>10</v>
      </c>
      <c r="J43" s="5">
        <v>20</v>
      </c>
      <c r="K43" s="5">
        <v>19</v>
      </c>
      <c r="L43" s="5">
        <v>20</v>
      </c>
      <c r="M43" s="5">
        <v>19</v>
      </c>
      <c r="N43" s="5">
        <v>20</v>
      </c>
      <c r="O43" s="5">
        <v>19</v>
      </c>
      <c r="P43" s="3">
        <f>ROUND((AVERAGE(J43:O43) * O40),2)</f>
        <v>7.8</v>
      </c>
      <c r="Q43" s="16">
        <f>ROUND(I43+P43,0)</f>
        <v>18</v>
      </c>
    </row>
  </sheetData>
  <mergeCells count="6">
    <mergeCell ref="C32:F32"/>
    <mergeCell ref="C39:F39"/>
    <mergeCell ref="C18:F18"/>
    <mergeCell ref="C25:F25"/>
    <mergeCell ref="C4:F4"/>
    <mergeCell ref="C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Gestao Pauta - Semestre</vt:lpstr>
      <vt:lpstr>- porDisciplina 1º SEMESTRE</vt:lpstr>
      <vt:lpstr>- porDisciplina 2º SEMESTRE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 Tomas</dc:creator>
  <cp:lastModifiedBy>Americo Tomas</cp:lastModifiedBy>
  <dcterms:created xsi:type="dcterms:W3CDTF">2014-05-29T15:36:10Z</dcterms:created>
  <dcterms:modified xsi:type="dcterms:W3CDTF">2014-05-29T16:58:28Z</dcterms:modified>
</cp:coreProperties>
</file>