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R:\1140\Lab 6\"/>
    </mc:Choice>
  </mc:AlternateContent>
  <bookViews>
    <workbookView xWindow="0" yWindow="0" windowWidth="25200" windowHeight="1185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13" i="1" l="1"/>
  <c r="F12" i="1"/>
  <c r="F11" i="1"/>
  <c r="F10" i="1"/>
  <c r="F9" i="1"/>
  <c r="F8" i="1"/>
  <c r="F7" i="1"/>
  <c r="F6" i="1"/>
  <c r="F5" i="1"/>
  <c r="F4" i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G4" i="1" l="1"/>
  <c r="G6" i="1"/>
  <c r="G8" i="1"/>
  <c r="G10" i="1"/>
  <c r="G12" i="1"/>
  <c r="G5" i="1"/>
  <c r="G7" i="1"/>
  <c r="G9" i="1"/>
  <c r="G11" i="1"/>
  <c r="G13" i="1"/>
  <c r="I8" i="1" l="1"/>
  <c r="I12" i="1"/>
  <c r="I4" i="1"/>
</calcChain>
</file>

<file path=xl/sharedStrings.xml><?xml version="1.0" encoding="utf-8"?>
<sst xmlns="http://schemas.openxmlformats.org/spreadsheetml/2006/main" count="17" uniqueCount="16">
  <si>
    <t>Average</t>
  </si>
  <si>
    <t>Number</t>
  </si>
  <si>
    <t>Data Values</t>
  </si>
  <si>
    <t>n</t>
  </si>
  <si>
    <t>L</t>
  </si>
  <si>
    <t>M</t>
  </si>
  <si>
    <t>λ=2L/n</t>
  </si>
  <si>
    <t>(m)</t>
  </si>
  <si>
    <t>(kg)</t>
  </si>
  <si>
    <t>(m/s)</t>
  </si>
  <si>
    <t>(N)</t>
  </si>
  <si>
    <t>(kg/m)</t>
  </si>
  <si>
    <t xml:space="preserve">    STD</t>
  </si>
  <si>
    <r>
      <t>v</t>
    </r>
    <r>
      <rPr>
        <b/>
        <vertAlign val="subscript"/>
        <sz val="10"/>
        <rFont val="Arial"/>
        <family val="2"/>
      </rPr>
      <t>exp</t>
    </r>
    <r>
      <rPr>
        <b/>
        <sz val="10"/>
        <rFont val="Arial"/>
        <family val="2"/>
      </rPr>
      <t>=fλ</t>
    </r>
  </si>
  <si>
    <r>
      <t>T</t>
    </r>
    <r>
      <rPr>
        <b/>
        <vertAlign val="subscript"/>
        <sz val="10"/>
        <rFont val="Arial"/>
        <family val="2"/>
      </rPr>
      <t>exp</t>
    </r>
    <r>
      <rPr>
        <b/>
        <sz val="10"/>
        <rFont val="Arial"/>
        <family val="2"/>
      </rPr>
      <t>=Mg</t>
    </r>
  </si>
  <si>
    <r>
      <t>μ=T</t>
    </r>
    <r>
      <rPr>
        <b/>
        <vertAlign val="subscript"/>
        <sz val="10"/>
        <rFont val="Arial"/>
        <family val="2"/>
      </rPr>
      <t>exp</t>
    </r>
    <r>
      <rPr>
        <b/>
        <sz val="10"/>
        <rFont val="Arial"/>
        <family val="2"/>
      </rPr>
      <t>/v</t>
    </r>
    <r>
      <rPr>
        <b/>
        <vertAlign val="subscript"/>
        <sz val="10"/>
        <rFont val="Arial"/>
        <family val="2"/>
      </rPr>
      <t>exp</t>
    </r>
    <r>
      <rPr>
        <b/>
        <sz val="10"/>
        <rFont val="Arial"/>
        <family val="2"/>
      </rPr>
      <t>^2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</si>
</sst>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0"/>
  </numFmts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b/>
      <vertAlign val="sub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164" fontId="2" fillId="0" borderId="1" xfId="0" applyNumberFormat="1" applyFont="1" applyBorder="1"/>
    <xf numFmtId="165" fontId="2" fillId="0" borderId="1" xfId="0" applyNumberFormat="1" applyFont="1" applyBorder="1"/>
    <xf numFmtId="0" fontId="2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topLeftCell="C1" workbookViewId="0">
      <selection activeCell="C20" sqref="C20"/>
    </sheetView>
  </sheetViews>
  <sheetFormatPr defaultRowHeight="12.75" x14ac:dyDescent="0.2"/>
  <cols>
    <col min="1" max="1" width="17.7109375" style="2" customWidth="1"/>
    <col min="2" max="2" width="24.42578125" style="2" customWidth="1"/>
    <col min="3" max="3" width="19.28515625" style="2" customWidth="1"/>
    <col min="4" max="4" width="9.140625" style="2"/>
    <col min="5" max="5" width="17.28515625" style="2" customWidth="1"/>
    <col min="6" max="6" width="9.140625" style="2"/>
    <col min="7" max="8" width="11.85546875" style="2" bestFit="1" customWidth="1"/>
    <col min="9" max="9" width="9.140625" style="2"/>
    <col min="10" max="10" width="18.7109375" style="2" bestFit="1" customWidth="1"/>
    <col min="11" max="16384" width="9.140625" style="2"/>
  </cols>
  <sheetData>
    <row r="1" spans="1:9" ht="14.25" x14ac:dyDescent="0.25">
      <c r="A1" s="5" t="s">
        <v>3</v>
      </c>
      <c r="B1" s="5" t="s">
        <v>4</v>
      </c>
      <c r="C1" s="5" t="s">
        <v>5</v>
      </c>
      <c r="D1" s="5" t="s">
        <v>6</v>
      </c>
      <c r="E1" s="5" t="s">
        <v>13</v>
      </c>
      <c r="F1" s="5" t="s">
        <v>14</v>
      </c>
      <c r="G1" s="5" t="s">
        <v>15</v>
      </c>
    </row>
    <row r="2" spans="1:9" x14ac:dyDescent="0.2">
      <c r="A2" s="5"/>
      <c r="B2" s="5" t="s">
        <v>7</v>
      </c>
      <c r="C2" s="5" t="s">
        <v>8</v>
      </c>
      <c r="D2" s="5" t="s">
        <v>7</v>
      </c>
      <c r="E2" s="5" t="s">
        <v>9</v>
      </c>
      <c r="F2" s="5" t="s">
        <v>10</v>
      </c>
      <c r="G2" s="5" t="s">
        <v>11</v>
      </c>
    </row>
    <row r="3" spans="1:9" x14ac:dyDescent="0.2">
      <c r="G3" s="1" t="s">
        <v>2</v>
      </c>
      <c r="I3" s="3" t="s">
        <v>1</v>
      </c>
    </row>
    <row r="4" spans="1:9" x14ac:dyDescent="0.2">
      <c r="A4" s="5">
        <v>2</v>
      </c>
      <c r="B4" s="5">
        <v>1.5</v>
      </c>
      <c r="C4" s="6">
        <v>0.6</v>
      </c>
      <c r="D4" s="5">
        <f>2*B4/A4</f>
        <v>1.5</v>
      </c>
      <c r="E4" s="5">
        <f>120*D4</f>
        <v>180</v>
      </c>
      <c r="F4" s="5">
        <f>9.8*C4</f>
        <v>5.88</v>
      </c>
      <c r="G4" s="7">
        <f>F4/E4^2</f>
        <v>1.8148148148148147E-4</v>
      </c>
      <c r="H4" s="5"/>
      <c r="I4" s="5">
        <f>COUNT(G:G,G3)</f>
        <v>10</v>
      </c>
    </row>
    <row r="5" spans="1:9" x14ac:dyDescent="0.2">
      <c r="A5" s="5">
        <v>3</v>
      </c>
      <c r="B5" s="5">
        <v>1.5</v>
      </c>
      <c r="C5" s="6">
        <v>0.3</v>
      </c>
      <c r="D5" s="5">
        <f t="shared" ref="D5:D13" si="0">2*B5/A5</f>
        <v>1</v>
      </c>
      <c r="E5" s="5">
        <f t="shared" ref="E5:E13" si="1">120*D5</f>
        <v>120</v>
      </c>
      <c r="F5" s="5">
        <f t="shared" ref="F5:F13" si="2">9.8*C5</f>
        <v>2.94</v>
      </c>
      <c r="G5" s="7">
        <f t="shared" ref="G5:G13" si="3">F5/E5^2</f>
        <v>2.0416666666666665E-4</v>
      </c>
      <c r="H5" s="5"/>
      <c r="I5" s="5"/>
    </row>
    <row r="6" spans="1:9" x14ac:dyDescent="0.2">
      <c r="A6" s="5">
        <v>4</v>
      </c>
      <c r="B6" s="5">
        <v>1.5</v>
      </c>
      <c r="C6" s="6">
        <v>0.15</v>
      </c>
      <c r="D6" s="5">
        <f t="shared" si="0"/>
        <v>0.75</v>
      </c>
      <c r="E6" s="5">
        <f t="shared" si="1"/>
        <v>90</v>
      </c>
      <c r="F6" s="5">
        <f t="shared" si="2"/>
        <v>1.47</v>
      </c>
      <c r="G6" s="7">
        <f t="shared" si="3"/>
        <v>1.8148148148148147E-4</v>
      </c>
      <c r="H6" s="5"/>
      <c r="I6" s="5"/>
    </row>
    <row r="7" spans="1:9" x14ac:dyDescent="0.2">
      <c r="A7" s="5">
        <v>5</v>
      </c>
      <c r="B7" s="5">
        <v>1.5</v>
      </c>
      <c r="C7" s="6">
        <v>0.1</v>
      </c>
      <c r="D7" s="5">
        <f t="shared" si="0"/>
        <v>0.6</v>
      </c>
      <c r="E7" s="5">
        <f t="shared" si="1"/>
        <v>72</v>
      </c>
      <c r="F7" s="5">
        <f t="shared" si="2"/>
        <v>0.98000000000000009</v>
      </c>
      <c r="G7" s="7">
        <f t="shared" si="3"/>
        <v>1.8904320987654324E-4</v>
      </c>
      <c r="H7" s="5"/>
      <c r="I7" s="4" t="s">
        <v>0</v>
      </c>
    </row>
    <row r="8" spans="1:9" x14ac:dyDescent="0.2">
      <c r="A8" s="5">
        <v>6</v>
      </c>
      <c r="B8" s="5">
        <v>1.5</v>
      </c>
      <c r="C8" s="6">
        <v>0.09</v>
      </c>
      <c r="D8" s="5">
        <f t="shared" si="0"/>
        <v>0.5</v>
      </c>
      <c r="E8" s="5">
        <f t="shared" si="1"/>
        <v>60</v>
      </c>
      <c r="F8" s="5">
        <f t="shared" si="2"/>
        <v>0.88200000000000001</v>
      </c>
      <c r="G8" s="7">
        <f t="shared" si="3"/>
        <v>2.4499999999999999E-4</v>
      </c>
      <c r="H8" s="5"/>
      <c r="I8" s="5">
        <f>AVERAGE(G:G)</f>
        <v>1.3412993827160495E-4</v>
      </c>
    </row>
    <row r="9" spans="1:9" x14ac:dyDescent="0.2">
      <c r="A9" s="5">
        <v>7</v>
      </c>
      <c r="B9" s="5">
        <v>1.5</v>
      </c>
      <c r="C9" s="6">
        <v>0.05</v>
      </c>
      <c r="D9" s="5">
        <f t="shared" si="0"/>
        <v>0.42857142857142855</v>
      </c>
      <c r="E9" s="5">
        <f t="shared" si="1"/>
        <v>51.428571428571423</v>
      </c>
      <c r="F9" s="5">
        <f t="shared" si="2"/>
        <v>0.49000000000000005</v>
      </c>
      <c r="G9" s="7">
        <f t="shared" si="3"/>
        <v>1.8526234567901241E-4</v>
      </c>
      <c r="H9" s="5"/>
      <c r="I9" s="5"/>
    </row>
    <row r="10" spans="1:9" x14ac:dyDescent="0.2">
      <c r="A10" s="5">
        <v>8</v>
      </c>
      <c r="B10" s="5">
        <v>1.5</v>
      </c>
      <c r="C10" s="6">
        <v>3.2000000000000001E-2</v>
      </c>
      <c r="D10" s="5">
        <f t="shared" si="0"/>
        <v>0.375</v>
      </c>
      <c r="E10" s="5">
        <f t="shared" si="1"/>
        <v>45</v>
      </c>
      <c r="F10" s="5">
        <f t="shared" si="2"/>
        <v>0.31360000000000005</v>
      </c>
      <c r="G10" s="7">
        <f t="shared" si="3"/>
        <v>1.5486419753086422E-4</v>
      </c>
      <c r="H10" s="5"/>
      <c r="I10" s="5"/>
    </row>
    <row r="11" spans="1:9" x14ac:dyDescent="0.2">
      <c r="A11" s="5">
        <v>9</v>
      </c>
      <c r="B11" s="5">
        <v>1.5</v>
      </c>
      <c r="C11" s="6"/>
      <c r="D11" s="5">
        <f t="shared" si="0"/>
        <v>0.33333333333333331</v>
      </c>
      <c r="E11" s="5">
        <f t="shared" si="1"/>
        <v>40</v>
      </c>
      <c r="F11" s="5">
        <f t="shared" si="2"/>
        <v>0</v>
      </c>
      <c r="G11" s="7">
        <f t="shared" si="3"/>
        <v>0</v>
      </c>
      <c r="H11" s="5"/>
      <c r="I11" s="4" t="s">
        <v>12</v>
      </c>
    </row>
    <row r="12" spans="1:9" x14ac:dyDescent="0.2">
      <c r="A12" s="8">
        <v>10</v>
      </c>
      <c r="B12" s="5">
        <v>1.5</v>
      </c>
      <c r="C12" s="5"/>
      <c r="D12" s="5">
        <f t="shared" si="0"/>
        <v>0.3</v>
      </c>
      <c r="E12" s="5">
        <f t="shared" si="1"/>
        <v>36</v>
      </c>
      <c r="F12" s="5">
        <f t="shared" si="2"/>
        <v>0</v>
      </c>
      <c r="G12" s="7">
        <f t="shared" si="3"/>
        <v>0</v>
      </c>
      <c r="H12" s="5"/>
      <c r="I12" s="5">
        <f>STDEV(G:G)</f>
        <v>9.5285577908116727E-5</v>
      </c>
    </row>
    <row r="13" spans="1:9" x14ac:dyDescent="0.2">
      <c r="A13" s="8">
        <v>11</v>
      </c>
      <c r="B13" s="5">
        <v>1.5</v>
      </c>
      <c r="C13" s="5"/>
      <c r="D13" s="5">
        <f t="shared" si="0"/>
        <v>0.27272727272727271</v>
      </c>
      <c r="E13" s="5">
        <f t="shared" si="1"/>
        <v>32.727272727272727</v>
      </c>
      <c r="F13" s="5">
        <f t="shared" si="2"/>
        <v>0</v>
      </c>
      <c r="G13" s="7">
        <f t="shared" si="3"/>
        <v>0</v>
      </c>
      <c r="H13" s="5"/>
      <c r="I13" s="5"/>
    </row>
  </sheetData>
  <phoneticPr fontId="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D6B24D94920F48AAC57D4127170D3A" ma:contentTypeVersion="0" ma:contentTypeDescription="Create a new document." ma:contentTypeScope="" ma:versionID="bcb19cdedd1a2e807c9ed2b039e6630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LongProperties xmlns="http://schemas.microsoft.com/office/2006/metadata/longProperties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D8D9D34-7352-431F-93D6-30D4A5852555}">
  <ds:schemaRefs>
    <ds:schemaRef ds:uri="http://purl.org/dc/dcmitype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CDF13EA9-F60D-4200-B8A0-F13D5A3BFC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16A329F-0775-4777-B146-B9E897A83696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AFEA6084-F4F9-4A57-A4EC-C1AC892D658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Worcester Polytechnic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alegir</dc:creator>
  <cp:lastModifiedBy>Kacherski, Andrew</cp:lastModifiedBy>
  <dcterms:created xsi:type="dcterms:W3CDTF">2006-11-03T20:06:24Z</dcterms:created>
  <dcterms:modified xsi:type="dcterms:W3CDTF">2018-04-17T17:51:06Z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