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_\Assignment\"/>
    </mc:Choice>
  </mc:AlternateContent>
  <xr:revisionPtr revIDLastSave="0" documentId="13_ncr:1_{0B95C07E-DBC0-470E-B998-0246525D94EE}" xr6:coauthVersionLast="47" xr6:coauthVersionMax="47" xr10:uidLastSave="{00000000-0000-0000-0000-000000000000}"/>
  <bookViews>
    <workbookView xWindow="7812" yWindow="0" windowWidth="15324" windowHeight="12336" firstSheet="3" activeTab="5" xr2:uid="{57EB9D34-E68D-4C53-890F-436A55CA28B2}"/>
  </bookViews>
  <sheets>
    <sheet name="AVERAGE Question" sheetId="1" r:id="rId1"/>
    <sheet name="Count Question" sheetId="2" r:id="rId2"/>
    <sheet name="HLOOKUP Question" sheetId="3" r:id="rId3"/>
    <sheet name="IF" sheetId="4" r:id="rId4"/>
    <sheet name="Math" sheetId="5" r:id="rId5"/>
    <sheet name="Max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C15" i="6"/>
  <c r="C14" i="6"/>
  <c r="E28" i="5"/>
  <c r="E27" i="5"/>
  <c r="E22" i="5"/>
  <c r="E23" i="5"/>
  <c r="E21" i="5"/>
  <c r="D21" i="5"/>
  <c r="D27" i="5"/>
  <c r="D28" i="5"/>
  <c r="D22" i="5"/>
  <c r="D23" i="5"/>
  <c r="D17" i="5"/>
  <c r="D16" i="5"/>
  <c r="D15" i="5"/>
  <c r="D14" i="5"/>
  <c r="D70" i="4"/>
  <c r="D71" i="4"/>
  <c r="D72" i="4"/>
  <c r="D73" i="4"/>
  <c r="D74" i="4"/>
  <c r="D75" i="4"/>
  <c r="D69" i="4"/>
  <c r="E46" i="4"/>
  <c r="E47" i="4"/>
  <c r="E48" i="4"/>
  <c r="E49" i="4"/>
  <c r="E50" i="4"/>
  <c r="E51" i="4"/>
  <c r="E52" i="4"/>
  <c r="E45" i="4"/>
  <c r="D46" i="4"/>
  <c r="D47" i="4"/>
  <c r="D48" i="4"/>
  <c r="D49" i="4"/>
  <c r="D50" i="4"/>
  <c r="D51" i="4"/>
  <c r="D52" i="4"/>
  <c r="D45" i="4"/>
  <c r="D27" i="4"/>
  <c r="D28" i="4"/>
  <c r="D29" i="4"/>
  <c r="D26" i="4"/>
  <c r="C11" i="4"/>
  <c r="C12" i="4"/>
  <c r="C13" i="4"/>
  <c r="C10" i="4"/>
  <c r="C14" i="3"/>
  <c r="C17" i="3"/>
  <c r="A85" i="2"/>
  <c r="A82" i="2"/>
  <c r="A79" i="2"/>
  <c r="A76" i="2"/>
  <c r="B53" i="2"/>
  <c r="B47" i="2"/>
  <c r="B21" i="2"/>
  <c r="B18" i="2"/>
  <c r="C53" i="1"/>
  <c r="C52" i="1"/>
  <c r="D16" i="1"/>
  <c r="F52" i="1"/>
  <c r="E52" i="1"/>
  <c r="D52" i="1"/>
  <c r="C47" i="1"/>
  <c r="C46" i="1"/>
  <c r="C45" i="1"/>
  <c r="D22" i="1"/>
  <c r="D20" i="1"/>
  <c r="D18" i="1"/>
</calcChain>
</file>

<file path=xl/sharedStrings.xml><?xml version="1.0" encoding="utf-8"?>
<sst xmlns="http://schemas.openxmlformats.org/spreadsheetml/2006/main" count="244" uniqueCount="203">
  <si>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</si>
  <si>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</si>
  <si>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</si>
  <si>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</si>
  <si>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</si>
  <si>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</si>
  <si>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</si>
  <si>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</si>
  <si>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</si>
  <si>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</si>
  <si>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</si>
  <si>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</si>
  <si>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</si>
  <si>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</si>
  <si>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</si>
  <si>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</si>
  <si>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</si>
  <si>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</si>
  <si>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</si>
  <si>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r>
      <rPr>
        <b/>
        <sz val="12"/>
        <color theme="1"/>
        <rFont val="Calibri"/>
        <family val="2"/>
        <scheme val="minor"/>
      </rPr>
      <t>Qustion 1: Use the average function and calculate the average of all the three category of weight.</t>
    </r>
    <r>
      <rPr>
        <sz val="12"/>
        <color theme="1"/>
        <rFont val="Calibri"/>
        <family val="2"/>
        <scheme val="minor"/>
      </rPr>
      <t xml:space="preserve"> </t>
    </r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</si>
  <si>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</si>
  <si>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</si>
  <si>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</si>
  <si>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</si>
  <si>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</si>
  <si>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</si>
  <si>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</si>
  <si>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</si>
  <si>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</si>
  <si>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</si>
  <si>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</si>
  <si>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</si>
  <si>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</si>
  <si>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</si>
  <si>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</si>
  <si>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</si>
  <si>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</si>
  <si>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</si>
  <si>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</si>
  <si>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</si>
  <si>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</si>
  <si>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</si>
  <si>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</si>
  <si>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</si>
  <si>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</si>
  <si>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</si>
  <si>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</si>
  <si>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</si>
  <si>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</si>
  <si>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</si>
  <si>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</si>
  <si>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</si>
  <si>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</si>
  <si>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</si>
  <si>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</si>
  <si>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</si>
  <si>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</si>
  <si>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</si>
  <si>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</si>
  <si>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</si>
  <si>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</si>
  <si>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</si>
  <si>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</si>
  <si>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</si>
  <si>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</si>
  <si>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</si>
  <si>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</si>
  <si>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</si>
  <si>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</si>
  <si>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</si>
  <si>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</si>
  <si>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</si>
  <si>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</si>
  <si>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</si>
  <si>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</si>
  <si>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</si>
  <si>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</si>
  <si>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</si>
  <si>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</si>
  <si>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</si>
  <si>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</si>
  <si>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</si>
  <si>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</si>
  <si>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</si>
  <si>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</si>
  <si>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</si>
  <si>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</si>
  <si>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</si>
  <si>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</si>
  <si>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</si>
  <si>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</si>
  <si>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</si>
  <si>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</si>
  <si>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</si>
  <si>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</si>
  <si>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</si>
  <si>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</si>
  <si>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</si>
  <si>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</si>
  <si>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</si>
  <si>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</si>
  <si>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</si>
  <si>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</si>
  <si>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</si>
  <si>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</si>
  <si>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</si>
  <si>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</si>
  <si>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</si>
  <si>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</si>
  <si>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</si>
  <si>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</si>
  <si>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</si>
  <si>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Data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</si>
  <si>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</si>
  <si>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</si>
  <si>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</si>
  <si>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</si>
  <si>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</si>
  <si>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</si>
  <si>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</si>
  <si>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</si>
  <si>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</si>
  <si>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</si>
  <si>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</si>
  <si>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</si>
  <si>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</si>
  <si>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</si>
  <si>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</si>
  <si>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</si>
  <si>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</si>
  <si>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</si>
  <si>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</si>
  <si>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</si>
  <si>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</si>
  <si>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</si>
  <si>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</si>
  <si>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</si>
  <si>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</si>
  <si>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</si>
  <si>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</si>
  <si>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</si>
  <si>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</si>
  <si>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</si>
  <si>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</si>
  <si>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</si>
  <si>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</si>
  <si>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</si>
  <si>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</si>
  <si>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1. If the student's age is 16 or above, he/she is eligible for a driver's license. Check if they are eligible or not. Answer in column D</t>
  </si>
  <si>
    <t>2.  If the student is younger than 18 years old he/she is a minor. Check whether the student is a minor or not. for Minor return "Minor" and non minor = "Adult" anwswer in column E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</si>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</sst>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 * #,##0.00_ ;_ * \-#,##0.00_ ;_ * &quot;-&quot;??_ ;_ @_ "/>
    <numFmt numFmtId="164" formatCode="B1mmm\-yy"/>
    <numFmt numFmtId="165" formatCode="_([$$-409]* #,##0.00_);_([$$-409]* \(#,##0.00\);_([$$-409]* &quot;-&quot;??_);_(@_)"/>
    <numFmt numFmtId="169" formatCode="_ * #,##0.00_ ;_ * \-#,##0.00_ ;_ * &quot;-&quot;??_ ;_ @_ "/>
    <numFmt numFmtId="170" formatCode="_ * #,##0_ ;_ * \-#,##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6" fillId="0" borderId="1" xfId="0" applyFont="1" applyBorder="1"/>
    <xf numFmtId="0" fontId="6" fillId="2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7" fillId="0" borderId="0" xfId="0" applyFont="1"/>
    <xf numFmtId="0" fontId="6" fillId="0" borderId="0" xfId="0" applyFont="1"/>
    <xf numFmtId="0" fontId="6" fillId="5" borderId="2" xfId="0" applyFont="1" applyFill="1" applyBorder="1" applyProtection="1">
      <protection locked="0"/>
    </xf>
    <xf numFmtId="0" fontId="8" fillId="0" borderId="0" xfId="1"/>
    <xf numFmtId="0" fontId="2" fillId="0" borderId="0" xfId="1" applyFont="1"/>
    <xf numFmtId="0" fontId="3" fillId="0" borderId="0" xfId="1" applyFont="1"/>
    <xf numFmtId="164" fontId="2" fillId="0" borderId="0" xfId="1" applyNumberFormat="1" applyFont="1"/>
    <xf numFmtId="0" fontId="2" fillId="5" borderId="0" xfId="1" applyFont="1" applyFill="1" applyProtection="1">
      <protection locked="0"/>
    </xf>
    <xf numFmtId="0" fontId="10" fillId="0" borderId="0" xfId="1" applyFont="1"/>
    <xf numFmtId="0" fontId="11" fillId="0" borderId="0" xfId="1" applyFont="1"/>
    <xf numFmtId="0" fontId="12" fillId="0" borderId="0" xfId="1" applyFont="1"/>
    <xf numFmtId="0" fontId="12" fillId="0" borderId="1" xfId="1" applyFont="1" applyBorder="1"/>
    <xf numFmtId="0" fontId="13" fillId="6" borderId="1" xfId="1" applyFont="1" applyFill="1" applyBorder="1"/>
    <xf numFmtId="0" fontId="12" fillId="6" borderId="1" xfId="1" applyFont="1" applyFill="1" applyBorder="1"/>
    <xf numFmtId="0" fontId="12" fillId="5" borderId="2" xfId="1" applyFont="1" applyFill="1" applyBorder="1" applyProtection="1">
      <protection locked="0"/>
    </xf>
    <xf numFmtId="0" fontId="14" fillId="0" borderId="0" xfId="1" applyFont="1"/>
    <xf numFmtId="0" fontId="15" fillId="0" borderId="0" xfId="1" applyFont="1"/>
    <xf numFmtId="0" fontId="16" fillId="7" borderId="1" xfId="1" applyFont="1" applyFill="1" applyBorder="1" applyAlignment="1">
      <alignment horizontal="center" vertical="center" wrapText="1"/>
    </xf>
    <xf numFmtId="0" fontId="17" fillId="7" borderId="1" xfId="1" applyFont="1" applyFill="1" applyBorder="1" applyAlignment="1">
      <alignment horizontal="center" vertical="center" wrapText="1"/>
    </xf>
    <xf numFmtId="43" fontId="17" fillId="7" borderId="1" xfId="1" applyNumberFormat="1" applyFont="1" applyFill="1" applyBorder="1" applyAlignment="1">
      <alignment vertical="center" wrapText="1"/>
    </xf>
    <xf numFmtId="43" fontId="17" fillId="7" borderId="1" xfId="1" applyNumberFormat="1" applyFont="1" applyFill="1" applyBorder="1" applyAlignment="1">
      <alignment horizontal="center" vertical="center" wrapText="1"/>
    </xf>
    <xf numFmtId="1" fontId="17" fillId="7" borderId="1" xfId="1" applyNumberFormat="1" applyFont="1" applyFill="1" applyBorder="1" applyAlignment="1">
      <alignment horizontal="center" vertical="center" wrapText="1"/>
    </xf>
    <xf numFmtId="0" fontId="15" fillId="5" borderId="2" xfId="1" applyFont="1" applyFill="1" applyBorder="1" applyProtection="1">
      <protection locked="0"/>
    </xf>
    <xf numFmtId="2" fontId="6" fillId="5" borderId="2" xfId="0" applyNumberFormat="1" applyFont="1" applyFill="1" applyBorder="1" applyProtection="1">
      <protection locked="0"/>
    </xf>
    <xf numFmtId="0" fontId="18" fillId="0" borderId="0" xfId="0" applyFont="1"/>
    <xf numFmtId="0" fontId="11" fillId="0" borderId="0" xfId="0" applyFont="1"/>
    <xf numFmtId="0" fontId="18" fillId="8" borderId="3" xfId="0" applyFont="1" applyFill="1" applyBorder="1"/>
    <xf numFmtId="0" fontId="18" fillId="8" borderId="4" xfId="0" applyFont="1" applyFill="1" applyBorder="1"/>
    <xf numFmtId="0" fontId="18" fillId="8" borderId="5" xfId="0" applyFont="1" applyFill="1" applyBorder="1"/>
    <xf numFmtId="0" fontId="18" fillId="5" borderId="0" xfId="0" applyFont="1" applyFill="1" applyProtection="1">
      <protection locked="0"/>
    </xf>
    <xf numFmtId="0" fontId="15" fillId="0" borderId="0" xfId="0" applyFont="1"/>
    <xf numFmtId="0" fontId="19" fillId="0" borderId="0" xfId="0" applyFont="1"/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indent="1"/>
    </xf>
    <xf numFmtId="0" fontId="15" fillId="9" borderId="6" xfId="0" applyFont="1" applyFill="1" applyBorder="1"/>
    <xf numFmtId="0" fontId="3" fillId="0" borderId="1" xfId="1" applyFont="1" applyBorder="1"/>
    <xf numFmtId="0" fontId="2" fillId="0" borderId="1" xfId="1" applyFont="1" applyBorder="1"/>
    <xf numFmtId="0" fontId="1" fillId="0" borderId="0" xfId="1" applyFont="1"/>
    <xf numFmtId="0" fontId="2" fillId="5" borderId="1" xfId="1" applyFont="1" applyFill="1" applyBorder="1" applyProtection="1">
      <protection locked="0"/>
    </xf>
    <xf numFmtId="0" fontId="21" fillId="0" borderId="0" xfId="1" applyFont="1"/>
    <xf numFmtId="165" fontId="2" fillId="0" borderId="1" xfId="1" applyNumberFormat="1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21" fillId="0" borderId="1" xfId="1" applyFont="1" applyBorder="1"/>
    <xf numFmtId="0" fontId="21" fillId="0" borderId="7" xfId="1" applyFont="1" applyBorder="1"/>
    <xf numFmtId="0" fontId="2" fillId="0" borderId="7" xfId="1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23" fillId="0" borderId="0" xfId="1" applyFont="1" applyAlignment="1">
      <alignment horizontal="left" wrapText="1"/>
    </xf>
    <xf numFmtId="0" fontId="20" fillId="0" borderId="0" xfId="1" applyFont="1" applyAlignment="1">
      <alignment horizontal="left"/>
    </xf>
    <xf numFmtId="0" fontId="22" fillId="0" borderId="0" xfId="1" applyFont="1" applyAlignment="1">
      <alignment horizontal="left"/>
    </xf>
    <xf numFmtId="0" fontId="2" fillId="0" borderId="0" xfId="1" applyFont="1"/>
    <xf numFmtId="0" fontId="23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8" fillId="0" borderId="0" xfId="1"/>
    <xf numFmtId="0" fontId="1" fillId="0" borderId="0" xfId="1" applyFont="1"/>
    <xf numFmtId="0" fontId="24" fillId="0" borderId="1" xfId="1" applyFont="1" applyBorder="1"/>
    <xf numFmtId="0" fontId="1" fillId="0" borderId="1" xfId="1" applyFont="1" applyBorder="1"/>
    <xf numFmtId="170" fontId="1" fillId="0" borderId="1" xfId="5" applyNumberFormat="1" applyFont="1" applyBorder="1"/>
    <xf numFmtId="9" fontId="1" fillId="0" borderId="1" xfId="1" applyNumberFormat="1" applyFont="1" applyBorder="1"/>
    <xf numFmtId="3" fontId="1" fillId="5" borderId="1" xfId="1" applyNumberFormat="1" applyFont="1" applyFill="1" applyBorder="1" applyProtection="1">
      <protection locked="0"/>
    </xf>
    <xf numFmtId="0" fontId="1" fillId="0" borderId="0" xfId="1" applyFont="1" applyAlignment="1">
      <alignment horizontal="left"/>
    </xf>
    <xf numFmtId="9" fontId="2" fillId="5" borderId="0" xfId="4" applyFont="1" applyFill="1" applyProtection="1">
      <protection locked="0"/>
    </xf>
    <xf numFmtId="0" fontId="8" fillId="0" borderId="0" xfId="1"/>
    <xf numFmtId="0" fontId="2" fillId="0" borderId="0" xfId="1" applyFont="1"/>
    <xf numFmtId="0" fontId="21" fillId="0" borderId="0" xfId="1" applyFont="1"/>
    <xf numFmtId="0" fontId="3" fillId="0" borderId="0" xfId="1" applyFont="1"/>
    <xf numFmtId="0" fontId="2" fillId="0" borderId="0" xfId="1" quotePrefix="1" applyFont="1"/>
    <xf numFmtId="0" fontId="2" fillId="5" borderId="0" xfId="1" applyFont="1" applyFill="1" applyProtection="1">
      <protection locked="0"/>
    </xf>
    <xf numFmtId="9" fontId="2" fillId="5" borderId="0" xfId="1" applyNumberFormat="1" applyFont="1" applyFill="1" applyProtection="1">
      <protection locked="0"/>
    </xf>
    <xf numFmtId="10" fontId="2" fillId="5" borderId="0" xfId="4" applyNumberFormat="1" applyFont="1" applyFill="1" applyProtection="1">
      <protection locked="0"/>
    </xf>
    <xf numFmtId="12" fontId="2" fillId="5" borderId="0" xfId="4" applyNumberFormat="1" applyFont="1" applyFill="1" applyProtection="1">
      <protection locked="0"/>
    </xf>
    <xf numFmtId="0" fontId="8" fillId="0" borderId="0" xfId="1"/>
    <xf numFmtId="0" fontId="2" fillId="0" borderId="0" xfId="1" applyFont="1"/>
    <xf numFmtId="0" fontId="3" fillId="0" borderId="1" xfId="1" applyFont="1" applyBorder="1"/>
    <xf numFmtId="0" fontId="2" fillId="0" borderId="1" xfId="1" applyFont="1" applyBorder="1"/>
    <xf numFmtId="0" fontId="21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1" fillId="0" borderId="8" xfId="1" applyFont="1" applyBorder="1"/>
    <xf numFmtId="0" fontId="11" fillId="0" borderId="8" xfId="1" applyFont="1" applyBorder="1"/>
    <xf numFmtId="0" fontId="2" fillId="5" borderId="2" xfId="1" applyFont="1" applyFill="1" applyBorder="1" applyProtection="1">
      <protection locked="0"/>
    </xf>
  </cellXfs>
  <cellStyles count="7">
    <cellStyle name="Comma 2" xfId="5" xr:uid="{BAD4943D-1F9D-43B1-A2B7-17125C5F0F12}"/>
    <cellStyle name="Hyperlink 2" xfId="3" xr:uid="{DADA48A1-71E8-47AE-8489-0AA9A7E9950E}"/>
    <cellStyle name="Hyperlink 3" xfId="6" xr:uid="{3E6478F5-658B-4AF4-B14B-A04B966409CF}"/>
    <cellStyle name="Normal" xfId="0" builtinId="0"/>
    <cellStyle name="Normal 2" xfId="2" xr:uid="{B5024572-64C3-48D5-9B8C-DDCDB33BB19E}"/>
    <cellStyle name="Normal 3" xfId="1" xr:uid="{8BB67D33-6195-4524-92E5-83E18FF7D712}"/>
    <cellStyle name="Percent" xfId="4" builtinId="5"/>
  </cellStyles>
  <dxfs count="0"/>
  <tableStyles count="1" defaultTableStyle="TableStyleMedium2" defaultPivotStyle="PivotStyleLight16">
    <tableStyle name="Invisible" pivot="0" table="0" count="0" xr9:uid="{C3CEF0B6-0BB1-4F11-B42C-1B480DACEC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167640</xdr:rowOff>
    </xdr:from>
    <xdr:to>
      <xdr:col>14</xdr:col>
      <xdr:colOff>7620</xdr:colOff>
      <xdr:row>28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3BB6B7B-0D09-4CE8-89FA-08B4B79381B2}"/>
            </a:ext>
          </a:extLst>
        </xdr:cNvPr>
        <xdr:cNvSpPr/>
      </xdr:nvSpPr>
      <xdr:spPr>
        <a:xfrm>
          <a:off x="0" y="5013960"/>
          <a:ext cx="11056620" cy="67056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2) The excel file named Average 3, the table below contains precipitation measurement as measured in the Rochester NY area last year and we sampled 3 days in each of the first three months of 2018. Complete all the question in the file given.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13</xdr:col>
      <xdr:colOff>182880</xdr:colOff>
      <xdr:row>2</xdr:row>
      <xdr:rowOff>167640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D46C415-E670-598C-DD83-A0E23296078A}"/>
            </a:ext>
          </a:extLst>
        </xdr:cNvPr>
        <xdr:cNvSpPr/>
      </xdr:nvSpPr>
      <xdr:spPr>
        <a:xfrm>
          <a:off x="0" y="22860"/>
          <a:ext cx="11056620" cy="5105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/>
            <a:t>3. In excel file named Count 1, The table below shows survey responses; the respondents could use any value for their answers.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Answer all the questions using COUNT and COUNTA function. </a:t>
          </a:r>
          <a:endParaRPr lang="en-IN" sz="1200">
            <a:effectLst/>
          </a:endParaRPr>
        </a:p>
        <a:p>
          <a:pPr algn="l"/>
          <a:endParaRPr lang="en-IN" sz="1200" b="1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0</xdr:colOff>
      <xdr:row>22</xdr:row>
      <xdr:rowOff>60960</xdr:rowOff>
    </xdr:from>
    <xdr:to>
      <xdr:col>13</xdr:col>
      <xdr:colOff>182880</xdr:colOff>
      <xdr:row>25</xdr:row>
      <xdr:rowOff>91440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2091DB9-3C5D-4DC8-B1AD-AFAED68A44C6}"/>
            </a:ext>
          </a:extLst>
        </xdr:cNvPr>
        <xdr:cNvSpPr/>
      </xdr:nvSpPr>
      <xdr:spPr>
        <a:xfrm>
          <a:off x="0" y="4114800"/>
          <a:ext cx="11056620" cy="57912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/>
            <a:t>5. The following table represents a bank statement of ExcelMaster company. Column E shows the total dollar value amount of each of the</a:t>
          </a:r>
          <a:r>
            <a:rPr lang="en-IN" sz="1200" baseline="0"/>
            <a:t> </a:t>
          </a:r>
          <a:r>
            <a:rPr lang="en-IN" sz="1200"/>
            <a:t>accounts. Answer all the questions using COUNT and COUNTA function. </a:t>
          </a:r>
          <a:endParaRPr lang="en-IN" sz="1200" b="1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0</xdr:colOff>
      <xdr:row>55</xdr:row>
      <xdr:rowOff>53340</xdr:rowOff>
    </xdr:from>
    <xdr:to>
      <xdr:col>13</xdr:col>
      <xdr:colOff>182880</xdr:colOff>
      <xdr:row>57</xdr:row>
      <xdr:rowOff>15240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C04A755-1110-40F0-9B28-4ED5A8311932}"/>
            </a:ext>
          </a:extLst>
        </xdr:cNvPr>
        <xdr:cNvSpPr/>
      </xdr:nvSpPr>
      <xdr:spPr>
        <a:xfrm>
          <a:off x="0" y="11666220"/>
          <a:ext cx="11056620" cy="32766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/>
            <a:t>6.</a:t>
          </a:r>
          <a:r>
            <a:rPr lang="en-IN" sz="1200" baseline="0"/>
            <a:t> </a:t>
          </a:r>
          <a:r>
            <a:rPr lang="en-IN" sz="1200"/>
            <a:t>Solve all the question by using formulas COUNT, COUNTA and COUNTBLANK: </a:t>
          </a:r>
          <a:endParaRPr lang="en-IN" sz="1200" b="1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22860</xdr:rowOff>
    </xdr:from>
    <xdr:to>
      <xdr:col>9</xdr:col>
      <xdr:colOff>510540</xdr:colOff>
      <xdr:row>3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F0741DC-E275-6533-D8F5-B0C1A6EDA209}"/>
            </a:ext>
          </a:extLst>
        </xdr:cNvPr>
        <xdr:cNvSpPr/>
      </xdr:nvSpPr>
      <xdr:spPr>
        <a:xfrm>
          <a:off x="22860" y="205740"/>
          <a:ext cx="6461760" cy="3886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/>
            <a:t>7) In excel file named HLOOKUP, solve all the question using HLOOKUP only. </a:t>
          </a:r>
          <a:endParaRPr lang="en-IN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12</xdr:col>
      <xdr:colOff>0</xdr:colOff>
      <xdr:row>1</xdr:row>
      <xdr:rowOff>144780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815CCC6-E3C1-F13B-F94D-4B6D1CDEE1EC}"/>
            </a:ext>
          </a:extLst>
        </xdr:cNvPr>
        <xdr:cNvSpPr/>
      </xdr:nvSpPr>
      <xdr:spPr>
        <a:xfrm>
          <a:off x="0" y="22860"/>
          <a:ext cx="7315200" cy="3048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/>
            <a:t>8. Table A contains names and their respective grades for Excel 101 Course. Complete column C using only IF formula.</a:t>
          </a:r>
          <a:endParaRPr lang="en-IN" sz="1100" kern="1200"/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594360</xdr:colOff>
      <xdr:row>17</xdr:row>
      <xdr:rowOff>144780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8008A95-4644-4069-8D71-C910532D23D8}"/>
            </a:ext>
          </a:extLst>
        </xdr:cNvPr>
        <xdr:cNvSpPr/>
      </xdr:nvSpPr>
      <xdr:spPr>
        <a:xfrm>
          <a:off x="0" y="2743200"/>
          <a:ext cx="7299960" cy="510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/>
            <a:t>9.  The following table is an extract from an accounting system that contains four journal entries. Check if column A's cells match column B's cell. if they match - return "match", otherwise return "no match". </a:t>
          </a:r>
          <a:endParaRPr lang="en-IN" sz="1100" kern="1200"/>
        </a:p>
      </xdr:txBody>
    </xdr:sp>
    <xdr:clientData/>
  </xdr:twoCellAnchor>
  <xdr:twoCellAnchor>
    <xdr:from>
      <xdr:col>0</xdr:col>
      <xdr:colOff>0</xdr:colOff>
      <xdr:row>31</xdr:row>
      <xdr:rowOff>15240</xdr:rowOff>
    </xdr:from>
    <xdr:to>
      <xdr:col>11</xdr:col>
      <xdr:colOff>594360</xdr:colOff>
      <xdr:row>37</xdr:row>
      <xdr:rowOff>60960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42E1BE8-BB1A-474A-A4A5-3115BBBE760F}"/>
            </a:ext>
          </a:extLst>
        </xdr:cNvPr>
        <xdr:cNvSpPr/>
      </xdr:nvSpPr>
      <xdr:spPr>
        <a:xfrm>
          <a:off x="0" y="5684520"/>
          <a:ext cx="7802880" cy="1143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0"/>
            <a:t>10.</a:t>
          </a:r>
          <a:r>
            <a:rPr lang="en-IN" sz="1100" kern="0" baseline="0"/>
            <a:t> </a:t>
          </a:r>
          <a:r>
            <a:rPr lang="en-IN"/>
            <a:t>The table below contains details of high school student’s names and ages, use IF formula to complete columns D and E.If the student's age is 16 or above, he/she is eligible for a driver's license. Check if they are eligible or not. Answer in column D.</a:t>
          </a:r>
        </a:p>
        <a:p>
          <a:pPr algn="l"/>
          <a:endParaRPr lang="en-IN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 If the student is younger than 18 years old, he/she is a minor. Check whether the student is a minor or not. for Minor return "Minor" and nonminor = "Adult" answer in column E. </a:t>
          </a:r>
          <a:endParaRPr lang="en-IN">
            <a:effectLst/>
          </a:endParaRPr>
        </a:p>
        <a:p>
          <a:pPr algn="l"/>
          <a:endParaRPr lang="en-IN" sz="1100" kern="1200"/>
        </a:p>
      </xdr:txBody>
    </xdr:sp>
    <xdr:clientData/>
  </xdr:twoCellAnchor>
  <xdr:twoCellAnchor>
    <xdr:from>
      <xdr:col>0</xdr:col>
      <xdr:colOff>0</xdr:colOff>
      <xdr:row>54</xdr:row>
      <xdr:rowOff>15240</xdr:rowOff>
    </xdr:from>
    <xdr:to>
      <xdr:col>11</xdr:col>
      <xdr:colOff>594360</xdr:colOff>
      <xdr:row>56</xdr:row>
      <xdr:rowOff>160020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66D112F-75A4-459E-8E59-1437E1114E7C}"/>
            </a:ext>
          </a:extLst>
        </xdr:cNvPr>
        <xdr:cNvSpPr/>
      </xdr:nvSpPr>
      <xdr:spPr>
        <a:xfrm>
          <a:off x="0" y="9890760"/>
          <a:ext cx="7802880" cy="510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/>
            <a:t>12. An A+ student gets 100% scholarship and non A+ gets 50% scholarship, the following table contains the names of students from 2024 class. Use IF function to calculate the scholarships' amounts each of them will get. </a:t>
          </a:r>
          <a:endParaRPr lang="en-IN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30480</xdr:rowOff>
    </xdr:from>
    <xdr:to>
      <xdr:col>10</xdr:col>
      <xdr:colOff>7620</xdr:colOff>
      <xdr:row>2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C596FAA-FAFB-2EAD-63D4-191CB52F330D}"/>
            </a:ext>
          </a:extLst>
        </xdr:cNvPr>
        <xdr:cNvSpPr/>
      </xdr:nvSpPr>
      <xdr:spPr>
        <a:xfrm>
          <a:off x="38100" y="30480"/>
          <a:ext cx="6065520" cy="3581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/>
            <a:t>13. Use the following guidelines to calculate the statements given the file. </a:t>
          </a:r>
          <a:endParaRPr lang="en-IN" sz="1100" kern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30480</xdr:rowOff>
    </xdr:from>
    <xdr:to>
      <xdr:col>10</xdr:col>
      <xdr:colOff>7620</xdr:colOff>
      <xdr:row>1</xdr:row>
      <xdr:rowOff>175260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C6C59DC-7D0E-C010-A75C-0E98601CB807}"/>
            </a:ext>
          </a:extLst>
        </xdr:cNvPr>
        <xdr:cNvSpPr/>
      </xdr:nvSpPr>
      <xdr:spPr>
        <a:xfrm>
          <a:off x="15240" y="30480"/>
          <a:ext cx="6088380" cy="3276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/>
            <a:t>14. Use max, min and average formulas to answer all the following questions given in the file. </a:t>
          </a:r>
          <a:endParaRPr lang="en-IN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55FA-78C5-44BA-837F-2981E56C59D7}">
  <dimension ref="A1:I53"/>
  <sheetViews>
    <sheetView topLeftCell="A32" workbookViewId="0">
      <selection activeCell="C54" sqref="C54"/>
    </sheetView>
  </sheetViews>
  <sheetFormatPr defaultRowHeight="15.6" x14ac:dyDescent="0.3"/>
  <cols>
    <col min="1" max="1" width="2.77734375" style="1" customWidth="1"/>
    <col min="2" max="2" width="47.21875" style="1" bestFit="1" customWidth="1"/>
    <col min="3" max="3" width="8.88671875" style="1"/>
    <col min="4" max="4" width="12.33203125" style="1" bestFit="1" customWidth="1"/>
    <col min="5" max="5" width="13" style="1" customWidth="1"/>
    <col min="6" max="7" width="8.88671875" style="1"/>
    <col min="8" max="8" width="9.21875" style="1" customWidth="1"/>
    <col min="9" max="16384" width="8.88671875" style="1"/>
  </cols>
  <sheetData>
    <row r="1" spans="1:9" ht="18" customHeight="1" x14ac:dyDescent="0.3">
      <c r="B1" s="55" t="s">
        <v>19</v>
      </c>
      <c r="C1" s="55"/>
      <c r="D1" s="55"/>
      <c r="E1" s="55"/>
      <c r="F1" s="55"/>
      <c r="G1" s="55"/>
      <c r="H1" s="55"/>
      <c r="I1" s="55"/>
    </row>
    <row r="3" spans="1:9" x14ac:dyDescent="0.3">
      <c r="B3" s="2"/>
      <c r="C3" s="2" t="s">
        <v>0</v>
      </c>
      <c r="D3" s="2" t="s">
        <v>1</v>
      </c>
    </row>
    <row r="4" spans="1:9" x14ac:dyDescent="0.3">
      <c r="B4" s="3" t="s">
        <v>2</v>
      </c>
      <c r="C4" s="3" t="s">
        <v>3</v>
      </c>
      <c r="D4" s="3">
        <v>43</v>
      </c>
    </row>
    <row r="5" spans="1:9" x14ac:dyDescent="0.3">
      <c r="B5" s="3" t="s">
        <v>2</v>
      </c>
      <c r="C5" s="3" t="s">
        <v>4</v>
      </c>
      <c r="D5" s="3">
        <v>59</v>
      </c>
    </row>
    <row r="6" spans="1:9" x14ac:dyDescent="0.3">
      <c r="B6" s="3" t="s">
        <v>2</v>
      </c>
      <c r="C6" s="3" t="s">
        <v>5</v>
      </c>
      <c r="D6" s="3">
        <v>72</v>
      </c>
    </row>
    <row r="7" spans="1:9" x14ac:dyDescent="0.3">
      <c r="B7" s="4" t="s">
        <v>6</v>
      </c>
      <c r="C7" s="4" t="s">
        <v>7</v>
      </c>
      <c r="D7" s="4">
        <v>119</v>
      </c>
    </row>
    <row r="8" spans="1:9" x14ac:dyDescent="0.3">
      <c r="B8" s="4" t="s">
        <v>6</v>
      </c>
      <c r="C8" s="4" t="s">
        <v>8</v>
      </c>
      <c r="D8" s="4">
        <v>175</v>
      </c>
    </row>
    <row r="9" spans="1:9" x14ac:dyDescent="0.3">
      <c r="B9" s="4" t="s">
        <v>6</v>
      </c>
      <c r="C9" s="4" t="s">
        <v>9</v>
      </c>
      <c r="D9" s="4">
        <v>192</v>
      </c>
    </row>
    <row r="10" spans="1:9" x14ac:dyDescent="0.3">
      <c r="B10" s="5" t="s">
        <v>10</v>
      </c>
      <c r="C10" s="5" t="s">
        <v>11</v>
      </c>
      <c r="D10" s="5">
        <v>240</v>
      </c>
    </row>
    <row r="11" spans="1:9" x14ac:dyDescent="0.3">
      <c r="B11" s="5" t="s">
        <v>10</v>
      </c>
      <c r="C11" s="5" t="s">
        <v>12</v>
      </c>
      <c r="D11" s="5">
        <v>405</v>
      </c>
    </row>
    <row r="12" spans="1:9" x14ac:dyDescent="0.3">
      <c r="B12" s="5" t="s">
        <v>10</v>
      </c>
      <c r="C12" s="5" t="s">
        <v>13</v>
      </c>
      <c r="D12" s="5">
        <v>522</v>
      </c>
    </row>
    <row r="14" spans="1:9" x14ac:dyDescent="0.3">
      <c r="B14" s="6" t="s">
        <v>14</v>
      </c>
    </row>
    <row r="15" spans="1:9" ht="16.2" thickBot="1" x14ac:dyDescent="0.35"/>
    <row r="16" spans="1:9" ht="16.2" thickBot="1" x14ac:dyDescent="0.35">
      <c r="A16" s="7">
        <v>1</v>
      </c>
      <c r="B16" s="7" t="s">
        <v>15</v>
      </c>
      <c r="D16" s="8">
        <f>AVERAGE(D4,D5,D6)</f>
        <v>58</v>
      </c>
    </row>
    <row r="17" spans="1:7" ht="16.2" thickBot="1" x14ac:dyDescent="0.35"/>
    <row r="18" spans="1:7" ht="16.2" thickBot="1" x14ac:dyDescent="0.35">
      <c r="A18" s="7">
        <v>2</v>
      </c>
      <c r="B18" s="7" t="s">
        <v>16</v>
      </c>
      <c r="D18" s="29">
        <f>AVERAGE(D7:D9)</f>
        <v>162</v>
      </c>
    </row>
    <row r="19" spans="1:7" ht="16.2" thickBot="1" x14ac:dyDescent="0.35"/>
    <row r="20" spans="1:7" ht="16.2" thickBot="1" x14ac:dyDescent="0.35">
      <c r="A20" s="7">
        <v>3</v>
      </c>
      <c r="B20" s="7" t="s">
        <v>17</v>
      </c>
      <c r="D20" s="29">
        <f>AVERAGE(D10:D12)</f>
        <v>389</v>
      </c>
    </row>
    <row r="21" spans="1:7" ht="16.2" thickBot="1" x14ac:dyDescent="0.35"/>
    <row r="22" spans="1:7" ht="16.2" thickBot="1" x14ac:dyDescent="0.35">
      <c r="A22" s="7">
        <v>4</v>
      </c>
      <c r="B22" s="7" t="s">
        <v>18</v>
      </c>
      <c r="D22" s="29">
        <f>AVERAGE(D4:D12)</f>
        <v>203</v>
      </c>
    </row>
    <row r="30" spans="1:7" x14ac:dyDescent="0.3">
      <c r="B30" s="10" t="s">
        <v>20</v>
      </c>
      <c r="C30" s="9"/>
      <c r="D30" s="9"/>
      <c r="E30"/>
      <c r="F30"/>
      <c r="G30"/>
    </row>
    <row r="31" spans="1:7" x14ac:dyDescent="0.3">
      <c r="B31" s="10" t="s">
        <v>21</v>
      </c>
      <c r="C31" s="9"/>
      <c r="D31" s="9"/>
      <c r="E31"/>
      <c r="F31"/>
      <c r="G31"/>
    </row>
    <row r="32" spans="1:7" x14ac:dyDescent="0.3">
      <c r="B32" s="11" t="s">
        <v>22</v>
      </c>
      <c r="C32" s="11" t="s">
        <v>23</v>
      </c>
      <c r="D32" s="11" t="s">
        <v>24</v>
      </c>
      <c r="E32"/>
      <c r="F32"/>
      <c r="G32"/>
    </row>
    <row r="33" spans="2:7" x14ac:dyDescent="0.3">
      <c r="B33" s="10" t="s">
        <v>25</v>
      </c>
      <c r="C33" s="12">
        <v>43101</v>
      </c>
      <c r="D33" s="10">
        <v>152</v>
      </c>
      <c r="E33"/>
      <c r="F33"/>
      <c r="G33"/>
    </row>
    <row r="34" spans="2:7" x14ac:dyDescent="0.3">
      <c r="B34" s="10" t="s">
        <v>26</v>
      </c>
      <c r="C34" s="12">
        <v>43101</v>
      </c>
      <c r="D34" s="10">
        <v>171</v>
      </c>
      <c r="E34"/>
      <c r="F34"/>
      <c r="G34"/>
    </row>
    <row r="35" spans="2:7" x14ac:dyDescent="0.3">
      <c r="B35" s="10" t="s">
        <v>27</v>
      </c>
      <c r="C35" s="12">
        <v>43101</v>
      </c>
      <c r="D35" s="10">
        <v>110</v>
      </c>
      <c r="E35"/>
      <c r="F35"/>
      <c r="G35"/>
    </row>
    <row r="36" spans="2:7" x14ac:dyDescent="0.3">
      <c r="B36" s="10" t="s">
        <v>28</v>
      </c>
      <c r="C36" s="12">
        <v>43132</v>
      </c>
      <c r="D36" s="10">
        <v>173</v>
      </c>
      <c r="E36"/>
      <c r="F36"/>
      <c r="G36"/>
    </row>
    <row r="37" spans="2:7" x14ac:dyDescent="0.3">
      <c r="B37" s="10" t="s">
        <v>29</v>
      </c>
      <c r="C37" s="12">
        <v>43132</v>
      </c>
      <c r="D37" s="10">
        <v>128</v>
      </c>
      <c r="E37"/>
      <c r="F37"/>
      <c r="G37"/>
    </row>
    <row r="38" spans="2:7" x14ac:dyDescent="0.3">
      <c r="B38" s="10" t="s">
        <v>30</v>
      </c>
      <c r="C38" s="12">
        <v>43132</v>
      </c>
      <c r="D38" s="10">
        <v>107</v>
      </c>
      <c r="E38"/>
      <c r="F38"/>
      <c r="G38"/>
    </row>
    <row r="39" spans="2:7" x14ac:dyDescent="0.3">
      <c r="B39" s="10" t="s">
        <v>31</v>
      </c>
      <c r="C39" s="12">
        <v>43160</v>
      </c>
      <c r="D39" s="10">
        <v>213</v>
      </c>
      <c r="E39"/>
      <c r="F39"/>
      <c r="G39"/>
    </row>
    <row r="40" spans="2:7" x14ac:dyDescent="0.3">
      <c r="B40" s="10" t="s">
        <v>32</v>
      </c>
      <c r="C40" s="12">
        <v>43160</v>
      </c>
      <c r="D40" s="10">
        <v>238</v>
      </c>
      <c r="E40"/>
      <c r="F40"/>
      <c r="G40"/>
    </row>
    <row r="41" spans="2:7" x14ac:dyDescent="0.3">
      <c r="B41" s="10" t="s">
        <v>33</v>
      </c>
      <c r="C41" s="12">
        <v>43160</v>
      </c>
      <c r="D41" s="10">
        <v>131</v>
      </c>
      <c r="E41"/>
      <c r="F41"/>
      <c r="G41"/>
    </row>
    <row r="42" spans="2:7" x14ac:dyDescent="0.3">
      <c r="B42"/>
      <c r="C42"/>
      <c r="D42"/>
      <c r="E42"/>
      <c r="F42"/>
      <c r="G42"/>
    </row>
    <row r="43" spans="2:7" x14ac:dyDescent="0.3">
      <c r="B43" s="10" t="s">
        <v>34</v>
      </c>
      <c r="C43" s="9"/>
      <c r="D43" s="9"/>
      <c r="E43"/>
      <c r="F43"/>
      <c r="G43"/>
    </row>
    <row r="44" spans="2:7" x14ac:dyDescent="0.3">
      <c r="B44"/>
      <c r="C44"/>
      <c r="D44"/>
      <c r="E44"/>
      <c r="F44"/>
      <c r="G44"/>
    </row>
    <row r="45" spans="2:7" x14ac:dyDescent="0.3">
      <c r="B45" s="12">
        <v>43101</v>
      </c>
      <c r="C45" s="13">
        <f>AVERAGE(D33:D35)</f>
        <v>144.33333333333334</v>
      </c>
      <c r="D45" s="10"/>
      <c r="E45"/>
      <c r="F45"/>
      <c r="G45"/>
    </row>
    <row r="46" spans="2:7" x14ac:dyDescent="0.3">
      <c r="B46" s="12">
        <v>43132</v>
      </c>
      <c r="C46" s="13">
        <f>AVERAGE(D36:D38)</f>
        <v>136</v>
      </c>
      <c r="D46" s="10"/>
      <c r="E46"/>
      <c r="F46"/>
      <c r="G46"/>
    </row>
    <row r="47" spans="2:7" x14ac:dyDescent="0.3">
      <c r="B47" s="12">
        <v>43160</v>
      </c>
      <c r="C47" s="13">
        <f>AVERAGE(D39:D41)</f>
        <v>194</v>
      </c>
      <c r="D47" s="10"/>
      <c r="E47"/>
      <c r="F47"/>
      <c r="G47"/>
    </row>
    <row r="48" spans="2:7" x14ac:dyDescent="0.3">
      <c r="B48"/>
      <c r="C48"/>
      <c r="D48"/>
      <c r="E48"/>
      <c r="F48"/>
      <c r="G48"/>
    </row>
    <row r="49" spans="2:7" x14ac:dyDescent="0.3">
      <c r="B49"/>
      <c r="C49"/>
      <c r="D49"/>
      <c r="E49"/>
      <c r="F49"/>
      <c r="G49"/>
    </row>
    <row r="50" spans="2:7" x14ac:dyDescent="0.3">
      <c r="B50" s="10" t="s">
        <v>35</v>
      </c>
      <c r="C50" s="9"/>
      <c r="D50" s="9"/>
      <c r="E50"/>
      <c r="F50"/>
      <c r="G50"/>
    </row>
    <row r="51" spans="2:7" x14ac:dyDescent="0.3">
      <c r="B51"/>
      <c r="C51"/>
      <c r="D51"/>
      <c r="E51"/>
      <c r="F51"/>
      <c r="G51"/>
    </row>
    <row r="52" spans="2:7" x14ac:dyDescent="0.3">
      <c r="B52" s="10" t="s">
        <v>36</v>
      </c>
      <c r="C52" s="13">
        <f>SUM(D33:D41)/COUNT(D33:D41)</f>
        <v>158.11111111111111</v>
      </c>
      <c r="D52" s="10">
        <f>SUM(D33:D41)</f>
        <v>1423</v>
      </c>
      <c r="E52">
        <f>COUNT(D33:D41)</f>
        <v>9</v>
      </c>
      <c r="F52">
        <f>D52/E52</f>
        <v>158.11111111111111</v>
      </c>
      <c r="G52"/>
    </row>
    <row r="53" spans="2:7" x14ac:dyDescent="0.3">
      <c r="B53" s="10" t="s">
        <v>37</v>
      </c>
      <c r="C53" s="13">
        <f>AVERAGE(D33:D41)</f>
        <v>158.11111111111111</v>
      </c>
      <c r="D53" s="10"/>
      <c r="E53"/>
      <c r="F53"/>
      <c r="G53"/>
    </row>
  </sheetData>
  <mergeCells count="1">
    <mergeCell ref="B1:I1"/>
  </mergeCells>
  <pageMargins left="0.7" right="0.7" top="0.75" bottom="0.75" header="0.3" footer="0.3"/>
  <ignoredErrors>
    <ignoredError sqref="D1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D119-9515-492B-A10F-9347BAF411EE}">
  <dimension ref="A4:G85"/>
  <sheetViews>
    <sheetView topLeftCell="A68" workbookViewId="0">
      <selection activeCell="A86" sqref="A86"/>
    </sheetView>
  </sheetViews>
  <sheetFormatPr defaultRowHeight="14.4" x14ac:dyDescent="0.3"/>
  <cols>
    <col min="1" max="1" width="20.109375" customWidth="1"/>
    <col min="2" max="2" width="11.109375" customWidth="1"/>
    <col min="3" max="3" width="12.33203125" bestFit="1" customWidth="1"/>
  </cols>
  <sheetData>
    <row r="4" spans="1:7" x14ac:dyDescent="0.3">
      <c r="A4" s="14" t="s">
        <v>38</v>
      </c>
      <c r="B4" s="15"/>
      <c r="C4" s="15"/>
      <c r="D4" s="15"/>
      <c r="E4" s="15"/>
      <c r="F4" s="15"/>
      <c r="G4" s="15"/>
    </row>
    <row r="5" spans="1:7" x14ac:dyDescent="0.3">
      <c r="A5" s="16" t="s">
        <v>39</v>
      </c>
      <c r="B5" s="15"/>
      <c r="C5" s="15"/>
      <c r="D5" s="15"/>
      <c r="E5" s="15"/>
      <c r="F5" s="15"/>
      <c r="G5" s="15"/>
    </row>
    <row r="6" spans="1:7" x14ac:dyDescent="0.3">
      <c r="A6" s="17" t="s">
        <v>40</v>
      </c>
      <c r="B6" s="18" t="s">
        <v>41</v>
      </c>
      <c r="C6" s="15"/>
      <c r="D6" s="15"/>
      <c r="E6" s="15"/>
      <c r="F6" s="15"/>
      <c r="G6" s="15"/>
    </row>
    <row r="7" spans="1:7" x14ac:dyDescent="0.3">
      <c r="A7" s="17" t="s">
        <v>42</v>
      </c>
      <c r="B7" s="19">
        <v>7</v>
      </c>
      <c r="C7" s="15"/>
      <c r="D7" s="15"/>
      <c r="E7" s="15"/>
      <c r="F7" s="15"/>
      <c r="G7" s="15"/>
    </row>
    <row r="8" spans="1:7" x14ac:dyDescent="0.3">
      <c r="A8" s="17" t="s">
        <v>43</v>
      </c>
      <c r="B8" s="19">
        <v>5</v>
      </c>
      <c r="C8" s="15"/>
      <c r="D8" s="15"/>
      <c r="E8" s="15"/>
      <c r="F8" s="15"/>
      <c r="G8" s="15"/>
    </row>
    <row r="9" spans="1:7" x14ac:dyDescent="0.3">
      <c r="A9" s="17" t="s">
        <v>44</v>
      </c>
      <c r="B9" s="19">
        <v>6</v>
      </c>
      <c r="C9" s="15"/>
      <c r="D9" s="15"/>
      <c r="E9" s="15"/>
      <c r="F9" s="15"/>
      <c r="G9" s="15"/>
    </row>
    <row r="10" spans="1:7" x14ac:dyDescent="0.3">
      <c r="A10" s="17" t="s">
        <v>45</v>
      </c>
      <c r="B10" s="19">
        <v>4</v>
      </c>
      <c r="C10" s="15"/>
      <c r="D10" s="15"/>
      <c r="E10" s="15"/>
      <c r="F10" s="15"/>
      <c r="G10" s="15"/>
    </row>
    <row r="11" spans="1:7" x14ac:dyDescent="0.3">
      <c r="A11" s="17" t="s">
        <v>46</v>
      </c>
      <c r="B11" s="19" t="s">
        <v>47</v>
      </c>
      <c r="C11" s="15"/>
      <c r="D11" s="15"/>
      <c r="E11" s="15"/>
      <c r="F11" s="15"/>
      <c r="G11" s="15"/>
    </row>
    <row r="12" spans="1:7" x14ac:dyDescent="0.3">
      <c r="A12" s="17" t="s">
        <v>48</v>
      </c>
      <c r="B12" s="19" t="s">
        <v>49</v>
      </c>
      <c r="C12" s="15"/>
      <c r="D12" s="15"/>
      <c r="E12" s="15"/>
      <c r="F12" s="15"/>
      <c r="G12" s="15"/>
    </row>
    <row r="13" spans="1:7" x14ac:dyDescent="0.3">
      <c r="A13" s="17" t="s">
        <v>50</v>
      </c>
      <c r="B13" s="19" t="s">
        <v>50</v>
      </c>
      <c r="C13" s="15"/>
      <c r="D13" s="15"/>
      <c r="E13" s="15"/>
      <c r="F13" s="15"/>
      <c r="G13" s="15"/>
    </row>
    <row r="14" spans="1:7" x14ac:dyDescent="0.3">
      <c r="A14" s="15"/>
      <c r="B14" s="15"/>
      <c r="C14" s="15"/>
      <c r="D14" s="15"/>
      <c r="E14" s="15"/>
      <c r="F14" s="15"/>
      <c r="G14" s="15"/>
    </row>
    <row r="15" spans="1:7" x14ac:dyDescent="0.3">
      <c r="A15" s="16" t="s">
        <v>51</v>
      </c>
      <c r="B15" s="15"/>
      <c r="C15" s="15"/>
      <c r="D15" s="15"/>
      <c r="E15" s="15"/>
      <c r="F15" s="15"/>
      <c r="G15" s="15"/>
    </row>
    <row r="16" spans="1:7" x14ac:dyDescent="0.3">
      <c r="A16" s="15"/>
      <c r="B16" s="15"/>
      <c r="C16" s="15"/>
      <c r="D16" s="15"/>
      <c r="E16" s="15"/>
      <c r="F16" s="15"/>
      <c r="G16" s="15"/>
    </row>
    <row r="17" spans="1:7" ht="15" thickBot="1" x14ac:dyDescent="0.35">
      <c r="A17" s="16" t="s">
        <v>52</v>
      </c>
      <c r="B17" s="16" t="s">
        <v>53</v>
      </c>
      <c r="C17" s="15"/>
      <c r="D17" s="15"/>
      <c r="E17" s="15"/>
      <c r="F17" s="15"/>
      <c r="G17" s="15"/>
    </row>
    <row r="18" spans="1:7" ht="15" thickBot="1" x14ac:dyDescent="0.35">
      <c r="A18" s="16" t="s">
        <v>41</v>
      </c>
      <c r="B18" s="20">
        <f>COUNT(B7:B10)</f>
        <v>4</v>
      </c>
      <c r="C18" s="16"/>
      <c r="D18" s="15"/>
      <c r="E18" s="15"/>
      <c r="F18" s="15"/>
      <c r="G18" s="15"/>
    </row>
    <row r="19" spans="1:7" x14ac:dyDescent="0.3">
      <c r="A19" s="15"/>
      <c r="B19" s="15"/>
      <c r="C19" s="15"/>
      <c r="D19" s="15"/>
      <c r="E19" s="15"/>
      <c r="F19" s="15"/>
      <c r="G19" s="15"/>
    </row>
    <row r="20" spans="1:7" ht="15" thickBot="1" x14ac:dyDescent="0.35">
      <c r="A20" s="16" t="s">
        <v>52</v>
      </c>
      <c r="B20" s="16" t="s">
        <v>54</v>
      </c>
      <c r="C20" s="15"/>
      <c r="D20" s="15"/>
      <c r="E20" s="15"/>
      <c r="F20" s="15"/>
      <c r="G20" s="15"/>
    </row>
    <row r="21" spans="1:7" ht="15" thickBot="1" x14ac:dyDescent="0.35">
      <c r="A21" s="16" t="s">
        <v>41</v>
      </c>
      <c r="B21" s="20">
        <f>COUNTA(B7:B13)</f>
        <v>7</v>
      </c>
      <c r="C21" s="16"/>
      <c r="D21" s="15"/>
      <c r="E21" s="15"/>
      <c r="F21" s="15"/>
      <c r="G21" s="15"/>
    </row>
    <row r="27" spans="1:7" x14ac:dyDescent="0.3">
      <c r="A27" s="21" t="s">
        <v>55</v>
      </c>
      <c r="B27" s="22"/>
      <c r="C27" s="22"/>
      <c r="D27" s="22"/>
      <c r="E27" s="22"/>
      <c r="F27" s="22"/>
    </row>
    <row r="28" spans="1:7" x14ac:dyDescent="0.3">
      <c r="A28" s="21" t="s">
        <v>56</v>
      </c>
      <c r="B28" s="22"/>
      <c r="C28" s="22"/>
      <c r="D28" s="22"/>
      <c r="E28" s="22"/>
      <c r="F28" s="22"/>
    </row>
    <row r="29" spans="1:7" x14ac:dyDescent="0.3">
      <c r="A29" s="23" t="s">
        <v>57</v>
      </c>
      <c r="B29" s="23" t="s">
        <v>58</v>
      </c>
      <c r="C29" s="23" t="s">
        <v>59</v>
      </c>
      <c r="D29" s="22"/>
      <c r="E29" s="22"/>
      <c r="F29" s="22"/>
    </row>
    <row r="30" spans="1:7" ht="24" x14ac:dyDescent="0.3">
      <c r="A30" s="24">
        <v>101</v>
      </c>
      <c r="B30" s="24" t="s">
        <v>60</v>
      </c>
      <c r="C30" s="25">
        <v>78022</v>
      </c>
      <c r="D30" s="22"/>
      <c r="E30" s="22"/>
      <c r="F30" s="22"/>
    </row>
    <row r="31" spans="1:7" ht="24" x14ac:dyDescent="0.3">
      <c r="A31" s="24">
        <v>102</v>
      </c>
      <c r="B31" s="24" t="s">
        <v>61</v>
      </c>
      <c r="C31" s="25">
        <v>99819</v>
      </c>
      <c r="D31" s="22"/>
      <c r="E31" s="22"/>
      <c r="F31" s="22"/>
    </row>
    <row r="32" spans="1:7" x14ac:dyDescent="0.3">
      <c r="A32" s="24">
        <v>103</v>
      </c>
      <c r="B32" s="24" t="s">
        <v>62</v>
      </c>
      <c r="C32" s="26" t="s">
        <v>63</v>
      </c>
      <c r="D32" s="22"/>
      <c r="E32" s="22"/>
      <c r="F32" s="22"/>
    </row>
    <row r="33" spans="1:6" x14ac:dyDescent="0.3">
      <c r="A33" s="24">
        <v>104</v>
      </c>
      <c r="B33" s="24" t="s">
        <v>64</v>
      </c>
      <c r="C33" s="25">
        <v>27522</v>
      </c>
      <c r="D33" s="22"/>
      <c r="E33" s="22"/>
      <c r="F33" s="22"/>
    </row>
    <row r="34" spans="1:6" ht="24" x14ac:dyDescent="0.3">
      <c r="A34" s="24">
        <v>105</v>
      </c>
      <c r="B34" s="24" t="s">
        <v>65</v>
      </c>
      <c r="C34" s="27">
        <v>0</v>
      </c>
      <c r="D34" s="22"/>
      <c r="E34" s="22"/>
      <c r="F34" s="22"/>
    </row>
    <row r="35" spans="1:6" x14ac:dyDescent="0.3">
      <c r="A35" s="24">
        <v>106</v>
      </c>
      <c r="B35" s="24" t="s">
        <v>66</v>
      </c>
      <c r="C35" s="27"/>
      <c r="D35" s="22"/>
      <c r="E35" s="22"/>
      <c r="F35" s="22"/>
    </row>
    <row r="36" spans="1:6" ht="24" x14ac:dyDescent="0.3">
      <c r="A36" s="24">
        <v>107</v>
      </c>
      <c r="B36" s="24" t="s">
        <v>67</v>
      </c>
      <c r="C36" s="27">
        <v>0</v>
      </c>
      <c r="D36" s="22"/>
      <c r="E36" s="22"/>
      <c r="F36" s="22"/>
    </row>
    <row r="37" spans="1:6" ht="24" x14ac:dyDescent="0.3">
      <c r="A37" s="24">
        <v>108</v>
      </c>
      <c r="B37" s="24" t="s">
        <v>68</v>
      </c>
      <c r="C37" s="25">
        <v>88041</v>
      </c>
      <c r="D37" s="22"/>
      <c r="E37" s="22"/>
      <c r="F37" s="22"/>
    </row>
    <row r="38" spans="1:6" ht="24" x14ac:dyDescent="0.3">
      <c r="A38" s="24">
        <v>109</v>
      </c>
      <c r="B38" s="24" t="s">
        <v>69</v>
      </c>
      <c r="C38" s="25">
        <v>81831</v>
      </c>
      <c r="D38" s="22"/>
      <c r="E38" s="22"/>
      <c r="F38" s="22"/>
    </row>
    <row r="39" spans="1:6" ht="24" x14ac:dyDescent="0.3">
      <c r="A39" s="24">
        <v>110</v>
      </c>
      <c r="B39" s="24" t="s">
        <v>70</v>
      </c>
      <c r="C39" s="26" t="s">
        <v>63</v>
      </c>
      <c r="D39" s="22"/>
      <c r="E39" s="22"/>
      <c r="F39" s="22"/>
    </row>
    <row r="40" spans="1:6" ht="24" x14ac:dyDescent="0.3">
      <c r="A40" s="24">
        <v>111</v>
      </c>
      <c r="B40" s="24" t="s">
        <v>71</v>
      </c>
      <c r="C40" s="25"/>
      <c r="D40" s="22"/>
      <c r="E40" s="22"/>
      <c r="F40" s="22"/>
    </row>
    <row r="41" spans="1:6" ht="24" x14ac:dyDescent="0.3">
      <c r="A41" s="24">
        <v>112</v>
      </c>
      <c r="B41" s="24" t="s">
        <v>72</v>
      </c>
      <c r="C41" s="25">
        <v>26624</v>
      </c>
      <c r="D41" s="22"/>
      <c r="E41" s="22"/>
      <c r="F41" s="22"/>
    </row>
    <row r="42" spans="1:6" ht="24" x14ac:dyDescent="0.3">
      <c r="A42" s="24">
        <v>113</v>
      </c>
      <c r="B42" s="24" t="s">
        <v>73</v>
      </c>
      <c r="C42" s="25">
        <v>92885</v>
      </c>
      <c r="D42" s="22"/>
      <c r="E42" s="22"/>
      <c r="F42" s="22"/>
    </row>
    <row r="43" spans="1:6" ht="36" x14ac:dyDescent="0.3">
      <c r="A43" s="24">
        <v>114</v>
      </c>
      <c r="B43" s="24" t="s">
        <v>74</v>
      </c>
      <c r="C43" s="27">
        <v>0</v>
      </c>
      <c r="D43" s="22"/>
      <c r="E43" s="22"/>
      <c r="F43" s="22"/>
    </row>
    <row r="44" spans="1:6" x14ac:dyDescent="0.3">
      <c r="A44" s="22"/>
      <c r="B44" s="22"/>
      <c r="C44" s="22"/>
      <c r="D44" s="22"/>
      <c r="E44" s="22"/>
      <c r="F44" s="22"/>
    </row>
    <row r="45" spans="1:6" x14ac:dyDescent="0.3">
      <c r="A45" s="21" t="s">
        <v>75</v>
      </c>
      <c r="B45" s="22"/>
      <c r="C45" s="22"/>
      <c r="D45" s="22"/>
      <c r="E45" s="22"/>
      <c r="F45" s="22"/>
    </row>
    <row r="46" spans="1:6" ht="15" thickBot="1" x14ac:dyDescent="0.35">
      <c r="A46" s="22" t="s">
        <v>52</v>
      </c>
      <c r="B46" s="22" t="s">
        <v>76</v>
      </c>
      <c r="C46" s="22"/>
      <c r="D46" s="22"/>
      <c r="E46" s="22"/>
      <c r="F46" s="22"/>
    </row>
    <row r="47" spans="1:6" ht="15" thickBot="1" x14ac:dyDescent="0.35">
      <c r="A47" s="22" t="s">
        <v>41</v>
      </c>
      <c r="B47" s="28">
        <f>COUNT(C30:C43)</f>
        <v>10</v>
      </c>
      <c r="C47" s="22"/>
      <c r="D47" s="22"/>
      <c r="E47" s="22"/>
      <c r="F47" s="22"/>
    </row>
    <row r="48" spans="1:6" x14ac:dyDescent="0.3">
      <c r="A48" s="22"/>
      <c r="B48" s="22"/>
      <c r="C48" s="22"/>
      <c r="D48" s="22"/>
      <c r="E48" s="22"/>
      <c r="F48" s="22"/>
    </row>
    <row r="49" spans="1:6" x14ac:dyDescent="0.3">
      <c r="A49" s="22"/>
      <c r="B49" s="22" t="s">
        <v>77</v>
      </c>
      <c r="C49" s="22"/>
      <c r="D49" s="22"/>
      <c r="E49" s="22"/>
      <c r="F49" s="22"/>
    </row>
    <row r="50" spans="1:6" x14ac:dyDescent="0.3">
      <c r="A50" s="22"/>
      <c r="B50" s="22"/>
      <c r="C50" s="22"/>
      <c r="D50" s="22"/>
      <c r="E50" s="22"/>
      <c r="F50" s="22"/>
    </row>
    <row r="51" spans="1:6" x14ac:dyDescent="0.3">
      <c r="A51" s="22"/>
      <c r="B51" s="22"/>
      <c r="C51" s="22"/>
      <c r="D51" s="22"/>
      <c r="E51" s="22"/>
      <c r="F51" s="22"/>
    </row>
    <row r="52" spans="1:6" ht="15" thickBot="1" x14ac:dyDescent="0.35">
      <c r="A52" s="22" t="s">
        <v>52</v>
      </c>
      <c r="B52" s="22" t="s">
        <v>78</v>
      </c>
      <c r="C52" s="22"/>
      <c r="D52" s="22"/>
      <c r="E52" s="22"/>
      <c r="F52" s="22"/>
    </row>
    <row r="53" spans="1:6" ht="15" thickBot="1" x14ac:dyDescent="0.35">
      <c r="A53" s="22" t="s">
        <v>41</v>
      </c>
      <c r="B53" s="28">
        <f>COUNTA(C30:C43)</f>
        <v>12</v>
      </c>
      <c r="C53" s="22"/>
      <c r="D53" s="22"/>
      <c r="E53" s="22"/>
      <c r="F53" s="22"/>
    </row>
    <row r="58" spans="1:6" x14ac:dyDescent="0.3">
      <c r="A58" s="15"/>
      <c r="B58" s="16"/>
      <c r="C58" s="15"/>
      <c r="D58" s="15"/>
      <c r="E58" s="15"/>
      <c r="F58" s="15"/>
    </row>
    <row r="59" spans="1:6" x14ac:dyDescent="0.3">
      <c r="A59" s="30" t="s">
        <v>79</v>
      </c>
      <c r="B59" s="30"/>
      <c r="C59" s="30"/>
      <c r="D59" s="31"/>
      <c r="E59" s="15"/>
      <c r="F59" s="15"/>
    </row>
    <row r="60" spans="1:6" ht="15" thickBot="1" x14ac:dyDescent="0.35">
      <c r="A60" s="31"/>
      <c r="B60" s="31"/>
      <c r="C60" s="31"/>
      <c r="D60" s="31"/>
      <c r="E60" s="15"/>
      <c r="F60" s="15"/>
    </row>
    <row r="61" spans="1:6" x14ac:dyDescent="0.3">
      <c r="A61" s="32"/>
      <c r="B61" s="31"/>
      <c r="C61" s="31"/>
      <c r="D61" s="31"/>
      <c r="E61" s="15"/>
      <c r="F61" s="15"/>
    </row>
    <row r="62" spans="1:6" x14ac:dyDescent="0.3">
      <c r="A62" s="33" t="s">
        <v>80</v>
      </c>
      <c r="B62" s="31"/>
      <c r="C62" s="31"/>
      <c r="D62" s="31"/>
      <c r="E62" s="15"/>
      <c r="F62" s="15"/>
    </row>
    <row r="63" spans="1:6" x14ac:dyDescent="0.3">
      <c r="A63" s="33">
        <v>4</v>
      </c>
      <c r="B63" s="31"/>
      <c r="C63" s="31"/>
      <c r="D63" s="31"/>
      <c r="E63" s="15"/>
      <c r="F63" s="15"/>
    </row>
    <row r="64" spans="1:6" x14ac:dyDescent="0.3">
      <c r="A64" s="33"/>
      <c r="B64" s="31"/>
      <c r="C64" s="31"/>
      <c r="D64" s="31"/>
      <c r="E64" s="15"/>
      <c r="F64" s="15"/>
    </row>
    <row r="65" spans="1:6" x14ac:dyDescent="0.3">
      <c r="A65" s="33">
        <v>3</v>
      </c>
      <c r="B65" s="31"/>
      <c r="C65" s="31"/>
      <c r="D65" s="31"/>
      <c r="E65" s="15"/>
      <c r="F65" s="15"/>
    </row>
    <row r="66" spans="1:6" x14ac:dyDescent="0.3">
      <c r="A66" s="33"/>
      <c r="B66" s="31"/>
      <c r="C66" s="31"/>
      <c r="D66" s="31"/>
      <c r="E66" s="15"/>
      <c r="F66" s="15"/>
    </row>
    <row r="67" spans="1:6" x14ac:dyDescent="0.3">
      <c r="A67" s="33" t="s">
        <v>81</v>
      </c>
      <c r="B67" s="31"/>
      <c r="C67" s="31"/>
      <c r="D67" s="31"/>
      <c r="E67" s="15"/>
      <c r="F67" s="15"/>
    </row>
    <row r="68" spans="1:6" x14ac:dyDescent="0.3">
      <c r="A68" s="33"/>
      <c r="B68" s="31"/>
      <c r="C68" s="31"/>
      <c r="D68" s="31"/>
      <c r="E68" s="15"/>
      <c r="F68" s="15"/>
    </row>
    <row r="69" spans="1:6" x14ac:dyDescent="0.3">
      <c r="A69" s="33" t="e">
        <v>#DIV/0!</v>
      </c>
      <c r="B69" s="31"/>
      <c r="C69" s="31"/>
      <c r="D69" s="31"/>
      <c r="E69" s="15"/>
      <c r="F69" s="15"/>
    </row>
    <row r="70" spans="1:6" x14ac:dyDescent="0.3">
      <c r="A70" s="33" t="s">
        <v>82</v>
      </c>
      <c r="B70" s="31"/>
      <c r="C70" s="31"/>
      <c r="D70" s="31"/>
      <c r="E70" s="15"/>
      <c r="F70" s="15"/>
    </row>
    <row r="71" spans="1:6" ht="15" thickBot="1" x14ac:dyDescent="0.35">
      <c r="A71" s="34" t="s">
        <v>83</v>
      </c>
      <c r="B71" s="31"/>
      <c r="C71" s="31"/>
      <c r="D71" s="31"/>
      <c r="E71" s="15"/>
      <c r="F71" s="15"/>
    </row>
    <row r="72" spans="1:6" x14ac:dyDescent="0.3">
      <c r="A72" s="31"/>
      <c r="B72" s="31"/>
      <c r="C72" s="31"/>
      <c r="D72" s="31"/>
      <c r="E72" s="15"/>
      <c r="F72" s="15"/>
    </row>
    <row r="73" spans="1:6" x14ac:dyDescent="0.3">
      <c r="A73" s="30" t="s">
        <v>84</v>
      </c>
      <c r="B73" s="30"/>
      <c r="C73" s="30"/>
      <c r="D73" s="30"/>
      <c r="E73" s="15"/>
      <c r="F73" s="15"/>
    </row>
    <row r="74" spans="1:6" x14ac:dyDescent="0.3">
      <c r="A74" s="31"/>
      <c r="B74" s="31"/>
      <c r="C74" s="31"/>
      <c r="D74" s="31"/>
      <c r="E74" s="15"/>
      <c r="F74" s="15"/>
    </row>
    <row r="75" spans="1:6" x14ac:dyDescent="0.3">
      <c r="A75" s="30" t="s">
        <v>85</v>
      </c>
      <c r="B75" s="30"/>
      <c r="C75" s="30"/>
      <c r="D75" s="30"/>
      <c r="E75" s="15"/>
      <c r="F75" s="15"/>
    </row>
    <row r="76" spans="1:6" x14ac:dyDescent="0.3">
      <c r="A76" s="35">
        <f>COUNT(A62:A71)</f>
        <v>2</v>
      </c>
      <c r="B76" s="30"/>
      <c r="C76" s="31"/>
      <c r="D76" s="31"/>
      <c r="E76" s="15"/>
      <c r="F76" s="15"/>
    </row>
    <row r="77" spans="1:6" x14ac:dyDescent="0.3">
      <c r="A77" s="31"/>
      <c r="B77" s="31"/>
      <c r="C77" s="31"/>
      <c r="D77" s="31"/>
      <c r="E77" s="15"/>
      <c r="F77" s="15"/>
    </row>
    <row r="78" spans="1:6" x14ac:dyDescent="0.3">
      <c r="A78" s="30" t="s">
        <v>86</v>
      </c>
      <c r="B78" s="30"/>
      <c r="C78" s="30"/>
      <c r="D78" s="30"/>
      <c r="E78" s="15"/>
      <c r="F78" s="15"/>
    </row>
    <row r="79" spans="1:6" x14ac:dyDescent="0.3">
      <c r="A79" s="35">
        <f>COUNTBLANK(A61:A71)</f>
        <v>4</v>
      </c>
      <c r="B79" s="30"/>
      <c r="C79" s="31"/>
      <c r="D79" s="31"/>
      <c r="E79" s="15"/>
      <c r="F79" s="15"/>
    </row>
    <row r="80" spans="1:6" x14ac:dyDescent="0.3">
      <c r="A80" s="31"/>
      <c r="B80" s="31"/>
      <c r="C80" s="31"/>
      <c r="D80" s="31"/>
      <c r="E80" s="15"/>
      <c r="F80" s="15"/>
    </row>
    <row r="81" spans="1:6" x14ac:dyDescent="0.3">
      <c r="A81" s="30" t="s">
        <v>87</v>
      </c>
      <c r="B81" s="30"/>
      <c r="C81" s="30"/>
      <c r="D81" s="30"/>
      <c r="E81" s="15"/>
      <c r="F81" s="15"/>
    </row>
    <row r="82" spans="1:6" x14ac:dyDescent="0.3">
      <c r="A82" s="35">
        <f>COUNTA(A61:A71)-COUNT(A61:A71)</f>
        <v>5</v>
      </c>
      <c r="B82" s="30"/>
      <c r="C82" s="31"/>
      <c r="D82" s="31"/>
      <c r="E82" s="15"/>
      <c r="F82" s="15"/>
    </row>
    <row r="83" spans="1:6" x14ac:dyDescent="0.3">
      <c r="A83" s="31"/>
      <c r="B83" s="31"/>
      <c r="C83" s="31"/>
      <c r="D83" s="31"/>
      <c r="E83" s="15"/>
      <c r="F83" s="15"/>
    </row>
    <row r="84" spans="1:6" x14ac:dyDescent="0.3">
      <c r="A84" s="30" t="s">
        <v>88</v>
      </c>
      <c r="B84" s="30"/>
      <c r="C84" s="30"/>
      <c r="D84" s="30"/>
      <c r="E84" s="15"/>
      <c r="F84" s="15"/>
    </row>
    <row r="85" spans="1:6" x14ac:dyDescent="0.3">
      <c r="A85" s="35">
        <f>ROWS(A61:A71)</f>
        <v>11</v>
      </c>
      <c r="B85" s="30"/>
      <c r="C85" s="31"/>
      <c r="D85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0708-29A2-41EE-B62A-42B6DCCD89C7}">
  <dimension ref="A5:K40"/>
  <sheetViews>
    <sheetView workbookViewId="0">
      <selection activeCell="A6" sqref="A6:F11"/>
    </sheetView>
  </sheetViews>
  <sheetFormatPr defaultRowHeight="14.4" x14ac:dyDescent="0.3"/>
  <cols>
    <col min="1" max="1" width="14.88671875" bestFit="1" customWidth="1"/>
    <col min="2" max="2" width="19.77734375" customWidth="1"/>
  </cols>
  <sheetData>
    <row r="5" spans="1:11" x14ac:dyDescent="0.3">
      <c r="B5" t="s">
        <v>112</v>
      </c>
    </row>
    <row r="6" spans="1:11" x14ac:dyDescent="0.3">
      <c r="A6" s="38" t="s">
        <v>89</v>
      </c>
      <c r="B6" s="39" t="s">
        <v>90</v>
      </c>
      <c r="C6" s="39" t="s">
        <v>91</v>
      </c>
      <c r="D6" s="39" t="s">
        <v>92</v>
      </c>
      <c r="E6" s="39" t="s">
        <v>93</v>
      </c>
      <c r="F6" s="39" t="s">
        <v>94</v>
      </c>
      <c r="G6" s="39" t="s">
        <v>95</v>
      </c>
      <c r="H6" s="39" t="s">
        <v>96</v>
      </c>
      <c r="I6" s="39" t="s">
        <v>97</v>
      </c>
      <c r="J6" s="39" t="s">
        <v>98</v>
      </c>
      <c r="K6" s="39" t="s">
        <v>99</v>
      </c>
    </row>
    <row r="7" spans="1:11" x14ac:dyDescent="0.3">
      <c r="A7" s="38" t="s">
        <v>100</v>
      </c>
      <c r="B7" s="39" t="s">
        <v>101</v>
      </c>
      <c r="C7" s="39" t="s">
        <v>102</v>
      </c>
      <c r="D7" s="39" t="s">
        <v>103</v>
      </c>
      <c r="E7" s="39" t="s">
        <v>104</v>
      </c>
      <c r="F7" s="39" t="s">
        <v>101</v>
      </c>
      <c r="G7" s="39" t="s">
        <v>102</v>
      </c>
      <c r="H7" s="39" t="s">
        <v>103</v>
      </c>
      <c r="I7" s="39" t="s">
        <v>104</v>
      </c>
      <c r="J7" s="39" t="s">
        <v>101</v>
      </c>
      <c r="K7" s="39" t="s">
        <v>102</v>
      </c>
    </row>
    <row r="8" spans="1:11" x14ac:dyDescent="0.3">
      <c r="A8" s="38" t="s">
        <v>105</v>
      </c>
      <c r="B8" s="39">
        <v>50000</v>
      </c>
      <c r="C8" s="39">
        <v>55000</v>
      </c>
      <c r="D8" s="39">
        <v>60000</v>
      </c>
      <c r="E8" s="39">
        <v>65000</v>
      </c>
      <c r="F8" s="39">
        <v>70000</v>
      </c>
      <c r="G8" s="39">
        <v>75000</v>
      </c>
      <c r="H8" s="39">
        <v>80000</v>
      </c>
      <c r="I8" s="39">
        <v>85000</v>
      </c>
      <c r="J8" s="39">
        <v>90000</v>
      </c>
      <c r="K8" s="39">
        <v>95000</v>
      </c>
    </row>
    <row r="9" spans="1:11" x14ac:dyDescent="0.3">
      <c r="A9" s="38" t="s">
        <v>106</v>
      </c>
      <c r="B9" s="39">
        <v>2000</v>
      </c>
      <c r="C9" s="39">
        <v>2500</v>
      </c>
      <c r="D9" s="39">
        <v>3000</v>
      </c>
      <c r="E9" s="39">
        <v>3500</v>
      </c>
      <c r="F9" s="39">
        <v>4000</v>
      </c>
      <c r="G9" s="39">
        <v>4500</v>
      </c>
      <c r="H9" s="39">
        <v>5000</v>
      </c>
      <c r="I9" s="39">
        <v>5500</v>
      </c>
      <c r="J9" s="39">
        <v>6000</v>
      </c>
      <c r="K9" s="39">
        <v>6500</v>
      </c>
    </row>
    <row r="10" spans="1:11" x14ac:dyDescent="0.3">
      <c r="A10" s="38" t="s">
        <v>107</v>
      </c>
      <c r="B10" s="39">
        <v>52000</v>
      </c>
      <c r="C10" s="39">
        <v>57500</v>
      </c>
      <c r="D10" s="39">
        <v>63000</v>
      </c>
      <c r="E10" s="39">
        <v>685000</v>
      </c>
      <c r="F10" s="39">
        <v>74000</v>
      </c>
      <c r="G10" s="39">
        <v>79500</v>
      </c>
      <c r="H10" s="39">
        <v>85000</v>
      </c>
      <c r="I10" s="39">
        <v>90500</v>
      </c>
      <c r="J10" s="39">
        <v>96000</v>
      </c>
      <c r="K10" s="39">
        <v>101500</v>
      </c>
    </row>
    <row r="11" spans="1:11" x14ac:dyDescent="0.3">
      <c r="A11" s="36"/>
    </row>
    <row r="12" spans="1:11" x14ac:dyDescent="0.3">
      <c r="A12" s="40">
        <v>1</v>
      </c>
      <c r="B12" s="37" t="s">
        <v>108</v>
      </c>
    </row>
    <row r="13" spans="1:11" x14ac:dyDescent="0.3">
      <c r="C13" s="37"/>
      <c r="D13" s="37"/>
    </row>
    <row r="14" spans="1:11" x14ac:dyDescent="0.3">
      <c r="B14" s="36" t="s">
        <v>109</v>
      </c>
      <c r="C14" s="42" t="e">
        <f>HLOOKUP("Department", A6:K10, 2, FALSE)</f>
        <v>#N/A</v>
      </c>
    </row>
    <row r="15" spans="1:11" x14ac:dyDescent="0.3">
      <c r="B15" s="37"/>
    </row>
    <row r="16" spans="1:11" x14ac:dyDescent="0.3">
      <c r="A16" s="40">
        <v>2</v>
      </c>
      <c r="B16" s="37" t="s">
        <v>110</v>
      </c>
    </row>
    <row r="17" spans="1:4" x14ac:dyDescent="0.3">
      <c r="B17" s="36" t="s">
        <v>109</v>
      </c>
      <c r="C17" s="42" t="e">
        <f>HLOOKUP("Salary", A6:K10, 3, FALSE)</f>
        <v>#N/A</v>
      </c>
    </row>
    <row r="18" spans="1:4" x14ac:dyDescent="0.3">
      <c r="B18" s="41"/>
    </row>
    <row r="19" spans="1:4" x14ac:dyDescent="0.3">
      <c r="B19" s="41"/>
    </row>
    <row r="20" spans="1:4" x14ac:dyDescent="0.3">
      <c r="A20" s="40">
        <v>3</v>
      </c>
      <c r="B20" s="37" t="s">
        <v>111</v>
      </c>
      <c r="C20" s="37"/>
      <c r="D20" s="37"/>
    </row>
    <row r="21" spans="1:4" x14ac:dyDescent="0.3">
      <c r="B21" s="40" t="s">
        <v>109</v>
      </c>
      <c r="C21" s="42"/>
    </row>
    <row r="23" spans="1:4" x14ac:dyDescent="0.3">
      <c r="B23" s="37"/>
    </row>
    <row r="25" spans="1:4" x14ac:dyDescent="0.3">
      <c r="B25" s="37"/>
    </row>
    <row r="27" spans="1:4" x14ac:dyDescent="0.3">
      <c r="B27" s="41"/>
    </row>
    <row r="28" spans="1:4" x14ac:dyDescent="0.3">
      <c r="B28" s="41"/>
    </row>
    <row r="29" spans="1:4" x14ac:dyDescent="0.3">
      <c r="B29" s="41"/>
    </row>
    <row r="30" spans="1:4" x14ac:dyDescent="0.3">
      <c r="B30" s="41"/>
    </row>
    <row r="37" spans="2:2" x14ac:dyDescent="0.3">
      <c r="B37" s="41"/>
    </row>
    <row r="38" spans="2:2" x14ac:dyDescent="0.3">
      <c r="B38" s="41"/>
    </row>
    <row r="39" spans="2:2" x14ac:dyDescent="0.3">
      <c r="B39" s="41"/>
    </row>
    <row r="40" spans="2:2" x14ac:dyDescent="0.3">
      <c r="B40" s="4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6BE8-17CE-40B7-B548-BE3C925ABD46}">
  <dimension ref="A4:L75"/>
  <sheetViews>
    <sheetView topLeftCell="A25" workbookViewId="0">
      <selection activeCell="C10" sqref="C10:C13"/>
    </sheetView>
  </sheetViews>
  <sheetFormatPr defaultRowHeight="14.4" x14ac:dyDescent="0.3"/>
  <cols>
    <col min="4" max="4" width="12.6640625" bestFit="1" customWidth="1"/>
    <col min="5" max="5" width="12.44140625" bestFit="1" customWidth="1"/>
  </cols>
  <sheetData>
    <row r="4" spans="1:7" x14ac:dyDescent="0.3">
      <c r="A4" s="57" t="s">
        <v>113</v>
      </c>
      <c r="B4" s="57"/>
      <c r="C4" s="57"/>
      <c r="D4" s="57"/>
      <c r="E4" s="57"/>
      <c r="F4" s="57"/>
      <c r="G4" s="57"/>
    </row>
    <row r="5" spans="1:7" x14ac:dyDescent="0.3">
      <c r="A5" s="61" t="s">
        <v>114</v>
      </c>
      <c r="B5" s="61"/>
      <c r="C5" s="61"/>
      <c r="D5" s="61"/>
      <c r="E5" s="61"/>
      <c r="F5" s="61"/>
      <c r="G5" s="54"/>
    </row>
    <row r="6" spans="1:7" x14ac:dyDescent="0.3">
      <c r="A6" s="61" t="s">
        <v>115</v>
      </c>
      <c r="B6" s="61"/>
      <c r="C6" s="61"/>
      <c r="D6" s="61"/>
      <c r="E6" s="54"/>
      <c r="F6" s="54"/>
      <c r="G6" s="54"/>
    </row>
    <row r="7" spans="1:7" x14ac:dyDescent="0.3">
      <c r="A7" s="61" t="s">
        <v>116</v>
      </c>
      <c r="B7" s="61"/>
      <c r="C7" s="61"/>
      <c r="D7" s="61"/>
      <c r="E7" s="54"/>
      <c r="F7" s="54"/>
      <c r="G7" s="54"/>
    </row>
    <row r="8" spans="1:7" x14ac:dyDescent="0.3">
      <c r="A8" s="45"/>
      <c r="B8" s="45"/>
      <c r="C8" s="45"/>
    </row>
    <row r="9" spans="1:7" x14ac:dyDescent="0.3">
      <c r="A9" s="43" t="s">
        <v>0</v>
      </c>
      <c r="B9" s="43" t="s">
        <v>117</v>
      </c>
      <c r="C9" s="43" t="s">
        <v>118</v>
      </c>
    </row>
    <row r="10" spans="1:7" x14ac:dyDescent="0.3">
      <c r="A10" s="44" t="s">
        <v>119</v>
      </c>
      <c r="B10" s="44">
        <v>98</v>
      </c>
      <c r="C10" s="46" t="str">
        <f>IF(B10&gt;=60,"Pass","Fail")</f>
        <v>Pass</v>
      </c>
    </row>
    <row r="11" spans="1:7" x14ac:dyDescent="0.3">
      <c r="A11" s="44" t="s">
        <v>120</v>
      </c>
      <c r="B11" s="44">
        <v>55</v>
      </c>
      <c r="C11" s="46" t="str">
        <f t="shared" ref="C11:C13" si="0">IF(B11&gt;=60,"Pass","Fail")</f>
        <v>Fail</v>
      </c>
    </row>
    <row r="12" spans="1:7" x14ac:dyDescent="0.3">
      <c r="A12" s="44" t="s">
        <v>121</v>
      </c>
      <c r="B12" s="44">
        <v>15</v>
      </c>
      <c r="C12" s="46" t="str">
        <f t="shared" si="0"/>
        <v>Fail</v>
      </c>
    </row>
    <row r="13" spans="1:7" x14ac:dyDescent="0.3">
      <c r="A13" s="44" t="s">
        <v>122</v>
      </c>
      <c r="B13" s="44">
        <v>60</v>
      </c>
      <c r="C13" s="46" t="str">
        <f t="shared" si="0"/>
        <v>Pass</v>
      </c>
    </row>
    <row r="20" spans="1:9" x14ac:dyDescent="0.3">
      <c r="A20" s="57" t="s">
        <v>123</v>
      </c>
      <c r="B20" s="57"/>
      <c r="C20" s="57"/>
      <c r="D20" s="57"/>
      <c r="E20" s="57"/>
      <c r="F20" s="57"/>
      <c r="G20" s="57"/>
      <c r="H20" s="57"/>
      <c r="I20" s="57"/>
    </row>
    <row r="21" spans="1:9" x14ac:dyDescent="0.3">
      <c r="A21" s="58" t="s">
        <v>124</v>
      </c>
      <c r="B21" s="58"/>
      <c r="C21" s="58"/>
      <c r="D21" s="58"/>
      <c r="E21" s="58"/>
      <c r="F21" s="58"/>
      <c r="G21" s="54"/>
      <c r="H21" s="54"/>
      <c r="I21" s="54"/>
    </row>
    <row r="22" spans="1:9" x14ac:dyDescent="0.3">
      <c r="A22" s="57" t="s">
        <v>125</v>
      </c>
      <c r="B22" s="57"/>
      <c r="C22" s="57"/>
      <c r="D22" s="57"/>
      <c r="E22" s="57"/>
      <c r="F22" s="57"/>
      <c r="G22" s="54"/>
      <c r="H22" s="54"/>
      <c r="I22" s="54"/>
    </row>
    <row r="23" spans="1:9" x14ac:dyDescent="0.3">
      <c r="A23" s="47"/>
      <c r="B23" s="9"/>
      <c r="C23" s="9"/>
      <c r="D23" s="9"/>
    </row>
    <row r="24" spans="1:9" x14ac:dyDescent="0.3">
      <c r="A24" s="9"/>
      <c r="B24" s="10" t="s">
        <v>3</v>
      </c>
      <c r="C24" s="10" t="s">
        <v>4</v>
      </c>
      <c r="D24" s="9"/>
    </row>
    <row r="25" spans="1:9" x14ac:dyDescent="0.3">
      <c r="A25" s="44"/>
      <c r="B25" s="44" t="s">
        <v>126</v>
      </c>
      <c r="C25" s="44" t="s">
        <v>127</v>
      </c>
      <c r="D25" s="43" t="s">
        <v>128</v>
      </c>
    </row>
    <row r="26" spans="1:9" x14ac:dyDescent="0.3">
      <c r="A26" s="44" t="s">
        <v>129</v>
      </c>
      <c r="B26" s="48">
        <v>94</v>
      </c>
      <c r="C26" s="48">
        <v>94</v>
      </c>
      <c r="D26" s="46" t="str">
        <f>IF(B26=C26, "Match", "No Match")</f>
        <v>Match</v>
      </c>
    </row>
    <row r="27" spans="1:9" x14ac:dyDescent="0.3">
      <c r="A27" s="44" t="s">
        <v>130</v>
      </c>
      <c r="B27" s="48">
        <v>109</v>
      </c>
      <c r="C27" s="48">
        <v>109</v>
      </c>
      <c r="D27" s="46" t="str">
        <f t="shared" ref="D27:D29" si="1">IF(B27=C27, "Match", "No Match")</f>
        <v>Match</v>
      </c>
    </row>
    <row r="28" spans="1:9" x14ac:dyDescent="0.3">
      <c r="A28" s="44" t="s">
        <v>131</v>
      </c>
      <c r="B28" s="48">
        <v>85</v>
      </c>
      <c r="C28" s="48">
        <v>85.5</v>
      </c>
      <c r="D28" s="46" t="str">
        <f t="shared" si="1"/>
        <v>No Match</v>
      </c>
    </row>
    <row r="29" spans="1:9" x14ac:dyDescent="0.3">
      <c r="A29" s="44" t="s">
        <v>132</v>
      </c>
      <c r="B29" s="48">
        <v>12</v>
      </c>
      <c r="C29" s="48">
        <v>12</v>
      </c>
      <c r="D29" s="46" t="str">
        <f t="shared" si="1"/>
        <v>Match</v>
      </c>
    </row>
    <row r="39" spans="1:12" x14ac:dyDescent="0.3">
      <c r="A39" s="59" t="s">
        <v>133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</row>
    <row r="40" spans="1:12" x14ac:dyDescent="0.3">
      <c r="A40" s="60" t="s">
        <v>148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1:12" x14ac:dyDescent="0.3">
      <c r="A41" s="56" t="s">
        <v>149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</row>
    <row r="43" spans="1:12" x14ac:dyDescent="0.3">
      <c r="A43" s="9"/>
      <c r="B43" s="9"/>
      <c r="C43" s="9"/>
      <c r="D43" s="44" t="s">
        <v>134</v>
      </c>
      <c r="E43" s="44" t="s">
        <v>135</v>
      </c>
    </row>
    <row r="44" spans="1:12" x14ac:dyDescent="0.3">
      <c r="A44" s="51" t="s">
        <v>136</v>
      </c>
      <c r="B44" s="51" t="s">
        <v>0</v>
      </c>
      <c r="C44" s="52" t="s">
        <v>137</v>
      </c>
      <c r="D44" s="51" t="s">
        <v>138</v>
      </c>
      <c r="E44" s="51" t="s">
        <v>139</v>
      </c>
      <c r="F44" s="9"/>
    </row>
    <row r="45" spans="1:12" x14ac:dyDescent="0.3">
      <c r="A45" s="44">
        <v>1</v>
      </c>
      <c r="B45" s="44" t="s">
        <v>140</v>
      </c>
      <c r="C45" s="53">
        <v>16</v>
      </c>
      <c r="D45" s="46" t="str">
        <f>IF(C45&gt;=16, "Eligible", "Not Eligible")</f>
        <v>Eligible</v>
      </c>
      <c r="E45" s="46" t="str">
        <f>IF(C45 &lt; 18, "Minor", "Adult")</f>
        <v>Minor</v>
      </c>
      <c r="F45" s="9"/>
    </row>
    <row r="46" spans="1:12" x14ac:dyDescent="0.3">
      <c r="A46" s="44">
        <v>2</v>
      </c>
      <c r="B46" s="44" t="s">
        <v>141</v>
      </c>
      <c r="C46" s="53">
        <v>18</v>
      </c>
      <c r="D46" s="46" t="str">
        <f t="shared" ref="D46:D52" si="2">IF(C46&gt;=16, "Eligible", "Not Eligible")</f>
        <v>Eligible</v>
      </c>
      <c r="E46" s="46" t="str">
        <f t="shared" ref="E46:E52" si="3">IF(C46 &lt; 18, "Minor", "Adult")</f>
        <v>Adult</v>
      </c>
    </row>
    <row r="47" spans="1:12" x14ac:dyDescent="0.3">
      <c r="A47" s="44">
        <v>3</v>
      </c>
      <c r="B47" s="44" t="s">
        <v>142</v>
      </c>
      <c r="C47" s="53">
        <v>15.5</v>
      </c>
      <c r="D47" s="46" t="str">
        <f t="shared" si="2"/>
        <v>Not Eligible</v>
      </c>
      <c r="E47" s="46" t="str">
        <f t="shared" si="3"/>
        <v>Minor</v>
      </c>
    </row>
    <row r="48" spans="1:12" x14ac:dyDescent="0.3">
      <c r="A48" s="44">
        <v>4</v>
      </c>
      <c r="B48" s="44" t="s">
        <v>143</v>
      </c>
      <c r="C48" s="53">
        <v>19</v>
      </c>
      <c r="D48" s="46" t="str">
        <f t="shared" si="2"/>
        <v>Eligible</v>
      </c>
      <c r="E48" s="46" t="str">
        <f t="shared" si="3"/>
        <v>Adult</v>
      </c>
    </row>
    <row r="49" spans="1:9" x14ac:dyDescent="0.3">
      <c r="A49" s="44">
        <v>5</v>
      </c>
      <c r="B49" s="44" t="s">
        <v>144</v>
      </c>
      <c r="C49" s="53">
        <v>18</v>
      </c>
      <c r="D49" s="46" t="str">
        <f t="shared" si="2"/>
        <v>Eligible</v>
      </c>
      <c r="E49" s="46" t="str">
        <f t="shared" si="3"/>
        <v>Adult</v>
      </c>
    </row>
    <row r="50" spans="1:9" x14ac:dyDescent="0.3">
      <c r="A50" s="44">
        <v>6</v>
      </c>
      <c r="B50" s="44" t="s">
        <v>145</v>
      </c>
      <c r="C50" s="53">
        <v>13</v>
      </c>
      <c r="D50" s="46" t="str">
        <f t="shared" si="2"/>
        <v>Not Eligible</v>
      </c>
      <c r="E50" s="46" t="str">
        <f t="shared" si="3"/>
        <v>Minor</v>
      </c>
    </row>
    <row r="51" spans="1:9" x14ac:dyDescent="0.3">
      <c r="A51" s="44">
        <v>7</v>
      </c>
      <c r="B51" s="44" t="s">
        <v>146</v>
      </c>
      <c r="C51" s="53">
        <v>18</v>
      </c>
      <c r="D51" s="46" t="str">
        <f t="shared" si="2"/>
        <v>Eligible</v>
      </c>
      <c r="E51" s="46" t="str">
        <f t="shared" si="3"/>
        <v>Adult</v>
      </c>
    </row>
    <row r="52" spans="1:9" x14ac:dyDescent="0.3">
      <c r="A52" s="44">
        <v>8</v>
      </c>
      <c r="B52" s="44" t="s">
        <v>147</v>
      </c>
      <c r="C52" s="53">
        <v>17</v>
      </c>
      <c r="D52" s="46" t="str">
        <f t="shared" si="2"/>
        <v>Eligible</v>
      </c>
      <c r="E52" s="46" t="str">
        <f t="shared" si="3"/>
        <v>Minor</v>
      </c>
    </row>
    <row r="53" spans="1:9" x14ac:dyDescent="0.3">
      <c r="A53" s="49"/>
      <c r="B53" s="50"/>
      <c r="C53" s="9"/>
      <c r="D53" s="9"/>
      <c r="E53" s="9"/>
      <c r="F53" s="9"/>
    </row>
    <row r="59" spans="1:9" x14ac:dyDescent="0.3">
      <c r="A59" s="69" t="s">
        <v>150</v>
      </c>
      <c r="B59" s="69"/>
      <c r="C59" s="69"/>
      <c r="D59" s="69"/>
      <c r="E59" s="69"/>
      <c r="F59" s="69"/>
      <c r="G59" s="69"/>
      <c r="H59" s="69"/>
      <c r="I59" s="69"/>
    </row>
    <row r="61" spans="1:9" x14ac:dyDescent="0.3">
      <c r="A61" s="62"/>
      <c r="B61" s="63" t="s">
        <v>59</v>
      </c>
      <c r="C61" s="62"/>
      <c r="D61" s="62"/>
    </row>
    <row r="62" spans="1:9" x14ac:dyDescent="0.3">
      <c r="A62" s="65" t="s">
        <v>151</v>
      </c>
      <c r="B62" s="67">
        <v>1</v>
      </c>
      <c r="C62" s="62"/>
      <c r="D62" s="62"/>
    </row>
    <row r="63" spans="1:9" x14ac:dyDescent="0.3">
      <c r="A63" s="65" t="s">
        <v>152</v>
      </c>
      <c r="B63" s="67">
        <v>0.5</v>
      </c>
      <c r="C63" s="62"/>
      <c r="D63" s="62"/>
    </row>
    <row r="65" spans="1:4" x14ac:dyDescent="0.3">
      <c r="A65" s="63" t="s">
        <v>153</v>
      </c>
      <c r="B65" s="62"/>
      <c r="C65" s="62"/>
      <c r="D65" s="62"/>
    </row>
    <row r="66" spans="1:4" x14ac:dyDescent="0.3">
      <c r="A66" s="63" t="s">
        <v>154</v>
      </c>
      <c r="B66" s="62"/>
      <c r="C66" s="62"/>
      <c r="D66" s="62"/>
    </row>
    <row r="68" spans="1:4" x14ac:dyDescent="0.3">
      <c r="A68" s="64" t="s">
        <v>0</v>
      </c>
      <c r="B68" s="64" t="s">
        <v>155</v>
      </c>
      <c r="C68" s="64" t="s">
        <v>156</v>
      </c>
      <c r="D68" s="64" t="s">
        <v>157</v>
      </c>
    </row>
    <row r="69" spans="1:4" x14ac:dyDescent="0.3">
      <c r="A69" s="65" t="s">
        <v>158</v>
      </c>
      <c r="B69" s="65" t="s">
        <v>151</v>
      </c>
      <c r="C69" s="66">
        <v>46866</v>
      </c>
      <c r="D69" s="68">
        <f>IF(B69="A+", C69, C69*0.5)</f>
        <v>46866</v>
      </c>
    </row>
    <row r="70" spans="1:4" x14ac:dyDescent="0.3">
      <c r="A70" s="65" t="s">
        <v>159</v>
      </c>
      <c r="B70" s="65" t="s">
        <v>152</v>
      </c>
      <c r="C70" s="66">
        <v>33495</v>
      </c>
      <c r="D70" s="68">
        <f t="shared" ref="D70:D75" si="4">IF(B70="A+", C70, C70*0.5)</f>
        <v>16747.5</v>
      </c>
    </row>
    <row r="71" spans="1:4" x14ac:dyDescent="0.3">
      <c r="A71" s="65" t="s">
        <v>160</v>
      </c>
      <c r="B71" s="65" t="s">
        <v>152</v>
      </c>
      <c r="C71" s="66">
        <v>35087</v>
      </c>
      <c r="D71" s="68">
        <f t="shared" si="4"/>
        <v>17543.5</v>
      </c>
    </row>
    <row r="72" spans="1:4" x14ac:dyDescent="0.3">
      <c r="A72" s="65" t="s">
        <v>161</v>
      </c>
      <c r="B72" s="65" t="s">
        <v>151</v>
      </c>
      <c r="C72" s="66">
        <v>42603</v>
      </c>
      <c r="D72" s="68">
        <f t="shared" si="4"/>
        <v>42603</v>
      </c>
    </row>
    <row r="73" spans="1:4" x14ac:dyDescent="0.3">
      <c r="A73" s="65" t="s">
        <v>144</v>
      </c>
      <c r="B73" s="65" t="s">
        <v>152</v>
      </c>
      <c r="C73" s="66">
        <v>36971</v>
      </c>
      <c r="D73" s="68">
        <f t="shared" si="4"/>
        <v>18485.5</v>
      </c>
    </row>
    <row r="74" spans="1:4" x14ac:dyDescent="0.3">
      <c r="A74" s="65" t="s">
        <v>162</v>
      </c>
      <c r="B74" s="65" t="s">
        <v>151</v>
      </c>
      <c r="C74" s="66">
        <v>41286</v>
      </c>
      <c r="D74" s="68">
        <f t="shared" si="4"/>
        <v>41286</v>
      </c>
    </row>
    <row r="75" spans="1:4" x14ac:dyDescent="0.3">
      <c r="A75" s="65" t="s">
        <v>163</v>
      </c>
      <c r="B75" s="65" t="s">
        <v>152</v>
      </c>
      <c r="C75" s="66">
        <v>37732</v>
      </c>
      <c r="D75" s="68">
        <f t="shared" si="4"/>
        <v>18866</v>
      </c>
    </row>
  </sheetData>
  <mergeCells count="11">
    <mergeCell ref="A4:G4"/>
    <mergeCell ref="A5:F5"/>
    <mergeCell ref="A6:D6"/>
    <mergeCell ref="A7:D7"/>
    <mergeCell ref="A59:I59"/>
    <mergeCell ref="A41:L41"/>
    <mergeCell ref="A20:I20"/>
    <mergeCell ref="A21:F21"/>
    <mergeCell ref="A22:F22"/>
    <mergeCell ref="A39:L39"/>
    <mergeCell ref="A40:L40"/>
  </mergeCells>
  <pageMargins left="0.7" right="0.7" top="0.75" bottom="0.75" header="0.3" footer="0.3"/>
  <ignoredErrors>
    <ignoredError sqref="D69:D75 D45:E52 D26:D29 C10:C13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8E32-E6CF-4F80-B91B-6BA3252CE99C}">
  <dimension ref="A4:E28"/>
  <sheetViews>
    <sheetView topLeftCell="A22" workbookViewId="0">
      <selection activeCell="E41" sqref="E41"/>
    </sheetView>
  </sheetViews>
  <sheetFormatPr defaultRowHeight="14.4" x14ac:dyDescent="0.3"/>
  <cols>
    <col min="5" max="5" width="9.6640625" bestFit="1" customWidth="1"/>
  </cols>
  <sheetData>
    <row r="4" spans="1:4" x14ac:dyDescent="0.3">
      <c r="A4" s="74" t="s">
        <v>164</v>
      </c>
      <c r="B4" s="71"/>
      <c r="C4" s="71"/>
      <c r="D4" s="71"/>
    </row>
    <row r="5" spans="1:4" x14ac:dyDescent="0.3">
      <c r="A5" s="72" t="s">
        <v>165</v>
      </c>
      <c r="B5" s="71"/>
      <c r="C5" s="71"/>
      <c r="D5" s="71"/>
    </row>
    <row r="6" spans="1:4" x14ac:dyDescent="0.3">
      <c r="A6" s="75" t="s">
        <v>166</v>
      </c>
      <c r="B6" s="72" t="s">
        <v>167</v>
      </c>
      <c r="C6" s="71"/>
      <c r="D6" s="71"/>
    </row>
    <row r="7" spans="1:4" x14ac:dyDescent="0.3">
      <c r="A7" s="72" t="s">
        <v>168</v>
      </c>
      <c r="B7" s="72" t="s">
        <v>169</v>
      </c>
      <c r="C7" s="71"/>
      <c r="D7" s="71"/>
    </row>
    <row r="8" spans="1:4" x14ac:dyDescent="0.3">
      <c r="A8" s="75" t="s">
        <v>170</v>
      </c>
      <c r="B8" s="72" t="s">
        <v>171</v>
      </c>
      <c r="C8" s="71"/>
      <c r="D8" s="71"/>
    </row>
    <row r="9" spans="1:4" x14ac:dyDescent="0.3">
      <c r="A9" s="72" t="s">
        <v>172</v>
      </c>
      <c r="B9" s="72" t="s">
        <v>173</v>
      </c>
      <c r="C9" s="71"/>
      <c r="D9" s="71"/>
    </row>
    <row r="10" spans="1:4" x14ac:dyDescent="0.3">
      <c r="A10" s="72" t="s">
        <v>174</v>
      </c>
      <c r="B10" s="72" t="s">
        <v>175</v>
      </c>
      <c r="C10" s="71"/>
      <c r="D10" s="71"/>
    </row>
    <row r="11" spans="1:4" x14ac:dyDescent="0.3">
      <c r="A11" s="72" t="s">
        <v>176</v>
      </c>
      <c r="B11" s="72" t="s">
        <v>177</v>
      </c>
      <c r="C11" s="71"/>
      <c r="D11" s="71"/>
    </row>
    <row r="12" spans="1:4" x14ac:dyDescent="0.3">
      <c r="A12" s="71"/>
      <c r="B12" s="71"/>
      <c r="C12" s="71"/>
      <c r="D12" s="71"/>
    </row>
    <row r="13" spans="1:4" x14ac:dyDescent="0.3">
      <c r="A13" s="73" t="s">
        <v>178</v>
      </c>
      <c r="B13" s="71"/>
      <c r="C13" s="71"/>
      <c r="D13" s="71"/>
    </row>
    <row r="14" spans="1:4" x14ac:dyDescent="0.3">
      <c r="A14" s="72">
        <v>2</v>
      </c>
      <c r="B14" s="72" t="s">
        <v>179</v>
      </c>
      <c r="C14" s="72">
        <v>3</v>
      </c>
      <c r="D14" s="76">
        <f>A14+C14</f>
        <v>5</v>
      </c>
    </row>
    <row r="15" spans="1:4" x14ac:dyDescent="0.3">
      <c r="A15" s="72">
        <v>3</v>
      </c>
      <c r="B15" s="72" t="s">
        <v>180</v>
      </c>
      <c r="C15" s="72">
        <v>1</v>
      </c>
      <c r="D15" s="76">
        <f>A15-C15</f>
        <v>2</v>
      </c>
    </row>
    <row r="16" spans="1:4" x14ac:dyDescent="0.3">
      <c r="A16" s="72">
        <v>5</v>
      </c>
      <c r="B16" s="72" t="s">
        <v>181</v>
      </c>
      <c r="C16" s="72">
        <v>10</v>
      </c>
      <c r="D16" s="76">
        <f>A16*C16</f>
        <v>50</v>
      </c>
    </row>
    <row r="17" spans="1:5" x14ac:dyDescent="0.3">
      <c r="A17" s="72">
        <v>10</v>
      </c>
      <c r="B17" s="72" t="s">
        <v>182</v>
      </c>
      <c r="C17" s="72">
        <v>2</v>
      </c>
      <c r="D17" s="76">
        <f>A17/C17</f>
        <v>5</v>
      </c>
    </row>
    <row r="18" spans="1:5" x14ac:dyDescent="0.3">
      <c r="A18" s="71"/>
      <c r="B18" s="71"/>
      <c r="C18" s="71"/>
      <c r="D18" s="71"/>
    </row>
    <row r="19" spans="1:5" x14ac:dyDescent="0.3">
      <c r="A19" s="71"/>
      <c r="B19" s="71"/>
      <c r="C19" s="71"/>
      <c r="D19" s="71"/>
    </row>
    <row r="20" spans="1:5" x14ac:dyDescent="0.3">
      <c r="A20" s="73" t="s">
        <v>183</v>
      </c>
      <c r="B20" s="71"/>
      <c r="C20" s="71"/>
      <c r="D20" s="71"/>
    </row>
    <row r="21" spans="1:5" x14ac:dyDescent="0.3">
      <c r="A21" s="74">
        <v>10</v>
      </c>
      <c r="B21" s="72" t="s">
        <v>184</v>
      </c>
      <c r="C21" s="72">
        <v>100</v>
      </c>
      <c r="D21" s="70">
        <f>(A21/C21)*100</f>
        <v>10</v>
      </c>
      <c r="E21" s="79">
        <f>(A21/C21)*100</f>
        <v>10</v>
      </c>
    </row>
    <row r="22" spans="1:5" x14ac:dyDescent="0.3">
      <c r="A22" s="74">
        <v>3</v>
      </c>
      <c r="B22" s="72" t="s">
        <v>184</v>
      </c>
      <c r="C22" s="72">
        <v>6</v>
      </c>
      <c r="D22" s="70">
        <f t="shared" ref="D22:E23" si="0">(A22/C22)*100</f>
        <v>50</v>
      </c>
      <c r="E22" s="79">
        <f t="shared" ref="E22:E23" si="1">(A22/C22)*100</f>
        <v>50</v>
      </c>
    </row>
    <row r="23" spans="1:5" x14ac:dyDescent="0.3">
      <c r="A23" s="74">
        <v>1.5</v>
      </c>
      <c r="B23" s="72" t="s">
        <v>184</v>
      </c>
      <c r="C23" s="72">
        <v>1</v>
      </c>
      <c r="D23" s="70">
        <f t="shared" si="0"/>
        <v>150</v>
      </c>
      <c r="E23" s="79">
        <f t="shared" si="1"/>
        <v>150</v>
      </c>
    </row>
    <row r="24" spans="1:5" x14ac:dyDescent="0.3">
      <c r="A24" s="71"/>
      <c r="B24" s="71"/>
      <c r="C24" s="71"/>
      <c r="D24" s="71"/>
    </row>
    <row r="25" spans="1:5" x14ac:dyDescent="0.3">
      <c r="A25" s="73" t="s">
        <v>185</v>
      </c>
      <c r="B25" s="71"/>
      <c r="C25" s="71"/>
      <c r="D25" s="71"/>
    </row>
    <row r="26" spans="1:5" x14ac:dyDescent="0.3">
      <c r="A26" s="74" t="s">
        <v>186</v>
      </c>
      <c r="B26" s="74" t="s">
        <v>187</v>
      </c>
      <c r="C26" s="74" t="s">
        <v>188</v>
      </c>
      <c r="D26" s="74" t="s">
        <v>189</v>
      </c>
    </row>
    <row r="27" spans="1:5" x14ac:dyDescent="0.3">
      <c r="A27" s="72" t="s">
        <v>190</v>
      </c>
      <c r="B27" s="72">
        <v>100</v>
      </c>
      <c r="C27" s="72">
        <v>150</v>
      </c>
      <c r="D27" s="78">
        <f>((C27-B27)/100)*100</f>
        <v>50</v>
      </c>
      <c r="E27" s="79">
        <f>((C27-B27)/100)*100</f>
        <v>50</v>
      </c>
    </row>
    <row r="28" spans="1:5" x14ac:dyDescent="0.3">
      <c r="A28" s="72" t="s">
        <v>191</v>
      </c>
      <c r="B28" s="72">
        <v>100</v>
      </c>
      <c r="C28" s="72">
        <v>50</v>
      </c>
      <c r="D28" s="77">
        <f>((C28-B28)/100)*100</f>
        <v>-50</v>
      </c>
      <c r="E28" s="79">
        <f>((C28-B28)/100)*100</f>
        <v>-50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3771-8262-4D40-A61D-62E8F87D7C32}">
  <dimension ref="A4:C16"/>
  <sheetViews>
    <sheetView tabSelected="1" workbookViewId="0">
      <selection activeCell="B15" sqref="B15"/>
    </sheetView>
  </sheetViews>
  <sheetFormatPr defaultRowHeight="14.4" x14ac:dyDescent="0.3"/>
  <cols>
    <col min="1" max="1" width="4.6640625" customWidth="1"/>
    <col min="2" max="2" width="62.6640625" bestFit="1" customWidth="1"/>
  </cols>
  <sheetData>
    <row r="4" spans="1:3" x14ac:dyDescent="0.3">
      <c r="A4" s="84"/>
      <c r="B4" s="87" t="s">
        <v>192</v>
      </c>
      <c r="C4" s="88"/>
    </row>
    <row r="5" spans="1:3" x14ac:dyDescent="0.3">
      <c r="A5" s="85">
        <v>1</v>
      </c>
      <c r="B5" s="81" t="s">
        <v>193</v>
      </c>
      <c r="C5" s="80"/>
    </row>
    <row r="6" spans="1:3" x14ac:dyDescent="0.3">
      <c r="A6" s="86"/>
      <c r="B6" s="82" t="s">
        <v>0</v>
      </c>
      <c r="C6" s="82" t="s">
        <v>1</v>
      </c>
    </row>
    <row r="7" spans="1:3" x14ac:dyDescent="0.3">
      <c r="A7" s="85"/>
      <c r="B7" s="83" t="s">
        <v>194</v>
      </c>
      <c r="C7" s="83">
        <v>200</v>
      </c>
    </row>
    <row r="8" spans="1:3" x14ac:dyDescent="0.3">
      <c r="A8" s="85"/>
      <c r="B8" s="83" t="s">
        <v>195</v>
      </c>
      <c r="C8" s="83">
        <v>120</v>
      </c>
    </row>
    <row r="9" spans="1:3" x14ac:dyDescent="0.3">
      <c r="A9" s="85"/>
      <c r="B9" s="83" t="s">
        <v>196</v>
      </c>
      <c r="C9" s="83">
        <v>156</v>
      </c>
    </row>
    <row r="10" spans="1:3" x14ac:dyDescent="0.3">
      <c r="A10" s="85"/>
      <c r="B10" s="83" t="s">
        <v>197</v>
      </c>
      <c r="C10" s="83">
        <v>190</v>
      </c>
    </row>
    <row r="11" spans="1:3" x14ac:dyDescent="0.3">
      <c r="A11" s="85"/>
      <c r="B11" s="83" t="s">
        <v>198</v>
      </c>
      <c r="C11" s="83">
        <v>320</v>
      </c>
    </row>
    <row r="12" spans="1:3" x14ac:dyDescent="0.3">
      <c r="A12" s="85"/>
      <c r="B12" s="83" t="s">
        <v>199</v>
      </c>
      <c r="C12" s="83">
        <v>89</v>
      </c>
    </row>
    <row r="13" spans="1:3" ht="15" thickBot="1" x14ac:dyDescent="0.35">
      <c r="A13" s="80"/>
      <c r="B13" s="80"/>
      <c r="C13" s="80"/>
    </row>
    <row r="14" spans="1:3" ht="15" thickBot="1" x14ac:dyDescent="0.35">
      <c r="A14" s="85">
        <v>1.1000000000000001</v>
      </c>
      <c r="B14" s="81" t="s">
        <v>200</v>
      </c>
      <c r="C14" s="89">
        <f>MAX(C7:C12)</f>
        <v>320</v>
      </c>
    </row>
    <row r="15" spans="1:3" ht="15" thickBot="1" x14ac:dyDescent="0.35">
      <c r="A15" s="85">
        <v>1.2</v>
      </c>
      <c r="B15" s="81" t="s">
        <v>201</v>
      </c>
      <c r="C15" s="89">
        <f>MIN(C7:C12)</f>
        <v>89</v>
      </c>
    </row>
    <row r="16" spans="1:3" ht="15" thickBot="1" x14ac:dyDescent="0.35">
      <c r="A16" s="85">
        <v>1.3</v>
      </c>
      <c r="B16" s="81" t="s">
        <v>202</v>
      </c>
      <c r="C16" s="89">
        <f>(C14+C15)/2</f>
        <v>204.5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Question</vt:lpstr>
      <vt:lpstr>Count Question</vt:lpstr>
      <vt:lpstr>HLOOKUP Question</vt:lpstr>
      <vt:lpstr>IF</vt:lpstr>
      <vt:lpstr>Math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 Ataliya</dc:creator>
  <cp:lastModifiedBy>Tulsi Ataliya</cp:lastModifiedBy>
  <dcterms:created xsi:type="dcterms:W3CDTF">2025-01-04T07:53:16Z</dcterms:created>
  <dcterms:modified xsi:type="dcterms:W3CDTF">2025-01-05T16:30:44Z</dcterms:modified>
</cp:coreProperties>
</file>