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5\רבעון 4\גמל ופנסיה\לאתר האינטרנט\"/>
    </mc:Choice>
  </mc:AlternateContent>
  <bookViews>
    <workbookView xWindow="0" yWindow="0" windowWidth="19200" windowHeight="12225" tabRatio="82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מזומנים!$B$6:$K$10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27" l="1"/>
  <c r="C39" i="27"/>
  <c r="I51" i="17" l="1"/>
  <c r="I47" i="17"/>
  <c r="K43" i="17" l="1"/>
  <c r="H43" i="17"/>
  <c r="F43" i="17"/>
  <c r="K12" i="17"/>
  <c r="J12" i="17"/>
  <c r="H12" i="17"/>
  <c r="F12" i="17"/>
  <c r="I21" i="26"/>
  <c r="J21" i="26"/>
  <c r="K21" i="26"/>
  <c r="H21" i="26"/>
  <c r="C12" i="27" l="1"/>
  <c r="J57" i="17"/>
  <c r="J43" i="17" s="1"/>
</calcChain>
</file>

<file path=xl/sharedStrings.xml><?xml version="1.0" encoding="utf-8"?>
<sst xmlns="http://schemas.openxmlformats.org/spreadsheetml/2006/main" count="3736" uniqueCount="1261">
  <si>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</si>
  <si>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</si>
  <si>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</si>
  <si>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</si>
  <si>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</si>
  <si>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</si>
  <si>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</si>
  <si>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</si>
  <si>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</si>
  <si>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</si>
  <si>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</si>
  <si>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</si>
  <si>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</si>
  <si>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</si>
  <si>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</si>
  <si>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</si>
  <si>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</si>
  <si>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</si>
  <si>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</si>
  <si>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</si>
  <si>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</si>
  <si>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</si>
  <si>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</si>
  <si>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</si>
  <si>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</si>
  <si>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</si>
  <si>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</si>
  <si>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</si>
  <si>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</si>
  <si>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</si>
  <si>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</si>
  <si>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</si>
  <si>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</si>
  <si>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</si>
  <si>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</si>
  <si>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</si>
  <si>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</si>
  <si>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</si>
  <si>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</si>
  <si>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</si>
  <si>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</si>
  <si>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</si>
  <si>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</si>
  <si>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</si>
  <si>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</si>
  <si>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</si>
  <si>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</si>
  <si>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</si>
  <si>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</si>
  <si>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</si>
  <si>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</si>
  <si>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</si>
  <si>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</si>
  <si>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</si>
  <si>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</si>
  <si>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</si>
  <si>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</si>
  <si>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</si>
  <si>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</si>
  <si>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</si>
  <si>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</si>
  <si>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</si>
  <si>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</si>
  <si>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</si>
  <si>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</si>
  <si>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</si>
  <si>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</si>
  <si>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</si>
  <si>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</si>
  <si>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</si>
  <si>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</si>
  <si>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</si>
  <si>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</si>
  <si>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</si>
  <si>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</si>
  <si>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</si>
  <si>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</si>
  <si>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</si>
  <si>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</si>
  <si>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</si>
  <si>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</si>
  <si>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</si>
  <si>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</si>
  <si>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</si>
  <si>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</si>
  <si>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</si>
  <si>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</si>
  <si>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</si>
  <si>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</si>
  <si>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</si>
  <si>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</si>
  <si>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</si>
  <si>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</si>
  <si>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</si>
  <si>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</si>
  <si>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</si>
  <si>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</si>
  <si>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</si>
  <si>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</si>
  <si>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</si>
  <si>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</si>
  <si>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</si>
  <si>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</si>
  <si>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</si>
  <si>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</si>
  <si>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</si>
  <si>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</si>
  <si>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</si>
  <si>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</si>
  <si>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</si>
  <si>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</si>
  <si>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</si>
  <si>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</si>
  <si>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</si>
  <si>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</si>
  <si>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</si>
  <si>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</si>
  <si>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</si>
  <si>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</si>
  <si>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</si>
  <si>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</si>
  <si>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</si>
  <si>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</si>
  <si>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</si>
  <si>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</si>
  <si>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</si>
  <si>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</si>
  <si>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אחר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</si>
  <si>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</si>
  <si>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</si>
  <si>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</si>
  <si>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</si>
  <si>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</si>
  <si>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</si>
  <si>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</si>
  <si>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</si>
  <si>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</si>
  <si>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</si>
  <si>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</si>
  <si>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</si>
  <si>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</si>
  <si>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</si>
  <si>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</si>
  <si>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</si>
  <si>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</si>
  <si>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</si>
  <si>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</si>
  <si>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</si>
  <si>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</si>
  <si>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</si>
  <si>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</si>
  <si>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</si>
  <si>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</si>
  <si>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</si>
  <si>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</si>
  <si>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</si>
  <si>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</si>
  <si>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</si>
  <si>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</si>
  <si>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</si>
  <si>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</si>
  <si>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</si>
  <si>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</si>
  <si>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</si>
  <si>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</si>
  <si>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</si>
  <si>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</si>
  <si>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</si>
  <si>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</si>
  <si>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</si>
  <si>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</si>
  <si>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</si>
  <si>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</si>
  <si>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</si>
  <si>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</si>
  <si>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</si>
  <si>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</si>
  <si>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</si>
  <si>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</si>
  <si>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</si>
  <si>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</si>
  <si>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</si>
  <si>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</si>
  <si>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</si>
  <si>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</si>
  <si>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</si>
  <si>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</si>
  <si>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1094</t>
  </si>
  <si>
    <t>כתר דני</t>
  </si>
  <si>
    <t>דולר הונג קונג</t>
  </si>
  <si>
    <t>ריאל ברזילאי</t>
  </si>
  <si>
    <t>בישראל</t>
  </si>
  <si>
    <t>יתרת מזומנים ועו"ש בש"ח</t>
  </si>
  <si>
    <t>עו'ש- גמול פועלים סהר</t>
  </si>
  <si>
    <t>1111111111- 33- גמול פועלים סהר</t>
  </si>
  <si>
    <t>33</t>
  </si>
  <si>
    <t>0</t>
  </si>
  <si>
    <t>לא מדורג</t>
  </si>
  <si>
    <t>עו'ש- לאומי</t>
  </si>
  <si>
    <t>1111111111- 10- לאומי</t>
  </si>
  <si>
    <t>10</t>
  </si>
  <si>
    <t>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</si>
  <si>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</si>
  <si>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</si>
  <si>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</si>
  <si>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</si>
  <si>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</si>
  <si>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</si>
  <si>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</si>
  <si>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</si>
  <si>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</si>
  <si>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</si>
  <si>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</si>
  <si>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</si>
  <si>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חוז בטחונות חוזים- לאומי</t>
  </si>
  <si>
    <t>29992638- 10- לאומי</t>
  </si>
  <si>
    <t>AAA</t>
  </si>
  <si>
    <t>סה"כ בישראל</t>
  </si>
  <si>
    <t>בחו"ל</t>
  </si>
  <si>
    <t>יתרות מזומנים ועו"ש נקובים במט"ח</t>
  </si>
  <si>
    <t>פקדונות במט"ח עד שלושה חודשים</t>
  </si>
  <si>
    <t>סה"כ בחו"ל</t>
  </si>
  <si>
    <t>בעל ענין/צד קשור *</t>
  </si>
  <si>
    <t>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</si>
  <si>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</si>
  <si>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</si>
  <si>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</si>
  <si>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</si>
  <si>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</si>
  <si>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</si>
  <si>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</si>
  <si>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</si>
  <si>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</si>
  <si>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</si>
  <si>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841- גליל</t>
  </si>
  <si>
    <t>1120583</t>
  </si>
  <si>
    <t>07/09/10</t>
  </si>
  <si>
    <t>סה"כ צמודות למדד</t>
  </si>
  <si>
    <t>מלווה קצר מועד</t>
  </si>
  <si>
    <t>מ.ק.מ 1116 פ.02.11.16- בנק ישראל- מק"מ</t>
  </si>
  <si>
    <t>8161119</t>
  </si>
  <si>
    <t>04/11/15</t>
  </si>
  <si>
    <t>מ.ק.מ 316 פדיון 2.3.2016- בנק ישראל- מק"מ</t>
  </si>
  <si>
    <t>8160319</t>
  </si>
  <si>
    <t>11/03/15</t>
  </si>
  <si>
    <t>מ.ק.מ 416 פדיון 06.04.2016- בנק ישראל- מק"מ</t>
  </si>
  <si>
    <t>8160418</t>
  </si>
  <si>
    <t>08/04/15</t>
  </si>
  <si>
    <t>מ.ק.מ 516 פדיון 4.5.16- בנק ישראל- מק"מ</t>
  </si>
  <si>
    <t>8160517</t>
  </si>
  <si>
    <t>06/05/15</t>
  </si>
  <si>
    <t>מ.ק.מ 626 פדיון 8/6/2016- בנק ישראל- מק"מ</t>
  </si>
  <si>
    <t>8160624</t>
  </si>
  <si>
    <t>02/06/15</t>
  </si>
  <si>
    <t>שחר</t>
  </si>
  <si>
    <t>ממשל שקלית 0217- שחר</t>
  </si>
  <si>
    <t>1101575</t>
  </si>
  <si>
    <t>31/07/07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</si>
  <si>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</si>
  <si>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</si>
  <si>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</si>
  <si>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</si>
  <si>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</si>
  <si>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</si>
  <si>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שקלית 0142- שחר</t>
  </si>
  <si>
    <t>1125400</t>
  </si>
  <si>
    <t>16/05/13</t>
  </si>
  <si>
    <t>גילון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</si>
  <si>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</si>
  <si>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</si>
  <si>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</si>
  <si>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</si>
  <si>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</si>
  <si>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</si>
  <si>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</si>
  <si>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</si>
  <si>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</si>
  <si>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</si>
  <si>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</si>
  <si>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</si>
  <si>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</si>
  <si>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הנפקות 33- מזרחי טפחות חברה להנפקות בע"מ</t>
  </si>
  <si>
    <t>2310092</t>
  </si>
  <si>
    <t>12/02/13</t>
  </si>
  <si>
    <t>פועלים הנ אגח 33- הפועלים הנפקות בע"מ</t>
  </si>
  <si>
    <t>1940568</t>
  </si>
  <si>
    <t>194</t>
  </si>
  <si>
    <t>15/09/14</t>
  </si>
  <si>
    <t>בינלאומי הנפק ט- הבינלאומי הראשון הנפקות בע"מ</t>
  </si>
  <si>
    <t>1135177</t>
  </si>
  <si>
    <t>1153</t>
  </si>
  <si>
    <t>AA+</t>
  </si>
  <si>
    <t>30/03/15</t>
  </si>
  <si>
    <t>לאומי התח נד  ז- בנק לאומי לישראל בע"מ</t>
  </si>
  <si>
    <t>6040224</t>
  </si>
  <si>
    <t>604</t>
  </si>
  <si>
    <t>05/01/15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</si>
  <si>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</si>
  <si>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</si>
  <si>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</si>
  <si>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</si>
  <si>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</si>
  <si>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1300</t>
  </si>
  <si>
    <t>נדל"ן ובינוי</t>
  </si>
  <si>
    <t>AA</t>
  </si>
  <si>
    <t>06/11/12</t>
  </si>
  <si>
    <t>איירפורט אגח ה- איירפורט סיטי בע"מ</t>
  </si>
  <si>
    <t>1133487</t>
  </si>
  <si>
    <t>03/09/15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</si>
  <si>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</si>
  <si>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</si>
  <si>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</si>
  <si>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</si>
  <si>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</si>
  <si>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</si>
  <si>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</si>
  <si>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</si>
  <si>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</si>
  <si>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05/10/08</t>
  </si>
  <si>
    <t>גזית גלוב אגח יב- גזית-גלוב בע"מ</t>
  </si>
  <si>
    <t>1260603</t>
  </si>
  <si>
    <t>126</t>
  </si>
  <si>
    <t>31/03/15</t>
  </si>
  <si>
    <t>סלקום אגח ד- סלקום ישראל בע"מ</t>
  </si>
  <si>
    <t>1107333</t>
  </si>
  <si>
    <t>2066</t>
  </si>
  <si>
    <t>A+</t>
  </si>
  <si>
    <t>07/10/07</t>
  </si>
  <si>
    <t>אפריקה אגח כז- אפריקה-ישראל להשקעות בע"מ</t>
  </si>
  <si>
    <t>6110431</t>
  </si>
  <si>
    <t>611</t>
  </si>
  <si>
    <t>Baa2</t>
  </si>
  <si>
    <t>03/01/13</t>
  </si>
  <si>
    <t>דיסקונט השקעות אגח ו- חברת השקעות דיסקונט בע"מ</t>
  </si>
  <si>
    <t>6390207</t>
  </si>
  <si>
    <t>639</t>
  </si>
  <si>
    <t>BBB-</t>
  </si>
  <si>
    <t>24/05/07</t>
  </si>
  <si>
    <t>קרדן אן וי אגח ב- קרדן אן.וי.</t>
  </si>
  <si>
    <t>1113034</t>
  </si>
  <si>
    <t>1154</t>
  </si>
  <si>
    <t>B</t>
  </si>
  <si>
    <t>11/09/13</t>
  </si>
  <si>
    <t>אדרי-אל   אגח ב- אדרי-אל החזקות בע"מ</t>
  </si>
  <si>
    <t>1123371</t>
  </si>
  <si>
    <t>1466</t>
  </si>
  <si>
    <t>CCC-</t>
  </si>
  <si>
    <t>10/07/12</t>
  </si>
  <si>
    <t>חלל תקש  אגח יב- חלל-תקשורת בע"מ</t>
  </si>
  <si>
    <t>1128321</t>
  </si>
  <si>
    <t>1132</t>
  </si>
  <si>
    <t>אדמה אגח ד- אדמה פתרונות לחקלאות בע"מ</t>
  </si>
  <si>
    <t>1110931</t>
  </si>
  <si>
    <t>26/03/09</t>
  </si>
  <si>
    <t>סלקום אגח ה- סלקום ישראל בע"מ</t>
  </si>
  <si>
    <t>1113661</t>
  </si>
  <si>
    <t>07/04/09</t>
  </si>
  <si>
    <t>פרטנר אגח ה- חברת פרטנר תקשורת בע"מ</t>
  </si>
  <si>
    <t>1118843</t>
  </si>
  <si>
    <t>2095</t>
  </si>
  <si>
    <t>25/04/10</t>
  </si>
  <si>
    <t>דיסקונט השקעות אגח ט- חברת השקעות דיסקונט בע"מ</t>
  </si>
  <si>
    <t>6390249</t>
  </si>
  <si>
    <t>30/11/11</t>
  </si>
  <si>
    <t>סה"כ אחר</t>
  </si>
  <si>
    <t>Alvgr 5.5% 28/11/49- allianz se-reg</t>
  </si>
  <si>
    <t>FWB</t>
  </si>
  <si>
    <t>בלומברג</t>
  </si>
  <si>
    <t>11071</t>
  </si>
  <si>
    <t>Insurance</t>
  </si>
  <si>
    <t>A2</t>
  </si>
  <si>
    <t>Moodys</t>
  </si>
  <si>
    <t>14/07/13</t>
  </si>
  <si>
    <t>Jpm 4.5% 24.01.22- JP MORGAN</t>
  </si>
  <si>
    <t>NYSE</t>
  </si>
  <si>
    <t>10232</t>
  </si>
  <si>
    <t>Diversified Financials</t>
  </si>
  <si>
    <t>A</t>
  </si>
  <si>
    <t>10/07/13</t>
  </si>
  <si>
    <t>Simon property 10.35% 4/19- SIMON PROPERTY GROUP LP</t>
  </si>
  <si>
    <t>10758</t>
  </si>
  <si>
    <t>12/01/10</t>
  </si>
  <si>
    <t>WFC 3 02/19/25- WELLS FARGO COMPANY</t>
  </si>
  <si>
    <t>10486</t>
  </si>
  <si>
    <t>Banks</t>
  </si>
  <si>
    <t>20/08/15</t>
  </si>
  <si>
    <t>Wfc 3.3  09/24- WELLS FARGO COMPANY</t>
  </si>
  <si>
    <t>JPM 3.9 07/15/25- JP MORGAN</t>
  </si>
  <si>
    <t>A3</t>
  </si>
  <si>
    <t>30/07/15</t>
  </si>
  <si>
    <t>Altria 4%  01/24- ALTRIA GROUP</t>
  </si>
  <si>
    <t>10016</t>
  </si>
  <si>
    <t>Food, Beverage   Tobacco</t>
  </si>
  <si>
    <t>BBB+</t>
  </si>
  <si>
    <t>17/12/13</t>
  </si>
  <si>
    <t>Bac 4.125  01/24- Bank of America</t>
  </si>
  <si>
    <t>10043</t>
  </si>
  <si>
    <t>Baa1</t>
  </si>
  <si>
    <t>25/06/14</t>
  </si>
  <si>
    <t>Bac 5.7 24/01/2022- Bank of America</t>
  </si>
  <si>
    <t>11/09/12</t>
  </si>
  <si>
    <t>BAC3 7/8 01/08/25- Bank of America</t>
  </si>
  <si>
    <t>25/08/15</t>
  </si>
  <si>
    <t>C 4.5% 14/01/2022- CITIGROUP INC</t>
  </si>
  <si>
    <t>10083</t>
  </si>
  <si>
    <t>16/10/12</t>
  </si>
  <si>
    <t>Citigroup 3.3$ 27/04/25- CITIGROUP INC</t>
  </si>
  <si>
    <t>Citigroup 3.875% 25/10/23- CITIGROUP INC</t>
  </si>
  <si>
    <t>Hcp Inc 5.375 02/21- HCP INC</t>
  </si>
  <si>
    <t>10756</t>
  </si>
  <si>
    <t>Real Estate</t>
  </si>
  <si>
    <t>28/11/12</t>
  </si>
  <si>
    <t>Mco 4.875% 02/24- Moody's corporation</t>
  </si>
  <si>
    <t>12067</t>
  </si>
  <si>
    <t>08/08/13</t>
  </si>
  <si>
    <t>Pemex 4.5% 23/01/26- PETROLEOS MEXICANOS</t>
  </si>
  <si>
    <t>12345</t>
  </si>
  <si>
    <t>Petroleos mexica 3.5% 01/23- PETROLEOS MEXICANOS</t>
  </si>
  <si>
    <t>Energy</t>
  </si>
  <si>
    <t>26/06/14</t>
  </si>
  <si>
    <t>VW 3.75% 24/03/49- Volkswagen intl fin</t>
  </si>
  <si>
    <t>10774</t>
  </si>
  <si>
    <t>30/04/14</t>
  </si>
  <si>
    <t>Vz 5.15% 15/09/23- VERIZON COMMUNICATI</t>
  </si>
  <si>
    <t>10469</t>
  </si>
  <si>
    <t>Telecommunication Services</t>
  </si>
  <si>
    <t>12/09/13</t>
  </si>
  <si>
    <t>Bayer 3.75% 01/07/74- Bayer AG</t>
  </si>
  <si>
    <t>12075</t>
  </si>
  <si>
    <t>Pharmaceuticals   Biotechnology</t>
  </si>
  <si>
    <t>BBB</t>
  </si>
  <si>
    <t>14/07/14</t>
  </si>
  <si>
    <t>Cielbz 3.75% 16/11/22- Cielo sa</t>
  </si>
  <si>
    <t>12830</t>
  </si>
  <si>
    <t>21/01/15</t>
  </si>
  <si>
    <t>RILIN 5.875 31/12/49- Reliance Industries ltd</t>
  </si>
  <si>
    <t>12612</t>
  </si>
  <si>
    <t>07/02/13</t>
  </si>
  <si>
    <t>Swk 5.75% 15.12.53- Stanley black   decker i</t>
  </si>
  <si>
    <t>12716</t>
  </si>
  <si>
    <t>Capital Goods</t>
  </si>
  <si>
    <t>23/12/13</t>
  </si>
  <si>
    <t>XTALN 4%  25/10/2022- XSTRATA CANADA FIN CORP</t>
  </si>
  <si>
    <t>SIX</t>
  </si>
  <si>
    <t>10814</t>
  </si>
  <si>
    <t>26/06/13</t>
  </si>
  <si>
    <t>BRFSBZ 4 3/4 05/22/2- BRF-BRASIL FOODS SA-ADR</t>
  </si>
  <si>
    <t>10889</t>
  </si>
  <si>
    <t>Baa3</t>
  </si>
  <si>
    <t>29/05/15</t>
  </si>
  <si>
    <t>Cbl 5.25%  12/23- CBL   Associates lp</t>
  </si>
  <si>
    <t>12713</t>
  </si>
  <si>
    <t>08/12/13</t>
  </si>
  <si>
    <t>GAP 5.95 12/4/21- GAP INC</t>
  </si>
  <si>
    <t>10916</t>
  </si>
  <si>
    <t>Retailing</t>
  </si>
  <si>
    <t>02/11/15</t>
  </si>
  <si>
    <t>NDAQ 4 1/4 06/01/24- NASDAQ OMX GROUP</t>
  </si>
  <si>
    <t>11027</t>
  </si>
  <si>
    <t>29/07/14</t>
  </si>
  <si>
    <t>Pttept explor 4.875% 29/12/49- Ptt explor   product</t>
  </si>
  <si>
    <t>12829</t>
  </si>
  <si>
    <t>Banvor 6.25% 16/05/16- Banco Votorantim</t>
  </si>
  <si>
    <t>12416</t>
  </si>
  <si>
    <t>BB+</t>
  </si>
  <si>
    <t>21/10/12</t>
  </si>
  <si>
    <t>Gazprom 9.25%.4.19- GAZPROM OAO-SPON ADR</t>
  </si>
  <si>
    <t>10733</t>
  </si>
  <si>
    <t>30/07/12</t>
  </si>
  <si>
    <t>Rwe 7% 12/10/2072- RWE FINANCE</t>
  </si>
  <si>
    <t>10368</t>
  </si>
  <si>
    <t>Utilities</t>
  </si>
  <si>
    <t>09/05/12</t>
  </si>
  <si>
    <t>Telefonica 6.5 29/09/49- TELEFONICA S.A</t>
  </si>
  <si>
    <t>LSE</t>
  </si>
  <si>
    <t>10414</t>
  </si>
  <si>
    <t>07/02/14</t>
  </si>
  <si>
    <t>Arcelormittal 9.85% 06.19- ARCELORMITTAL</t>
  </si>
  <si>
    <t>10743</t>
  </si>
  <si>
    <t>Materials</t>
  </si>
  <si>
    <t>BB</t>
  </si>
  <si>
    <t>13/06/12</t>
  </si>
  <si>
    <t>Petbra 7.875  03/15- PETROBRAS INTL</t>
  </si>
  <si>
    <t>10906</t>
  </si>
  <si>
    <t>15/07/12</t>
  </si>
  <si>
    <t>Aroundtown 3% 05/05/20- Aroundtown property</t>
  </si>
  <si>
    <t>12853</t>
  </si>
  <si>
    <t>29/04/15</t>
  </si>
  <si>
    <t>Oro negro dril 7.5% 2019- Oro negro dril pte ltd</t>
  </si>
  <si>
    <t>12824</t>
  </si>
  <si>
    <t>23/12/14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</si>
  <si>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</si>
  <si>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</si>
  <si>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</si>
  <si>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</si>
  <si>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</si>
  <si>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</si>
  <si>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</si>
  <si>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</si>
  <si>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</si>
  <si>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</si>
  <si>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</si>
  <si>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</si>
  <si>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</si>
  <si>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</si>
  <si>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</si>
  <si>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</si>
  <si>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</si>
  <si>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</si>
  <si>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</si>
  <si>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</si>
  <si>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כיל- כימיקלים לישראל בע"מ</t>
  </si>
  <si>
    <t>281014</t>
  </si>
  <si>
    <t>281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</si>
  <si>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</si>
  <si>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</si>
  <si>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</si>
  <si>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</si>
  <si>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</si>
  <si>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</t>
  </si>
  <si>
    <t>1119478</t>
  </si>
  <si>
    <t>1420</t>
  </si>
  <si>
    <t>בזק- בזק החברה הישראלית לתקשורת בע"מ</t>
  </si>
  <si>
    <t>230011</t>
  </si>
  <si>
    <t>230</t>
  </si>
  <si>
    <t>סה"כ תל אביב 25</t>
  </si>
  <si>
    <t>איידיאיי ביטוח- איי.די.איי. חברה לביטוח בע"מ</t>
  </si>
  <si>
    <t>1129501</t>
  </si>
  <si>
    <t>1608</t>
  </si>
  <si>
    <t>ביטוח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</si>
  <si>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</si>
  <si>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</si>
  <si>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</si>
  <si>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</si>
  <si>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</si>
  <si>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</si>
  <si>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</si>
  <si>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</si>
  <si>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</si>
  <si>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קרור- קרור אחזקות בע"מ</t>
  </si>
  <si>
    <t>621011</t>
  </si>
  <si>
    <t>621</t>
  </si>
  <si>
    <t>מזון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</si>
  <si>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</si>
  <si>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</si>
  <si>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</si>
  <si>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</si>
  <si>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</si>
  <si>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</si>
  <si>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</si>
  <si>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</si>
  <si>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</si>
  <si>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</si>
  <si>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</si>
  <si>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</si>
  <si>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</si>
  <si>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</si>
  <si>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</si>
  <si>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ריט 1- ריט 1 בע"מ</t>
  </si>
  <si>
    <t>1098920</t>
  </si>
  <si>
    <t>1357</t>
  </si>
  <si>
    <t>מיטב דש- מיטב דש השקעות בע"מ</t>
  </si>
  <si>
    <t>1081843</t>
  </si>
  <si>
    <t>1064</t>
  </si>
  <si>
    <t>בי קומיונקיישנס- בי קומיוניקיישנס בע"מ לשעבר סמייל 012</t>
  </si>
  <si>
    <t>1107663</t>
  </si>
  <si>
    <t>1422</t>
  </si>
  <si>
    <t>סה"כ תל אביב 75</t>
  </si>
  <si>
    <t>קדימהסטם- קדימהסטם בע"מ</t>
  </si>
  <si>
    <t>1128461</t>
  </si>
  <si>
    <t>1606</t>
  </si>
  <si>
    <t>ביוטכנולוגיה</t>
  </si>
  <si>
    <t>קרדן אן.וי.- קרדן אן.וי.</t>
  </si>
  <si>
    <t>1087949</t>
  </si>
  <si>
    <t>ויליפוד- וילי פוד השקעות בע"מ</t>
  </si>
  <si>
    <t>371013</t>
  </si>
  <si>
    <t>371</t>
  </si>
  <si>
    <t>מסחר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</si>
  <si>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</si>
  <si>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</si>
  <si>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</si>
  <si>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</si>
  <si>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</si>
  <si>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</si>
  <si>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</si>
  <si>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</si>
  <si>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</si>
  <si>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איביאי בית השקעות- אי.בי.אי. בית השקעות בע"מ</t>
  </si>
  <si>
    <t>175018</t>
  </si>
  <si>
    <t>175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</si>
  <si>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</si>
  <si>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</si>
  <si>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</si>
  <si>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</si>
  <si>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</si>
  <si>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</si>
  <si>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</si>
  <si>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</si>
  <si>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</si>
  <si>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סה"כ מניות היתר</t>
  </si>
  <si>
    <t>סה"כ call 001 אופציות</t>
  </si>
  <si>
    <t>Radview software lt- RADVIEW RES</t>
  </si>
  <si>
    <t>10355</t>
  </si>
  <si>
    <t>Software   Services</t>
  </si>
  <si>
    <t>Kite pharma inc- Kite Pharma Inc</t>
  </si>
  <si>
    <t>NASDAQ</t>
  </si>
  <si>
    <t>12845</t>
  </si>
  <si>
    <t>Perrigo Co Plc- פריגו קומפני דואלי</t>
  </si>
  <si>
    <t>1612</t>
  </si>
  <si>
    <t>AFI Development Plc B- AFI Development PLC</t>
  </si>
  <si>
    <t>10603</t>
  </si>
  <si>
    <t>Atrium european real estaste- Atrium european real estaste</t>
  </si>
  <si>
    <t>10702</t>
  </si>
  <si>
    <t>Globalworth Real estate- Global worth real estate invest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</si>
  <si>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</si>
  <si>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</si>
  <si>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</si>
  <si>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</si>
  <si>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</si>
  <si>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</si>
  <si>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Ishares dax- DAXEX FUND</t>
  </si>
  <si>
    <t>20001</t>
  </si>
  <si>
    <t>Xmib GR- DB x TRACKERS</t>
  </si>
  <si>
    <t>12104</t>
  </si>
  <si>
    <t>Ishares m .hong kong- ISHARES M.HONG KONG</t>
  </si>
  <si>
    <t>20056</t>
  </si>
  <si>
    <t>Powershares  QQQ NAS1- POWERSHARES</t>
  </si>
  <si>
    <t>10339</t>
  </si>
  <si>
    <t>22040</t>
  </si>
  <si>
    <t>סה"כ שמחקות מדדי מניות</t>
  </si>
  <si>
    <t>סה"כ שמחקות מדדים אחרים</t>
  </si>
  <si>
    <t>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</si>
  <si>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</si>
  <si>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</si>
  <si>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</si>
  <si>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הקרן הירוקה קרן נאמנות- אלטשולר שחם בית השקעות בע"מ</t>
  </si>
  <si>
    <t>5105218</t>
  </si>
  <si>
    <t>תעודות השתתפות בקרנות נאמנות בחו"ל</t>
  </si>
  <si>
    <t>Angsana Bond Fund- Nutrimenta Singapore pte ltd</t>
  </si>
  <si>
    <t>12789</t>
  </si>
  <si>
    <t>Edmond emerging bonds- Edmond De Rothschild</t>
  </si>
  <si>
    <t>12439</t>
  </si>
  <si>
    <t>12731</t>
  </si>
  <si>
    <t>כתבי אופציות בישראל</t>
  </si>
  <si>
    <t>קדימהסטם   אפ 2- קדימהסטם בע"מ</t>
  </si>
  <si>
    <t>1128487</t>
  </si>
  <si>
    <t>אלוני חץ אפ 10- אלוני-חץ נכסים והשקעות בע"מ</t>
  </si>
  <si>
    <t>3900305</t>
  </si>
  <si>
    <t>סה"כ כתבי אופציה בחו"ל</t>
  </si>
  <si>
    <t>סה"כ מדדים כולל מניות</t>
  </si>
  <si>
    <t>ש"ח/מט"ח</t>
  </si>
  <si>
    <t>סה"כ ריבית</t>
  </si>
  <si>
    <t>סה"כ סחורות</t>
  </si>
  <si>
    <t>GXH6-dax fut 03/16- חוזים עתידיים בחול</t>
  </si>
  <si>
    <t>HIF6 - Hang sang idx fut JAN16- חוזים עתידיים בחול</t>
  </si>
  <si>
    <t>NQH6_ nasdaq 100 mini fut mar16- חוזים עתידיים בחול</t>
  </si>
  <si>
    <t>STH6_ mib fut 03/16- חוזים עתידיים בחול</t>
  </si>
  <si>
    <t>US 10YR NOTE FUT MAR16- חוזים עתידיים בחול</t>
  </si>
  <si>
    <t>US 5YR Note Mar16- חוזים עתידיים בחול</t>
  </si>
  <si>
    <t>סה"כ קרן מובטחת</t>
  </si>
  <si>
    <t>סה"כ קרן לא מובטחת</t>
  </si>
  <si>
    <t>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</si>
  <si>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</si>
  <si>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</si>
  <si>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</si>
  <si>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</si>
  <si>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</si>
  <si>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שכבת חוב (Tranch) בדרוג BB+ ומטה</t>
  </si>
  <si>
    <t>שכבת הון (Equity Tranch)</t>
  </si>
  <si>
    <t>סה"כ מוצרים מאוגחים</t>
  </si>
  <si>
    <t>חץ</t>
  </si>
  <si>
    <t>ערד</t>
  </si>
  <si>
    <t>מירון</t>
  </si>
  <si>
    <t>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</si>
  <si>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</si>
  <si>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</si>
  <si>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</si>
  <si>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</si>
  <si>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</si>
  <si>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</si>
  <si>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</si>
  <si>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</si>
  <si>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</si>
  <si>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</si>
  <si>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</si>
  <si>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</si>
  <si>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</si>
  <si>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</si>
  <si>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</si>
  <si>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</si>
  <si>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</si>
  <si>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</si>
  <si>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</t>
  </si>
  <si>
    <t>1103159</t>
  </si>
  <si>
    <t>22/03/07</t>
  </si>
  <si>
    <t>די.בי.אס אגח א רמ- דיביאס</t>
  </si>
  <si>
    <t>1106988</t>
  </si>
  <si>
    <t>2201</t>
  </si>
  <si>
    <t>חשמל אגח יב רמ- חברת החשמל לישראל בע"מ</t>
  </si>
  <si>
    <t>6000046</t>
  </si>
  <si>
    <t>600</t>
  </si>
  <si>
    <t>02/06/10</t>
  </si>
  <si>
    <t>חשמל צמוד 2018 רמ- חברת החשמל לישראל בע"מ</t>
  </si>
  <si>
    <t>6000079</t>
  </si>
  <si>
    <t>25/08/10</t>
  </si>
  <si>
    <t>חשמל צמוד 2020 רמ- חברת החשמל לישראל בע"מ</t>
  </si>
  <si>
    <t>6000111</t>
  </si>
  <si>
    <t>13/04/09</t>
  </si>
  <si>
    <t>יהוד אגח לס- החברה למימון יהוד מונסון 2006 בע"מ</t>
  </si>
  <si>
    <t>1099084</t>
  </si>
  <si>
    <t>1359</t>
  </si>
  <si>
    <t>05/10/09</t>
  </si>
  <si>
    <t>נתיבי גז אג"ח א - רמ- נתיבי הגז הטבעי לישראל בע"מ</t>
  </si>
  <si>
    <t>1103084</t>
  </si>
  <si>
    <t>1418</t>
  </si>
  <si>
    <t>16/03/09</t>
  </si>
  <si>
    <t>נתיבי הגז אגח ג - רמ- נתיבי הגז הטבעי לישראל בע"מ</t>
  </si>
  <si>
    <t>1125509</t>
  </si>
  <si>
    <t>02/10/12</t>
  </si>
  <si>
    <t>נתיבי הגז אגח ד -רמ- נתיבי הגז הטבעי לישראל בע"מ</t>
  </si>
  <si>
    <t>1131994</t>
  </si>
  <si>
    <t>28/04/14</t>
  </si>
  <si>
    <t>ש"ה לאומי למשכנתאות- בנק לאומי למשכנתאות בע"מ</t>
  </si>
  <si>
    <t>4006980</t>
  </si>
  <si>
    <t>602</t>
  </si>
  <si>
    <t>אילת אגח א לס- החברה למימון אילת (2006) בע"מ</t>
  </si>
  <si>
    <t>1099449</t>
  </si>
  <si>
    <t>1360</t>
  </si>
  <si>
    <t>Aa3</t>
  </si>
  <si>
    <t>13/09/06</t>
  </si>
  <si>
    <t>חשמל צמוד 2022 רמ- חברת החשמל לישראל בע"מ</t>
  </si>
  <si>
    <t>6000129</t>
  </si>
  <si>
    <t>18/01/11</t>
  </si>
  <si>
    <t>אלקו החזקות סדרה 9- אלקו בע"מ</t>
  </si>
  <si>
    <t>6940134</t>
  </si>
  <si>
    <t>694</t>
  </si>
  <si>
    <t>04/02/07</t>
  </si>
  <si>
    <t>יצחקי מחסנים אגח א רמ- יצחקי מחסנים בע"מ</t>
  </si>
  <si>
    <t>1109198</t>
  </si>
  <si>
    <t>1508</t>
  </si>
  <si>
    <t>09/12/07</t>
  </si>
  <si>
    <t>פתאל החזקות אגח א רמ- פתאל החזקות בע"מ</t>
  </si>
  <si>
    <t>1132208</t>
  </si>
  <si>
    <t>1621</t>
  </si>
  <si>
    <t>מלונאות ותיירות</t>
  </si>
  <si>
    <t>12/05/14</t>
  </si>
  <si>
    <t>אספיסי אלעד אגח 3 רמ- אס.פי.סי אל-עד</t>
  </si>
  <si>
    <t>1093939</t>
  </si>
  <si>
    <t>1229</t>
  </si>
  <si>
    <t>A-</t>
  </si>
  <si>
    <t>03/12/13</t>
  </si>
  <si>
    <t>ביסיאראי-בראק קפיטל נדלן אג א- בי.סי.אר.אי-בראק קפיטל ריל אסטייט איווסטמנט בי.וי</t>
  </si>
  <si>
    <t>1107168</t>
  </si>
  <si>
    <t>1492</t>
  </si>
  <si>
    <t>27/09/11</t>
  </si>
  <si>
    <t>דור אנרגיה  (גיוסי סדרה 2_1)- דור אנרגיה הנפקת אגח 1 בע"מ</t>
  </si>
  <si>
    <t>1091578</t>
  </si>
  <si>
    <t>1218</t>
  </si>
  <si>
    <t>20/10/04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</si>
  <si>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</si>
  <si>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</si>
  <si>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</si>
  <si>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</si>
  <si>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</si>
  <si>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</si>
  <si>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</si>
  <si>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</si>
  <si>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</si>
  <si>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</si>
  <si>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</si>
  <si>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</si>
  <si>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352</t>
  </si>
  <si>
    <t>07/05/06</t>
  </si>
  <si>
    <t>לידקום אגח א חש 08/09- לידקום אינטגרייטד סולושנס בע"מ</t>
  </si>
  <si>
    <t>1115096</t>
  </si>
  <si>
    <t>2221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</si>
  <si>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</si>
  <si>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</si>
  <si>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</si>
  <si>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</si>
  <si>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בי קומיוניקשיינס דולרי- בי קומיוניקיישנס בע"מ לשעבר סמייל 012</t>
  </si>
  <si>
    <t>1131226</t>
  </si>
  <si>
    <t>20/02/14</t>
  </si>
  <si>
    <t>סה"כ אג"ח קונצרני של חברות ישראליות</t>
  </si>
  <si>
    <t>סה"כ אג"ח קונצרני של חברות זרות</t>
  </si>
  <si>
    <t>Qualisystems ABC- QUALISYSTEMS</t>
  </si>
  <si>
    <t>29991695</t>
  </si>
  <si>
    <t>10351</t>
  </si>
  <si>
    <t>Technology Hardware  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</si>
  <si>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</si>
  <si>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</si>
  <si>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</si>
  <si>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</si>
  <si>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</si>
  <si>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</si>
  <si>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</si>
  <si>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</si>
  <si>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</si>
  <si>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</si>
  <si>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</si>
  <si>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</si>
  <si>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</si>
  <si>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</si>
  <si>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</si>
  <si>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</si>
  <si>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</si>
  <si>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</si>
  <si>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</si>
  <si>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</si>
  <si>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11085</t>
  </si>
  <si>
    <t>דן בוש FL  Randy BV- FL RANDY BV</t>
  </si>
  <si>
    <t>29992660</t>
  </si>
  <si>
    <t>12947</t>
  </si>
  <si>
    <t>preferred A marlborough softwa- Marlborough  Software development</t>
  </si>
  <si>
    <t>us5710381089-29991896</t>
  </si>
  <si>
    <t>12409</t>
  </si>
  <si>
    <t>pageflex מניה לא סחירה- pageflex</t>
  </si>
  <si>
    <t>29992350</t>
  </si>
  <si>
    <t>12870</t>
  </si>
  <si>
    <t>IXI mobile res cibc alt- Ixi mobile</t>
  </si>
  <si>
    <t>US46514P1066-706498500</t>
  </si>
  <si>
    <t>10222</t>
  </si>
  <si>
    <t>Unity Wireless corporation- Unity Wireless</t>
  </si>
  <si>
    <t>US9133471006-70574355</t>
  </si>
  <si>
    <t>10447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</si>
  <si>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</si>
  <si>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</si>
  <si>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</si>
  <si>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</si>
  <si>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</si>
  <si>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</si>
  <si>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</si>
  <si>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</si>
  <si>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</si>
  <si>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</si>
  <si>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</si>
  <si>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</si>
  <si>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</si>
  <si>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</si>
  <si>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</si>
  <si>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</si>
  <si>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</si>
  <si>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</si>
  <si>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</si>
  <si>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</si>
  <si>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</si>
  <si>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</si>
  <si>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</si>
  <si>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</si>
  <si>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</si>
  <si>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</si>
  <si>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</si>
  <si>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</si>
  <si>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הון סיכון</t>
  </si>
  <si>
    <t>Crystal Fund II- crystal fund</t>
  </si>
  <si>
    <t>29991764</t>
  </si>
  <si>
    <t>19/02/12</t>
  </si>
  <si>
    <t>Sphera fund L.P- SPHERA</t>
  </si>
  <si>
    <t>299918250</t>
  </si>
  <si>
    <t>16/08/12</t>
  </si>
  <si>
    <t>סה"כ קרנות גידור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</si>
  <si>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</si>
  <si>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</si>
  <si>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</si>
  <si>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</si>
  <si>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</si>
  <si>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</si>
  <si>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</si>
  <si>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</si>
  <si>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נדל"ן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</si>
  <si>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</si>
  <si>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</si>
  <si>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</si>
  <si>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</si>
  <si>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</si>
  <si>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</si>
  <si>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</si>
  <si>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</si>
  <si>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</si>
  <si>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</si>
  <si>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</si>
  <si>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</si>
  <si>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</si>
  <si>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</si>
  <si>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</si>
  <si>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</si>
  <si>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</si>
  <si>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קרן יסודות 1- קרן יסודות 1</t>
  </si>
  <si>
    <t>29992351</t>
  </si>
  <si>
    <t>09/06/15</t>
  </si>
  <si>
    <t>Mustang mezzanine fund lp- קרן מוסטנג</t>
  </si>
  <si>
    <t>100256502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</si>
  <si>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</si>
  <si>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</si>
  <si>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</si>
  <si>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</si>
  <si>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</si>
  <si>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</si>
  <si>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</si>
  <si>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</si>
  <si>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</si>
  <si>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השקעה אחרות</t>
  </si>
  <si>
    <t>Qumra Capital 1- Qumra Capital1</t>
  </si>
  <si>
    <t>29992316</t>
  </si>
  <si>
    <t>10/03/15</t>
  </si>
  <si>
    <t>סה"כ קרנות הון סיכון בחו"ל</t>
  </si>
  <si>
    <t>סה"כ קרנות גידור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</si>
  <si>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</si>
  <si>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</si>
  <si>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</si>
  <si>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</si>
  <si>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</si>
  <si>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</si>
  <si>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</si>
  <si>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</si>
  <si>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29992180</t>
  </si>
  <si>
    <t>02/04/14</t>
  </si>
  <si>
    <t>סה"כ קרנות נדל"ן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</si>
  <si>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</si>
  <si>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</si>
  <si>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</si>
  <si>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</si>
  <si>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</si>
  <si>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</si>
  <si>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II Fund- Avenue Cpital Group</t>
  </si>
  <si>
    <t>29991804</t>
  </si>
  <si>
    <t>BK opportiunity 3- BK Opportunities fund</t>
  </si>
  <si>
    <t>29992378</t>
  </si>
  <si>
    <t>BK opportunities fund 2- BK Opportunities fund</t>
  </si>
  <si>
    <t>299922610</t>
  </si>
  <si>
    <t>31/12/14</t>
  </si>
  <si>
    <t>BSP Absolute Return Fund of Funds Ltd. (Class GL)- BSP ABSOLUTE RETURN FOF AI</t>
  </si>
  <si>
    <t>KYG166512114-70823216</t>
  </si>
  <si>
    <t>24/03/14</t>
  </si>
  <si>
    <t>ICG FUND L.P- ICS north amreican private debt fund l.p</t>
  </si>
  <si>
    <t>29992232</t>
  </si>
  <si>
    <t>28/08/14</t>
  </si>
  <si>
    <t>קרן גידור Kane street- Kane Street Fund</t>
  </si>
  <si>
    <t>29991727</t>
  </si>
  <si>
    <t>Netz real estate fund 1- Netz real estate fund I</t>
  </si>
  <si>
    <t>29993015</t>
  </si>
  <si>
    <t>26/03/15</t>
  </si>
  <si>
    <t>Sphera global healthcare fund- SPHERA</t>
  </si>
  <si>
    <t>29992652</t>
  </si>
  <si>
    <t>30/11/15</t>
  </si>
  <si>
    <t>Noy waste to energy lp- קרן נוי 1 להשקעה בתשתיות אנרגיה ש.מ</t>
  </si>
  <si>
    <t>29992357</t>
  </si>
  <si>
    <t>סה"כ קרנות השקעה אחרות בחו"ל</t>
  </si>
  <si>
    <t>סה"כ כתבי אופציה בישראל</t>
  </si>
  <si>
    <t>כתב אופציה VW- Volkswagen intl fin</t>
  </si>
  <si>
    <t>29992094</t>
  </si>
  <si>
    <t>Automobiles   Components</t>
  </si>
  <si>
    <t>29/09/13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</si>
  <si>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</si>
  <si>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</si>
  <si>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</si>
  <si>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</si>
  <si>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</si>
  <si>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</si>
  <si>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סה"כ מט"ח/מט"ח</t>
  </si>
  <si>
    <t>סה"כ מטבע</t>
  </si>
  <si>
    <t>FWD CCY\ILS 20151123 EUR\ILS 4.1436000 20160120- בנק לאומי לישראל בע"מ</t>
  </si>
  <si>
    <t>90000677</t>
  </si>
  <si>
    <t>23/11/15</t>
  </si>
  <si>
    <t>FWD CCY\ILS 20151123 EUR\ILS 4.1446000 20160120- בנק לאומי לישראל בע"מ</t>
  </si>
  <si>
    <t>90000678</t>
  </si>
  <si>
    <t>FWD CCY\ILS 20151209 DKK\ILS 0.5677000 20160120- בנק לאומי לישראל בע"מ</t>
  </si>
  <si>
    <t>90000751</t>
  </si>
  <si>
    <t>09/12/15</t>
  </si>
  <si>
    <t>FWD CCY\ILS 20151209 DKK\ILS 0.5680000 20160120- בנק לאומי לישראל בע"מ</t>
  </si>
  <si>
    <t>90000750</t>
  </si>
  <si>
    <t>FWD CCY\ILS 20151209 EUR\ILS 4.2356000 20160120- בנק לאומי לישראל בע"מ</t>
  </si>
  <si>
    <t>90000749</t>
  </si>
  <si>
    <t>FWD CCY\ILS 20151223 DKK\ILS 0.5705000 20160120- בנק לאומי לישראל בע"מ</t>
  </si>
  <si>
    <t>90000940</t>
  </si>
  <si>
    <t>23/12/15</t>
  </si>
  <si>
    <t>FWD CCY\ILS 20151223 DKK\ILS 0.5706000 20160209- בנק לאומי לישראל בע"מ</t>
  </si>
  <si>
    <t>90000941</t>
  </si>
  <si>
    <t>FWD CCY\ILS 20151223 USD\ILS 3.890 20160223- בנק לאומי לישראל בע"מ</t>
  </si>
  <si>
    <t>90000939</t>
  </si>
  <si>
    <t>FWD CCY\ILS 20151224 EUR\ILS 4.2630000 20160120- בנק לאומי לישראל בע"מ</t>
  </si>
  <si>
    <t>90000947</t>
  </si>
  <si>
    <t>24/12/15</t>
  </si>
  <si>
    <t>FWD CCY\ILS 20151224 EUR\ILS 4.2630000 20160209- בנק לאומי לישראל בע"מ</t>
  </si>
  <si>
    <t>90000948</t>
  </si>
  <si>
    <t>FWD CCY\ILS 20151228 EUR\ILS 4.2685000 20160309- בנק לאומי לישראל בע"מ</t>
  </si>
  <si>
    <t>90000968</t>
  </si>
  <si>
    <t>28/12/15</t>
  </si>
  <si>
    <t>FWD CCY\ILS 20151228 EUR\ILS 4.2690000 20160120- בנק לאומי לישראל בע"מ</t>
  </si>
  <si>
    <t>90000967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</si>
  <si>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</si>
  <si>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</si>
  <si>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</si>
  <si>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</si>
  <si>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</si>
  <si>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</si>
  <si>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120 ממשק ILS 0.905%- בנק לאומי לישראל בע"מ</t>
  </si>
  <si>
    <t>29992657</t>
  </si>
  <si>
    <t>21/12/15</t>
  </si>
  <si>
    <t>Irs 120 ממשק ILS 0.91%- בנק לאומי לישראל בע"מ</t>
  </si>
  <si>
    <t>29992656</t>
  </si>
  <si>
    <t>17/12/15</t>
  </si>
  <si>
    <t>IRS 5 ILS 1.005%- בנק לאומי לישראל בע"מ</t>
  </si>
  <si>
    <t>29992649</t>
  </si>
  <si>
    <t>IRS 5 ILS 1.07%- בנק לאומי לישראל בע"מ</t>
  </si>
  <si>
    <t>29992644</t>
  </si>
  <si>
    <t>10/11/15</t>
  </si>
  <si>
    <t>Altshuler IXETR 19.11.15- בנק לאומי לישראל בע"מ</t>
  </si>
  <si>
    <t>29992648</t>
  </si>
  <si>
    <t>Altshuler IXETR 23.11.15- בנק לאומי לישראל בע"מ</t>
  </si>
  <si>
    <t>29992659</t>
  </si>
  <si>
    <t>IXMTR Altshuler 19.11.15- בנק לאומי לישראל בע"מ</t>
  </si>
  <si>
    <t>29992647</t>
  </si>
  <si>
    <t>IXVTR Altshuler 1.9.15- בנק לאומי לישראל בע"מ</t>
  </si>
  <si>
    <t>29992374</t>
  </si>
  <si>
    <t>02/09/15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</si>
  <si>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</si>
  <si>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</si>
  <si>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</si>
  <si>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</si>
  <si>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2.123%- בנק לאומי לישראל בע"מ</t>
  </si>
  <si>
    <t>29992650</t>
  </si>
  <si>
    <t>IRS 10 USA 2.237%- בנק לאומי לישראל בע"מ</t>
  </si>
  <si>
    <t>29992645</t>
  </si>
  <si>
    <t>Irs10 years usa 2.297- בנק לאומי לישראל בע"מ</t>
  </si>
  <si>
    <t>29992643</t>
  </si>
  <si>
    <t>09/11/15</t>
  </si>
  <si>
    <t>ענבר ויטליטי אגח סדרה א- ענבר אג"ח ויטליטי 1 בע"מ</t>
  </si>
  <si>
    <t>1102615</t>
  </si>
  <si>
    <t>מימון ישיר 1 לס- מימון ישיר הנפקות  בע"מ</t>
  </si>
  <si>
    <t>1133743</t>
  </si>
  <si>
    <t>19/11/14</t>
  </si>
  <si>
    <t>הלוואה 24 12/2015</t>
  </si>
  <si>
    <t>1127091</t>
  </si>
  <si>
    <t>31/12/15</t>
  </si>
  <si>
    <t>הלוואה אמפא קפיטל 12- אמפא קפיטל בע"מ לשעבר פז פיקדון זר</t>
  </si>
  <si>
    <t>29993118</t>
  </si>
  <si>
    <t>גלובל 8 ד' חוב שלא שולם 11/09- גלובל פיננס ג'י.אר 8 בע"מ</t>
  </si>
  <si>
    <t>1116037</t>
  </si>
  <si>
    <t>B2</t>
  </si>
  <si>
    <t>10/11/09</t>
  </si>
  <si>
    <t>גלובל 8 ד' חש 07/2013 al- גלובל פיננס ג'י.אר 8 בע"מ</t>
  </si>
  <si>
    <t>1129188</t>
  </si>
  <si>
    <t>31/07/13</t>
  </si>
  <si>
    <t>גלובל פייננס 8 סד' ה לס- גלובל פיננס ג'י.אר 8 בע"מ</t>
  </si>
  <si>
    <t>29991484</t>
  </si>
  <si>
    <t>SIGNUM 6.85% 20/12/17- SIGNUM FINANCE</t>
  </si>
  <si>
    <t>רביות</t>
  </si>
  <si>
    <t>17/01/08</t>
  </si>
  <si>
    <t>SIGNUM ZCP 30/11/22- SIGNUM FINANCE</t>
  </si>
  <si>
    <t>03/12/07</t>
  </si>
  <si>
    <t>Mad 2015-11/144A/D- Madison Avenue Trust</t>
  </si>
  <si>
    <t>21/09/15</t>
  </si>
  <si>
    <t>BAMLL 2015-200X A- Bank of America</t>
  </si>
  <si>
    <t>19/04/15</t>
  </si>
  <si>
    <t>AN  6.1262% 12.07.42- ANDERSEN</t>
  </si>
  <si>
    <t>C</t>
  </si>
  <si>
    <t>17/10/07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</si>
  <si>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</si>
  <si>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</si>
  <si>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</si>
  <si>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לא</t>
  </si>
  <si>
    <t>29992016</t>
  </si>
  <si>
    <t>כן</t>
  </si>
  <si>
    <t>232-29991984</t>
  </si>
  <si>
    <t>29992299</t>
  </si>
  <si>
    <t>A1</t>
  </si>
  <si>
    <t>29993112</t>
  </si>
  <si>
    <t>29993113</t>
  </si>
  <si>
    <t>29992219</t>
  </si>
  <si>
    <t>29992247</t>
  </si>
  <si>
    <t>29992338</t>
  </si>
  <si>
    <t>151-29991570</t>
  </si>
  <si>
    <t>29992339</t>
  </si>
  <si>
    <t>סה"כ מובטחות בבטחונות אחרים</t>
  </si>
  <si>
    <t>סה"כ מובטחות בשיעבוד כלי רכב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</si>
  <si>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</si>
  <si>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</si>
  <si>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</si>
  <si>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</si>
  <si>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29992128</t>
  </si>
  <si>
    <t>127-29991948</t>
  </si>
  <si>
    <t>סה"כ לא מובטחות</t>
  </si>
  <si>
    <t>29992368</t>
  </si>
  <si>
    <t>סה"כ מובטחות במשכנתא או תיקי משכנתאות</t>
  </si>
  <si>
    <t>29992225</t>
  </si>
  <si>
    <t>100228550</t>
  </si>
  <si>
    <t>29992646</t>
  </si>
  <si>
    <t>150-29991603</t>
  </si>
  <si>
    <t>29991660</t>
  </si>
  <si>
    <t>בנק משכן פקדון- בנק הפועלים בע"מ</t>
  </si>
  <si>
    <t>506470749</t>
  </si>
  <si>
    <t>משכן 2 (מאשכול)- משכן-בנק הפועלים למשכנתאות בע"מ</t>
  </si>
  <si>
    <t>12-600201201</t>
  </si>
  <si>
    <t>פקדון 2017- בנק לאומי לישראל בע"מ</t>
  </si>
  <si>
    <t>29992234</t>
  </si>
  <si>
    <t>בנק ירושלים פקדון- בנק ירושלים בע"מ</t>
  </si>
  <si>
    <t>507260073</t>
  </si>
  <si>
    <t>סה"כ נקוב במט"ח</t>
  </si>
  <si>
    <t>סה"כ צמודי מט"ח</t>
  </si>
  <si>
    <t>נדל"ן בזק חיפה- נדלן בזק חיפה</t>
  </si>
  <si>
    <t>סה"כ מניב</t>
  </si>
  <si>
    <t>סה"כ לא מניב</t>
  </si>
  <si>
    <t>Dortmund- Lander Sarl</t>
  </si>
  <si>
    <t>Neuss- Lander Sarl</t>
  </si>
  <si>
    <t>Ludwigshafen Real Estate- Ludwigshafen Real Estate</t>
  </si>
  <si>
    <t>אמסטרדם - Number One- MMZ Properties Den Bosch Adam One BV</t>
  </si>
  <si>
    <t>Mad 2015-11/144A/D(ריבית לקבל)</t>
  </si>
  <si>
    <t>זכאים</t>
  </si>
  <si>
    <t>28080000</t>
  </si>
  <si>
    <t>זכאים מס עמיתים</t>
  </si>
  <si>
    <t>28200000</t>
  </si>
  <si>
    <t>חייבים</t>
  </si>
  <si>
    <t>27960000</t>
  </si>
  <si>
    <t>דיסקונט השקעות אגח ט(פדיון לקבל)</t>
  </si>
  <si>
    <t>פז נפט(דיבידנד לקבל)</t>
  </si>
  <si>
    <t>אדרי-אל   אגח ב(ריבית לקבל)</t>
  </si>
  <si>
    <t>מגה אור(דיבידנד לקבל)</t>
  </si>
  <si>
    <t>סלקום אגח ה(פדיון לקבל)</t>
  </si>
  <si>
    <t xml:space="preserve">אביב 2 </t>
  </si>
  <si>
    <t xml:space="preserve">אוריגו </t>
  </si>
  <si>
    <t xml:space="preserve">גלילות </t>
  </si>
  <si>
    <t xml:space="preserve">ויולה </t>
  </si>
  <si>
    <t xml:space="preserve">כלירמרק </t>
  </si>
  <si>
    <t xml:space="preserve">לול </t>
  </si>
  <si>
    <t xml:space="preserve">מוסטנג </t>
  </si>
  <si>
    <t xml:space="preserve">נוי </t>
  </si>
  <si>
    <t xml:space="preserve">סקיי </t>
  </si>
  <si>
    <t xml:space="preserve">פונטיפקס II </t>
  </si>
  <si>
    <t xml:space="preserve">פונטיפקס III </t>
  </si>
  <si>
    <t>פימי 2 א</t>
  </si>
  <si>
    <t xml:space="preserve">פימי 5 </t>
  </si>
  <si>
    <t>פלנוס מזאנין ד</t>
  </si>
  <si>
    <t xml:space="preserve">ריאליטי 1 </t>
  </si>
  <si>
    <t xml:space="preserve">ריאליטי 2 </t>
  </si>
  <si>
    <t xml:space="preserve">תשתיות לישראל 2 </t>
  </si>
  <si>
    <t xml:space="preserve">KCPS </t>
  </si>
  <si>
    <t>Vintage</t>
  </si>
  <si>
    <t xml:space="preserve"> יסודות </t>
  </si>
  <si>
    <t xml:space="preserve"> מאגמה </t>
  </si>
  <si>
    <t xml:space="preserve">קרן השקעה  גלילות 2 </t>
  </si>
  <si>
    <t xml:space="preserve">קרן השקעה  קלירמרק 2 </t>
  </si>
  <si>
    <t xml:space="preserve">קרן השקעה  KEDMA </t>
  </si>
  <si>
    <t xml:space="preserve">נווה אילן </t>
  </si>
  <si>
    <t>עד למועד פירוק השותפות</t>
  </si>
  <si>
    <t xml:space="preserve">פונטיפקס IV </t>
  </si>
  <si>
    <t xml:space="preserve">אווניו </t>
  </si>
  <si>
    <t xml:space="preserve">בראק </t>
  </si>
  <si>
    <t xml:space="preserve">ICG NORTH AMREICA </t>
  </si>
  <si>
    <t xml:space="preserve"> NETZ</t>
  </si>
  <si>
    <t xml:space="preserve">קרן השקעה  ARES 4 </t>
  </si>
  <si>
    <t xml:space="preserve">קרן השקעה  ARES ELOF </t>
  </si>
  <si>
    <t xml:space="preserve">קרן השקעה  QUMRA </t>
  </si>
  <si>
    <t xml:space="preserve">קרן השקעה  STAGE ONE 2 </t>
  </si>
  <si>
    <t xml:space="preserve">קרן השקעה  REALITY 3 </t>
  </si>
  <si>
    <t xml:space="preserve">קרן השקעה  נוי 2 </t>
  </si>
  <si>
    <t xml:space="preserve">קרן השקעה  נוי פסולת לאנרגיה </t>
  </si>
  <si>
    <t xml:space="preserve">קרן השקעה  מנהטן 529 </t>
  </si>
  <si>
    <t xml:space="preserve">קרן השקעה ALTO 2 </t>
  </si>
  <si>
    <t>סך הכל בחו"ל</t>
  </si>
  <si>
    <t xml:space="preserve"> </t>
  </si>
  <si>
    <t xml:space="preserve"> XS0857872500</t>
  </si>
  <si>
    <t xml:space="preserve"> US46625HJD35</t>
  </si>
  <si>
    <t>US828807CA39</t>
  </si>
  <si>
    <t>US94974BGH78</t>
  </si>
  <si>
    <t>US94974BGA26</t>
  </si>
  <si>
    <t>US46625HMN79</t>
  </si>
  <si>
    <t>US02209SAS23</t>
  </si>
  <si>
    <t>US06051GFB05</t>
  </si>
  <si>
    <t>US06051GEM78</t>
  </si>
  <si>
    <t>US06051GFS30</t>
  </si>
  <si>
    <t>US172967FT34</t>
  </si>
  <si>
    <t>US172967JP75</t>
  </si>
  <si>
    <t>US172967HD63</t>
  </si>
  <si>
    <t>US40414LAD10</t>
  </si>
  <si>
    <t>US615369AC97</t>
  </si>
  <si>
    <t>US71656MBD02</t>
  </si>
  <si>
    <t>US71654QBG64</t>
  </si>
  <si>
    <t>XS1048428012</t>
  </si>
  <si>
    <t>US92343VBR42</t>
  </si>
  <si>
    <t>DE000A11QR73</t>
  </si>
  <si>
    <t>USP28610AA46</t>
  </si>
  <si>
    <t>usy72596bt83</t>
  </si>
  <si>
    <t>US854502AF89</t>
  </si>
  <si>
    <t>USC98874AM93</t>
  </si>
  <si>
    <t>USP1905CAE05</t>
  </si>
  <si>
    <t>US12505JAA16</t>
  </si>
  <si>
    <t>US364760AK48</t>
  </si>
  <si>
    <t>US631103AF50</t>
  </si>
  <si>
    <t>USY7145PCN60</t>
  </si>
  <si>
    <t>XS0626896178</t>
  </si>
  <si>
    <t>XS0424860947</t>
  </si>
  <si>
    <t>XS0767140022</t>
  </si>
  <si>
    <t>XS0972570351</t>
  </si>
  <si>
    <t>US03938LAM63</t>
  </si>
  <si>
    <t>US71645WAN11</t>
  </si>
  <si>
    <t>XS1227093611</t>
  </si>
  <si>
    <t>no0010700982</t>
  </si>
  <si>
    <t>s&amp;p</t>
  </si>
  <si>
    <t>** בהתאם לשיטה שיושמה בדוח הכספי</t>
  </si>
  <si>
    <t>IL0010851744</t>
  </si>
  <si>
    <t>us49803l1098</t>
  </si>
  <si>
    <t>IE00BGH1M568</t>
  </si>
  <si>
    <t>CY0101380612</t>
  </si>
  <si>
    <t>JE00B3DCF752</t>
  </si>
  <si>
    <t>GG00B979FD04</t>
  </si>
  <si>
    <t>DE0005933931</t>
  </si>
  <si>
    <t>LU0274212538</t>
  </si>
  <si>
    <t>US4642868719</t>
  </si>
  <si>
    <t>US73935A1043</t>
  </si>
  <si>
    <t>US78462F1030</t>
  </si>
  <si>
    <t>סה"כ בישראל:</t>
  </si>
  <si>
    <t>סה"כ בחו"ל:</t>
  </si>
  <si>
    <t xml:space="preserve">סה"כ אופציות בחו"ל </t>
  </si>
  <si>
    <t>סה"כ אופציות בישראל</t>
  </si>
  <si>
    <t>סה"כ חוזים עתידיים בישראל</t>
  </si>
  <si>
    <t>סה"כ חוזים עתידיים בחו"ל</t>
  </si>
  <si>
    <t>סה"כ הלוואות בישראל</t>
  </si>
  <si>
    <t>סה"כ מקרקעין בישראל</t>
  </si>
  <si>
    <t>סה"כ מקרקעין בחו"ל</t>
  </si>
  <si>
    <t>סה"כ צמודות</t>
  </si>
  <si>
    <t>אלטשולר שחם פיצויים כללי</t>
  </si>
  <si>
    <t>אלטשולר שחם גמל ופנסיה בע"מ</t>
  </si>
  <si>
    <t xml:space="preserve">GXH6 Index                    </t>
  </si>
  <si>
    <t xml:space="preserve">HIF6 Index                    </t>
  </si>
  <si>
    <t>NQH6 Index   </t>
  </si>
  <si>
    <t xml:space="preserve">ESH6 Index                    </t>
  </si>
  <si>
    <t xml:space="preserve">STH6 Index                    </t>
  </si>
  <si>
    <t xml:space="preserve">TYH6 Comdty                   </t>
  </si>
  <si>
    <t>Spdr S&amp;P 500 etf trust- SPDR - State Street Global Advisors</t>
  </si>
  <si>
    <t>Sands Capital grow- Sands Capital fundS&amp;Plc</t>
  </si>
  <si>
    <t>S&amp;P500 MAR16- חוזים עתידיים בחול</t>
  </si>
  <si>
    <t>דנמרק IPDS&amp;P/S- דנמרק IPDS&amp;P/S</t>
  </si>
  <si>
    <t>S&amp;P</t>
  </si>
  <si>
    <t xml:space="preserve">דנמרק IPDS&amp;P S </t>
  </si>
  <si>
    <t>IE00BNN82M77</t>
  </si>
  <si>
    <t>fr0011545649</t>
  </si>
  <si>
    <t>IE00B85KB857</t>
  </si>
  <si>
    <t>XS0336865109</t>
  </si>
  <si>
    <t>xs0328596662</t>
  </si>
  <si>
    <t>US556227AJ56</t>
  </si>
  <si>
    <t>USU0602UAA08</t>
  </si>
  <si>
    <t>USG03652AB38</t>
  </si>
  <si>
    <t>Tamar Isramco LT הלוואה</t>
  </si>
  <si>
    <t>תמר ישראמקו נגב 2 שותפות מוגבל</t>
  </si>
  <si>
    <t>אמפא קפיטל הנפקות 1</t>
  </si>
  <si>
    <t>הלוואה לאלדן</t>
  </si>
  <si>
    <t>הלוואה לטרנספורט הולדינגס</t>
  </si>
  <si>
    <t>הלוואה ללנדאו</t>
  </si>
  <si>
    <t>הלוואה הכשרת היישוב- אוריגו</t>
  </si>
  <si>
    <t>הלוואה ליורוקום נדלן ב</t>
  </si>
  <si>
    <t>הלוואה ליורוקום נדלן ג</t>
  </si>
  <si>
    <t>הלוואה לריאליטי 2</t>
  </si>
  <si>
    <t>הלוואה פרטית לכימיקלים לישראל</t>
  </si>
  <si>
    <t>הלוואה לתעבורה</t>
  </si>
  <si>
    <t>הלוואה The standard highline</t>
  </si>
  <si>
    <t>הלוואה Orbotech</t>
  </si>
  <si>
    <t>הלוואה W hotel</t>
  </si>
  <si>
    <t>פרויקט סירקיוז</t>
  </si>
  <si>
    <t>Feldstrasse Die Erste GmbH</t>
  </si>
  <si>
    <t>VW Logistic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</si>
</sst>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18" fillId="0" borderId="30" xfId="0" applyFont="1" applyBorder="1"/>
    <xf numFmtId="0" fontId="2" fillId="0" borderId="30" xfId="0" applyFont="1" applyBorder="1" applyAlignment="1">
      <alignment horizontal="center"/>
    </xf>
    <xf numFmtId="0" fontId="1" fillId="0" borderId="30" xfId="0" applyFont="1" applyBorder="1"/>
    <xf numFmtId="4" fontId="1" fillId="0" borderId="30" xfId="0" applyNumberFormat="1" applyFont="1" applyBorder="1" applyAlignment="1">
      <alignment horizontal="center" vertical="center" wrapText="1"/>
    </xf>
    <xf numFmtId="17" fontId="1" fillId="0" borderId="30" xfId="0" applyNumberFormat="1" applyFont="1" applyBorder="1"/>
    <xf numFmtId="0" fontId="1" fillId="0" borderId="30" xfId="0" applyFont="1" applyBorder="1" applyAlignment="1">
      <alignment horizontal="right"/>
    </xf>
    <xf numFmtId="4" fontId="18" fillId="0" borderId="30" xfId="0" applyNumberFormat="1" applyFont="1" applyBorder="1" applyAlignment="1">
      <alignment horizontal="center" vertical="center" wrapText="1"/>
    </xf>
    <xf numFmtId="0" fontId="1" fillId="0" borderId="0" xfId="0" applyFont="1"/>
    <xf numFmtId="0" fontId="19" fillId="0" borderId="0" xfId="0" applyFont="1" applyAlignment="1">
      <alignment horizontal="right" vertical="center"/>
    </xf>
    <xf numFmtId="0" fontId="19" fillId="0" borderId="0" xfId="1" applyFont="1" applyAlignment="1">
      <alignment horizontal="right" vertical="center"/>
    </xf>
    <xf numFmtId="0" fontId="3" fillId="0" borderId="0" xfId="1" applyFon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zoomScale="80" zoomScaleNormal="80" workbookViewId="0">
      <selection activeCell="C31" sqref="C3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8" t="s">
        <v>186</v>
      </c>
    </row>
    <row r="2" spans="1:36">
      <c r="B2" s="2" t="s">
        <v>1</v>
      </c>
      <c r="C2" s="89" t="s">
        <v>1222</v>
      </c>
    </row>
    <row r="3" spans="1:36">
      <c r="B3" s="2" t="s">
        <v>2</v>
      </c>
      <c r="C3" s="88" t="s">
        <v>1221</v>
      </c>
      <c r="E3" s="1" t="s">
        <v>1160</v>
      </c>
      <c r="F3" s="1" t="s">
        <v>1160</v>
      </c>
    </row>
    <row r="4" spans="1:36">
      <c r="B4" s="2" t="s">
        <v>3</v>
      </c>
      <c r="C4" s="88" t="s">
        <v>187</v>
      </c>
    </row>
    <row r="6" spans="1:36" ht="26.25" customHeight="1">
      <c r="B6" s="91" t="s">
        <v>4</v>
      </c>
      <c r="C6" s="92"/>
      <c r="D6" s="93"/>
      <c r="F6" s="1" t="s">
        <v>1160</v>
      </c>
    </row>
    <row r="7" spans="1:36" s="3" customFormat="1">
      <c r="B7" s="4"/>
      <c r="C7" s="62" t="s">
        <v>5</v>
      </c>
      <c r="D7" s="63" t="s">
        <v>185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4" t="s">
        <v>6</v>
      </c>
      <c r="D8" s="65" t="s">
        <v>7</v>
      </c>
      <c r="AJ8" s="5" t="s">
        <v>8</v>
      </c>
    </row>
    <row r="9" spans="1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1:36" s="6" customFormat="1" ht="18" customHeight="1">
      <c r="B10" s="69" t="s">
        <v>12</v>
      </c>
      <c r="C10" s="59"/>
      <c r="D10" s="60"/>
      <c r="AJ10" s="8"/>
    </row>
    <row r="11" spans="1:36">
      <c r="A11" s="9" t="s">
        <v>13</v>
      </c>
      <c r="B11" s="70" t="s">
        <v>14</v>
      </c>
      <c r="C11" s="75">
        <v>58056.302804477004</v>
      </c>
      <c r="D11" s="75">
        <v>7.09</v>
      </c>
    </row>
    <row r="12" spans="1:36">
      <c r="B12" s="70" t="s">
        <v>15</v>
      </c>
      <c r="C12" s="61"/>
      <c r="D12" s="61"/>
    </row>
    <row r="13" spans="1:36">
      <c r="A13" s="10" t="s">
        <v>13</v>
      </c>
      <c r="B13" s="71" t="s">
        <v>16</v>
      </c>
      <c r="C13" s="76">
        <v>342943.64960230002</v>
      </c>
      <c r="D13" s="76">
        <v>41.87</v>
      </c>
    </row>
    <row r="14" spans="1:36">
      <c r="A14" s="10" t="s">
        <v>13</v>
      </c>
      <c r="B14" s="71" t="s">
        <v>17</v>
      </c>
      <c r="C14" s="76">
        <v>0</v>
      </c>
      <c r="D14" s="76">
        <v>0</v>
      </c>
    </row>
    <row r="15" spans="1:36">
      <c r="A15" s="10" t="s">
        <v>13</v>
      </c>
      <c r="B15" s="71" t="s">
        <v>18</v>
      </c>
      <c r="C15" s="76">
        <v>119663.60860120803</v>
      </c>
      <c r="D15" s="76">
        <v>14.61</v>
      </c>
    </row>
    <row r="16" spans="1:36">
      <c r="A16" s="10" t="s">
        <v>13</v>
      </c>
      <c r="B16" s="71" t="s">
        <v>19</v>
      </c>
      <c r="C16" s="76">
        <v>111059.25014126</v>
      </c>
      <c r="D16" s="76">
        <v>13.56</v>
      </c>
    </row>
    <row r="17" spans="1:4">
      <c r="A17" s="10" t="s">
        <v>13</v>
      </c>
      <c r="B17" s="71" t="s">
        <v>20</v>
      </c>
      <c r="C17" s="76">
        <v>1725.22034992</v>
      </c>
      <c r="D17" s="76">
        <v>0.21</v>
      </c>
    </row>
    <row r="18" spans="1:4">
      <c r="A18" s="10" t="s">
        <v>13</v>
      </c>
      <c r="B18" s="71" t="s">
        <v>21</v>
      </c>
      <c r="C18" s="76">
        <v>6231.6634174399996</v>
      </c>
      <c r="D18" s="76">
        <v>0.76</v>
      </c>
    </row>
    <row r="19" spans="1:4">
      <c r="A19" s="10" t="s">
        <v>13</v>
      </c>
      <c r="B19" s="71" t="s">
        <v>22</v>
      </c>
      <c r="C19" s="76">
        <v>68.245699999999999</v>
      </c>
      <c r="D19" s="76">
        <v>0.01</v>
      </c>
    </row>
    <row r="20" spans="1:4">
      <c r="A20" s="10" t="s">
        <v>13</v>
      </c>
      <c r="B20" s="71" t="s">
        <v>23</v>
      </c>
      <c r="C20" s="76">
        <v>0</v>
      </c>
      <c r="D20" s="76">
        <v>0</v>
      </c>
    </row>
    <row r="21" spans="1:4">
      <c r="A21" s="10" t="s">
        <v>13</v>
      </c>
      <c r="B21" s="71" t="s">
        <v>24</v>
      </c>
      <c r="C21" s="76">
        <v>-625.25159993038585</v>
      </c>
      <c r="D21" s="76">
        <v>-0.08</v>
      </c>
    </row>
    <row r="22" spans="1:4">
      <c r="A22" s="10" t="s">
        <v>13</v>
      </c>
      <c r="B22" s="71" t="s">
        <v>25</v>
      </c>
      <c r="C22" s="76">
        <v>2045.0364256299999</v>
      </c>
      <c r="D22" s="76">
        <v>0.25</v>
      </c>
    </row>
    <row r="23" spans="1:4">
      <c r="B23" s="70" t="s">
        <v>26</v>
      </c>
      <c r="C23" s="61"/>
      <c r="D23" s="61"/>
    </row>
    <row r="24" spans="1:4">
      <c r="A24" s="10" t="s">
        <v>13</v>
      </c>
      <c r="B24" s="71" t="s">
        <v>27</v>
      </c>
      <c r="C24" s="76">
        <v>0</v>
      </c>
      <c r="D24" s="76">
        <v>0</v>
      </c>
    </row>
    <row r="25" spans="1:4">
      <c r="A25" s="10" t="s">
        <v>13</v>
      </c>
      <c r="B25" s="71" t="s">
        <v>28</v>
      </c>
      <c r="C25" s="76">
        <v>0</v>
      </c>
      <c r="D25" s="76">
        <v>0</v>
      </c>
    </row>
    <row r="26" spans="1:4">
      <c r="A26" s="10" t="s">
        <v>13</v>
      </c>
      <c r="B26" s="71" t="s">
        <v>18</v>
      </c>
      <c r="C26" s="76">
        <v>79544.598556877434</v>
      </c>
      <c r="D26" s="76">
        <v>9.7100000000000009</v>
      </c>
    </row>
    <row r="27" spans="1:4">
      <c r="A27" s="10" t="s">
        <v>13</v>
      </c>
      <c r="B27" s="71" t="s">
        <v>29</v>
      </c>
      <c r="C27" s="76">
        <v>6642.2048717977741</v>
      </c>
      <c r="D27" s="76">
        <v>0.81</v>
      </c>
    </row>
    <row r="28" spans="1:4">
      <c r="A28" s="10" t="s">
        <v>13</v>
      </c>
      <c r="B28" s="71" t="s">
        <v>30</v>
      </c>
      <c r="C28" s="76">
        <v>30258.426035376877</v>
      </c>
      <c r="D28" s="76">
        <v>3.69</v>
      </c>
    </row>
    <row r="29" spans="1:4">
      <c r="A29" s="10" t="s">
        <v>13</v>
      </c>
      <c r="B29" s="71" t="s">
        <v>31</v>
      </c>
      <c r="C29" s="76">
        <v>192.32901333639779</v>
      </c>
      <c r="D29" s="76">
        <v>0.02</v>
      </c>
    </row>
    <row r="30" spans="1:4">
      <c r="A30" s="10" t="s">
        <v>13</v>
      </c>
      <c r="B30" s="71" t="s">
        <v>32</v>
      </c>
      <c r="C30" s="76">
        <v>0</v>
      </c>
      <c r="D30" s="76">
        <v>0</v>
      </c>
    </row>
    <row r="31" spans="1:4">
      <c r="A31" s="10" t="s">
        <v>13</v>
      </c>
      <c r="B31" s="71" t="s">
        <v>33</v>
      </c>
      <c r="C31" s="76">
        <v>-179.2722273825209</v>
      </c>
      <c r="D31" s="76">
        <v>-0.02</v>
      </c>
    </row>
    <row r="32" spans="1:4">
      <c r="A32" s="10" t="s">
        <v>13</v>
      </c>
      <c r="B32" s="71" t="s">
        <v>34</v>
      </c>
      <c r="C32" s="76">
        <v>7055.6362992588647</v>
      </c>
      <c r="D32" s="76">
        <v>0.86</v>
      </c>
    </row>
    <row r="33" spans="1:4">
      <c r="A33" s="10" t="s">
        <v>13</v>
      </c>
      <c r="B33" s="70" t="s">
        <v>35</v>
      </c>
      <c r="C33" s="76">
        <v>39357.09246161989</v>
      </c>
      <c r="D33" s="76">
        <v>4.8</v>
      </c>
    </row>
    <row r="34" spans="1:4">
      <c r="A34" s="10" t="s">
        <v>13</v>
      </c>
      <c r="B34" s="70" t="s">
        <v>36</v>
      </c>
      <c r="C34" s="76">
        <v>8491.9927295519992</v>
      </c>
      <c r="D34" s="76">
        <v>1.04</v>
      </c>
    </row>
    <row r="35" spans="1:4">
      <c r="A35" s="10" t="s">
        <v>13</v>
      </c>
      <c r="B35" s="70" t="s">
        <v>37</v>
      </c>
      <c r="C35" s="76">
        <v>6069.4476576830903</v>
      </c>
      <c r="D35" s="76">
        <v>0.74</v>
      </c>
    </row>
    <row r="36" spans="1:4">
      <c r="A36" s="10" t="s">
        <v>13</v>
      </c>
      <c r="B36" s="70" t="s">
        <v>38</v>
      </c>
      <c r="C36" s="76">
        <v>0</v>
      </c>
      <c r="D36" s="76">
        <v>0</v>
      </c>
    </row>
    <row r="37" spans="1:4">
      <c r="A37" s="10" t="s">
        <v>13</v>
      </c>
      <c r="B37" s="70" t="s">
        <v>39</v>
      </c>
      <c r="C37" s="76">
        <v>489.20513</v>
      </c>
      <c r="D37" s="76">
        <v>0.06</v>
      </c>
    </row>
    <row r="38" spans="1:4">
      <c r="A38" s="10"/>
      <c r="B38" s="72" t="s">
        <v>40</v>
      </c>
      <c r="C38" s="61"/>
      <c r="D38" s="61"/>
    </row>
    <row r="39" spans="1:4">
      <c r="A39" s="10" t="s">
        <v>13</v>
      </c>
      <c r="B39" s="73" t="s">
        <v>41</v>
      </c>
      <c r="C39" s="76">
        <v>0</v>
      </c>
      <c r="D39" s="76">
        <v>0</v>
      </c>
    </row>
    <row r="40" spans="1:4">
      <c r="A40" s="10" t="s">
        <v>13</v>
      </c>
      <c r="B40" s="73" t="s">
        <v>42</v>
      </c>
      <c r="C40" s="76">
        <v>0</v>
      </c>
      <c r="D40" s="76">
        <v>0</v>
      </c>
    </row>
    <row r="41" spans="1:4">
      <c r="A41" s="10" t="s">
        <v>13</v>
      </c>
      <c r="B41" s="73" t="s">
        <v>43</v>
      </c>
      <c r="C41" s="76">
        <v>0</v>
      </c>
      <c r="D41" s="76">
        <v>0</v>
      </c>
    </row>
    <row r="42" spans="1:4">
      <c r="B42" s="73" t="s">
        <v>44</v>
      </c>
      <c r="C42" s="76">
        <v>819089.38597042451</v>
      </c>
      <c r="D42" s="76">
        <v>100</v>
      </c>
    </row>
    <row r="43" spans="1:4">
      <c r="A43" s="10" t="s">
        <v>13</v>
      </c>
      <c r="B43" s="74" t="s">
        <v>45</v>
      </c>
      <c r="C43" s="76">
        <v>31953.113034718543</v>
      </c>
      <c r="D43" s="76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188</v>
      </c>
      <c r="D50">
        <v>0.56910000000000005</v>
      </c>
    </row>
    <row r="51" spans="3:4">
      <c r="C51" t="s">
        <v>189</v>
      </c>
      <c r="D51">
        <v>0.50349999999999995</v>
      </c>
    </row>
    <row r="52" spans="3:4">
      <c r="C52" t="s">
        <v>190</v>
      </c>
      <c r="D52">
        <v>0.98529999999999995</v>
      </c>
    </row>
    <row r="53" spans="3:4">
      <c r="C53" t="s">
        <v>127</v>
      </c>
      <c r="D53">
        <v>5.9040000000000002E-2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37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8" t="s">
        <v>186</v>
      </c>
    </row>
    <row r="2" spans="2:61">
      <c r="B2" s="2" t="s">
        <v>1</v>
      </c>
      <c r="C2" s="88" t="s">
        <v>1222</v>
      </c>
    </row>
    <row r="3" spans="2:61">
      <c r="B3" s="2" t="s">
        <v>2</v>
      </c>
      <c r="C3" s="88" t="s">
        <v>1221</v>
      </c>
    </row>
    <row r="4" spans="2:61">
      <c r="B4" s="2" t="s">
        <v>3</v>
      </c>
      <c r="C4" s="88" t="s">
        <v>187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102</v>
      </c>
      <c r="C8" s="26" t="s">
        <v>50</v>
      </c>
      <c r="D8" s="27" t="s">
        <v>71</v>
      </c>
      <c r="E8" s="27" t="s">
        <v>88</v>
      </c>
      <c r="F8" s="26" t="s">
        <v>54</v>
      </c>
      <c r="G8" s="26" t="s">
        <v>74</v>
      </c>
      <c r="H8" s="26" t="s">
        <v>75</v>
      </c>
      <c r="I8" s="26" t="s">
        <v>57</v>
      </c>
      <c r="J8" s="26" t="s">
        <v>76</v>
      </c>
      <c r="K8" s="27" t="s">
        <v>58</v>
      </c>
      <c r="L8" s="34" t="s">
        <v>59</v>
      </c>
      <c r="M8" s="16"/>
      <c r="BE8" s="16"/>
      <c r="BF8" s="16"/>
    </row>
    <row r="9" spans="2:61" s="19" customFormat="1" ht="20.25">
      <c r="B9" s="20"/>
      <c r="C9" s="26"/>
      <c r="D9" s="26"/>
      <c r="E9" s="26"/>
      <c r="F9" s="26"/>
      <c r="G9" s="21"/>
      <c r="H9" s="21" t="s">
        <v>79</v>
      </c>
      <c r="I9" s="21" t="s">
        <v>6</v>
      </c>
      <c r="J9" s="21" t="s">
        <v>7</v>
      </c>
      <c r="K9" s="29" t="s">
        <v>7</v>
      </c>
      <c r="L9" s="43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2" t="s">
        <v>65</v>
      </c>
      <c r="L10" s="32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217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649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s="77" t="s">
        <v>650</v>
      </c>
      <c r="C14" s="16"/>
      <c r="D14" s="16"/>
      <c r="E14" s="16"/>
      <c r="G14" s="78">
        <v>0</v>
      </c>
      <c r="I14" s="78">
        <v>0</v>
      </c>
      <c r="K14" s="78">
        <v>0</v>
      </c>
      <c r="L14" s="78">
        <v>0</v>
      </c>
    </row>
    <row r="15" spans="2:61">
      <c r="B15" s="77" t="s">
        <v>651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s="77" t="s">
        <v>364</v>
      </c>
      <c r="C16" s="16"/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221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649</v>
      </c>
      <c r="C18" s="16"/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s="77" t="s">
        <v>651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s="77" t="s">
        <v>652</v>
      </c>
      <c r="C20" s="16"/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s="77" t="s">
        <v>364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222</v>
      </c>
      <c r="C22" s="16"/>
      <c r="D22" s="16"/>
      <c r="E22" s="16"/>
    </row>
    <row r="23" spans="2:12">
      <c r="B23" s="11" t="s">
        <v>1199</v>
      </c>
      <c r="C23" s="16"/>
      <c r="D23" s="16"/>
      <c r="E23" s="16"/>
    </row>
    <row r="24" spans="2:12">
      <c r="C24" s="16"/>
      <c r="D24" s="16"/>
      <c r="E24" s="16"/>
    </row>
    <row r="25" spans="2:12">
      <c r="C25" s="16"/>
      <c r="D25" s="16"/>
      <c r="E25" s="16"/>
    </row>
    <row r="26" spans="2:12">
      <c r="C26" s="16"/>
      <c r="D26" s="16"/>
      <c r="E26" s="16"/>
    </row>
    <row r="27" spans="2:12">
      <c r="C27" s="16"/>
      <c r="D27" s="16"/>
      <c r="E27" s="16"/>
    </row>
    <row r="28" spans="2:12">
      <c r="C28" s="16"/>
      <c r="D28" s="16"/>
      <c r="E28" s="16"/>
    </row>
    <row r="29" spans="2:12">
      <c r="C29" s="16"/>
      <c r="D29" s="16"/>
      <c r="E29" s="16"/>
    </row>
    <row r="30" spans="2:12"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67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19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8" t="s">
        <v>186</v>
      </c>
    </row>
    <row r="2" spans="1:60">
      <c r="B2" s="2" t="s">
        <v>1</v>
      </c>
      <c r="C2" s="88" t="s">
        <v>1222</v>
      </c>
    </row>
    <row r="3" spans="1:60">
      <c r="B3" s="2" t="s">
        <v>2</v>
      </c>
      <c r="C3" s="88" t="s">
        <v>1221</v>
      </c>
    </row>
    <row r="4" spans="1:60">
      <c r="B4" s="2" t="s">
        <v>3</v>
      </c>
      <c r="C4" s="88" t="s">
        <v>187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106</v>
      </c>
      <c r="BF6" s="16" t="s">
        <v>107</v>
      </c>
      <c r="BH6" s="19" t="s">
        <v>108</v>
      </c>
    </row>
    <row r="7" spans="1:60" ht="26.25" customHeight="1">
      <c r="B7" s="104" t="s">
        <v>109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6" t="s">
        <v>50</v>
      </c>
      <c r="D8" s="27" t="s">
        <v>71</v>
      </c>
      <c r="E8" s="27" t="s">
        <v>88</v>
      </c>
      <c r="F8" s="26" t="s">
        <v>54</v>
      </c>
      <c r="G8" s="26" t="s">
        <v>74</v>
      </c>
      <c r="H8" s="26" t="s">
        <v>75</v>
      </c>
      <c r="I8" s="26" t="s">
        <v>57</v>
      </c>
      <c r="J8" s="27" t="s">
        <v>58</v>
      </c>
      <c r="K8" s="26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9" t="s">
        <v>7</v>
      </c>
      <c r="K9" s="45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6" t="s">
        <v>63</v>
      </c>
      <c r="J10" s="46" t="s">
        <v>64</v>
      </c>
      <c r="K10" s="46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5">
        <v>335</v>
      </c>
      <c r="H11" s="25"/>
      <c r="I11" s="75">
        <v>-625.25159993038585</v>
      </c>
      <c r="J11" s="75">
        <v>100</v>
      </c>
      <c r="K11" s="75">
        <v>-0.08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7" t="s">
        <v>217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F12" s="16" t="s">
        <v>128</v>
      </c>
    </row>
    <row r="13" spans="1:60">
      <c r="B13" s="77" t="s">
        <v>221</v>
      </c>
      <c r="C13" s="19"/>
      <c r="D13" s="19"/>
      <c r="E13" s="19"/>
      <c r="F13" s="19"/>
      <c r="G13" s="78">
        <v>335</v>
      </c>
      <c r="H13" s="19"/>
      <c r="I13" s="78">
        <v>-625.25159993038585</v>
      </c>
      <c r="J13" s="78">
        <v>100</v>
      </c>
      <c r="K13" s="78">
        <v>-0.08</v>
      </c>
    </row>
    <row r="14" spans="1:60">
      <c r="B14" t="s">
        <v>653</v>
      </c>
      <c r="C14" s="87" t="s">
        <v>1223</v>
      </c>
      <c r="D14" t="s">
        <v>127</v>
      </c>
      <c r="E14" t="s">
        <v>127</v>
      </c>
      <c r="F14" t="s">
        <v>116</v>
      </c>
      <c r="G14" s="76">
        <v>66</v>
      </c>
      <c r="H14" s="76">
        <v>-153361.91893939109</v>
      </c>
      <c r="I14" s="76">
        <v>-429.85628225219199</v>
      </c>
      <c r="J14" s="76">
        <v>68.75</v>
      </c>
      <c r="K14" s="76">
        <v>-0.05</v>
      </c>
      <c r="BF14" s="16" t="s">
        <v>130</v>
      </c>
    </row>
    <row r="15" spans="1:60">
      <c r="B15" t="s">
        <v>654</v>
      </c>
      <c r="C15" t="s">
        <v>1224</v>
      </c>
      <c r="D15" t="s">
        <v>127</v>
      </c>
      <c r="E15" t="s">
        <v>127</v>
      </c>
      <c r="F15" t="s">
        <v>189</v>
      </c>
      <c r="G15" s="76">
        <v>7</v>
      </c>
      <c r="H15" s="76">
        <v>552499.9999999943</v>
      </c>
      <c r="I15" s="76">
        <v>19.472862499999799</v>
      </c>
      <c r="J15" s="76">
        <v>-3.11</v>
      </c>
      <c r="K15" s="76">
        <v>0</v>
      </c>
      <c r="BF15" s="16" t="s">
        <v>131</v>
      </c>
    </row>
    <row r="16" spans="1:60">
      <c r="B16" t="s">
        <v>655</v>
      </c>
      <c r="C16" t="s">
        <v>1225</v>
      </c>
      <c r="D16" t="s">
        <v>127</v>
      </c>
      <c r="E16" t="s">
        <v>127</v>
      </c>
      <c r="F16" t="s">
        <v>112</v>
      </c>
      <c r="G16" s="76">
        <v>72</v>
      </c>
      <c r="H16" s="76">
        <v>109424.238</v>
      </c>
      <c r="I16" s="76">
        <v>307.42083120671998</v>
      </c>
      <c r="J16" s="76">
        <v>-49.17</v>
      </c>
      <c r="K16" s="76">
        <v>0.04</v>
      </c>
      <c r="BF16" s="16" t="s">
        <v>132</v>
      </c>
    </row>
    <row r="17" spans="2:58">
      <c r="B17" t="s">
        <v>1231</v>
      </c>
      <c r="C17" t="s">
        <v>1226</v>
      </c>
      <c r="D17" t="s">
        <v>127</v>
      </c>
      <c r="E17" t="s">
        <v>127</v>
      </c>
      <c r="F17" t="s">
        <v>112</v>
      </c>
      <c r="G17" s="76">
        <v>83</v>
      </c>
      <c r="H17" s="76">
        <v>-224406.62650602532</v>
      </c>
      <c r="I17" s="76">
        <v>-726.77676500000405</v>
      </c>
      <c r="J17" s="76">
        <v>116.24</v>
      </c>
      <c r="K17" s="76">
        <v>-0.09</v>
      </c>
      <c r="BF17" s="16" t="s">
        <v>133</v>
      </c>
    </row>
    <row r="18" spans="2:58">
      <c r="B18" t="s">
        <v>656</v>
      </c>
      <c r="C18" t="s">
        <v>1227</v>
      </c>
      <c r="D18" t="s">
        <v>127</v>
      </c>
      <c r="E18" t="s">
        <v>127</v>
      </c>
      <c r="F18" t="s">
        <v>116</v>
      </c>
      <c r="G18" s="76">
        <v>18</v>
      </c>
      <c r="H18" s="76">
        <v>-53734.205000000002</v>
      </c>
      <c r="I18" s="76">
        <v>-41.075715922919997</v>
      </c>
      <c r="J18" s="76">
        <v>6.57</v>
      </c>
      <c r="K18" s="76">
        <v>-0.01</v>
      </c>
      <c r="BF18" s="16" t="s">
        <v>134</v>
      </c>
    </row>
    <row r="19" spans="2:58">
      <c r="B19" t="s">
        <v>657</v>
      </c>
      <c r="C19" t="s">
        <v>1228</v>
      </c>
      <c r="D19" t="s">
        <v>127</v>
      </c>
      <c r="E19" t="s">
        <v>127</v>
      </c>
      <c r="F19" t="s">
        <v>112</v>
      </c>
      <c r="G19" s="76">
        <v>-84</v>
      </c>
      <c r="H19" s="76">
        <v>-97554.700000000608</v>
      </c>
      <c r="I19" s="76">
        <v>319.75308909600199</v>
      </c>
      <c r="J19" s="76">
        <v>-51.14</v>
      </c>
      <c r="K19" s="76">
        <v>0.04</v>
      </c>
      <c r="BF19" s="16" t="s">
        <v>127</v>
      </c>
    </row>
    <row r="20" spans="2:58">
      <c r="B20" t="s">
        <v>658</v>
      </c>
      <c r="C20" t="s">
        <v>1228</v>
      </c>
      <c r="D20" t="s">
        <v>127</v>
      </c>
      <c r="E20" t="s">
        <v>127</v>
      </c>
      <c r="F20" t="s">
        <v>112</v>
      </c>
      <c r="G20" s="76">
        <v>173</v>
      </c>
      <c r="H20" s="76">
        <v>-10990.305780345576</v>
      </c>
      <c r="I20" s="76">
        <v>-74.189619557991605</v>
      </c>
      <c r="J20" s="76">
        <v>11.87</v>
      </c>
      <c r="K20" s="76">
        <v>-0.01</v>
      </c>
    </row>
    <row r="21" spans="2:58">
      <c r="B21" t="s">
        <v>222</v>
      </c>
      <c r="C21" s="19"/>
      <c r="D21" s="19"/>
      <c r="E21" s="19"/>
      <c r="F21" s="19"/>
      <c r="G21" s="19"/>
      <c r="H21" s="19"/>
    </row>
    <row r="22" spans="2:58">
      <c r="B22" s="11" t="s">
        <v>1199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13 C21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0"/>
  <sheetViews>
    <sheetView rightToLeft="1" zoomScale="80" zoomScaleNormal="80" workbookViewId="0">
      <selection activeCell="I33" sqref="I3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8" t="s">
        <v>186</v>
      </c>
    </row>
    <row r="2" spans="2:81">
      <c r="B2" s="2" t="s">
        <v>1</v>
      </c>
      <c r="C2" s="88" t="s">
        <v>1222</v>
      </c>
    </row>
    <row r="3" spans="2:81">
      <c r="B3" s="2" t="s">
        <v>2</v>
      </c>
      <c r="C3" s="88" t="s">
        <v>1221</v>
      </c>
      <c r="E3" s="15"/>
    </row>
    <row r="4" spans="2:81">
      <c r="B4" s="2" t="s">
        <v>3</v>
      </c>
      <c r="C4" s="88" t="s">
        <v>187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102</v>
      </c>
      <c r="C8" s="26" t="s">
        <v>50</v>
      </c>
      <c r="D8" s="18" t="s">
        <v>136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56</v>
      </c>
      <c r="L8" s="26" t="s">
        <v>74</v>
      </c>
      <c r="M8" s="26" t="s">
        <v>75</v>
      </c>
      <c r="N8" s="26" t="s">
        <v>57</v>
      </c>
      <c r="O8" s="26" t="s">
        <v>76</v>
      </c>
      <c r="P8" s="27" t="s">
        <v>58</v>
      </c>
      <c r="Q8" s="34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79</v>
      </c>
      <c r="N9" s="29" t="s">
        <v>6</v>
      </c>
      <c r="O9" s="29" t="s">
        <v>7</v>
      </c>
      <c r="P9" s="29" t="s">
        <v>7</v>
      </c>
      <c r="Q9" s="30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2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137</v>
      </c>
      <c r="C11" s="7"/>
      <c r="D11" s="7"/>
      <c r="E11" s="7"/>
      <c r="F11" s="7"/>
      <c r="G11" s="7"/>
      <c r="H11" s="75">
        <v>1.65</v>
      </c>
      <c r="I11" s="7"/>
      <c r="J11" s="7"/>
      <c r="K11" s="75">
        <v>2.67</v>
      </c>
      <c r="L11" s="75">
        <v>1705618.37</v>
      </c>
      <c r="M11" s="7"/>
      <c r="N11" s="75">
        <v>2045.0364256299999</v>
      </c>
      <c r="O11" s="7"/>
      <c r="P11" s="75">
        <v>100</v>
      </c>
      <c r="Q11" s="75">
        <v>0.25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217</v>
      </c>
      <c r="H12" s="78">
        <v>1.65</v>
      </c>
      <c r="K12" s="78">
        <v>2.67</v>
      </c>
      <c r="L12" s="78">
        <v>1705618.37</v>
      </c>
      <c r="N12" s="78">
        <v>2045.0364256299999</v>
      </c>
      <c r="P12" s="78">
        <v>100</v>
      </c>
      <c r="Q12" s="78">
        <v>0.25</v>
      </c>
    </row>
    <row r="13" spans="2:81">
      <c r="B13" s="77" t="s">
        <v>659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s="77" t="s">
        <v>660</v>
      </c>
      <c r="H14" s="78">
        <v>0</v>
      </c>
      <c r="K14" s="78">
        <v>0</v>
      </c>
      <c r="L14" s="78">
        <v>0</v>
      </c>
      <c r="N14" s="78">
        <v>0</v>
      </c>
      <c r="P14" s="78">
        <v>0</v>
      </c>
      <c r="Q14" s="78">
        <v>0</v>
      </c>
    </row>
    <row r="15" spans="2:81">
      <c r="B15" s="77" t="s">
        <v>669</v>
      </c>
      <c r="H15" s="78">
        <v>1.65</v>
      </c>
      <c r="K15" s="78">
        <v>2.67</v>
      </c>
      <c r="L15" s="78">
        <v>1705618.37</v>
      </c>
      <c r="N15" s="78">
        <v>2045.0364256299999</v>
      </c>
      <c r="P15" s="78">
        <v>100</v>
      </c>
      <c r="Q15" s="78">
        <v>0.25</v>
      </c>
    </row>
    <row r="16" spans="2:81">
      <c r="B16" s="77" t="s">
        <v>661</v>
      </c>
      <c r="C16" t="s">
        <v>196</v>
      </c>
      <c r="E16" t="s">
        <v>196</v>
      </c>
      <c r="H16" s="76">
        <v>0</v>
      </c>
      <c r="I16" t="s">
        <v>196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662</v>
      </c>
    </row>
    <row r="18" spans="2:17">
      <c r="B18" t="s">
        <v>663</v>
      </c>
      <c r="C18" t="s">
        <v>664</v>
      </c>
      <c r="D18" t="s">
        <v>665</v>
      </c>
      <c r="E18" t="s">
        <v>370</v>
      </c>
      <c r="F18" t="s">
        <v>152</v>
      </c>
      <c r="G18" t="s">
        <v>666</v>
      </c>
      <c r="H18" s="76">
        <v>1.65</v>
      </c>
      <c r="I18" t="s">
        <v>108</v>
      </c>
      <c r="J18" s="76">
        <v>2.73</v>
      </c>
      <c r="K18" s="76">
        <v>2.67</v>
      </c>
      <c r="L18" s="76">
        <v>1705618.37</v>
      </c>
      <c r="M18" s="76">
        <v>119.9</v>
      </c>
      <c r="N18" s="76">
        <v>2045.0364256299999</v>
      </c>
      <c r="O18" s="76">
        <v>0.74</v>
      </c>
      <c r="P18" s="76">
        <v>100</v>
      </c>
      <c r="Q18" s="76">
        <v>0.25</v>
      </c>
    </row>
    <row r="19" spans="2:17">
      <c r="B19" s="77" t="s">
        <v>667</v>
      </c>
      <c r="C19" t="s">
        <v>196</v>
      </c>
      <c r="E19" t="s">
        <v>196</v>
      </c>
      <c r="H19" s="76">
        <v>0</v>
      </c>
      <c r="I19" t="s">
        <v>196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668</v>
      </c>
      <c r="C20" t="s">
        <v>196</v>
      </c>
      <c r="E20" t="s">
        <v>196</v>
      </c>
      <c r="H20" s="76">
        <v>0</v>
      </c>
      <c r="I20" t="s">
        <v>196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221</v>
      </c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s="77" t="s">
        <v>659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660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s="77" t="s">
        <v>669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s="77" t="s">
        <v>661</v>
      </c>
      <c r="C25" t="s">
        <v>196</v>
      </c>
      <c r="E25" t="s">
        <v>196</v>
      </c>
      <c r="H25" s="76">
        <v>0</v>
      </c>
      <c r="I25" t="s">
        <v>196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662</v>
      </c>
      <c r="C26" t="s">
        <v>196</v>
      </c>
      <c r="E26" t="s">
        <v>196</v>
      </c>
      <c r="H26" s="76">
        <v>0</v>
      </c>
      <c r="I26" t="s">
        <v>196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667</v>
      </c>
      <c r="C27" t="s">
        <v>196</v>
      </c>
      <c r="E27" t="s">
        <v>196</v>
      </c>
      <c r="H27" s="76">
        <v>0</v>
      </c>
      <c r="I27" t="s">
        <v>196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668</v>
      </c>
      <c r="C28" t="s">
        <v>196</v>
      </c>
      <c r="E28" t="s">
        <v>196</v>
      </c>
      <c r="H28" s="76">
        <v>0</v>
      </c>
      <c r="I28" t="s">
        <v>196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222</v>
      </c>
    </row>
    <row r="30" spans="2:17">
      <c r="B30" s="11" t="s">
        <v>1199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1"/>
  <sheetViews>
    <sheetView rightToLeft="1" zoomScale="80" zoomScaleNormal="80" workbookViewId="0">
      <selection activeCell="H28" sqref="H2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8" t="s">
        <v>186</v>
      </c>
    </row>
    <row r="2" spans="2:72">
      <c r="B2" s="2" t="s">
        <v>1</v>
      </c>
      <c r="C2" s="88" t="s">
        <v>1222</v>
      </c>
    </row>
    <row r="3" spans="2:72">
      <c r="B3" s="2" t="s">
        <v>2</v>
      </c>
      <c r="C3" s="88" t="s">
        <v>1221</v>
      </c>
    </row>
    <row r="4" spans="2:72">
      <c r="B4" s="2" t="s">
        <v>3</v>
      </c>
      <c r="C4" s="88" t="s">
        <v>187</v>
      </c>
    </row>
    <row r="6" spans="2:72" ht="26.25" customHeight="1">
      <c r="B6" s="104" t="s">
        <v>138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102</v>
      </c>
      <c r="C8" s="26" t="s">
        <v>50</v>
      </c>
      <c r="D8" s="26" t="s">
        <v>52</v>
      </c>
      <c r="E8" s="26" t="s">
        <v>53</v>
      </c>
      <c r="F8" s="26" t="s">
        <v>72</v>
      </c>
      <c r="G8" s="26" t="s">
        <v>73</v>
      </c>
      <c r="H8" s="26" t="s">
        <v>54</v>
      </c>
      <c r="I8" s="26" t="s">
        <v>55</v>
      </c>
      <c r="J8" s="26" t="s">
        <v>56</v>
      </c>
      <c r="K8" s="26" t="s">
        <v>74</v>
      </c>
      <c r="L8" s="26" t="s">
        <v>75</v>
      </c>
      <c r="M8" s="26" t="s">
        <v>5</v>
      </c>
      <c r="N8" s="26" t="s">
        <v>76</v>
      </c>
      <c r="O8" s="27" t="s">
        <v>58</v>
      </c>
      <c r="P8" s="34" t="s">
        <v>59</v>
      </c>
    </row>
    <row r="9" spans="2:72" s="19" customFormat="1" ht="25.5" customHeight="1">
      <c r="B9" s="20"/>
      <c r="C9" s="29"/>
      <c r="D9" s="29"/>
      <c r="E9" s="29"/>
      <c r="F9" s="29" t="s">
        <v>77</v>
      </c>
      <c r="G9" s="29" t="s">
        <v>78</v>
      </c>
      <c r="H9" s="29"/>
      <c r="I9" s="29" t="s">
        <v>7</v>
      </c>
      <c r="J9" s="29" t="s">
        <v>7</v>
      </c>
      <c r="K9" s="29"/>
      <c r="L9" s="29" t="s">
        <v>79</v>
      </c>
      <c r="M9" s="29" t="s">
        <v>6</v>
      </c>
      <c r="N9" s="29" t="s">
        <v>7</v>
      </c>
      <c r="O9" s="29" t="s">
        <v>7</v>
      </c>
      <c r="P9" s="30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2" t="s">
        <v>82</v>
      </c>
      <c r="P10" s="32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217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670</v>
      </c>
    </row>
    <row r="14" spans="2:72">
      <c r="B14" s="77" t="s">
        <v>671</v>
      </c>
    </row>
    <row r="15" spans="2:72">
      <c r="B15" s="77" t="s">
        <v>672</v>
      </c>
    </row>
    <row r="16" spans="2:72">
      <c r="B16" s="77" t="s">
        <v>673</v>
      </c>
    </row>
    <row r="17" spans="2:16">
      <c r="B17" s="77" t="s">
        <v>127</v>
      </c>
    </row>
    <row r="18" spans="2:16">
      <c r="B18" s="77" t="s">
        <v>221</v>
      </c>
      <c r="G18" s="78">
        <v>0</v>
      </c>
      <c r="J18" s="78">
        <v>0</v>
      </c>
      <c r="K18" s="78">
        <v>0</v>
      </c>
      <c r="M18" s="78">
        <v>0</v>
      </c>
      <c r="O18" s="78">
        <v>0</v>
      </c>
      <c r="P18" s="78">
        <v>0</v>
      </c>
    </row>
    <row r="19" spans="2:16">
      <c r="B19" s="77" t="s">
        <v>270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s="77" t="s">
        <v>674</v>
      </c>
      <c r="G20" s="78">
        <v>0</v>
      </c>
      <c r="J20" s="78">
        <v>0</v>
      </c>
      <c r="K20" s="78">
        <v>0</v>
      </c>
      <c r="M20" s="78">
        <v>0</v>
      </c>
      <c r="O20" s="78">
        <v>0</v>
      </c>
      <c r="P20" s="78">
        <v>0</v>
      </c>
    </row>
    <row r="21" spans="2:16">
      <c r="B21" s="11" t="s">
        <v>1199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55"/>
  <sheetViews>
    <sheetView rightToLeft="1" zoomScale="80" zoomScaleNormal="80" workbookViewId="0">
      <selection activeCell="F29" sqref="F2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8" t="s">
        <v>186</v>
      </c>
    </row>
    <row r="2" spans="2:65">
      <c r="B2" s="2" t="s">
        <v>1</v>
      </c>
      <c r="C2" s="88" t="s">
        <v>1222</v>
      </c>
    </row>
    <row r="3" spans="2:65">
      <c r="B3" s="2" t="s">
        <v>2</v>
      </c>
      <c r="C3" s="88" t="s">
        <v>1221</v>
      </c>
    </row>
    <row r="4" spans="2:65">
      <c r="B4" s="2" t="s">
        <v>3</v>
      </c>
      <c r="C4" s="88" t="s">
        <v>187</v>
      </c>
    </row>
    <row r="6" spans="2:65" ht="26.25" customHeight="1">
      <c r="B6" s="104" t="s">
        <v>138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102</v>
      </c>
      <c r="C8" s="26" t="s">
        <v>50</v>
      </c>
      <c r="D8" s="27" t="s">
        <v>139</v>
      </c>
      <c r="E8" s="27" t="s">
        <v>51</v>
      </c>
      <c r="F8" s="27" t="s">
        <v>88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7" t="s">
        <v>56</v>
      </c>
      <c r="N8" s="27" t="s">
        <v>74</v>
      </c>
      <c r="O8" s="27" t="s">
        <v>75</v>
      </c>
      <c r="P8" s="27" t="s">
        <v>5</v>
      </c>
      <c r="Q8" s="27" t="s">
        <v>76</v>
      </c>
      <c r="R8" s="27" t="s">
        <v>58</v>
      </c>
      <c r="S8" s="34" t="s">
        <v>59</v>
      </c>
      <c r="U8" s="16"/>
      <c r="BJ8" s="16"/>
    </row>
    <row r="9" spans="2:65" s="19" customFormat="1" ht="17.25" customHeight="1">
      <c r="B9" s="20"/>
      <c r="C9" s="29"/>
      <c r="D9" s="21"/>
      <c r="E9" s="21"/>
      <c r="F9" s="29"/>
      <c r="G9" s="29"/>
      <c r="H9" s="29"/>
      <c r="I9" s="29" t="s">
        <v>77</v>
      </c>
      <c r="J9" s="29" t="s">
        <v>78</v>
      </c>
      <c r="K9" s="29"/>
      <c r="L9" s="29" t="s">
        <v>7</v>
      </c>
      <c r="M9" s="29" t="s">
        <v>7</v>
      </c>
      <c r="N9" s="29"/>
      <c r="O9" s="29" t="s">
        <v>79</v>
      </c>
      <c r="P9" s="29" t="s">
        <v>6</v>
      </c>
      <c r="Q9" s="29" t="s">
        <v>7</v>
      </c>
      <c r="R9" s="29" t="s">
        <v>7</v>
      </c>
      <c r="S9" s="30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2" t="s">
        <v>89</v>
      </c>
      <c r="S10" s="32" t="s">
        <v>90</v>
      </c>
      <c r="T10" s="33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3"/>
      <c r="BJ11" s="16"/>
      <c r="BM11" s="16"/>
    </row>
    <row r="12" spans="2:65">
      <c r="B12" s="77" t="s">
        <v>217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675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s="77" t="s">
        <v>676</v>
      </c>
      <c r="D14" s="16"/>
      <c r="E14" s="16"/>
      <c r="F14" s="16"/>
      <c r="J14" s="78">
        <v>0</v>
      </c>
      <c r="M14" s="78">
        <v>0</v>
      </c>
      <c r="N14" s="78">
        <v>0</v>
      </c>
      <c r="P14" s="78">
        <v>0</v>
      </c>
      <c r="R14" s="78">
        <v>0</v>
      </c>
      <c r="S14" s="78">
        <v>0</v>
      </c>
    </row>
    <row r="15" spans="2:65">
      <c r="B15" s="77" t="s">
        <v>273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s="77" t="s">
        <v>364</v>
      </c>
      <c r="D16" s="16"/>
      <c r="E16" s="16"/>
      <c r="F16" s="16"/>
      <c r="J16" s="78">
        <v>0</v>
      </c>
      <c r="M16" s="78">
        <v>0</v>
      </c>
      <c r="N16" s="78">
        <v>0</v>
      </c>
      <c r="P16" s="78">
        <v>0</v>
      </c>
      <c r="R16" s="78">
        <v>0</v>
      </c>
      <c r="S16" s="78">
        <v>0</v>
      </c>
    </row>
    <row r="17" spans="2:19">
      <c r="B17" s="77" t="s">
        <v>217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s="77" t="s">
        <v>677</v>
      </c>
      <c r="D18" s="16"/>
      <c r="E18" s="16"/>
      <c r="F18" s="16"/>
      <c r="J18" s="78">
        <v>0</v>
      </c>
      <c r="M18" s="78">
        <v>0</v>
      </c>
      <c r="N18" s="78">
        <v>0</v>
      </c>
      <c r="P18" s="78">
        <v>0</v>
      </c>
      <c r="R18" s="78">
        <v>0</v>
      </c>
      <c r="S18" s="78">
        <v>0</v>
      </c>
    </row>
    <row r="19" spans="2:19">
      <c r="B19" s="77" t="s">
        <v>678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222</v>
      </c>
      <c r="D20" s="16"/>
      <c r="E20" s="16"/>
      <c r="F20" s="16"/>
    </row>
    <row r="21" spans="2:19">
      <c r="D21" s="16"/>
      <c r="E21" s="16"/>
      <c r="F21" s="16"/>
    </row>
    <row r="22" spans="2:19">
      <c r="D22" s="16"/>
      <c r="E22" s="16"/>
      <c r="F22" s="16"/>
    </row>
    <row r="23" spans="2:19">
      <c r="D23" s="16"/>
      <c r="E23" s="16"/>
      <c r="F23" s="16"/>
    </row>
    <row r="24" spans="2:19">
      <c r="D24" s="16"/>
      <c r="E24" s="16"/>
      <c r="F24" s="16"/>
    </row>
    <row r="25" spans="2:19">
      <c r="D25" s="16"/>
      <c r="E25" s="16"/>
      <c r="F25" s="16"/>
    </row>
    <row r="26" spans="2:19"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B353" s="16"/>
      <c r="D353" s="16"/>
      <c r="E353" s="16"/>
      <c r="F353" s="16"/>
    </row>
    <row r="354" spans="2:6">
      <c r="B354" s="16"/>
      <c r="D354" s="16"/>
      <c r="E354" s="16"/>
      <c r="F354" s="16"/>
    </row>
    <row r="355" spans="2:6">
      <c r="B355" s="19"/>
      <c r="D355" s="16"/>
      <c r="E355" s="16"/>
      <c r="F355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04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8" t="s">
        <v>186</v>
      </c>
    </row>
    <row r="2" spans="2:81">
      <c r="B2" s="2" t="s">
        <v>1</v>
      </c>
      <c r="C2" s="88" t="s">
        <v>1222</v>
      </c>
    </row>
    <row r="3" spans="2:81">
      <c r="B3" s="2" t="s">
        <v>2</v>
      </c>
      <c r="C3" s="88" t="s">
        <v>1221</v>
      </c>
    </row>
    <row r="4" spans="2:81">
      <c r="B4" s="2" t="s">
        <v>3</v>
      </c>
      <c r="C4" s="88" t="s">
        <v>187</v>
      </c>
    </row>
    <row r="6" spans="2:81" ht="26.25" customHeight="1">
      <c r="B6" s="104" t="s">
        <v>138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102</v>
      </c>
      <c r="C8" s="27" t="s">
        <v>50</v>
      </c>
      <c r="D8" s="27" t="s">
        <v>139</v>
      </c>
      <c r="E8" s="27" t="s">
        <v>51</v>
      </c>
      <c r="F8" s="27" t="s">
        <v>88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7" t="s">
        <v>56</v>
      </c>
      <c r="N8" s="27" t="s">
        <v>74</v>
      </c>
      <c r="O8" s="27" t="s">
        <v>75</v>
      </c>
      <c r="P8" s="27" t="s">
        <v>5</v>
      </c>
      <c r="Q8" s="27" t="s">
        <v>76</v>
      </c>
      <c r="R8" s="27" t="s">
        <v>58</v>
      </c>
      <c r="S8" s="34" t="s">
        <v>59</v>
      </c>
      <c r="U8" s="16"/>
      <c r="BZ8" s="16"/>
    </row>
    <row r="9" spans="2:81" s="19" customFormat="1" ht="27.75" customHeight="1">
      <c r="B9" s="20"/>
      <c r="C9" s="29"/>
      <c r="D9" s="21"/>
      <c r="E9" s="21"/>
      <c r="F9" s="29"/>
      <c r="G9" s="29"/>
      <c r="H9" s="29"/>
      <c r="I9" s="29" t="s">
        <v>77</v>
      </c>
      <c r="J9" s="29" t="s">
        <v>78</v>
      </c>
      <c r="K9" s="29"/>
      <c r="L9" s="29" t="s">
        <v>7</v>
      </c>
      <c r="M9" s="29" t="s">
        <v>7</v>
      </c>
      <c r="N9" s="29"/>
      <c r="O9" s="29" t="s">
        <v>79</v>
      </c>
      <c r="P9" s="29" t="s">
        <v>6</v>
      </c>
      <c r="Q9" s="29" t="s">
        <v>7</v>
      </c>
      <c r="R9" s="29" t="s">
        <v>7</v>
      </c>
      <c r="S9" s="30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2" t="s">
        <v>89</v>
      </c>
      <c r="S10" s="32" t="s">
        <v>90</v>
      </c>
      <c r="T10" s="33"/>
      <c r="BZ10" s="16"/>
    </row>
    <row r="11" spans="2:81" s="23" customFormat="1" ht="18" customHeight="1">
      <c r="B11" s="24" t="s">
        <v>140</v>
      </c>
      <c r="C11" s="7"/>
      <c r="D11" s="7"/>
      <c r="E11" s="7"/>
      <c r="F11" s="7"/>
      <c r="G11" s="7"/>
      <c r="H11" s="7"/>
      <c r="I11" s="7"/>
      <c r="J11" s="75">
        <v>5.92</v>
      </c>
      <c r="K11" s="7"/>
      <c r="L11" s="7"/>
      <c r="M11" s="75">
        <v>2.29</v>
      </c>
      <c r="N11" s="75">
        <v>61214381.359999999</v>
      </c>
      <c r="O11" s="7"/>
      <c r="P11" s="75">
        <v>79544.598556877434</v>
      </c>
      <c r="Q11" s="7"/>
      <c r="R11" s="75">
        <v>100</v>
      </c>
      <c r="S11" s="75">
        <v>9.7100000000000009</v>
      </c>
      <c r="T11" s="33"/>
      <c r="BZ11" s="16"/>
      <c r="CC11" s="16"/>
    </row>
    <row r="12" spans="2:81">
      <c r="B12" s="77" t="s">
        <v>217</v>
      </c>
      <c r="C12" s="16"/>
      <c r="D12" s="16"/>
      <c r="E12" s="16"/>
      <c r="J12" s="78">
        <v>5.96</v>
      </c>
      <c r="M12" s="78">
        <v>2.21</v>
      </c>
      <c r="N12" s="78">
        <v>60712209.359999999</v>
      </c>
      <c r="P12" s="78">
        <v>77392.11511119343</v>
      </c>
      <c r="R12" s="78">
        <v>97.29</v>
      </c>
      <c r="S12" s="78">
        <v>9.4499999999999993</v>
      </c>
    </row>
    <row r="13" spans="2:81">
      <c r="B13" s="77" t="s">
        <v>675</v>
      </c>
      <c r="C13" s="16"/>
      <c r="D13" s="16"/>
      <c r="E13" s="16"/>
      <c r="J13" s="78">
        <v>5.96</v>
      </c>
      <c r="M13" s="78">
        <v>2.21</v>
      </c>
      <c r="N13" s="78">
        <v>60712209.359999999</v>
      </c>
      <c r="P13" s="78">
        <v>77392.11511119343</v>
      </c>
      <c r="R13" s="78">
        <v>97.29</v>
      </c>
      <c r="S13" s="78">
        <v>9.4499999999999993</v>
      </c>
    </row>
    <row r="14" spans="2:81">
      <c r="B14" t="s">
        <v>679</v>
      </c>
      <c r="C14" t="s">
        <v>680</v>
      </c>
      <c r="D14" t="s">
        <v>127</v>
      </c>
      <c r="E14" t="s">
        <v>681</v>
      </c>
      <c r="F14" t="s">
        <v>129</v>
      </c>
      <c r="G14" t="s">
        <v>216</v>
      </c>
      <c r="H14" t="s">
        <v>151</v>
      </c>
      <c r="I14" t="s">
        <v>682</v>
      </c>
      <c r="J14" s="76">
        <v>10.49</v>
      </c>
      <c r="K14" t="s">
        <v>108</v>
      </c>
      <c r="L14" s="76">
        <v>4.9000000000000004</v>
      </c>
      <c r="M14" s="76">
        <v>1.73</v>
      </c>
      <c r="N14" s="76">
        <v>1360000</v>
      </c>
      <c r="O14" s="76">
        <v>162.94</v>
      </c>
      <c r="P14" s="76">
        <v>2215.9839999999999</v>
      </c>
      <c r="Q14" s="76">
        <v>7.0000000000000007E-2</v>
      </c>
      <c r="R14" s="76">
        <v>2.79</v>
      </c>
      <c r="S14" s="76">
        <v>0.27</v>
      </c>
    </row>
    <row r="15" spans="2:81">
      <c r="B15" t="s">
        <v>683</v>
      </c>
      <c r="C15" t="s">
        <v>684</v>
      </c>
      <c r="D15" t="s">
        <v>127</v>
      </c>
      <c r="E15" t="s">
        <v>681</v>
      </c>
      <c r="F15" t="s">
        <v>129</v>
      </c>
      <c r="G15" t="s">
        <v>216</v>
      </c>
      <c r="H15" t="s">
        <v>151</v>
      </c>
      <c r="I15" t="s">
        <v>685</v>
      </c>
      <c r="J15" s="76">
        <v>12.43</v>
      </c>
      <c r="K15" t="s">
        <v>108</v>
      </c>
      <c r="L15" s="76">
        <v>4.0999999999999996</v>
      </c>
      <c r="M15" s="76">
        <v>2.35</v>
      </c>
      <c r="N15" s="76">
        <v>12334000</v>
      </c>
      <c r="O15" s="76">
        <v>127.77</v>
      </c>
      <c r="P15" s="76">
        <v>15759.1518</v>
      </c>
      <c r="Q15" s="76">
        <v>0.44</v>
      </c>
      <c r="R15" s="76">
        <v>19.809999999999999</v>
      </c>
      <c r="S15" s="76">
        <v>1.92</v>
      </c>
    </row>
    <row r="16" spans="2:81">
      <c r="B16" t="s">
        <v>686</v>
      </c>
      <c r="C16" t="s">
        <v>687</v>
      </c>
      <c r="D16" t="s">
        <v>127</v>
      </c>
      <c r="E16" t="s">
        <v>688</v>
      </c>
      <c r="F16" t="s">
        <v>689</v>
      </c>
      <c r="G16" t="s">
        <v>690</v>
      </c>
      <c r="H16" t="s">
        <v>152</v>
      </c>
      <c r="I16" t="s">
        <v>691</v>
      </c>
      <c r="J16" s="76">
        <v>1.22</v>
      </c>
      <c r="K16" t="s">
        <v>108</v>
      </c>
      <c r="L16" s="76">
        <v>4.7</v>
      </c>
      <c r="M16" s="76">
        <v>1.17</v>
      </c>
      <c r="N16" s="76">
        <v>2069400</v>
      </c>
      <c r="O16" s="76">
        <v>124.5</v>
      </c>
      <c r="P16" s="76">
        <v>2576.4029999999998</v>
      </c>
      <c r="Q16" s="76">
        <v>0.76</v>
      </c>
      <c r="R16" s="76">
        <v>3.24</v>
      </c>
      <c r="S16" s="76">
        <v>0.31</v>
      </c>
    </row>
    <row r="17" spans="2:19">
      <c r="B17" t="s">
        <v>692</v>
      </c>
      <c r="C17" t="s">
        <v>693</v>
      </c>
      <c r="D17" t="s">
        <v>127</v>
      </c>
      <c r="E17" t="s">
        <v>521</v>
      </c>
      <c r="F17" t="s">
        <v>303</v>
      </c>
      <c r="G17" t="s">
        <v>291</v>
      </c>
      <c r="H17" t="s">
        <v>151</v>
      </c>
      <c r="I17" t="s">
        <v>694</v>
      </c>
      <c r="J17" s="76">
        <v>1.1399999999999999</v>
      </c>
      <c r="K17" t="s">
        <v>108</v>
      </c>
      <c r="L17" s="76">
        <v>4.8</v>
      </c>
      <c r="M17" s="76">
        <v>1.33</v>
      </c>
      <c r="N17" s="76">
        <v>1547999.83</v>
      </c>
      <c r="O17" s="76">
        <v>125.09</v>
      </c>
      <c r="P17" s="76">
        <v>1936.3929873469999</v>
      </c>
      <c r="Q17" s="76">
        <v>0.35</v>
      </c>
      <c r="R17" s="76">
        <v>2.4300000000000002</v>
      </c>
      <c r="S17" s="76">
        <v>0.24</v>
      </c>
    </row>
    <row r="18" spans="2:19">
      <c r="B18" t="s">
        <v>695</v>
      </c>
      <c r="C18" t="s">
        <v>696</v>
      </c>
      <c r="D18" t="s">
        <v>127</v>
      </c>
      <c r="E18" t="s">
        <v>697</v>
      </c>
      <c r="F18" t="s">
        <v>129</v>
      </c>
      <c r="G18" t="s">
        <v>304</v>
      </c>
      <c r="H18" t="s">
        <v>151</v>
      </c>
      <c r="I18" t="s">
        <v>257</v>
      </c>
      <c r="J18" s="76">
        <v>0.96</v>
      </c>
      <c r="K18" t="s">
        <v>108</v>
      </c>
      <c r="L18" s="76">
        <v>8.4</v>
      </c>
      <c r="M18" s="76">
        <v>1.34</v>
      </c>
      <c r="N18" s="76">
        <v>583143.18999999994</v>
      </c>
      <c r="O18" s="76">
        <v>131.82</v>
      </c>
      <c r="P18" s="76">
        <v>768.69935305800004</v>
      </c>
      <c r="Q18" s="76">
        <v>0.19</v>
      </c>
      <c r="R18" s="76">
        <v>0.97</v>
      </c>
      <c r="S18" s="76">
        <v>0.09</v>
      </c>
    </row>
    <row r="19" spans="2:19">
      <c r="B19" t="s">
        <v>698</v>
      </c>
      <c r="C19" t="s">
        <v>699</v>
      </c>
      <c r="D19" t="s">
        <v>127</v>
      </c>
      <c r="E19" t="s">
        <v>700</v>
      </c>
      <c r="F19" t="s">
        <v>129</v>
      </c>
      <c r="G19" t="s">
        <v>304</v>
      </c>
      <c r="H19" t="s">
        <v>151</v>
      </c>
      <c r="I19" t="s">
        <v>701</v>
      </c>
      <c r="J19" s="76">
        <v>1.22</v>
      </c>
      <c r="K19" t="s">
        <v>108</v>
      </c>
      <c r="L19" s="76">
        <v>6.5</v>
      </c>
      <c r="M19" s="76">
        <v>1.75</v>
      </c>
      <c r="N19" s="76">
        <v>5954000</v>
      </c>
      <c r="O19" s="76">
        <v>131.97</v>
      </c>
      <c r="P19" s="76">
        <v>7857.4938000000002</v>
      </c>
      <c r="Q19" s="76">
        <v>0.5</v>
      </c>
      <c r="R19" s="76">
        <v>9.8800000000000008</v>
      </c>
      <c r="S19" s="76">
        <v>0.96</v>
      </c>
    </row>
    <row r="20" spans="2:19">
      <c r="B20" t="s">
        <v>702</v>
      </c>
      <c r="C20" t="s">
        <v>703</v>
      </c>
      <c r="D20" t="s">
        <v>127</v>
      </c>
      <c r="E20" t="s">
        <v>700</v>
      </c>
      <c r="F20" t="s">
        <v>129</v>
      </c>
      <c r="G20" t="s">
        <v>304</v>
      </c>
      <c r="H20" t="s">
        <v>151</v>
      </c>
      <c r="I20" t="s">
        <v>704</v>
      </c>
      <c r="J20" s="76">
        <v>1.92</v>
      </c>
      <c r="K20" t="s">
        <v>108</v>
      </c>
      <c r="L20" s="76">
        <v>6.5</v>
      </c>
      <c r="M20" s="76">
        <v>1.49</v>
      </c>
      <c r="N20" s="76">
        <v>1415000</v>
      </c>
      <c r="O20" s="76">
        <v>139.08000000000001</v>
      </c>
      <c r="P20" s="76">
        <v>1967.982</v>
      </c>
      <c r="Q20" s="76">
        <v>0.17</v>
      </c>
      <c r="R20" s="76">
        <v>2.4700000000000002</v>
      </c>
      <c r="S20" s="76">
        <v>0.24</v>
      </c>
    </row>
    <row r="21" spans="2:19">
      <c r="B21" t="s">
        <v>705</v>
      </c>
      <c r="C21" t="s">
        <v>706</v>
      </c>
      <c r="D21" t="s">
        <v>127</v>
      </c>
      <c r="E21" t="s">
        <v>700</v>
      </c>
      <c r="F21" t="s">
        <v>129</v>
      </c>
      <c r="G21" t="s">
        <v>304</v>
      </c>
      <c r="H21" t="s">
        <v>151</v>
      </c>
      <c r="I21" t="s">
        <v>707</v>
      </c>
      <c r="J21" s="76">
        <v>3.63</v>
      </c>
      <c r="K21" t="s">
        <v>108</v>
      </c>
      <c r="L21" s="76">
        <v>6.85</v>
      </c>
      <c r="M21" s="76">
        <v>1.28</v>
      </c>
      <c r="N21" s="76">
        <v>1826000</v>
      </c>
      <c r="O21" s="76">
        <v>139.36000000000001</v>
      </c>
      <c r="P21" s="76">
        <v>2544.7136</v>
      </c>
      <c r="Q21" s="76">
        <v>0.36</v>
      </c>
      <c r="R21" s="76">
        <v>3.2</v>
      </c>
      <c r="S21" s="76">
        <v>0.31</v>
      </c>
    </row>
    <row r="22" spans="2:19">
      <c r="B22" t="s">
        <v>708</v>
      </c>
      <c r="C22" t="s">
        <v>709</v>
      </c>
      <c r="D22" t="s">
        <v>127</v>
      </c>
      <c r="E22" t="s">
        <v>710</v>
      </c>
      <c r="F22" t="s">
        <v>129</v>
      </c>
      <c r="G22" t="s">
        <v>304</v>
      </c>
      <c r="H22" t="s">
        <v>151</v>
      </c>
      <c r="I22" t="s">
        <v>711</v>
      </c>
      <c r="J22" s="76">
        <v>2.86</v>
      </c>
      <c r="K22" t="s">
        <v>108</v>
      </c>
      <c r="L22" s="76">
        <v>5.8</v>
      </c>
      <c r="M22" s="76">
        <v>1.0900000000000001</v>
      </c>
      <c r="N22" s="76">
        <v>126721.27</v>
      </c>
      <c r="O22" s="76">
        <v>134.94</v>
      </c>
      <c r="P22" s="76">
        <v>170.99768173800001</v>
      </c>
      <c r="Q22" s="76">
        <v>0.15</v>
      </c>
      <c r="R22" s="76">
        <v>0.21</v>
      </c>
      <c r="S22" s="76">
        <v>0.02</v>
      </c>
    </row>
    <row r="23" spans="2:19">
      <c r="B23" t="s">
        <v>712</v>
      </c>
      <c r="C23" t="s">
        <v>713</v>
      </c>
      <c r="D23" t="s">
        <v>127</v>
      </c>
      <c r="E23" t="s">
        <v>714</v>
      </c>
      <c r="F23" t="s">
        <v>129</v>
      </c>
      <c r="G23" t="s">
        <v>304</v>
      </c>
      <c r="H23" t="s">
        <v>151</v>
      </c>
      <c r="I23" t="s">
        <v>715</v>
      </c>
      <c r="J23" s="76">
        <v>5.86</v>
      </c>
      <c r="K23" t="s">
        <v>108</v>
      </c>
      <c r="L23" s="76">
        <v>5.6</v>
      </c>
      <c r="M23" s="76">
        <v>1.45</v>
      </c>
      <c r="N23" s="76">
        <v>5313077.12</v>
      </c>
      <c r="O23" s="76">
        <v>150.87</v>
      </c>
      <c r="P23" s="76">
        <v>8015.8394509440004</v>
      </c>
      <c r="Q23" s="76">
        <v>0.53</v>
      </c>
      <c r="R23" s="76">
        <v>10.08</v>
      </c>
      <c r="S23" s="76">
        <v>0.98</v>
      </c>
    </row>
    <row r="24" spans="2:19">
      <c r="B24" t="s">
        <v>716</v>
      </c>
      <c r="C24" t="s">
        <v>717</v>
      </c>
      <c r="D24" t="s">
        <v>127</v>
      </c>
      <c r="E24" t="s">
        <v>714</v>
      </c>
      <c r="F24" t="s">
        <v>129</v>
      </c>
      <c r="G24" t="s">
        <v>304</v>
      </c>
      <c r="H24" t="s">
        <v>151</v>
      </c>
      <c r="I24" t="s">
        <v>718</v>
      </c>
      <c r="J24" s="76">
        <v>9.01</v>
      </c>
      <c r="K24" t="s">
        <v>108</v>
      </c>
      <c r="L24" s="76">
        <v>4.8</v>
      </c>
      <c r="M24" s="76">
        <v>2.5299999999999998</v>
      </c>
      <c r="N24" s="76">
        <v>192000</v>
      </c>
      <c r="O24" s="76">
        <v>124.63</v>
      </c>
      <c r="P24" s="76">
        <v>239.28960000000001</v>
      </c>
      <c r="Q24" s="76">
        <v>0.02</v>
      </c>
      <c r="R24" s="76">
        <v>0.3</v>
      </c>
      <c r="S24" s="76">
        <v>0.03</v>
      </c>
    </row>
    <row r="25" spans="2:19">
      <c r="B25" t="s">
        <v>719</v>
      </c>
      <c r="C25" t="s">
        <v>720</v>
      </c>
      <c r="D25" t="s">
        <v>127</v>
      </c>
      <c r="E25" t="s">
        <v>714</v>
      </c>
      <c r="F25" t="s">
        <v>129</v>
      </c>
      <c r="G25" t="s">
        <v>304</v>
      </c>
      <c r="H25" t="s">
        <v>151</v>
      </c>
      <c r="I25" t="s">
        <v>721</v>
      </c>
      <c r="J25" s="76">
        <v>11.67</v>
      </c>
      <c r="K25" t="s">
        <v>108</v>
      </c>
      <c r="L25" s="76">
        <v>2.95</v>
      </c>
      <c r="M25" s="76">
        <v>2.44</v>
      </c>
      <c r="N25" s="76">
        <v>1509000</v>
      </c>
      <c r="O25" s="76">
        <v>106.16</v>
      </c>
      <c r="P25" s="76">
        <v>1601.9544000000001</v>
      </c>
      <c r="Q25" s="76">
        <v>0.13</v>
      </c>
      <c r="R25" s="76">
        <v>2.0099999999999998</v>
      </c>
      <c r="S25" s="76">
        <v>0.2</v>
      </c>
    </row>
    <row r="26" spans="2:19">
      <c r="B26" t="s">
        <v>722</v>
      </c>
      <c r="C26" t="s">
        <v>723</v>
      </c>
      <c r="D26" t="s">
        <v>127</v>
      </c>
      <c r="E26" t="s">
        <v>724</v>
      </c>
      <c r="F26" t="s">
        <v>279</v>
      </c>
      <c r="G26" t="s">
        <v>304</v>
      </c>
      <c r="H26" t="s">
        <v>151</v>
      </c>
      <c r="I26" t="s">
        <v>718</v>
      </c>
      <c r="J26" s="76">
        <v>1.44</v>
      </c>
      <c r="K26" t="s">
        <v>108</v>
      </c>
      <c r="L26" s="76">
        <v>6.9</v>
      </c>
      <c r="M26" s="76">
        <v>1.78</v>
      </c>
      <c r="N26" s="76">
        <v>500000</v>
      </c>
      <c r="O26" s="76">
        <v>138.26</v>
      </c>
      <c r="P26" s="76">
        <v>691.3</v>
      </c>
      <c r="Q26" s="76">
        <v>0</v>
      </c>
      <c r="R26" s="76">
        <v>0.87</v>
      </c>
      <c r="S26" s="76">
        <v>0.08</v>
      </c>
    </row>
    <row r="27" spans="2:19">
      <c r="B27" t="s">
        <v>725</v>
      </c>
      <c r="C27" t="s">
        <v>726</v>
      </c>
      <c r="D27" t="s">
        <v>127</v>
      </c>
      <c r="E27" t="s">
        <v>727</v>
      </c>
      <c r="F27" t="s">
        <v>129</v>
      </c>
      <c r="G27" t="s">
        <v>728</v>
      </c>
      <c r="H27" t="s">
        <v>152</v>
      </c>
      <c r="I27" t="s">
        <v>729</v>
      </c>
      <c r="J27" s="76">
        <v>2.85</v>
      </c>
      <c r="K27" t="s">
        <v>108</v>
      </c>
      <c r="L27" s="76">
        <v>5.7</v>
      </c>
      <c r="M27" s="76">
        <v>1.42</v>
      </c>
      <c r="N27" s="76">
        <v>518355.35</v>
      </c>
      <c r="O27" s="76">
        <v>134.24</v>
      </c>
      <c r="P27" s="76">
        <v>695.84022184000003</v>
      </c>
      <c r="Q27" s="76">
        <v>1.24</v>
      </c>
      <c r="R27" s="76">
        <v>0.87</v>
      </c>
      <c r="S27" s="76">
        <v>0.08</v>
      </c>
    </row>
    <row r="28" spans="2:19">
      <c r="B28" t="s">
        <v>730</v>
      </c>
      <c r="C28" t="s">
        <v>731</v>
      </c>
      <c r="D28" t="s">
        <v>127</v>
      </c>
      <c r="E28" t="s">
        <v>700</v>
      </c>
      <c r="F28" t="s">
        <v>129</v>
      </c>
      <c r="G28" t="s">
        <v>728</v>
      </c>
      <c r="H28" t="s">
        <v>152</v>
      </c>
      <c r="I28" t="s">
        <v>732</v>
      </c>
      <c r="J28" s="76">
        <v>4.95</v>
      </c>
      <c r="K28" t="s">
        <v>108</v>
      </c>
      <c r="L28" s="76">
        <v>6</v>
      </c>
      <c r="M28" s="76">
        <v>2.69</v>
      </c>
      <c r="N28" s="76">
        <v>21416000</v>
      </c>
      <c r="O28" s="76">
        <v>125.96</v>
      </c>
      <c r="P28" s="76">
        <v>26975.5936</v>
      </c>
      <c r="Q28" s="76">
        <v>0.57999999999999996</v>
      </c>
      <c r="R28" s="76">
        <v>33.909999999999997</v>
      </c>
      <c r="S28" s="76">
        <v>3.29</v>
      </c>
    </row>
    <row r="29" spans="2:19">
      <c r="B29" t="s">
        <v>733</v>
      </c>
      <c r="C29" t="s">
        <v>734</v>
      </c>
      <c r="D29" t="s">
        <v>127</v>
      </c>
      <c r="E29" t="s">
        <v>735</v>
      </c>
      <c r="F29" t="s">
        <v>118</v>
      </c>
      <c r="G29" t="s">
        <v>377</v>
      </c>
      <c r="H29" t="s">
        <v>151</v>
      </c>
      <c r="I29" t="s">
        <v>736</v>
      </c>
      <c r="J29" s="76">
        <v>0.1</v>
      </c>
      <c r="K29" t="s">
        <v>108</v>
      </c>
      <c r="L29" s="76">
        <v>5</v>
      </c>
      <c r="M29" s="76">
        <v>2.06</v>
      </c>
      <c r="N29" s="76">
        <v>20125</v>
      </c>
      <c r="O29" s="76">
        <v>122.49</v>
      </c>
      <c r="P29" s="76">
        <v>24.6511125</v>
      </c>
      <c r="Q29" s="76">
        <v>0.02</v>
      </c>
      <c r="R29" s="76">
        <v>0.03</v>
      </c>
      <c r="S29" s="76">
        <v>0</v>
      </c>
    </row>
    <row r="30" spans="2:19">
      <c r="B30" t="s">
        <v>737</v>
      </c>
      <c r="C30" t="s">
        <v>738</v>
      </c>
      <c r="D30" t="s">
        <v>127</v>
      </c>
      <c r="E30" t="s">
        <v>739</v>
      </c>
      <c r="F30" t="s">
        <v>303</v>
      </c>
      <c r="G30" t="s">
        <v>370</v>
      </c>
      <c r="H30" t="s">
        <v>152</v>
      </c>
      <c r="I30" t="s">
        <v>740</v>
      </c>
      <c r="J30" s="76">
        <v>0.89</v>
      </c>
      <c r="K30" t="s">
        <v>108</v>
      </c>
      <c r="L30" s="76">
        <v>6.5</v>
      </c>
      <c r="M30" s="76">
        <v>1.73</v>
      </c>
      <c r="N30" s="76">
        <v>545544</v>
      </c>
      <c r="O30" s="76">
        <v>122.25</v>
      </c>
      <c r="P30" s="76">
        <v>666.92754000000002</v>
      </c>
      <c r="Q30" s="76">
        <v>0.47</v>
      </c>
      <c r="R30" s="76">
        <v>0.84</v>
      </c>
      <c r="S30" s="76">
        <v>0.08</v>
      </c>
    </row>
    <row r="31" spans="2:19">
      <c r="B31" t="s">
        <v>741</v>
      </c>
      <c r="C31" t="s">
        <v>742</v>
      </c>
      <c r="D31" t="s">
        <v>127</v>
      </c>
      <c r="E31" t="s">
        <v>743</v>
      </c>
      <c r="F31" t="s">
        <v>744</v>
      </c>
      <c r="G31" t="s">
        <v>370</v>
      </c>
      <c r="H31" t="s">
        <v>152</v>
      </c>
      <c r="I31" t="s">
        <v>745</v>
      </c>
      <c r="J31" s="76">
        <v>3.87</v>
      </c>
      <c r="K31" t="s">
        <v>108</v>
      </c>
      <c r="L31" s="76">
        <v>3.9</v>
      </c>
      <c r="M31" s="76">
        <v>3.58</v>
      </c>
      <c r="N31" s="76">
        <v>1350649.97</v>
      </c>
      <c r="O31" s="76">
        <v>102.22</v>
      </c>
      <c r="P31" s="76">
        <v>1380.6343993339999</v>
      </c>
      <c r="Q31" s="76">
        <v>1.06</v>
      </c>
      <c r="R31" s="76">
        <v>1.74</v>
      </c>
      <c r="S31" s="76">
        <v>0.17</v>
      </c>
    </row>
    <row r="32" spans="2:19">
      <c r="B32" t="s">
        <v>746</v>
      </c>
      <c r="C32" t="s">
        <v>747</v>
      </c>
      <c r="D32" t="s">
        <v>127</v>
      </c>
      <c r="E32" t="s">
        <v>748</v>
      </c>
      <c r="F32" t="s">
        <v>303</v>
      </c>
      <c r="G32" t="s">
        <v>749</v>
      </c>
      <c r="H32" t="s">
        <v>151</v>
      </c>
      <c r="I32" t="s">
        <v>750</v>
      </c>
      <c r="J32" s="76">
        <v>2.57</v>
      </c>
      <c r="K32" t="s">
        <v>108</v>
      </c>
      <c r="L32" s="76">
        <v>6.7</v>
      </c>
      <c r="M32" s="76">
        <v>1.56</v>
      </c>
      <c r="N32" s="76">
        <v>149282.94</v>
      </c>
      <c r="O32" s="76">
        <v>141.13999999999999</v>
      </c>
      <c r="P32" s="76">
        <v>210.69794151599999</v>
      </c>
      <c r="Q32" s="76">
        <v>0.14000000000000001</v>
      </c>
      <c r="R32" s="76">
        <v>0.26</v>
      </c>
      <c r="S32" s="76">
        <v>0.03</v>
      </c>
    </row>
    <row r="33" spans="2:19">
      <c r="B33" t="s">
        <v>751</v>
      </c>
      <c r="C33" t="s">
        <v>752</v>
      </c>
      <c r="D33" t="s">
        <v>127</v>
      </c>
      <c r="E33" t="s">
        <v>753</v>
      </c>
      <c r="F33" t="s">
        <v>303</v>
      </c>
      <c r="G33" t="s">
        <v>388</v>
      </c>
      <c r="H33" t="s">
        <v>152</v>
      </c>
      <c r="I33" t="s">
        <v>754</v>
      </c>
      <c r="J33" s="76">
        <v>1.89</v>
      </c>
      <c r="K33" t="s">
        <v>108</v>
      </c>
      <c r="L33" s="76">
        <v>6.5</v>
      </c>
      <c r="M33" s="76">
        <v>6.94</v>
      </c>
      <c r="N33" s="76">
        <v>671651.29</v>
      </c>
      <c r="O33" s="76">
        <v>117</v>
      </c>
      <c r="P33" s="76">
        <v>785.83200929999998</v>
      </c>
      <c r="Q33" s="76">
        <v>0.28000000000000003</v>
      </c>
      <c r="R33" s="76">
        <v>0.99</v>
      </c>
      <c r="S33" s="76">
        <v>0.1</v>
      </c>
    </row>
    <row r="34" spans="2:19">
      <c r="B34" t="s">
        <v>755</v>
      </c>
      <c r="C34" t="s">
        <v>756</v>
      </c>
      <c r="D34" t="s">
        <v>127</v>
      </c>
      <c r="E34" t="s">
        <v>757</v>
      </c>
      <c r="F34" t="s">
        <v>130</v>
      </c>
      <c r="G34" t="s">
        <v>749</v>
      </c>
      <c r="H34" t="s">
        <v>151</v>
      </c>
      <c r="I34" t="s">
        <v>758</v>
      </c>
      <c r="J34" s="76">
        <v>3.8</v>
      </c>
      <c r="K34" t="s">
        <v>108</v>
      </c>
      <c r="L34" s="76">
        <v>4.9800000000000004</v>
      </c>
      <c r="M34" s="76">
        <v>1.17</v>
      </c>
      <c r="N34" s="76">
        <v>169300.28</v>
      </c>
      <c r="O34" s="76">
        <v>144.56</v>
      </c>
      <c r="P34" s="76">
        <v>244.74048476799999</v>
      </c>
      <c r="Q34" s="76">
        <v>1.3</v>
      </c>
      <c r="R34" s="76">
        <v>0.31</v>
      </c>
      <c r="S34" s="76">
        <v>0.03</v>
      </c>
    </row>
    <row r="35" spans="2:19">
      <c r="B35" t="s">
        <v>759</v>
      </c>
      <c r="C35" t="s">
        <v>760</v>
      </c>
      <c r="D35" t="s">
        <v>127</v>
      </c>
      <c r="E35" t="s">
        <v>761</v>
      </c>
      <c r="F35" t="s">
        <v>303</v>
      </c>
      <c r="G35" t="s">
        <v>196</v>
      </c>
      <c r="H35" t="s">
        <v>197</v>
      </c>
      <c r="I35" t="s">
        <v>762</v>
      </c>
      <c r="J35" s="76">
        <v>0.01</v>
      </c>
      <c r="K35" t="s">
        <v>108</v>
      </c>
      <c r="L35" s="76">
        <v>6</v>
      </c>
      <c r="M35" s="76">
        <v>0.01</v>
      </c>
      <c r="N35" s="76">
        <v>213465.97</v>
      </c>
      <c r="O35" s="76">
        <v>9.9999999999999995E-7</v>
      </c>
      <c r="P35" s="76">
        <v>2.1346597E-6</v>
      </c>
      <c r="Q35" s="76">
        <v>0</v>
      </c>
      <c r="R35" s="76">
        <v>0</v>
      </c>
      <c r="S35" s="76">
        <v>0</v>
      </c>
    </row>
    <row r="36" spans="2:19">
      <c r="B36" t="s">
        <v>763</v>
      </c>
      <c r="C36" t="s">
        <v>764</v>
      </c>
      <c r="D36" t="s">
        <v>127</v>
      </c>
      <c r="E36" t="s">
        <v>761</v>
      </c>
      <c r="F36" t="s">
        <v>303</v>
      </c>
      <c r="G36" t="s">
        <v>196</v>
      </c>
      <c r="H36" t="s">
        <v>197</v>
      </c>
      <c r="I36" t="s">
        <v>762</v>
      </c>
      <c r="J36" s="76">
        <v>0.01</v>
      </c>
      <c r="K36" t="s">
        <v>108</v>
      </c>
      <c r="L36" s="76">
        <v>6</v>
      </c>
      <c r="M36" s="76">
        <v>0.01</v>
      </c>
      <c r="N36" s="76">
        <v>35577.660000000003</v>
      </c>
      <c r="O36" s="76">
        <v>9.9999999999999995E-7</v>
      </c>
      <c r="P36" s="76">
        <v>3.5577659999999998E-7</v>
      </c>
      <c r="Q36" s="76">
        <v>0.02</v>
      </c>
      <c r="R36" s="76">
        <v>0</v>
      </c>
      <c r="S36" s="76">
        <v>0</v>
      </c>
    </row>
    <row r="37" spans="2:19">
      <c r="B37" t="s">
        <v>765</v>
      </c>
      <c r="C37" t="s">
        <v>766</v>
      </c>
      <c r="D37" t="s">
        <v>127</v>
      </c>
      <c r="E37" t="s">
        <v>767</v>
      </c>
      <c r="F37" t="s">
        <v>303</v>
      </c>
      <c r="G37" t="s">
        <v>196</v>
      </c>
      <c r="H37" t="s">
        <v>197</v>
      </c>
      <c r="I37" t="s">
        <v>768</v>
      </c>
      <c r="J37" s="76">
        <v>0.01</v>
      </c>
      <c r="K37" t="s">
        <v>108</v>
      </c>
      <c r="L37" s="76">
        <v>0.51</v>
      </c>
      <c r="M37" s="76">
        <v>0.01</v>
      </c>
      <c r="N37" s="76">
        <v>41400</v>
      </c>
      <c r="O37" s="76">
        <v>9.9999999999999995E-7</v>
      </c>
      <c r="P37" s="76">
        <v>4.1399999999999997E-7</v>
      </c>
      <c r="Q37" s="76">
        <v>0.08</v>
      </c>
      <c r="R37" s="76">
        <v>0</v>
      </c>
      <c r="S37" s="76">
        <v>0</v>
      </c>
    </row>
    <row r="38" spans="2:19">
      <c r="B38" t="s">
        <v>769</v>
      </c>
      <c r="C38" t="s">
        <v>770</v>
      </c>
      <c r="D38" t="s">
        <v>127</v>
      </c>
      <c r="E38" t="s">
        <v>771</v>
      </c>
      <c r="F38" t="s">
        <v>303</v>
      </c>
      <c r="G38" t="s">
        <v>196</v>
      </c>
      <c r="H38" t="s">
        <v>197</v>
      </c>
      <c r="I38" t="s">
        <v>772</v>
      </c>
      <c r="J38" s="76">
        <v>0.01</v>
      </c>
      <c r="K38" t="s">
        <v>108</v>
      </c>
      <c r="L38" s="76">
        <v>2.64</v>
      </c>
      <c r="M38" s="76">
        <v>0.01</v>
      </c>
      <c r="N38" s="76">
        <v>180000</v>
      </c>
      <c r="O38" s="76">
        <v>2</v>
      </c>
      <c r="P38" s="76">
        <v>3.6</v>
      </c>
      <c r="Q38" s="76">
        <v>0.12</v>
      </c>
      <c r="R38" s="76">
        <v>0</v>
      </c>
      <c r="S38" s="76">
        <v>0</v>
      </c>
    </row>
    <row r="39" spans="2:19">
      <c r="B39" t="s">
        <v>773</v>
      </c>
      <c r="C39" t="s">
        <v>774</v>
      </c>
      <c r="D39" t="s">
        <v>127</v>
      </c>
      <c r="E39" t="s">
        <v>775</v>
      </c>
      <c r="F39" t="s">
        <v>129</v>
      </c>
      <c r="G39" t="s">
        <v>196</v>
      </c>
      <c r="H39" t="s">
        <v>197</v>
      </c>
      <c r="I39" t="s">
        <v>754</v>
      </c>
      <c r="J39" s="76">
        <v>0.01</v>
      </c>
      <c r="K39" t="s">
        <v>108</v>
      </c>
      <c r="L39" s="76">
        <v>9.9</v>
      </c>
      <c r="M39" s="76">
        <v>0.01</v>
      </c>
      <c r="N39" s="76">
        <v>51509.08</v>
      </c>
      <c r="O39" s="76">
        <v>8.56</v>
      </c>
      <c r="P39" s="76">
        <v>4.4091772479999998</v>
      </c>
      <c r="Q39" s="76">
        <v>7.0000000000000007E-2</v>
      </c>
      <c r="R39" s="76">
        <v>0.01</v>
      </c>
      <c r="S39" s="76">
        <v>0</v>
      </c>
    </row>
    <row r="40" spans="2:19">
      <c r="B40" t="s">
        <v>776</v>
      </c>
      <c r="C40" t="s">
        <v>777</v>
      </c>
      <c r="D40" t="s">
        <v>127</v>
      </c>
      <c r="E40" t="s">
        <v>775</v>
      </c>
      <c r="F40" t="s">
        <v>129</v>
      </c>
      <c r="G40" t="s">
        <v>196</v>
      </c>
      <c r="H40" t="s">
        <v>197</v>
      </c>
      <c r="I40" t="s">
        <v>754</v>
      </c>
      <c r="J40" s="76">
        <v>0.01</v>
      </c>
      <c r="K40" t="s">
        <v>108</v>
      </c>
      <c r="L40" s="76">
        <v>9.9</v>
      </c>
      <c r="M40" s="76">
        <v>0.01</v>
      </c>
      <c r="N40" s="76">
        <v>77375.8</v>
      </c>
      <c r="O40" s="76">
        <v>8.56</v>
      </c>
      <c r="P40" s="76">
        <v>6.6233684799999999</v>
      </c>
      <c r="Q40" s="76">
        <v>0.1</v>
      </c>
      <c r="R40" s="76">
        <v>0.01</v>
      </c>
      <c r="S40" s="76">
        <v>0</v>
      </c>
    </row>
    <row r="41" spans="2:19">
      <c r="B41" t="s">
        <v>778</v>
      </c>
      <c r="C41" t="s">
        <v>779</v>
      </c>
      <c r="D41" t="s">
        <v>127</v>
      </c>
      <c r="E41" t="s">
        <v>775</v>
      </c>
      <c r="F41" t="s">
        <v>129</v>
      </c>
      <c r="G41" t="s">
        <v>196</v>
      </c>
      <c r="H41" t="s">
        <v>197</v>
      </c>
      <c r="I41" t="s">
        <v>754</v>
      </c>
      <c r="J41" s="76">
        <v>0.01</v>
      </c>
      <c r="K41" t="s">
        <v>108</v>
      </c>
      <c r="L41" s="76">
        <v>9.9</v>
      </c>
      <c r="M41" s="76">
        <v>0.01</v>
      </c>
      <c r="N41" s="76">
        <v>541630.61</v>
      </c>
      <c r="O41" s="76">
        <v>8.56</v>
      </c>
      <c r="P41" s="76">
        <v>46.363580216000003</v>
      </c>
      <c r="Q41" s="76">
        <v>0.71</v>
      </c>
      <c r="R41" s="76">
        <v>0.06</v>
      </c>
      <c r="S41" s="76">
        <v>0.01</v>
      </c>
    </row>
    <row r="42" spans="2:19">
      <c r="B42" s="77" t="s">
        <v>676</v>
      </c>
      <c r="C42" s="16"/>
      <c r="D42" s="16"/>
      <c r="E42" s="16"/>
      <c r="J42" s="78">
        <v>0</v>
      </c>
      <c r="M42" s="78">
        <v>0</v>
      </c>
      <c r="N42" s="78">
        <v>0</v>
      </c>
      <c r="P42" s="78">
        <v>0</v>
      </c>
      <c r="R42" s="78">
        <v>0</v>
      </c>
      <c r="S42" s="78">
        <v>0</v>
      </c>
    </row>
    <row r="43" spans="2:19">
      <c r="B43" s="77" t="s">
        <v>273</v>
      </c>
      <c r="C43" s="16"/>
      <c r="D43" s="16"/>
      <c r="E43" s="16"/>
      <c r="J43" s="78">
        <v>0</v>
      </c>
      <c r="M43" s="78">
        <v>0</v>
      </c>
      <c r="N43" s="78">
        <v>0</v>
      </c>
      <c r="P43" s="78">
        <v>0</v>
      </c>
      <c r="R43" s="78">
        <v>0</v>
      </c>
      <c r="S43" s="78">
        <v>0</v>
      </c>
    </row>
    <row r="44" spans="2:19">
      <c r="B44" s="77" t="s">
        <v>364</v>
      </c>
      <c r="C44" s="16"/>
      <c r="D44" s="16"/>
      <c r="E44" s="16"/>
      <c r="J44" s="78">
        <v>0</v>
      </c>
      <c r="M44" s="78">
        <v>0</v>
      </c>
      <c r="N44" s="78">
        <v>0</v>
      </c>
      <c r="P44" s="78">
        <v>0</v>
      </c>
      <c r="R44" s="78">
        <v>0</v>
      </c>
      <c r="S44" s="78">
        <v>0</v>
      </c>
    </row>
    <row r="45" spans="2:19">
      <c r="B45" s="77" t="s">
        <v>221</v>
      </c>
      <c r="C45" s="16"/>
      <c r="D45" s="16"/>
      <c r="E45" s="16"/>
      <c r="J45" s="78">
        <v>4.38</v>
      </c>
      <c r="M45" s="78">
        <v>5.42</v>
      </c>
      <c r="N45" s="78">
        <v>502172</v>
      </c>
      <c r="P45" s="78">
        <v>2152.4834456839999</v>
      </c>
      <c r="R45" s="78">
        <v>2.71</v>
      </c>
      <c r="S45" s="78">
        <v>0.26</v>
      </c>
    </row>
    <row r="46" spans="2:19">
      <c r="B46" s="77" t="s">
        <v>783</v>
      </c>
      <c r="C46" s="16"/>
      <c r="D46" s="16"/>
      <c r="E46" s="16"/>
      <c r="J46" s="78">
        <v>4.38</v>
      </c>
      <c r="M46" s="78">
        <v>5.42</v>
      </c>
      <c r="N46" s="78">
        <v>502172</v>
      </c>
      <c r="P46" s="78">
        <v>2152.4834456839999</v>
      </c>
      <c r="R46" s="78">
        <v>2.71</v>
      </c>
      <c r="S46" s="78">
        <v>0.26</v>
      </c>
    </row>
    <row r="47" spans="2:19">
      <c r="B47" t="s">
        <v>780</v>
      </c>
      <c r="C47" t="s">
        <v>781</v>
      </c>
      <c r="D47" t="s">
        <v>127</v>
      </c>
      <c r="E47" t="s">
        <v>566</v>
      </c>
      <c r="F47" t="s">
        <v>134</v>
      </c>
      <c r="G47" t="s">
        <v>377</v>
      </c>
      <c r="H47" t="s">
        <v>151</v>
      </c>
      <c r="I47" t="s">
        <v>782</v>
      </c>
      <c r="J47" s="76">
        <v>4.38</v>
      </c>
      <c r="K47" t="s">
        <v>112</v>
      </c>
      <c r="L47" s="76">
        <v>7.38</v>
      </c>
      <c r="M47" s="76">
        <v>5.42</v>
      </c>
      <c r="N47" s="76">
        <v>502172</v>
      </c>
      <c r="O47" s="76">
        <v>109.85</v>
      </c>
      <c r="P47" s="76">
        <v>2152.4834456839999</v>
      </c>
      <c r="Q47" s="76">
        <v>0.06</v>
      </c>
      <c r="R47" s="76">
        <v>2.71</v>
      </c>
      <c r="S47" s="76">
        <v>0.26</v>
      </c>
    </row>
    <row r="48" spans="2:19">
      <c r="B48" s="77" t="s">
        <v>784</v>
      </c>
      <c r="C48" s="16"/>
      <c r="D48" s="16"/>
      <c r="E48" s="16"/>
      <c r="J48" s="78">
        <v>0</v>
      </c>
      <c r="M48" s="78">
        <v>0</v>
      </c>
      <c r="N48" s="78">
        <v>0</v>
      </c>
      <c r="P48" s="78">
        <v>0</v>
      </c>
      <c r="R48" s="78">
        <v>0</v>
      </c>
      <c r="S48" s="78">
        <v>0</v>
      </c>
    </row>
    <row r="49" spans="2:5">
      <c r="B49" t="s">
        <v>222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502" spans="2:5">
      <c r="B502" s="16"/>
    </row>
    <row r="503" spans="2:5">
      <c r="B503" s="16"/>
    </row>
    <row r="504" spans="2:5">
      <c r="B504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86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2.5703125" style="16" bestFit="1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8" t="s">
        <v>186</v>
      </c>
    </row>
    <row r="2" spans="2:98">
      <c r="B2" s="2" t="s">
        <v>1</v>
      </c>
      <c r="C2" s="88" t="s">
        <v>1222</v>
      </c>
    </row>
    <row r="3" spans="2:98">
      <c r="B3" s="2" t="s">
        <v>2</v>
      </c>
      <c r="C3" s="88" t="s">
        <v>1221</v>
      </c>
    </row>
    <row r="4" spans="2:98">
      <c r="B4" s="2" t="s">
        <v>3</v>
      </c>
      <c r="C4" s="88" t="s">
        <v>187</v>
      </c>
    </row>
    <row r="6" spans="2:98" ht="26.25" customHeight="1">
      <c r="B6" s="104" t="s">
        <v>138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102</v>
      </c>
      <c r="C8" s="26" t="s">
        <v>50</v>
      </c>
      <c r="D8" s="27" t="s">
        <v>139</v>
      </c>
      <c r="E8" s="27" t="s">
        <v>51</v>
      </c>
      <c r="F8" s="27" t="s">
        <v>88</v>
      </c>
      <c r="G8" s="27" t="s">
        <v>54</v>
      </c>
      <c r="H8" s="27" t="s">
        <v>74</v>
      </c>
      <c r="I8" s="27" t="s">
        <v>75</v>
      </c>
      <c r="J8" s="27" t="s">
        <v>5</v>
      </c>
      <c r="K8" s="27" t="s">
        <v>76</v>
      </c>
      <c r="L8" s="27" t="s">
        <v>58</v>
      </c>
      <c r="M8" s="34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29"/>
      <c r="D9" s="21"/>
      <c r="E9" s="21"/>
      <c r="F9" s="29"/>
      <c r="G9" s="29"/>
      <c r="H9" s="29"/>
      <c r="I9" s="29" t="s">
        <v>79</v>
      </c>
      <c r="J9" s="29" t="s">
        <v>6</v>
      </c>
      <c r="K9" s="29" t="s">
        <v>7</v>
      </c>
      <c r="L9" s="29" t="s">
        <v>7</v>
      </c>
      <c r="M9" s="30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2" t="s">
        <v>67</v>
      </c>
      <c r="M10" s="32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5">
        <v>1970609.74</v>
      </c>
      <c r="I11" s="7"/>
      <c r="J11" s="75">
        <v>6642.2048717977741</v>
      </c>
      <c r="K11" s="7"/>
      <c r="L11" s="75">
        <v>100</v>
      </c>
      <c r="M11" s="75">
        <v>0.81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217</v>
      </c>
      <c r="C12" s="16"/>
      <c r="D12" s="16"/>
      <c r="E12" s="16"/>
      <c r="H12" s="78">
        <v>1453683.74</v>
      </c>
      <c r="J12" s="78">
        <v>5088.5898745182958</v>
      </c>
      <c r="L12" s="78">
        <v>76.61</v>
      </c>
      <c r="M12" s="78">
        <v>0.62</v>
      </c>
    </row>
    <row r="13" spans="2:98">
      <c r="B13" t="s">
        <v>785</v>
      </c>
      <c r="C13" t="s">
        <v>786</v>
      </c>
      <c r="D13" t="s">
        <v>127</v>
      </c>
      <c r="E13" t="s">
        <v>787</v>
      </c>
      <c r="F13" t="s">
        <v>788</v>
      </c>
      <c r="G13" t="s">
        <v>112</v>
      </c>
      <c r="H13" s="76">
        <v>89275</v>
      </c>
      <c r="I13" s="76">
        <v>241</v>
      </c>
      <c r="J13" s="76">
        <v>839.52603050000005</v>
      </c>
      <c r="K13" s="76">
        <v>0.37</v>
      </c>
      <c r="L13" s="76">
        <v>12.64</v>
      </c>
      <c r="M13" s="76">
        <v>0.1</v>
      </c>
    </row>
    <row r="14" spans="2:98">
      <c r="B14" t="s">
        <v>789</v>
      </c>
      <c r="C14" t="s">
        <v>790</v>
      </c>
      <c r="D14" t="s">
        <v>127</v>
      </c>
      <c r="E14" t="s">
        <v>791</v>
      </c>
      <c r="F14" t="s">
        <v>571</v>
      </c>
      <c r="G14" t="s">
        <v>112</v>
      </c>
      <c r="H14" s="76">
        <v>1618.88</v>
      </c>
      <c r="I14" s="76">
        <v>16775</v>
      </c>
      <c r="J14" s="76">
        <v>1059.65490224</v>
      </c>
      <c r="K14" s="76">
        <v>1.33</v>
      </c>
      <c r="L14" s="76">
        <v>15.95</v>
      </c>
      <c r="M14" s="76">
        <v>0.13</v>
      </c>
    </row>
    <row r="15" spans="2:98">
      <c r="B15" t="s">
        <v>792</v>
      </c>
      <c r="C15" t="s">
        <v>793</v>
      </c>
      <c r="D15" t="s">
        <v>127</v>
      </c>
      <c r="E15" t="s">
        <v>794</v>
      </c>
      <c r="F15" t="s">
        <v>571</v>
      </c>
      <c r="G15" t="s">
        <v>108</v>
      </c>
      <c r="H15" s="76">
        <v>12</v>
      </c>
      <c r="I15" s="76">
        <v>7059000</v>
      </c>
      <c r="J15" s="76">
        <v>847.08</v>
      </c>
      <c r="K15" s="76">
        <v>1.18</v>
      </c>
      <c r="L15" s="76">
        <v>12.75</v>
      </c>
      <c r="M15" s="76">
        <v>0.1</v>
      </c>
    </row>
    <row r="16" spans="2:98">
      <c r="B16" t="s">
        <v>795</v>
      </c>
      <c r="C16" t="s">
        <v>796</v>
      </c>
      <c r="D16" t="s">
        <v>127</v>
      </c>
      <c r="E16" t="s">
        <v>797</v>
      </c>
      <c r="F16" t="s">
        <v>303</v>
      </c>
      <c r="G16" t="s">
        <v>116</v>
      </c>
      <c r="H16" s="76">
        <v>26661.4</v>
      </c>
      <c r="I16" s="76">
        <v>178.7</v>
      </c>
      <c r="J16" s="76">
        <v>202.33420710024001</v>
      </c>
      <c r="K16" s="76">
        <v>0.61</v>
      </c>
      <c r="L16" s="76">
        <v>3.05</v>
      </c>
      <c r="M16" s="76">
        <v>0.02</v>
      </c>
    </row>
    <row r="17" spans="2:13">
      <c r="B17" t="s">
        <v>798</v>
      </c>
      <c r="C17" t="s">
        <v>799</v>
      </c>
      <c r="D17" t="s">
        <v>127</v>
      </c>
      <c r="E17" t="s">
        <v>797</v>
      </c>
      <c r="F17" t="s">
        <v>303</v>
      </c>
      <c r="G17" t="s">
        <v>116</v>
      </c>
      <c r="H17" s="76">
        <v>4640</v>
      </c>
      <c r="I17" s="76">
        <v>187.9</v>
      </c>
      <c r="J17" s="76">
        <v>37.025980607999998</v>
      </c>
      <c r="K17" s="76">
        <v>0.27</v>
      </c>
      <c r="L17" s="76">
        <v>0.56000000000000005</v>
      </c>
      <c r="M17" s="76">
        <v>0</v>
      </c>
    </row>
    <row r="18" spans="2:13">
      <c r="B18" t="s">
        <v>800</v>
      </c>
      <c r="C18" t="s">
        <v>801</v>
      </c>
      <c r="D18" t="s">
        <v>127</v>
      </c>
      <c r="E18" t="s">
        <v>797</v>
      </c>
      <c r="F18" t="s">
        <v>303</v>
      </c>
      <c r="G18" t="s">
        <v>116</v>
      </c>
      <c r="H18" s="76">
        <v>16430.46</v>
      </c>
      <c r="I18" s="76">
        <v>137.69999999999999</v>
      </c>
      <c r="J18" s="76">
        <v>96.082760356055999</v>
      </c>
      <c r="K18" s="76">
        <v>0.75</v>
      </c>
      <c r="L18" s="76">
        <v>1.45</v>
      </c>
      <c r="M18" s="76">
        <v>0.01</v>
      </c>
    </row>
    <row r="19" spans="2:13">
      <c r="B19" t="s">
        <v>802</v>
      </c>
      <c r="C19" t="s">
        <v>803</v>
      </c>
      <c r="D19" t="s">
        <v>127</v>
      </c>
      <c r="E19" t="s">
        <v>797</v>
      </c>
      <c r="F19" t="s">
        <v>303</v>
      </c>
      <c r="G19" t="s">
        <v>116</v>
      </c>
      <c r="H19" s="76">
        <v>76128</v>
      </c>
      <c r="I19" s="76">
        <v>43.5</v>
      </c>
      <c r="J19" s="76">
        <v>140.63566982399999</v>
      </c>
      <c r="K19" s="76">
        <v>0.33</v>
      </c>
      <c r="L19" s="76">
        <v>2.12</v>
      </c>
      <c r="M19" s="76">
        <v>0.02</v>
      </c>
    </row>
    <row r="20" spans="2:13">
      <c r="B20" t="s">
        <v>804</v>
      </c>
      <c r="C20" t="s">
        <v>805</v>
      </c>
      <c r="D20" t="s">
        <v>127</v>
      </c>
      <c r="E20" t="s">
        <v>806</v>
      </c>
      <c r="F20" t="s">
        <v>130</v>
      </c>
      <c r="G20" t="s">
        <v>108</v>
      </c>
      <c r="H20" s="76">
        <v>1238918</v>
      </c>
      <c r="I20" s="76">
        <v>150.63550000000001</v>
      </c>
      <c r="J20" s="76">
        <v>1866.2503238899999</v>
      </c>
      <c r="K20" s="76">
        <v>0.4</v>
      </c>
      <c r="L20" s="76">
        <v>28.1</v>
      </c>
      <c r="M20" s="76">
        <v>0.23</v>
      </c>
    </row>
    <row r="21" spans="2:13">
      <c r="B21" s="77" t="s">
        <v>221</v>
      </c>
      <c r="C21" s="16"/>
      <c r="D21" s="16"/>
      <c r="E21" s="16"/>
      <c r="H21" s="78">
        <v>516926</v>
      </c>
      <c r="J21" s="78">
        <v>1553.6149972794783</v>
      </c>
      <c r="L21" s="78">
        <v>23.39</v>
      </c>
      <c r="M21" s="78">
        <v>0.19</v>
      </c>
    </row>
    <row r="22" spans="2:13">
      <c r="B22" s="77" t="s">
        <v>274</v>
      </c>
      <c r="C22" s="16"/>
      <c r="D22" s="16"/>
      <c r="E22" s="16"/>
      <c r="H22" s="78">
        <v>0</v>
      </c>
      <c r="J22" s="78">
        <v>0</v>
      </c>
      <c r="L22" s="78">
        <v>0</v>
      </c>
      <c r="M22" s="78">
        <v>0</v>
      </c>
    </row>
    <row r="23" spans="2:13">
      <c r="B23" s="77" t="s">
        <v>275</v>
      </c>
      <c r="C23" s="16"/>
      <c r="D23" s="16"/>
      <c r="E23" s="16"/>
      <c r="H23" s="78">
        <v>516926</v>
      </c>
      <c r="J23" s="78">
        <v>1553.6149972794783</v>
      </c>
      <c r="L23" s="78">
        <v>23.39</v>
      </c>
      <c r="M23" s="78">
        <v>0.19</v>
      </c>
    </row>
    <row r="24" spans="2:13">
      <c r="B24" t="s">
        <v>807</v>
      </c>
      <c r="C24" t="s">
        <v>808</v>
      </c>
      <c r="D24" t="s">
        <v>127</v>
      </c>
      <c r="E24" t="s">
        <v>809</v>
      </c>
      <c r="F24" t="s">
        <v>410</v>
      </c>
      <c r="G24" t="s">
        <v>116</v>
      </c>
      <c r="H24" s="76">
        <v>205</v>
      </c>
      <c r="I24" s="76">
        <v>1E-4</v>
      </c>
      <c r="J24" s="76">
        <v>8.7059400000000002E-7</v>
      </c>
      <c r="K24" s="76">
        <v>0.6</v>
      </c>
      <c r="L24" s="76">
        <v>0</v>
      </c>
      <c r="M24" s="76">
        <v>0</v>
      </c>
    </row>
    <row r="25" spans="2:13">
      <c r="B25" t="s">
        <v>810</v>
      </c>
      <c r="C25" t="s">
        <v>811</v>
      </c>
      <c r="D25" t="s">
        <v>127</v>
      </c>
      <c r="E25" t="s">
        <v>812</v>
      </c>
      <c r="F25" t="s">
        <v>410</v>
      </c>
      <c r="G25" t="s">
        <v>116</v>
      </c>
      <c r="H25" s="76">
        <v>288000</v>
      </c>
      <c r="I25" s="76">
        <v>100</v>
      </c>
      <c r="J25" s="76">
        <v>1223.0784000000001</v>
      </c>
      <c r="K25" s="76">
        <v>0.92</v>
      </c>
      <c r="L25" s="76">
        <v>18.41</v>
      </c>
      <c r="M25" s="76">
        <v>0.15</v>
      </c>
    </row>
    <row r="26" spans="2:13">
      <c r="B26" t="s">
        <v>813</v>
      </c>
      <c r="C26" t="s">
        <v>814</v>
      </c>
      <c r="D26" t="s">
        <v>127</v>
      </c>
      <c r="E26" t="s">
        <v>815</v>
      </c>
      <c r="F26" t="s">
        <v>603</v>
      </c>
      <c r="G26" t="s">
        <v>112</v>
      </c>
      <c r="H26" s="76">
        <v>20447</v>
      </c>
      <c r="I26" s="76">
        <v>399</v>
      </c>
      <c r="J26" s="76">
        <v>318.33893405999999</v>
      </c>
      <c r="K26" s="76">
        <v>0.73</v>
      </c>
      <c r="L26" s="76">
        <v>4.79</v>
      </c>
      <c r="M26" s="76">
        <v>0.04</v>
      </c>
    </row>
    <row r="27" spans="2:13">
      <c r="B27" t="s">
        <v>816</v>
      </c>
      <c r="C27" t="s">
        <v>817</v>
      </c>
      <c r="D27" t="s">
        <v>127</v>
      </c>
      <c r="E27" t="s">
        <v>818</v>
      </c>
      <c r="F27" t="s">
        <v>603</v>
      </c>
      <c r="G27" t="s">
        <v>112</v>
      </c>
      <c r="H27" s="76">
        <v>6252</v>
      </c>
      <c r="I27" s="76">
        <v>50</v>
      </c>
      <c r="J27" s="76">
        <v>12.197652</v>
      </c>
      <c r="K27" s="76">
        <v>0.02</v>
      </c>
      <c r="L27" s="76">
        <v>0.18</v>
      </c>
      <c r="M27" s="76">
        <v>0</v>
      </c>
    </row>
    <row r="28" spans="2:13">
      <c r="B28" t="s">
        <v>819</v>
      </c>
      <c r="C28" t="s">
        <v>820</v>
      </c>
      <c r="D28" t="s">
        <v>127</v>
      </c>
      <c r="E28" t="s">
        <v>821</v>
      </c>
      <c r="F28" t="s">
        <v>788</v>
      </c>
      <c r="G28" t="s">
        <v>112</v>
      </c>
      <c r="H28" s="76">
        <v>7022</v>
      </c>
      <c r="I28" s="76">
        <v>1.0000000000000001E-5</v>
      </c>
      <c r="J28" s="76">
        <v>2.7399844000000002E-6</v>
      </c>
      <c r="K28" s="76">
        <v>0.03</v>
      </c>
      <c r="L28" s="76">
        <v>0</v>
      </c>
      <c r="M28" s="76">
        <v>0</v>
      </c>
    </row>
    <row r="29" spans="2:13">
      <c r="B29" t="s">
        <v>822</v>
      </c>
      <c r="C29" t="s">
        <v>823</v>
      </c>
      <c r="D29" t="s">
        <v>127</v>
      </c>
      <c r="E29" t="s">
        <v>824</v>
      </c>
      <c r="F29" t="s">
        <v>788</v>
      </c>
      <c r="G29" t="s">
        <v>112</v>
      </c>
      <c r="H29" s="76">
        <v>195000</v>
      </c>
      <c r="I29" s="76">
        <v>9.9999999999999995E-7</v>
      </c>
      <c r="J29" s="76">
        <v>7.6089000000000001E-6</v>
      </c>
      <c r="K29" s="76">
        <v>0.11</v>
      </c>
      <c r="L29" s="76">
        <v>0</v>
      </c>
      <c r="M29" s="76">
        <v>0</v>
      </c>
    </row>
    <row r="30" spans="2:13">
      <c r="B30" t="s">
        <v>222</v>
      </c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2:5">
      <c r="C369" s="16"/>
      <c r="D369" s="16"/>
      <c r="E369" s="16"/>
    </row>
    <row r="370" spans="2:5">
      <c r="C370" s="16"/>
      <c r="D370" s="16"/>
      <c r="E370" s="16"/>
    </row>
    <row r="371" spans="2:5">
      <c r="C371" s="16"/>
      <c r="D371" s="16"/>
      <c r="E371" s="16"/>
    </row>
    <row r="372" spans="2:5">
      <c r="C372" s="16"/>
      <c r="D372" s="16"/>
      <c r="E372" s="16"/>
    </row>
    <row r="373" spans="2:5">
      <c r="C373" s="16"/>
      <c r="D373" s="16"/>
      <c r="E373" s="16"/>
    </row>
    <row r="374" spans="2:5">
      <c r="C374" s="16"/>
      <c r="D374" s="16"/>
      <c r="E374" s="16"/>
    </row>
    <row r="375" spans="2:5">
      <c r="C375" s="16"/>
      <c r="D375" s="16"/>
      <c r="E375" s="16"/>
    </row>
    <row r="376" spans="2:5">
      <c r="C376" s="16"/>
      <c r="D376" s="16"/>
      <c r="E376" s="16"/>
    </row>
    <row r="377" spans="2:5">
      <c r="C377" s="16"/>
      <c r="D377" s="16"/>
      <c r="E377" s="16"/>
    </row>
    <row r="378" spans="2:5">
      <c r="C378" s="16"/>
      <c r="D378" s="16"/>
      <c r="E378" s="16"/>
    </row>
    <row r="379" spans="2:5">
      <c r="C379" s="16"/>
      <c r="D379" s="16"/>
      <c r="E379" s="16"/>
    </row>
    <row r="380" spans="2:5">
      <c r="C380" s="16"/>
      <c r="D380" s="16"/>
      <c r="E380" s="16"/>
    </row>
    <row r="381" spans="2:5">
      <c r="C381" s="16"/>
      <c r="D381" s="16"/>
      <c r="E381" s="16"/>
    </row>
    <row r="382" spans="2:5">
      <c r="C382" s="16"/>
      <c r="D382" s="16"/>
      <c r="E382" s="16"/>
    </row>
    <row r="383" spans="2:5">
      <c r="C383" s="16"/>
      <c r="D383" s="16"/>
      <c r="E383" s="16"/>
    </row>
    <row r="384" spans="2:5">
      <c r="B384" s="16"/>
      <c r="C384" s="16"/>
      <c r="D384" s="16"/>
      <c r="E384" s="16"/>
    </row>
    <row r="385" spans="2:5">
      <c r="B385" s="16"/>
      <c r="C385" s="16"/>
      <c r="D385" s="16"/>
      <c r="E385" s="16"/>
    </row>
    <row r="386" spans="2:5">
      <c r="B386" s="19"/>
      <c r="C386" s="16"/>
      <c r="D386" s="16"/>
      <c r="E386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75"/>
  <sheetViews>
    <sheetView rightToLeft="1" zoomScale="80" zoomScaleNormal="80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81.42578125" style="15" bestFit="1" customWidth="1"/>
    <col min="3" max="3" width="20.42578125" style="15" customWidth="1"/>
    <col min="4" max="4" width="12.7109375" style="16" bestFit="1" customWidth="1"/>
    <col min="5" max="5" width="9.42578125" style="16" bestFit="1" customWidth="1"/>
    <col min="6" max="6" width="13.5703125" style="16" bestFit="1" customWidth="1"/>
    <col min="7" max="7" width="10.85546875" style="16" bestFit="1" customWidth="1"/>
    <col min="8" max="8" width="12.140625" style="16" bestFit="1" customWidth="1"/>
    <col min="9" max="9" width="15.140625" style="16" bestFit="1" customWidth="1"/>
    <col min="10" max="10" width="16.5703125" style="16" bestFit="1" customWidth="1"/>
    <col min="11" max="11" width="14.28515625" style="16" bestFit="1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8" t="s">
        <v>186</v>
      </c>
    </row>
    <row r="2" spans="2:55">
      <c r="B2" s="2" t="s">
        <v>1</v>
      </c>
      <c r="C2" s="88" t="s">
        <v>1222</v>
      </c>
    </row>
    <row r="3" spans="2:55">
      <c r="B3" s="2" t="s">
        <v>2</v>
      </c>
      <c r="C3" s="88" t="s">
        <v>1221</v>
      </c>
    </row>
    <row r="4" spans="2:55">
      <c r="B4" s="2" t="s">
        <v>3</v>
      </c>
      <c r="C4" s="88" t="s">
        <v>187</v>
      </c>
    </row>
    <row r="6" spans="2:55" ht="26.25" customHeight="1">
      <c r="B6" s="104" t="s">
        <v>138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141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31.5">
      <c r="B8" s="4" t="s">
        <v>102</v>
      </c>
      <c r="C8" s="26" t="s">
        <v>50</v>
      </c>
      <c r="D8" s="26" t="s">
        <v>54</v>
      </c>
      <c r="E8" s="26" t="s">
        <v>72</v>
      </c>
      <c r="F8" s="26" t="s">
        <v>74</v>
      </c>
      <c r="G8" s="26" t="s">
        <v>75</v>
      </c>
      <c r="H8" s="26" t="s">
        <v>5</v>
      </c>
      <c r="I8" s="26" t="s">
        <v>76</v>
      </c>
      <c r="J8" s="27" t="s">
        <v>58</v>
      </c>
      <c r="K8" s="34" t="s">
        <v>59</v>
      </c>
      <c r="BC8" s="16"/>
    </row>
    <row r="9" spans="2:55" s="19" customFormat="1" ht="21" customHeight="1">
      <c r="B9" s="20"/>
      <c r="C9" s="21"/>
      <c r="D9" s="21"/>
      <c r="E9" s="29" t="s">
        <v>77</v>
      </c>
      <c r="F9" s="29"/>
      <c r="G9" s="29" t="s">
        <v>79</v>
      </c>
      <c r="H9" s="29" t="s">
        <v>6</v>
      </c>
      <c r="I9" s="29" t="s">
        <v>7</v>
      </c>
      <c r="J9" s="29" t="s">
        <v>7</v>
      </c>
      <c r="K9" s="30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2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142</v>
      </c>
      <c r="C11" s="7"/>
      <c r="D11" s="7"/>
      <c r="E11" s="7"/>
      <c r="F11" s="75">
        <v>11005499.76</v>
      </c>
      <c r="G11" s="7"/>
      <c r="H11" s="75">
        <v>30258.426035376877</v>
      </c>
      <c r="I11" s="7"/>
      <c r="J11" s="75">
        <v>100</v>
      </c>
      <c r="K11" s="75">
        <v>3.69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217</v>
      </c>
      <c r="C12" s="16"/>
      <c r="F12" s="78">
        <f>F13+F24+F27+F31</f>
        <v>6310769.4000000004</v>
      </c>
      <c r="H12" s="78">
        <f>H13+H24+H27+H31</f>
        <v>15958.714386710339</v>
      </c>
      <c r="J12" s="78">
        <f>J13+J24+J27+J31</f>
        <v>52.73</v>
      </c>
      <c r="K12" s="78">
        <f>K13+K24+K27+K31</f>
        <v>1.9500000000000002</v>
      </c>
    </row>
    <row r="13" spans="2:55">
      <c r="B13" s="77" t="s">
        <v>853</v>
      </c>
      <c r="C13" s="16"/>
      <c r="F13" s="78">
        <v>724442.4</v>
      </c>
      <c r="H13" s="78">
        <v>3128.8064548996799</v>
      </c>
      <c r="J13" s="78">
        <v>10.34</v>
      </c>
      <c r="K13" s="78">
        <v>0.38</v>
      </c>
    </row>
    <row r="14" spans="2:55">
      <c r="B14" t="s">
        <v>825</v>
      </c>
      <c r="C14" t="s">
        <v>826</v>
      </c>
      <c r="D14" t="s">
        <v>112</v>
      </c>
      <c r="E14" t="s">
        <v>754</v>
      </c>
      <c r="F14" s="76">
        <v>84980</v>
      </c>
      <c r="G14" s="76">
        <v>109.28</v>
      </c>
      <c r="H14" s="76">
        <v>362.363693888</v>
      </c>
      <c r="I14" s="76">
        <v>0.17</v>
      </c>
      <c r="J14" s="76">
        <v>1.2</v>
      </c>
      <c r="K14" s="76">
        <v>0.04</v>
      </c>
    </row>
    <row r="15" spans="2:55">
      <c r="B15" t="s">
        <v>827</v>
      </c>
      <c r="C15" t="s">
        <v>828</v>
      </c>
      <c r="D15" t="s">
        <v>112</v>
      </c>
      <c r="E15" t="s">
        <v>829</v>
      </c>
      <c r="F15" s="76">
        <v>86689</v>
      </c>
      <c r="G15" s="76">
        <v>185.86</v>
      </c>
      <c r="H15" s="76">
        <v>628.69092441079999</v>
      </c>
      <c r="I15" s="76">
        <v>0.41</v>
      </c>
      <c r="J15" s="76">
        <v>2.08</v>
      </c>
      <c r="K15" s="76">
        <v>0.08</v>
      </c>
    </row>
    <row r="16" spans="2:55">
      <c r="B16" t="s">
        <v>830</v>
      </c>
      <c r="C16" t="s">
        <v>831</v>
      </c>
      <c r="D16" t="s">
        <v>112</v>
      </c>
      <c r="E16" t="s">
        <v>832</v>
      </c>
      <c r="F16" s="76">
        <v>45965</v>
      </c>
      <c r="G16" s="76">
        <v>78.92</v>
      </c>
      <c r="H16" s="76">
        <v>141.54730535600001</v>
      </c>
      <c r="I16" s="76">
        <v>0.55000000000000004</v>
      </c>
      <c r="J16" s="76">
        <v>0.47</v>
      </c>
      <c r="K16" s="76">
        <v>0.02</v>
      </c>
    </row>
    <row r="17" spans="2:11">
      <c r="B17" t="s">
        <v>833</v>
      </c>
      <c r="C17" t="s">
        <v>834</v>
      </c>
      <c r="D17" t="s">
        <v>112</v>
      </c>
      <c r="E17" t="s">
        <v>835</v>
      </c>
      <c r="F17" s="76">
        <v>131016</v>
      </c>
      <c r="G17" s="76">
        <v>110.86</v>
      </c>
      <c r="H17" s="76">
        <v>566.74340531519999</v>
      </c>
      <c r="I17" s="76">
        <v>0.74</v>
      </c>
      <c r="J17" s="76">
        <v>1.87</v>
      </c>
      <c r="K17" s="76">
        <v>7.0000000000000007E-2</v>
      </c>
    </row>
    <row r="18" spans="2:11">
      <c r="B18" t="s">
        <v>836</v>
      </c>
      <c r="C18" t="s">
        <v>837</v>
      </c>
      <c r="D18" t="s">
        <v>112</v>
      </c>
      <c r="E18" t="s">
        <v>838</v>
      </c>
      <c r="F18" s="76">
        <v>42450</v>
      </c>
      <c r="G18" s="76">
        <v>85.2</v>
      </c>
      <c r="H18" s="76">
        <v>141.1251948</v>
      </c>
      <c r="I18" s="76">
        <v>0.19</v>
      </c>
      <c r="J18" s="76">
        <v>0.47</v>
      </c>
      <c r="K18" s="76">
        <v>0.02</v>
      </c>
    </row>
    <row r="19" spans="2:11">
      <c r="B19" t="s">
        <v>839</v>
      </c>
      <c r="C19" t="s">
        <v>840</v>
      </c>
      <c r="D19" t="s">
        <v>112</v>
      </c>
      <c r="E19" t="s">
        <v>841</v>
      </c>
      <c r="F19" s="76">
        <v>171218</v>
      </c>
      <c r="G19" s="76">
        <v>126.45</v>
      </c>
      <c r="H19" s="76">
        <v>844.80313822200003</v>
      </c>
      <c r="I19" s="76">
        <v>0.32</v>
      </c>
      <c r="J19" s="76">
        <v>2.79</v>
      </c>
      <c r="K19" s="76">
        <v>0.1</v>
      </c>
    </row>
    <row r="20" spans="2:11">
      <c r="B20" t="s">
        <v>842</v>
      </c>
      <c r="C20" t="s">
        <v>843</v>
      </c>
      <c r="D20" t="s">
        <v>112</v>
      </c>
      <c r="E20" t="s">
        <v>844</v>
      </c>
      <c r="F20" s="76">
        <v>17797</v>
      </c>
      <c r="G20" s="76">
        <v>45.88</v>
      </c>
      <c r="H20" s="76">
        <v>31.860858567200001</v>
      </c>
      <c r="I20" s="76">
        <v>0.22</v>
      </c>
      <c r="J20" s="76">
        <v>0.11</v>
      </c>
      <c r="K20" s="76">
        <v>0</v>
      </c>
    </row>
    <row r="21" spans="2:11">
      <c r="B21" t="s">
        <v>845</v>
      </c>
      <c r="C21" t="s">
        <v>846</v>
      </c>
      <c r="D21" t="s">
        <v>112</v>
      </c>
      <c r="E21" t="s">
        <v>847</v>
      </c>
      <c r="F21" s="76">
        <v>39639</v>
      </c>
      <c r="G21" s="76">
        <v>95.9</v>
      </c>
      <c r="H21" s="76">
        <v>148.329851502</v>
      </c>
      <c r="I21" s="76">
        <v>0.16</v>
      </c>
      <c r="J21" s="76">
        <v>0.49</v>
      </c>
      <c r="K21" s="76">
        <v>0.02</v>
      </c>
    </row>
    <row r="22" spans="2:11">
      <c r="B22" t="s">
        <v>848</v>
      </c>
      <c r="C22" t="s">
        <v>849</v>
      </c>
      <c r="D22" t="s">
        <v>112</v>
      </c>
      <c r="E22" t="s">
        <v>754</v>
      </c>
      <c r="F22" s="76">
        <v>80188.399999999994</v>
      </c>
      <c r="G22" s="76">
        <v>53.61</v>
      </c>
      <c r="H22" s="76">
        <v>167.74308283848001</v>
      </c>
      <c r="I22" s="76">
        <v>0.11</v>
      </c>
      <c r="J22" s="76">
        <v>0.55000000000000004</v>
      </c>
      <c r="K22" s="76">
        <v>0.02</v>
      </c>
    </row>
    <row r="23" spans="2:11">
      <c r="B23" t="s">
        <v>850</v>
      </c>
      <c r="C23" t="s">
        <v>851</v>
      </c>
      <c r="D23" t="s">
        <v>112</v>
      </c>
      <c r="E23" t="s">
        <v>852</v>
      </c>
      <c r="F23" s="76">
        <v>24500</v>
      </c>
      <c r="G23" s="76">
        <v>100</v>
      </c>
      <c r="H23" s="76">
        <v>95.599000000000004</v>
      </c>
      <c r="I23" s="76">
        <v>0.16</v>
      </c>
      <c r="J23" s="76">
        <v>0.32</v>
      </c>
      <c r="K23" s="76">
        <v>0.01</v>
      </c>
    </row>
    <row r="24" spans="2:11">
      <c r="B24" s="77" t="s">
        <v>860</v>
      </c>
      <c r="C24" s="16"/>
      <c r="F24" s="78">
        <v>448614.38</v>
      </c>
      <c r="H24" s="78">
        <v>3816.3031878567999</v>
      </c>
      <c r="J24" s="78">
        <v>12.61</v>
      </c>
      <c r="K24" s="78">
        <v>0.47</v>
      </c>
    </row>
    <row r="25" spans="2:11">
      <c r="B25" t="s">
        <v>857</v>
      </c>
      <c r="C25" t="s">
        <v>858</v>
      </c>
      <c r="D25" t="s">
        <v>108</v>
      </c>
      <c r="E25" t="s">
        <v>859</v>
      </c>
      <c r="F25" s="76">
        <v>1122.3800000000001</v>
      </c>
      <c r="G25" s="76">
        <v>174692</v>
      </c>
      <c r="H25" s="76">
        <v>1960.7080696</v>
      </c>
      <c r="I25" s="76">
        <v>1.33</v>
      </c>
      <c r="J25" s="76">
        <v>6.48</v>
      </c>
      <c r="K25" s="76">
        <v>0.24</v>
      </c>
    </row>
    <row r="26" spans="2:11">
      <c r="B26" t="s">
        <v>931</v>
      </c>
      <c r="C26" t="s">
        <v>932</v>
      </c>
      <c r="D26" t="s">
        <v>112</v>
      </c>
      <c r="E26" t="s">
        <v>933</v>
      </c>
      <c r="F26" s="76">
        <v>447492</v>
      </c>
      <c r="G26" s="76">
        <v>106.27</v>
      </c>
      <c r="H26" s="76">
        <v>1855.5951182568001</v>
      </c>
      <c r="I26" s="76">
        <v>0.24</v>
      </c>
      <c r="J26" s="76">
        <v>6.13</v>
      </c>
      <c r="K26" s="76">
        <v>0.23</v>
      </c>
    </row>
    <row r="27" spans="2:11">
      <c r="B27" s="77" t="s">
        <v>869</v>
      </c>
      <c r="C27" s="16"/>
      <c r="F27" s="78">
        <v>1204832.6200000001</v>
      </c>
      <c r="H27" s="78">
        <v>2213.11921374126</v>
      </c>
      <c r="J27" s="78">
        <v>7.31</v>
      </c>
      <c r="K27" s="78">
        <v>0.27</v>
      </c>
    </row>
    <row r="28" spans="2:11">
      <c r="B28" t="s">
        <v>861</v>
      </c>
      <c r="C28" t="s">
        <v>862</v>
      </c>
      <c r="D28" t="s">
        <v>112</v>
      </c>
      <c r="E28" t="s">
        <v>863</v>
      </c>
      <c r="F28" s="76">
        <v>324077.68</v>
      </c>
      <c r="G28" s="76">
        <v>97.689999999999685</v>
      </c>
      <c r="H28" s="76">
        <v>1235.3399767799799</v>
      </c>
      <c r="I28" s="76">
        <v>0.8</v>
      </c>
      <c r="J28" s="76">
        <v>4.08</v>
      </c>
      <c r="K28" s="76">
        <v>0.15</v>
      </c>
    </row>
    <row r="29" spans="2:11">
      <c r="B29" t="s">
        <v>864</v>
      </c>
      <c r="C29" t="s">
        <v>865</v>
      </c>
      <c r="D29" t="s">
        <v>112</v>
      </c>
      <c r="E29" t="s">
        <v>754</v>
      </c>
      <c r="F29" s="76">
        <v>1443.94</v>
      </c>
      <c r="G29" s="76">
        <v>1385.6</v>
      </c>
      <c r="H29" s="76">
        <v>78.06822176128</v>
      </c>
      <c r="I29" s="76">
        <v>0</v>
      </c>
      <c r="J29" s="76">
        <v>0.26</v>
      </c>
      <c r="K29" s="76">
        <v>0.01</v>
      </c>
    </row>
    <row r="30" spans="2:11">
      <c r="B30" t="s">
        <v>866</v>
      </c>
      <c r="C30" t="s">
        <v>867</v>
      </c>
      <c r="D30" t="s">
        <v>108</v>
      </c>
      <c r="E30" t="s">
        <v>868</v>
      </c>
      <c r="F30" s="76">
        <v>879311</v>
      </c>
      <c r="G30" s="76">
        <v>102.32</v>
      </c>
      <c r="H30" s="76">
        <v>899.71101520000002</v>
      </c>
      <c r="I30" s="76">
        <v>0.79</v>
      </c>
      <c r="J30" s="76">
        <v>2.97</v>
      </c>
      <c r="K30" s="76">
        <v>0.11</v>
      </c>
    </row>
    <row r="31" spans="2:11">
      <c r="B31" s="77" t="s">
        <v>901</v>
      </c>
      <c r="C31" s="16"/>
      <c r="F31" s="78">
        <v>3932880</v>
      </c>
      <c r="H31" s="78">
        <v>6800.4855302125998</v>
      </c>
      <c r="J31" s="78">
        <v>22.47</v>
      </c>
      <c r="K31" s="78">
        <v>0.83</v>
      </c>
    </row>
    <row r="32" spans="2:11">
      <c r="B32" t="s">
        <v>870</v>
      </c>
      <c r="C32" t="s">
        <v>871</v>
      </c>
      <c r="D32" t="s">
        <v>108</v>
      </c>
      <c r="E32" t="s">
        <v>872</v>
      </c>
      <c r="F32" s="76">
        <v>373842</v>
      </c>
      <c r="G32" s="76">
        <v>92.68</v>
      </c>
      <c r="H32" s="76">
        <v>346.47676560000002</v>
      </c>
      <c r="I32" s="76">
        <v>8.3999999999999995E-3</v>
      </c>
      <c r="J32" s="76">
        <v>1.1499999999999999</v>
      </c>
      <c r="K32" s="76">
        <v>0.04</v>
      </c>
    </row>
    <row r="33" spans="2:11">
      <c r="B33" t="s">
        <v>873</v>
      </c>
      <c r="C33" t="s">
        <v>874</v>
      </c>
      <c r="D33" t="s">
        <v>108</v>
      </c>
      <c r="E33" t="s">
        <v>875</v>
      </c>
      <c r="F33" s="76">
        <v>1120878</v>
      </c>
      <c r="G33" s="76">
        <v>93.26</v>
      </c>
      <c r="H33" s="76">
        <v>1045.3308228000001</v>
      </c>
      <c r="I33" s="76">
        <v>0.34</v>
      </c>
      <c r="J33" s="76">
        <v>3.45</v>
      </c>
      <c r="K33" s="76">
        <v>0.13</v>
      </c>
    </row>
    <row r="34" spans="2:11">
      <c r="B34" t="s">
        <v>876</v>
      </c>
      <c r="C34" t="s">
        <v>877</v>
      </c>
      <c r="D34" t="s">
        <v>108</v>
      </c>
      <c r="E34" t="s">
        <v>878</v>
      </c>
      <c r="F34" s="76">
        <v>355795</v>
      </c>
      <c r="G34" s="76">
        <v>74.22</v>
      </c>
      <c r="H34" s="76">
        <v>264.07104900000002</v>
      </c>
      <c r="I34" s="76">
        <v>0.27</v>
      </c>
      <c r="J34" s="76">
        <v>0.87</v>
      </c>
      <c r="K34" s="76">
        <v>0.03</v>
      </c>
    </row>
    <row r="35" spans="2:11">
      <c r="B35" t="s">
        <v>879</v>
      </c>
      <c r="C35" t="s">
        <v>880</v>
      </c>
      <c r="D35" t="s">
        <v>112</v>
      </c>
      <c r="E35" t="s">
        <v>754</v>
      </c>
      <c r="F35" s="76">
        <v>55325</v>
      </c>
      <c r="G35" s="76">
        <v>139.49</v>
      </c>
      <c r="H35" s="76">
        <v>301.12843143499998</v>
      </c>
      <c r="I35" s="76">
        <v>0.03</v>
      </c>
      <c r="J35" s="76">
        <v>1</v>
      </c>
      <c r="K35" s="76">
        <v>0.04</v>
      </c>
    </row>
    <row r="36" spans="2:11">
      <c r="B36" t="s">
        <v>881</v>
      </c>
      <c r="C36" t="s">
        <v>882</v>
      </c>
      <c r="D36" t="s">
        <v>112</v>
      </c>
      <c r="E36" t="s">
        <v>883</v>
      </c>
      <c r="F36" s="76">
        <v>207999</v>
      </c>
      <c r="G36" s="76">
        <v>136.66999999999999</v>
      </c>
      <c r="H36" s="76">
        <v>1109.2302543366</v>
      </c>
      <c r="I36" s="76">
        <v>0.04</v>
      </c>
      <c r="J36" s="76">
        <v>3.67</v>
      </c>
      <c r="K36" s="76">
        <v>0.14000000000000001</v>
      </c>
    </row>
    <row r="37" spans="2:11">
      <c r="B37" t="s">
        <v>884</v>
      </c>
      <c r="C37" t="s">
        <v>885</v>
      </c>
      <c r="D37" t="s">
        <v>112</v>
      </c>
      <c r="E37" t="s">
        <v>886</v>
      </c>
      <c r="F37" s="76">
        <v>145804</v>
      </c>
      <c r="G37" s="76">
        <v>114.5</v>
      </c>
      <c r="H37" s="76">
        <v>651.42165316000001</v>
      </c>
      <c r="I37" s="76">
        <v>0.14000000000000001</v>
      </c>
      <c r="J37" s="76">
        <v>2.15</v>
      </c>
      <c r="K37" s="76">
        <v>0.08</v>
      </c>
    </row>
    <row r="38" spans="2:11">
      <c r="B38" t="s">
        <v>887</v>
      </c>
      <c r="C38" t="s">
        <v>888</v>
      </c>
      <c r="D38" t="s">
        <v>108</v>
      </c>
      <c r="E38" t="s">
        <v>889</v>
      </c>
      <c r="F38" s="76">
        <v>440638</v>
      </c>
      <c r="G38" s="76">
        <v>81.55</v>
      </c>
      <c r="H38" s="76">
        <v>359.34028899999998</v>
      </c>
      <c r="I38" s="76">
        <v>0.63</v>
      </c>
      <c r="J38" s="76">
        <v>1.19</v>
      </c>
      <c r="K38" s="76">
        <v>0.04</v>
      </c>
    </row>
    <row r="39" spans="2:11">
      <c r="B39" t="s">
        <v>890</v>
      </c>
      <c r="C39" t="s">
        <v>891</v>
      </c>
      <c r="D39" t="s">
        <v>112</v>
      </c>
      <c r="E39" t="s">
        <v>754</v>
      </c>
      <c r="F39" s="76">
        <v>33727</v>
      </c>
      <c r="G39" s="76">
        <v>80.150000000000006</v>
      </c>
      <c r="H39" s="76">
        <v>105.479607331</v>
      </c>
      <c r="I39" s="76">
        <v>0.04</v>
      </c>
      <c r="J39" s="76">
        <v>0.35</v>
      </c>
      <c r="K39" s="76">
        <v>0.01</v>
      </c>
    </row>
    <row r="40" spans="2:11">
      <c r="B40" t="s">
        <v>892</v>
      </c>
      <c r="C40" t="s">
        <v>893</v>
      </c>
      <c r="D40" t="s">
        <v>108</v>
      </c>
      <c r="E40" t="s">
        <v>894</v>
      </c>
      <c r="F40" s="76">
        <v>376396</v>
      </c>
      <c r="G40" s="76">
        <v>88.35</v>
      </c>
      <c r="H40" s="76">
        <v>332.54586599999999</v>
      </c>
      <c r="I40" s="76">
        <v>0.46</v>
      </c>
      <c r="J40" s="76">
        <v>1.1000000000000001</v>
      </c>
      <c r="K40" s="76">
        <v>0.04</v>
      </c>
    </row>
    <row r="41" spans="2:11">
      <c r="B41" t="s">
        <v>895</v>
      </c>
      <c r="C41" t="s">
        <v>896</v>
      </c>
      <c r="D41" t="s">
        <v>108</v>
      </c>
      <c r="E41" t="s">
        <v>897</v>
      </c>
      <c r="F41" s="76">
        <v>591397</v>
      </c>
      <c r="G41" s="76">
        <v>123.45</v>
      </c>
      <c r="H41" s="76">
        <v>730.07959649999998</v>
      </c>
      <c r="I41" s="76">
        <v>0.11</v>
      </c>
      <c r="J41" s="76">
        <v>2.41</v>
      </c>
      <c r="K41" s="76">
        <v>0.09</v>
      </c>
    </row>
    <row r="42" spans="2:11">
      <c r="B42" t="s">
        <v>898</v>
      </c>
      <c r="C42" t="s">
        <v>899</v>
      </c>
      <c r="D42" t="s">
        <v>112</v>
      </c>
      <c r="E42" t="s">
        <v>900</v>
      </c>
      <c r="F42" s="76">
        <v>231079</v>
      </c>
      <c r="G42" s="76">
        <v>172.5</v>
      </c>
      <c r="H42" s="76">
        <v>1555.3811950500001</v>
      </c>
      <c r="I42" s="76">
        <v>0.17</v>
      </c>
      <c r="J42" s="76">
        <v>5.14</v>
      </c>
      <c r="K42" s="76">
        <v>0.19</v>
      </c>
    </row>
    <row r="43" spans="2:11">
      <c r="B43" s="77" t="s">
        <v>221</v>
      </c>
      <c r="C43" s="16"/>
      <c r="F43" s="78">
        <f>F44+F46+F52+F57</f>
        <v>4890730.3600000003</v>
      </c>
      <c r="H43" s="78">
        <f>H44+H46+H52+H57</f>
        <v>15064.503648666538</v>
      </c>
      <c r="J43" s="78">
        <f>J44+J46+J52+J57</f>
        <v>46.870000000000005</v>
      </c>
      <c r="K43" s="78">
        <f>K44+K46+K52+K57</f>
        <v>1.84</v>
      </c>
    </row>
    <row r="44" spans="2:11">
      <c r="B44" s="77" t="s">
        <v>905</v>
      </c>
      <c r="C44" s="16"/>
      <c r="F44" s="78">
        <v>56550</v>
      </c>
      <c r="H44" s="78">
        <v>391.60193006999998</v>
      </c>
      <c r="J44" s="78">
        <v>1.29</v>
      </c>
      <c r="K44" s="78">
        <v>0.05</v>
      </c>
    </row>
    <row r="45" spans="2:11">
      <c r="B45" t="s">
        <v>902</v>
      </c>
      <c r="C45" t="s">
        <v>903</v>
      </c>
      <c r="D45" t="s">
        <v>112</v>
      </c>
      <c r="E45" t="s">
        <v>904</v>
      </c>
      <c r="F45" s="76">
        <v>56550</v>
      </c>
      <c r="G45" s="76">
        <v>177.47</v>
      </c>
      <c r="H45" s="76">
        <v>391.60193006999998</v>
      </c>
      <c r="I45" s="76">
        <v>0.33</v>
      </c>
      <c r="J45" s="76">
        <v>1.29</v>
      </c>
      <c r="K45" s="76">
        <v>0.05</v>
      </c>
    </row>
    <row r="46" spans="2:11">
      <c r="B46" s="77" t="s">
        <v>906</v>
      </c>
      <c r="C46" s="16"/>
      <c r="F46" s="78">
        <v>1269232.03</v>
      </c>
      <c r="H46" s="78">
        <v>6736.7078096549203</v>
      </c>
      <c r="J46" s="78">
        <v>22.26</v>
      </c>
      <c r="K46" s="78">
        <v>0.82</v>
      </c>
    </row>
    <row r="47" spans="2:11">
      <c r="B47" t="s">
        <v>926</v>
      </c>
      <c r="C47" t="s">
        <v>927</v>
      </c>
      <c r="D47" t="s">
        <v>112</v>
      </c>
      <c r="E47" t="s">
        <v>909</v>
      </c>
      <c r="F47" s="76">
        <v>65550</v>
      </c>
      <c r="G47" s="76">
        <v>98.707999999999998</v>
      </c>
      <c r="H47" s="76">
        <v>252.471472788</v>
      </c>
      <c r="I47" s="76">
        <f>196.65/100</f>
        <v>1.9665000000000001</v>
      </c>
      <c r="J47" s="76">
        <v>0.83</v>
      </c>
      <c r="K47" s="76">
        <v>0.03</v>
      </c>
    </row>
    <row r="48" spans="2:11">
      <c r="B48" t="s">
        <v>928</v>
      </c>
      <c r="C48" t="s">
        <v>929</v>
      </c>
      <c r="D48" t="s">
        <v>116</v>
      </c>
      <c r="E48" t="s">
        <v>930</v>
      </c>
      <c r="F48" s="76">
        <v>91.69</v>
      </c>
      <c r="G48" s="76">
        <v>114971</v>
      </c>
      <c r="H48" s="76">
        <v>447.68453296332001</v>
      </c>
      <c r="I48" s="76">
        <v>0.46</v>
      </c>
      <c r="J48" s="76">
        <v>1.48</v>
      </c>
      <c r="K48" s="76">
        <v>0.05</v>
      </c>
    </row>
    <row r="49" spans="2:11">
      <c r="B49" t="s">
        <v>854</v>
      </c>
      <c r="C49" t="s">
        <v>855</v>
      </c>
      <c r="D49" t="s">
        <v>112</v>
      </c>
      <c r="E49" t="s">
        <v>856</v>
      </c>
      <c r="F49" s="76">
        <v>90.34</v>
      </c>
      <c r="G49" s="76">
        <v>13152</v>
      </c>
      <c r="H49" s="76">
        <v>46.361678553600001</v>
      </c>
      <c r="I49" s="76">
        <v>0.13</v>
      </c>
      <c r="J49" s="76">
        <v>0.15</v>
      </c>
      <c r="K49" s="76">
        <v>0.01</v>
      </c>
    </row>
    <row r="50" spans="2:11">
      <c r="B50" t="s">
        <v>937</v>
      </c>
      <c r="C50" t="s">
        <v>938</v>
      </c>
      <c r="D50" t="s">
        <v>112</v>
      </c>
      <c r="E50" t="s">
        <v>900</v>
      </c>
      <c r="F50" s="76">
        <v>1007500</v>
      </c>
      <c r="G50" s="76">
        <v>132.91900000000001</v>
      </c>
      <c r="H50" s="76">
        <v>5225.3981253499996</v>
      </c>
      <c r="I50" s="76">
        <v>1.22</v>
      </c>
      <c r="J50" s="76">
        <v>17.27</v>
      </c>
      <c r="K50" s="76">
        <v>0.64</v>
      </c>
    </row>
    <row r="51" spans="2:11">
      <c r="B51" t="s">
        <v>942</v>
      </c>
      <c r="C51" t="s">
        <v>943</v>
      </c>
      <c r="D51" t="s">
        <v>112</v>
      </c>
      <c r="E51" t="s">
        <v>944</v>
      </c>
      <c r="F51" s="76">
        <v>196000</v>
      </c>
      <c r="G51" s="76">
        <v>100</v>
      </c>
      <c r="H51" s="76">
        <v>764.79200000000003</v>
      </c>
      <c r="I51" s="76">
        <f>7.99/100</f>
        <v>7.9899999999999999E-2</v>
      </c>
      <c r="J51" s="76">
        <v>2.5299999999999998</v>
      </c>
      <c r="K51" s="76">
        <v>0.09</v>
      </c>
    </row>
    <row r="52" spans="2:11">
      <c r="B52" s="77" t="s">
        <v>917</v>
      </c>
      <c r="C52" s="16"/>
      <c r="F52" s="78">
        <v>2516169</v>
      </c>
      <c r="H52" s="78">
        <v>3764.69570088715</v>
      </c>
      <c r="J52" s="78">
        <v>12.44</v>
      </c>
      <c r="K52" s="78">
        <v>0.46</v>
      </c>
    </row>
    <row r="53" spans="2:11">
      <c r="B53" t="s">
        <v>907</v>
      </c>
      <c r="C53" t="s">
        <v>908</v>
      </c>
      <c r="D53" t="s">
        <v>112</v>
      </c>
      <c r="E53" t="s">
        <v>909</v>
      </c>
      <c r="F53" s="76">
        <v>218803</v>
      </c>
      <c r="G53" s="76">
        <v>100</v>
      </c>
      <c r="H53" s="76">
        <v>853.76930600000003</v>
      </c>
      <c r="I53" s="76">
        <v>0.25</v>
      </c>
      <c r="J53" s="76">
        <v>2.82</v>
      </c>
      <c r="K53" s="76">
        <v>0.1</v>
      </c>
    </row>
    <row r="54" spans="2:11">
      <c r="B54" t="s">
        <v>910</v>
      </c>
      <c r="C54" t="s">
        <v>911</v>
      </c>
      <c r="D54" t="s">
        <v>112</v>
      </c>
      <c r="E54" t="s">
        <v>912</v>
      </c>
      <c r="F54" s="76">
        <v>216154</v>
      </c>
      <c r="G54" s="76">
        <v>100</v>
      </c>
      <c r="H54" s="76">
        <v>843.432908</v>
      </c>
      <c r="I54" s="76">
        <v>0.5</v>
      </c>
      <c r="J54" s="76">
        <v>2.79</v>
      </c>
      <c r="K54" s="76">
        <v>0.1</v>
      </c>
    </row>
    <row r="55" spans="2:11">
      <c r="B55" t="s">
        <v>913</v>
      </c>
      <c r="C55" t="s">
        <v>914</v>
      </c>
      <c r="D55" t="s">
        <v>112</v>
      </c>
      <c r="E55" t="s">
        <v>754</v>
      </c>
      <c r="F55" s="76">
        <v>154007</v>
      </c>
      <c r="G55" s="76">
        <v>148.22999999999999</v>
      </c>
      <c r="H55" s="76">
        <v>890.76641594219996</v>
      </c>
      <c r="I55" s="76">
        <v>0.16</v>
      </c>
      <c r="J55" s="76">
        <v>2.94</v>
      </c>
      <c r="K55" s="76">
        <v>0.11</v>
      </c>
    </row>
    <row r="56" spans="2:11">
      <c r="B56" t="s">
        <v>1232</v>
      </c>
      <c r="C56" t="s">
        <v>915</v>
      </c>
      <c r="D56" t="s">
        <v>188</v>
      </c>
      <c r="E56" t="s">
        <v>916</v>
      </c>
      <c r="F56" s="76">
        <v>1927205</v>
      </c>
      <c r="G56" s="76">
        <v>107.29</v>
      </c>
      <c r="H56" s="76">
        <v>1176.7270709449499</v>
      </c>
      <c r="I56" s="76">
        <v>1.23</v>
      </c>
      <c r="J56" s="76">
        <v>3.89</v>
      </c>
      <c r="K56" s="76">
        <v>0.14000000000000001</v>
      </c>
    </row>
    <row r="57" spans="2:11">
      <c r="B57" s="77" t="s">
        <v>947</v>
      </c>
      <c r="C57" s="16"/>
      <c r="F57" s="78">
        <v>1048779.33</v>
      </c>
      <c r="H57" s="78">
        <v>4171.4982080544678</v>
      </c>
      <c r="J57" s="78">
        <f>SUM(J59:J63)</f>
        <v>10.88</v>
      </c>
      <c r="K57" s="78">
        <v>0.51</v>
      </c>
    </row>
    <row r="58" spans="2:11">
      <c r="B58" t="s">
        <v>918</v>
      </c>
      <c r="C58" t="s">
        <v>919</v>
      </c>
      <c r="D58" t="s">
        <v>116</v>
      </c>
      <c r="E58" t="s">
        <v>920</v>
      </c>
      <c r="F58" s="76">
        <v>27318.5</v>
      </c>
      <c r="G58" s="76">
        <v>98.52</v>
      </c>
      <c r="H58" s="76">
        <v>114.29916595416</v>
      </c>
      <c r="I58" s="76">
        <v>0.01</v>
      </c>
      <c r="J58" s="76">
        <v>0.38</v>
      </c>
      <c r="K58" s="76">
        <v>0.01</v>
      </c>
    </row>
    <row r="59" spans="2:11">
      <c r="B59" t="s">
        <v>921</v>
      </c>
      <c r="C59" t="s">
        <v>922</v>
      </c>
      <c r="D59" t="s">
        <v>112</v>
      </c>
      <c r="E59" t="s">
        <v>923</v>
      </c>
      <c r="F59" s="76">
        <v>221782.83</v>
      </c>
      <c r="G59" s="76">
        <v>74.38</v>
      </c>
      <c r="H59" s="76">
        <v>643.68199305850806</v>
      </c>
      <c r="I59" s="76">
        <v>7.0000000000000007E-2</v>
      </c>
      <c r="J59" s="76">
        <v>2.13</v>
      </c>
      <c r="K59" s="76">
        <v>0.08</v>
      </c>
    </row>
    <row r="60" spans="2:11">
      <c r="B60" t="s">
        <v>924</v>
      </c>
      <c r="C60" t="s">
        <v>925</v>
      </c>
      <c r="D60" t="s">
        <v>112</v>
      </c>
      <c r="E60" t="s">
        <v>685</v>
      </c>
      <c r="F60" s="76">
        <v>159214</v>
      </c>
      <c r="G60" s="76">
        <v>147.83000000000001</v>
      </c>
      <c r="H60" s="76">
        <v>918.39835129239998</v>
      </c>
      <c r="I60" s="76">
        <v>0.01</v>
      </c>
      <c r="J60" s="76">
        <v>3.04</v>
      </c>
      <c r="K60" s="76">
        <v>0.11</v>
      </c>
    </row>
    <row r="61" spans="2:11">
      <c r="B61" t="s">
        <v>934</v>
      </c>
      <c r="C61" t="s">
        <v>935</v>
      </c>
      <c r="D61" t="s">
        <v>112</v>
      </c>
      <c r="E61" t="s">
        <v>936</v>
      </c>
      <c r="F61" s="76">
        <v>51485</v>
      </c>
      <c r="G61" s="76">
        <v>107.57</v>
      </c>
      <c r="H61" s="76">
        <v>216.102181379</v>
      </c>
      <c r="I61" s="76">
        <v>0.04</v>
      </c>
      <c r="J61" s="76">
        <v>0.71</v>
      </c>
      <c r="K61" s="76">
        <v>0.03</v>
      </c>
    </row>
    <row r="62" spans="2:11">
      <c r="B62" t="s">
        <v>939</v>
      </c>
      <c r="C62" t="s">
        <v>940</v>
      </c>
      <c r="D62" t="s">
        <v>112</v>
      </c>
      <c r="E62" t="s">
        <v>941</v>
      </c>
      <c r="F62" s="76">
        <v>296910</v>
      </c>
      <c r="G62" s="76">
        <v>76.819999999999993</v>
      </c>
      <c r="H62" s="76">
        <v>889.99259432400004</v>
      </c>
      <c r="I62" s="76">
        <v>1.37</v>
      </c>
      <c r="J62" s="76">
        <v>2.94</v>
      </c>
      <c r="K62" s="76">
        <v>0.11</v>
      </c>
    </row>
    <row r="63" spans="2:11">
      <c r="B63" t="s">
        <v>945</v>
      </c>
      <c r="C63" t="s">
        <v>946</v>
      </c>
      <c r="D63" t="s">
        <v>119</v>
      </c>
      <c r="E63" t="s">
        <v>894</v>
      </c>
      <c r="F63" s="76">
        <v>96069</v>
      </c>
      <c r="G63" s="76">
        <v>112.34</v>
      </c>
      <c r="H63" s="76">
        <v>624.23192204639997</v>
      </c>
      <c r="I63" s="76">
        <v>0.41</v>
      </c>
      <c r="J63" s="76">
        <v>2.06</v>
      </c>
      <c r="K63" s="76">
        <v>0.08</v>
      </c>
    </row>
    <row r="64" spans="2:11">
      <c r="B64" t="s">
        <v>222</v>
      </c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</sheetData>
  <mergeCells count="2">
    <mergeCell ref="B6:K6"/>
    <mergeCell ref="B7:K7"/>
  </mergeCells>
  <dataValidations count="1">
    <dataValidation allowBlank="1" showInputMessage="1" showErrorMessage="1" sqref="A1:XFD62 A63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2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5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8" t="s">
        <v>186</v>
      </c>
    </row>
    <row r="2" spans="2:59">
      <c r="B2" s="2" t="s">
        <v>1</v>
      </c>
      <c r="C2" s="88" t="s">
        <v>1222</v>
      </c>
    </row>
    <row r="3" spans="2:59">
      <c r="B3" s="2" t="s">
        <v>2</v>
      </c>
      <c r="C3" s="88" t="s">
        <v>1221</v>
      </c>
    </row>
    <row r="4" spans="2:59">
      <c r="B4" s="2" t="s">
        <v>3</v>
      </c>
      <c r="C4" s="88" t="s">
        <v>187</v>
      </c>
    </row>
    <row r="6" spans="2:59" ht="26.25" customHeight="1">
      <c r="B6" s="104" t="s">
        <v>138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143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102</v>
      </c>
      <c r="C8" s="27" t="s">
        <v>50</v>
      </c>
      <c r="D8" s="27" t="s">
        <v>88</v>
      </c>
      <c r="E8" s="27" t="s">
        <v>54</v>
      </c>
      <c r="F8" s="27" t="s">
        <v>72</v>
      </c>
      <c r="G8" s="27" t="s">
        <v>74</v>
      </c>
      <c r="H8" s="27" t="s">
        <v>75</v>
      </c>
      <c r="I8" s="27" t="s">
        <v>5</v>
      </c>
      <c r="J8" s="27" t="s">
        <v>76</v>
      </c>
      <c r="K8" s="27" t="s">
        <v>58</v>
      </c>
      <c r="L8" s="34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29" t="s">
        <v>7</v>
      </c>
      <c r="K9" s="29" t="s">
        <v>7</v>
      </c>
      <c r="L9" s="30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2" t="s">
        <v>66</v>
      </c>
      <c r="L10" s="32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5">
        <v>117997.4</v>
      </c>
      <c r="H11" s="7"/>
      <c r="I11" s="75">
        <v>192.32901333639779</v>
      </c>
      <c r="J11" s="7"/>
      <c r="K11" s="75">
        <v>100</v>
      </c>
      <c r="L11" s="75">
        <v>0.02</v>
      </c>
      <c r="M11" s="16"/>
      <c r="N11" s="16"/>
      <c r="O11" s="16"/>
      <c r="P11" s="16"/>
      <c r="BG11" s="16"/>
    </row>
    <row r="12" spans="2:59">
      <c r="B12" s="77" t="s">
        <v>948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s="77" t="s">
        <v>648</v>
      </c>
      <c r="C13" s="16"/>
      <c r="D13" s="16"/>
      <c r="G13" s="78">
        <v>117997.4</v>
      </c>
      <c r="I13" s="78">
        <v>192.32901333639779</v>
      </c>
      <c r="K13" s="78">
        <v>100</v>
      </c>
      <c r="L13" s="78">
        <v>0.02</v>
      </c>
    </row>
    <row r="14" spans="2:59">
      <c r="B14" t="s">
        <v>949</v>
      </c>
      <c r="C14" t="s">
        <v>950</v>
      </c>
      <c r="D14" t="s">
        <v>951</v>
      </c>
      <c r="E14" t="s">
        <v>116</v>
      </c>
      <c r="F14" t="s">
        <v>952</v>
      </c>
      <c r="G14" s="76">
        <v>15752.3</v>
      </c>
      <c r="H14" s="76">
        <v>275.38</v>
      </c>
      <c r="I14" s="76">
        <v>184.22059410703201</v>
      </c>
      <c r="J14" s="76">
        <v>0</v>
      </c>
      <c r="K14" s="76">
        <v>95.78</v>
      </c>
      <c r="L14" s="76">
        <v>0.02</v>
      </c>
    </row>
    <row r="15" spans="2:59">
      <c r="B15" t="s">
        <v>953</v>
      </c>
      <c r="C15" t="s">
        <v>954</v>
      </c>
      <c r="D15" t="s">
        <v>410</v>
      </c>
      <c r="E15" t="s">
        <v>116</v>
      </c>
      <c r="F15" t="s">
        <v>955</v>
      </c>
      <c r="G15" s="76">
        <v>6.1</v>
      </c>
      <c r="H15" s="76">
        <v>31300</v>
      </c>
      <c r="I15" s="76">
        <v>8.1084152399999994</v>
      </c>
      <c r="J15" s="76">
        <v>0</v>
      </c>
      <c r="K15" s="76">
        <v>4.22</v>
      </c>
      <c r="L15" s="76">
        <v>0</v>
      </c>
    </row>
    <row r="16" spans="2:59">
      <c r="B16" t="s">
        <v>956</v>
      </c>
      <c r="C16" t="s">
        <v>957</v>
      </c>
      <c r="D16" t="s">
        <v>603</v>
      </c>
      <c r="E16" t="s">
        <v>112</v>
      </c>
      <c r="F16" t="s">
        <v>958</v>
      </c>
      <c r="G16" s="76">
        <v>102239</v>
      </c>
      <c r="H16" s="76">
        <v>9.9999999999999995E-7</v>
      </c>
      <c r="I16" s="76">
        <v>3.9893657800000003E-6</v>
      </c>
      <c r="J16" s="76">
        <v>0</v>
      </c>
      <c r="K16" s="76">
        <v>0</v>
      </c>
      <c r="L16" s="76">
        <v>0</v>
      </c>
    </row>
    <row r="17" spans="2:4">
      <c r="B17" t="s">
        <v>222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05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8" t="s">
        <v>186</v>
      </c>
    </row>
    <row r="2" spans="2:52">
      <c r="B2" s="2" t="s">
        <v>1</v>
      </c>
      <c r="C2" s="88" t="s">
        <v>1222</v>
      </c>
    </row>
    <row r="3" spans="2:52">
      <c r="B3" s="2" t="s">
        <v>2</v>
      </c>
      <c r="C3" s="88" t="s">
        <v>1221</v>
      </c>
    </row>
    <row r="4" spans="2:52">
      <c r="B4" s="2" t="s">
        <v>3</v>
      </c>
      <c r="C4" s="88" t="s">
        <v>187</v>
      </c>
    </row>
    <row r="6" spans="2:52" ht="26.25" customHeight="1">
      <c r="B6" s="104" t="s">
        <v>138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102</v>
      </c>
      <c r="C8" s="26" t="s">
        <v>50</v>
      </c>
      <c r="D8" s="27" t="s">
        <v>88</v>
      </c>
      <c r="E8" s="27" t="s">
        <v>54</v>
      </c>
      <c r="F8" s="27" t="s">
        <v>72</v>
      </c>
      <c r="G8" s="27" t="s">
        <v>74</v>
      </c>
      <c r="H8" s="27" t="s">
        <v>75</v>
      </c>
      <c r="I8" s="27" t="s">
        <v>5</v>
      </c>
      <c r="J8" s="27" t="s">
        <v>76</v>
      </c>
      <c r="K8" s="27" t="s">
        <v>58</v>
      </c>
      <c r="L8" s="34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29" t="s">
        <v>7</v>
      </c>
      <c r="K9" s="29" t="s">
        <v>7</v>
      </c>
      <c r="L9" s="30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2" t="s">
        <v>66</v>
      </c>
      <c r="L10" s="32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1214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649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s="77" t="s">
        <v>650</v>
      </c>
      <c r="C14" t="s">
        <v>196</v>
      </c>
      <c r="D14" t="s">
        <v>196</v>
      </c>
      <c r="E14" t="s">
        <v>196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959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s="77" t="s">
        <v>651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364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1213</v>
      </c>
      <c r="C18" s="16"/>
      <c r="D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s="77" t="s">
        <v>221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s="77" t="s">
        <v>960</v>
      </c>
      <c r="C20" s="16"/>
      <c r="D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s="77" t="s">
        <v>651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652</v>
      </c>
      <c r="C22" s="16"/>
      <c r="D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s="77" t="s">
        <v>364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t="s">
        <v>222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68"/>
  <sheetViews>
    <sheetView rightToLeft="1" zoomScale="80" zoomScaleNormal="80" workbookViewId="0">
      <selection activeCell="C31" sqref="C3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5703125" style="15" bestFit="1" customWidth="1"/>
    <col min="4" max="4" width="10.7109375" style="15" customWidth="1"/>
    <col min="5" max="6" width="10.7109375" style="16" customWidth="1"/>
    <col min="7" max="7" width="12.8554687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8" t="s">
        <v>186</v>
      </c>
    </row>
    <row r="2" spans="2:13">
      <c r="B2" s="2" t="s">
        <v>1</v>
      </c>
      <c r="C2" s="88" t="s">
        <v>1222</v>
      </c>
    </row>
    <row r="3" spans="2:13">
      <c r="B3" s="2" t="s">
        <v>2</v>
      </c>
      <c r="C3" s="88" t="s">
        <v>1221</v>
      </c>
    </row>
    <row r="4" spans="2:13">
      <c r="B4" s="2" t="s">
        <v>3</v>
      </c>
      <c r="C4" s="88" t="s">
        <v>187</v>
      </c>
    </row>
    <row r="5" spans="2:13">
      <c r="B5" s="2"/>
    </row>
    <row r="6" spans="2:13" ht="26.25" customHeight="1">
      <c r="B6" s="94" t="s">
        <v>48</v>
      </c>
      <c r="C6" s="95"/>
      <c r="D6" s="95"/>
      <c r="E6" s="95"/>
      <c r="F6" s="95"/>
      <c r="G6" s="95"/>
      <c r="H6" s="95"/>
      <c r="I6" s="95"/>
      <c r="J6" s="95"/>
      <c r="K6" s="95"/>
      <c r="L6" s="95"/>
    </row>
    <row r="7" spans="2:13" s="19" customFormat="1" ht="63">
      <c r="B7" s="17" t="s">
        <v>49</v>
      </c>
      <c r="C7" s="18" t="s">
        <v>50</v>
      </c>
      <c r="D7" s="18" t="s">
        <v>51</v>
      </c>
      <c r="E7" s="18" t="s">
        <v>52</v>
      </c>
      <c r="F7" s="18" t="s">
        <v>53</v>
      </c>
      <c r="G7" s="18" t="s">
        <v>54</v>
      </c>
      <c r="H7" s="18" t="s">
        <v>55</v>
      </c>
      <c r="I7" s="18" t="s">
        <v>56</v>
      </c>
      <c r="J7" s="18" t="s">
        <v>57</v>
      </c>
      <c r="K7" s="18" t="s">
        <v>58</v>
      </c>
      <c r="L7" s="18" t="s">
        <v>59</v>
      </c>
      <c r="M7" s="16"/>
    </row>
    <row r="8" spans="2:13" s="19" customFormat="1" ht="28.5" customHeight="1">
      <c r="B8" s="20"/>
      <c r="C8" s="21"/>
      <c r="D8" s="21"/>
      <c r="E8" s="21"/>
      <c r="F8" s="21"/>
      <c r="G8" s="21"/>
      <c r="H8" s="21" t="s">
        <v>7</v>
      </c>
      <c r="I8" s="21" t="s">
        <v>7</v>
      </c>
      <c r="J8" s="21" t="s">
        <v>6</v>
      </c>
      <c r="K8" s="21" t="s">
        <v>7</v>
      </c>
      <c r="L8" s="21" t="s">
        <v>7</v>
      </c>
    </row>
    <row r="9" spans="2:13" s="23" customFormat="1" ht="18" customHeight="1">
      <c r="B9" s="22"/>
      <c r="C9" s="7" t="s">
        <v>9</v>
      </c>
      <c r="D9" s="7" t="s">
        <v>10</v>
      </c>
      <c r="E9" s="7" t="s">
        <v>60</v>
      </c>
      <c r="F9" s="7" t="s">
        <v>61</v>
      </c>
      <c r="G9" s="7" t="s">
        <v>62</v>
      </c>
      <c r="H9" s="7" t="s">
        <v>63</v>
      </c>
      <c r="I9" s="7" t="s">
        <v>64</v>
      </c>
      <c r="J9" s="7" t="s">
        <v>65</v>
      </c>
      <c r="K9" s="7" t="s">
        <v>66</v>
      </c>
      <c r="L9" s="7" t="s">
        <v>67</v>
      </c>
    </row>
    <row r="10" spans="2:13" s="23" customFormat="1" ht="18" customHeight="1">
      <c r="B10" s="24" t="s">
        <v>68</v>
      </c>
      <c r="C10" s="7"/>
      <c r="D10" s="7"/>
      <c r="E10" s="7"/>
      <c r="F10" s="7"/>
      <c r="G10" s="7"/>
      <c r="H10" s="7"/>
      <c r="I10" s="75">
        <v>0</v>
      </c>
      <c r="J10" s="75">
        <v>58056.302804477004</v>
      </c>
      <c r="K10" s="75">
        <v>100</v>
      </c>
      <c r="L10" s="75">
        <v>7.09</v>
      </c>
    </row>
    <row r="11" spans="2:13">
      <c r="B11" s="77" t="s">
        <v>217</v>
      </c>
      <c r="D11" s="16"/>
      <c r="I11" s="78">
        <v>0</v>
      </c>
      <c r="J11" s="78">
        <v>58056.302804477004</v>
      </c>
      <c r="K11" s="78">
        <v>100</v>
      </c>
      <c r="L11" s="78">
        <v>7.09</v>
      </c>
    </row>
    <row r="12" spans="2:13">
      <c r="B12" s="77" t="s">
        <v>192</v>
      </c>
      <c r="D12" s="16"/>
      <c r="I12" s="78">
        <v>0</v>
      </c>
      <c r="J12" s="78">
        <v>37705.927940000001</v>
      </c>
      <c r="K12" s="78">
        <v>64.95</v>
      </c>
      <c r="L12" s="78">
        <v>4.5999999999999996</v>
      </c>
    </row>
    <row r="13" spans="2:13">
      <c r="B13" t="s">
        <v>193</v>
      </c>
      <c r="C13" t="s">
        <v>194</v>
      </c>
      <c r="D13" t="s">
        <v>195</v>
      </c>
      <c r="E13" t="s">
        <v>196</v>
      </c>
      <c r="F13" t="s">
        <v>197</v>
      </c>
      <c r="G13" t="s">
        <v>108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13">
      <c r="B14" t="s">
        <v>198</v>
      </c>
      <c r="C14" t="s">
        <v>199</v>
      </c>
      <c r="D14" t="s">
        <v>200</v>
      </c>
      <c r="E14" t="s">
        <v>196</v>
      </c>
      <c r="F14" t="s">
        <v>197</v>
      </c>
      <c r="G14" t="s">
        <v>108</v>
      </c>
      <c r="H14" s="76">
        <v>0</v>
      </c>
      <c r="I14" s="76">
        <v>0</v>
      </c>
      <c r="J14" s="76">
        <v>37705.927940000001</v>
      </c>
      <c r="K14" s="76">
        <v>64.95</v>
      </c>
      <c r="L14" s="76">
        <v>4.5999999999999996</v>
      </c>
    </row>
    <row r="15" spans="2:13">
      <c r="B15" s="77" t="s">
        <v>201</v>
      </c>
      <c r="D15" s="16"/>
      <c r="I15" s="78">
        <v>0</v>
      </c>
      <c r="J15" s="78">
        <v>4853.7501967569997</v>
      </c>
      <c r="K15" s="78">
        <v>8.36</v>
      </c>
      <c r="L15" s="78">
        <v>0.59</v>
      </c>
    </row>
    <row r="16" spans="2:13">
      <c r="B16" t="s">
        <v>202</v>
      </c>
      <c r="C16" t="s">
        <v>203</v>
      </c>
      <c r="D16" t="s">
        <v>200</v>
      </c>
      <c r="E16" t="s">
        <v>196</v>
      </c>
      <c r="F16" t="s">
        <v>197</v>
      </c>
      <c r="G16" t="s">
        <v>189</v>
      </c>
      <c r="H16" s="76">
        <v>0</v>
      </c>
      <c r="I16" s="76">
        <v>0</v>
      </c>
      <c r="J16" s="76">
        <v>19.697499024999999</v>
      </c>
      <c r="K16" s="76">
        <v>0.03</v>
      </c>
      <c r="L16" s="76">
        <v>0</v>
      </c>
    </row>
    <row r="17" spans="2:12">
      <c r="B17" t="s">
        <v>204</v>
      </c>
      <c r="C17" t="s">
        <v>205</v>
      </c>
      <c r="D17" t="s">
        <v>200</v>
      </c>
      <c r="E17" t="s">
        <v>196</v>
      </c>
      <c r="F17" t="s">
        <v>197</v>
      </c>
      <c r="G17" t="s">
        <v>112</v>
      </c>
      <c r="H17" s="76">
        <v>0</v>
      </c>
      <c r="I17" s="76">
        <v>0</v>
      </c>
      <c r="J17" s="76">
        <v>4789.3482401399997</v>
      </c>
      <c r="K17" s="76">
        <v>8.25</v>
      </c>
      <c r="L17" s="76">
        <v>0.57999999999999996</v>
      </c>
    </row>
    <row r="18" spans="2:12">
      <c r="B18" t="s">
        <v>206</v>
      </c>
      <c r="C18" t="s">
        <v>207</v>
      </c>
      <c r="D18" t="s">
        <v>200</v>
      </c>
      <c r="E18" t="s">
        <v>196</v>
      </c>
      <c r="F18" t="s">
        <v>197</v>
      </c>
      <c r="G18" t="s">
        <v>116</v>
      </c>
      <c r="H18" s="76">
        <v>0</v>
      </c>
      <c r="I18" s="76">
        <v>0</v>
      </c>
      <c r="J18" s="76">
        <v>34.076068392000003</v>
      </c>
      <c r="K18" s="76">
        <v>0.06</v>
      </c>
      <c r="L18" s="76">
        <v>0</v>
      </c>
    </row>
    <row r="19" spans="2:12">
      <c r="B19" t="s">
        <v>208</v>
      </c>
      <c r="C19" t="s">
        <v>209</v>
      </c>
      <c r="D19" t="s">
        <v>200</v>
      </c>
      <c r="E19" t="s">
        <v>196</v>
      </c>
      <c r="F19" t="s">
        <v>197</v>
      </c>
      <c r="G19" t="s">
        <v>119</v>
      </c>
      <c r="H19" s="76">
        <v>0</v>
      </c>
      <c r="I19" s="76">
        <v>0</v>
      </c>
      <c r="J19" s="76">
        <v>10.628389200000001</v>
      </c>
      <c r="K19" s="76">
        <v>0.02</v>
      </c>
      <c r="L19" s="76">
        <v>0</v>
      </c>
    </row>
    <row r="20" spans="2:12">
      <c r="B20" s="77" t="s">
        <v>210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s="77" t="s">
        <v>211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s="77" t="s">
        <v>212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s="77" t="s">
        <v>213</v>
      </c>
      <c r="D23" s="16"/>
      <c r="I23" s="78">
        <v>0</v>
      </c>
      <c r="J23" s="78">
        <v>15496.62466772</v>
      </c>
      <c r="K23" s="78">
        <v>26.69</v>
      </c>
      <c r="L23" s="78">
        <v>1.89</v>
      </c>
    </row>
    <row r="24" spans="2:12">
      <c r="B24" t="s">
        <v>214</v>
      </c>
      <c r="C24" t="s">
        <v>215</v>
      </c>
      <c r="D24" t="s">
        <v>200</v>
      </c>
      <c r="E24" t="s">
        <v>216</v>
      </c>
      <c r="F24" t="s">
        <v>151</v>
      </c>
      <c r="G24" t="s">
        <v>112</v>
      </c>
      <c r="H24" s="76">
        <v>0</v>
      </c>
      <c r="I24" s="76">
        <v>0</v>
      </c>
      <c r="J24" s="76">
        <v>15496.62466772</v>
      </c>
      <c r="K24" s="76">
        <v>26.69</v>
      </c>
      <c r="L24" s="76">
        <v>1.89</v>
      </c>
    </row>
    <row r="25" spans="2:12">
      <c r="B25" s="77" t="s">
        <v>221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s="77" t="s">
        <v>219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s="77" t="s">
        <v>220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222</v>
      </c>
      <c r="D28" s="16"/>
    </row>
    <row r="29" spans="2:12">
      <c r="D29" s="16"/>
    </row>
    <row r="30" spans="2:12">
      <c r="D30" s="16"/>
    </row>
    <row r="31" spans="2:12">
      <c r="D31" s="16"/>
    </row>
    <row r="32" spans="2:12">
      <c r="B32" s="16"/>
      <c r="C32" s="16"/>
      <c r="D32" s="16"/>
    </row>
    <row r="33" spans="2:4">
      <c r="B33" s="16"/>
      <c r="C33" s="16"/>
      <c r="D33" s="16"/>
    </row>
    <row r="34" spans="2:4">
      <c r="B34" s="16"/>
      <c r="C34" s="16"/>
      <c r="D34" s="16"/>
    </row>
    <row r="35" spans="2:4">
      <c r="B35" s="16"/>
      <c r="C35" s="16"/>
      <c r="D35" s="16"/>
    </row>
    <row r="36" spans="2:4">
      <c r="B36" s="16"/>
      <c r="C36" s="16"/>
      <c r="D36" s="16"/>
    </row>
    <row r="37" spans="2:4">
      <c r="B37" s="16"/>
      <c r="C37" s="16"/>
      <c r="D37" s="16"/>
    </row>
    <row r="38" spans="2:4">
      <c r="B38" s="16"/>
      <c r="C38" s="16"/>
      <c r="D38" s="16"/>
    </row>
    <row r="39" spans="2:4">
      <c r="B39" s="16"/>
      <c r="C39" s="16"/>
      <c r="D39" s="16"/>
    </row>
    <row r="40" spans="2:4">
      <c r="B40" s="16"/>
      <c r="C40" s="16"/>
      <c r="D40" s="16"/>
    </row>
    <row r="41" spans="2:4">
      <c r="B41" s="16"/>
      <c r="C41" s="16"/>
      <c r="D41" s="16"/>
    </row>
    <row r="42" spans="2:4">
      <c r="B42" s="16"/>
      <c r="C42" s="16"/>
      <c r="D42" s="16"/>
    </row>
    <row r="43" spans="2:4">
      <c r="B43" s="16"/>
      <c r="C43" s="16"/>
      <c r="D43" s="16"/>
    </row>
    <row r="44" spans="2:4">
      <c r="B44" s="16"/>
      <c r="C44" s="16"/>
      <c r="D44" s="16"/>
    </row>
    <row r="45" spans="2:4">
      <c r="B45" s="16"/>
      <c r="C45" s="16"/>
      <c r="D45" s="16"/>
    </row>
    <row r="46" spans="2:4">
      <c r="B46" s="16"/>
      <c r="C46" s="16"/>
      <c r="D46" s="16"/>
    </row>
    <row r="47" spans="2:4">
      <c r="B47" s="16"/>
      <c r="C47" s="16"/>
      <c r="D47" s="16"/>
    </row>
    <row r="48" spans="2:4">
      <c r="B48" s="16"/>
      <c r="C48" s="16"/>
      <c r="D48" s="16"/>
    </row>
    <row r="49" spans="2:4">
      <c r="B49" s="16"/>
      <c r="C49" s="16"/>
      <c r="D49" s="16"/>
    </row>
    <row r="50" spans="2:4">
      <c r="B50" s="16"/>
      <c r="C50" s="16"/>
      <c r="D50" s="16"/>
    </row>
    <row r="51" spans="2:4">
      <c r="B51" s="16"/>
      <c r="C51" s="16"/>
      <c r="D51" s="16"/>
    </row>
    <row r="52" spans="2:4">
      <c r="B52" s="16"/>
      <c r="C52" s="16"/>
      <c r="D52" s="16"/>
    </row>
    <row r="53" spans="2:4">
      <c r="B53" s="16"/>
      <c r="C53" s="16"/>
      <c r="D53" s="16"/>
    </row>
    <row r="54" spans="2:4">
      <c r="B54" s="16"/>
      <c r="C54" s="16"/>
      <c r="D54" s="16"/>
    </row>
    <row r="55" spans="2:4">
      <c r="B55" s="16"/>
      <c r="C55" s="16"/>
      <c r="D55" s="16"/>
    </row>
    <row r="56" spans="2:4">
      <c r="B56" s="16"/>
      <c r="C56" s="16"/>
      <c r="D56" s="16"/>
    </row>
    <row r="57" spans="2:4">
      <c r="B57" s="16"/>
      <c r="C57" s="16"/>
      <c r="D57" s="16"/>
    </row>
    <row r="58" spans="2:4">
      <c r="B58" s="16"/>
      <c r="C58" s="16"/>
      <c r="D58" s="16"/>
    </row>
    <row r="59" spans="2:4">
      <c r="B59" s="16"/>
      <c r="C59" s="16"/>
      <c r="D59" s="16"/>
    </row>
    <row r="60" spans="2:4">
      <c r="B60" s="16"/>
      <c r="C60" s="16"/>
      <c r="D60" s="16"/>
    </row>
    <row r="61" spans="2:4">
      <c r="B61" s="16"/>
      <c r="C61" s="16"/>
      <c r="D61" s="16"/>
    </row>
    <row r="62" spans="2:4">
      <c r="B62" s="16"/>
      <c r="C62" s="16"/>
      <c r="D62" s="16"/>
    </row>
    <row r="63" spans="2:4">
      <c r="B63" s="16"/>
      <c r="C63" s="16"/>
      <c r="D63" s="16"/>
    </row>
    <row r="64" spans="2:4">
      <c r="B64" s="16"/>
      <c r="C64" s="16"/>
      <c r="D64" s="16"/>
    </row>
    <row r="65" spans="2:4">
      <c r="B65" s="16"/>
      <c r="C65" s="16"/>
      <c r="D65" s="16"/>
    </row>
    <row r="66" spans="2:4">
      <c r="B66" s="16"/>
      <c r="C66" s="16"/>
      <c r="D66" s="16"/>
    </row>
    <row r="67" spans="2:4">
      <c r="B67" s="16"/>
      <c r="C67" s="16"/>
      <c r="D67" s="16"/>
    </row>
    <row r="68" spans="2:4">
      <c r="B68" s="16"/>
      <c r="C68" s="16"/>
      <c r="D68" s="16"/>
    </row>
    <row r="69" spans="2:4">
      <c r="B69" s="16"/>
      <c r="C69" s="16"/>
      <c r="D69" s="16"/>
    </row>
    <row r="70" spans="2:4">
      <c r="B70" s="16"/>
      <c r="C70" s="16"/>
      <c r="D70" s="16"/>
    </row>
    <row r="71" spans="2:4">
      <c r="B71" s="16"/>
      <c r="C71" s="16"/>
      <c r="D71" s="16"/>
    </row>
    <row r="72" spans="2:4">
      <c r="B72" s="16"/>
      <c r="C72" s="16"/>
      <c r="D72" s="16"/>
    </row>
    <row r="73" spans="2:4">
      <c r="B73" s="16"/>
      <c r="C73" s="16"/>
      <c r="D73" s="16"/>
    </row>
    <row r="74" spans="2:4">
      <c r="B74" s="16"/>
      <c r="C74" s="16"/>
      <c r="D74" s="16"/>
    </row>
    <row r="75" spans="2:4">
      <c r="B75" s="16"/>
      <c r="C75" s="16"/>
      <c r="D75" s="16"/>
    </row>
    <row r="76" spans="2:4">
      <c r="B76" s="16"/>
      <c r="C76" s="16"/>
      <c r="D76" s="16"/>
    </row>
    <row r="77" spans="2:4">
      <c r="B77" s="16"/>
      <c r="C77" s="16"/>
      <c r="D77" s="16"/>
    </row>
    <row r="78" spans="2:4">
      <c r="B78" s="16"/>
      <c r="C78" s="16"/>
      <c r="D78" s="16"/>
    </row>
    <row r="79" spans="2:4">
      <c r="B79" s="16"/>
      <c r="C79" s="16"/>
      <c r="D79" s="16"/>
    </row>
    <row r="80" spans="2:4">
      <c r="B80" s="16"/>
      <c r="C80" s="16"/>
      <c r="D80" s="16"/>
    </row>
    <row r="81" spans="2:4">
      <c r="B81" s="16"/>
      <c r="C81" s="16"/>
      <c r="D81" s="16"/>
    </row>
    <row r="82" spans="2:4">
      <c r="B82" s="16"/>
      <c r="C82" s="16"/>
      <c r="D82" s="16"/>
    </row>
    <row r="83" spans="2:4">
      <c r="B83" s="16"/>
      <c r="C83" s="16"/>
      <c r="D83" s="16"/>
    </row>
    <row r="84" spans="2:4">
      <c r="B84" s="16"/>
      <c r="C84" s="16"/>
      <c r="D84" s="16"/>
    </row>
    <row r="85" spans="2:4">
      <c r="B85" s="16"/>
      <c r="C85" s="16"/>
      <c r="D85" s="16"/>
    </row>
    <row r="86" spans="2:4">
      <c r="B86" s="16"/>
      <c r="C86" s="16"/>
      <c r="D86" s="16"/>
    </row>
    <row r="87" spans="2:4">
      <c r="B87" s="16"/>
      <c r="C87" s="16"/>
      <c r="D87" s="16"/>
    </row>
    <row r="88" spans="2:4">
      <c r="B88" s="16"/>
      <c r="C88" s="16"/>
      <c r="D88" s="16"/>
    </row>
    <row r="89" spans="2:4">
      <c r="B89" s="16"/>
      <c r="C89" s="16"/>
      <c r="D89" s="16"/>
    </row>
    <row r="90" spans="2:4">
      <c r="B90" s="16"/>
      <c r="C90" s="16"/>
      <c r="D90" s="16"/>
    </row>
    <row r="91" spans="2:4">
      <c r="B91" s="16"/>
      <c r="C91" s="16"/>
      <c r="D91" s="16"/>
    </row>
    <row r="92" spans="2:4">
      <c r="B92" s="16"/>
      <c r="C92" s="16"/>
      <c r="D92" s="16"/>
    </row>
    <row r="93" spans="2:4">
      <c r="B93" s="16"/>
      <c r="C93" s="16"/>
      <c r="D93" s="16"/>
    </row>
    <row r="94" spans="2:4">
      <c r="B94" s="16"/>
      <c r="C94" s="16"/>
      <c r="D94" s="16"/>
    </row>
    <row r="95" spans="2:4">
      <c r="B95" s="16"/>
      <c r="C95" s="16"/>
      <c r="D95" s="16"/>
    </row>
    <row r="96" spans="2:4">
      <c r="B96" s="16"/>
      <c r="C96" s="16"/>
      <c r="D96" s="16"/>
    </row>
    <row r="97" spans="2:4">
      <c r="B97" s="16"/>
      <c r="C97" s="16"/>
      <c r="D97" s="16"/>
    </row>
    <row r="98" spans="2:4">
      <c r="B98" s="16"/>
      <c r="C98" s="16"/>
      <c r="D98" s="16"/>
    </row>
    <row r="99" spans="2:4">
      <c r="B99" s="16"/>
      <c r="C99" s="16"/>
      <c r="D99" s="16"/>
    </row>
    <row r="100" spans="2:4">
      <c r="B100" s="16"/>
      <c r="C100" s="16"/>
      <c r="D100" s="16"/>
    </row>
    <row r="101" spans="2:4">
      <c r="B101" s="16"/>
      <c r="C101" s="16"/>
      <c r="D101" s="16"/>
    </row>
    <row r="102" spans="2:4">
      <c r="B102" s="16"/>
      <c r="C102" s="16"/>
      <c r="D102" s="16"/>
    </row>
    <row r="103" spans="2:4">
      <c r="B103" s="16"/>
      <c r="C103" s="16"/>
      <c r="D103" s="16"/>
    </row>
    <row r="104" spans="2:4">
      <c r="B104" s="16"/>
      <c r="C104" s="16"/>
      <c r="D104" s="16"/>
    </row>
    <row r="105" spans="2:4">
      <c r="B105" s="16"/>
      <c r="C105" s="16"/>
      <c r="D105" s="16"/>
    </row>
    <row r="106" spans="2:4">
      <c r="B106" s="16"/>
      <c r="C106" s="16"/>
      <c r="D106" s="16"/>
    </row>
    <row r="107" spans="2:4">
      <c r="B107" s="16"/>
      <c r="C107" s="16"/>
      <c r="D107" s="16"/>
    </row>
    <row r="108" spans="2:4">
      <c r="B108" s="16"/>
      <c r="C108" s="16"/>
      <c r="D108" s="16"/>
    </row>
    <row r="109" spans="2:4">
      <c r="B109" s="16"/>
      <c r="C109" s="16"/>
      <c r="D109" s="16"/>
    </row>
    <row r="110" spans="2:4">
      <c r="B110" s="16"/>
      <c r="C110" s="16"/>
      <c r="D110" s="16"/>
    </row>
    <row r="111" spans="2:4">
      <c r="B111" s="16"/>
      <c r="C111" s="16"/>
      <c r="D111" s="16"/>
    </row>
    <row r="112" spans="2:4">
      <c r="B112" s="16"/>
      <c r="C112" s="16"/>
      <c r="D112" s="16"/>
    </row>
    <row r="113" spans="2:4">
      <c r="B113" s="16"/>
      <c r="C113" s="16"/>
      <c r="D113" s="16"/>
    </row>
    <row r="114" spans="2:4">
      <c r="B114" s="16"/>
      <c r="C114" s="16"/>
      <c r="D114" s="16"/>
    </row>
    <row r="115" spans="2:4">
      <c r="B115" s="16"/>
      <c r="C115" s="16"/>
      <c r="D115" s="16"/>
    </row>
    <row r="116" spans="2:4">
      <c r="B116" s="16"/>
      <c r="C116" s="16"/>
      <c r="D116" s="16"/>
    </row>
    <row r="117" spans="2:4">
      <c r="B117" s="16"/>
      <c r="C117" s="16"/>
      <c r="D117" s="16"/>
    </row>
    <row r="118" spans="2:4">
      <c r="B118" s="16"/>
      <c r="C118" s="16"/>
      <c r="D118" s="16"/>
    </row>
    <row r="119" spans="2:4">
      <c r="B119" s="16"/>
      <c r="C119" s="16"/>
      <c r="D119" s="16"/>
    </row>
    <row r="120" spans="2:4">
      <c r="B120" s="16"/>
      <c r="C120" s="16"/>
      <c r="D120" s="16"/>
    </row>
    <row r="121" spans="2:4">
      <c r="B121" s="16"/>
      <c r="C121" s="16"/>
      <c r="D121" s="16"/>
    </row>
    <row r="122" spans="2:4">
      <c r="B122" s="16"/>
      <c r="C122" s="16"/>
      <c r="D122" s="16"/>
    </row>
    <row r="123" spans="2:4">
      <c r="B123" s="16"/>
      <c r="C123" s="16"/>
      <c r="D123" s="16"/>
    </row>
    <row r="124" spans="2:4">
      <c r="B124" s="16"/>
      <c r="C124" s="16"/>
      <c r="D124" s="16"/>
    </row>
    <row r="125" spans="2:4">
      <c r="B125" s="16"/>
      <c r="C125" s="16"/>
      <c r="D125" s="16"/>
    </row>
    <row r="126" spans="2:4">
      <c r="B126" s="16"/>
      <c r="C126" s="16"/>
      <c r="D126" s="16"/>
    </row>
    <row r="127" spans="2:4">
      <c r="B127" s="16"/>
      <c r="C127" s="16"/>
      <c r="D127" s="16"/>
    </row>
    <row r="128" spans="2:4">
      <c r="B128" s="16"/>
      <c r="C128" s="16"/>
      <c r="D128" s="16"/>
    </row>
    <row r="129" spans="2:4">
      <c r="B129" s="16"/>
      <c r="C129" s="16"/>
      <c r="D129" s="16"/>
    </row>
    <row r="130" spans="2:4">
      <c r="B130" s="16"/>
      <c r="C130" s="16"/>
      <c r="D130" s="16"/>
    </row>
    <row r="131" spans="2:4">
      <c r="B131" s="16"/>
      <c r="C131" s="16"/>
      <c r="D131" s="16"/>
    </row>
    <row r="132" spans="2:4">
      <c r="B132" s="16"/>
      <c r="C132" s="16"/>
      <c r="D132" s="16"/>
    </row>
    <row r="133" spans="2:4">
      <c r="B133" s="16"/>
      <c r="C133" s="16"/>
      <c r="D133" s="16"/>
    </row>
    <row r="134" spans="2:4">
      <c r="B134" s="16"/>
      <c r="C134" s="16"/>
      <c r="D134" s="16"/>
    </row>
    <row r="135" spans="2:4">
      <c r="B135" s="16"/>
      <c r="C135" s="16"/>
      <c r="D135" s="16"/>
    </row>
    <row r="136" spans="2:4">
      <c r="B136" s="16"/>
      <c r="C136" s="16"/>
      <c r="D136" s="16"/>
    </row>
    <row r="137" spans="2:4">
      <c r="B137" s="16"/>
      <c r="C137" s="16"/>
      <c r="D137" s="16"/>
    </row>
    <row r="138" spans="2:4">
      <c r="B138" s="16"/>
      <c r="C138" s="16"/>
      <c r="D138" s="16"/>
    </row>
    <row r="139" spans="2:4">
      <c r="B139" s="16"/>
      <c r="C139" s="16"/>
      <c r="D139" s="16"/>
    </row>
    <row r="140" spans="2:4">
      <c r="B140" s="16"/>
      <c r="C140" s="16"/>
      <c r="D140" s="16"/>
    </row>
    <row r="141" spans="2:4">
      <c r="B141" s="16"/>
      <c r="C141" s="16"/>
      <c r="D141" s="16"/>
    </row>
    <row r="142" spans="2:4">
      <c r="B142" s="16"/>
      <c r="C142" s="16"/>
      <c r="D142" s="16"/>
    </row>
    <row r="143" spans="2:4">
      <c r="B143" s="16"/>
      <c r="C143" s="16"/>
      <c r="D143" s="16"/>
    </row>
    <row r="144" spans="2:4">
      <c r="B144" s="16"/>
      <c r="C144" s="16"/>
      <c r="D144" s="16"/>
    </row>
    <row r="145" spans="2:4">
      <c r="B145" s="16"/>
      <c r="C145" s="16"/>
      <c r="D145" s="16"/>
    </row>
    <row r="146" spans="2:4">
      <c r="B146" s="16"/>
      <c r="C146" s="16"/>
      <c r="D146" s="16"/>
    </row>
    <row r="147" spans="2:4">
      <c r="B147" s="16"/>
      <c r="C147" s="16"/>
      <c r="D147" s="16"/>
    </row>
    <row r="148" spans="2:4">
      <c r="B148" s="16"/>
      <c r="C148" s="16"/>
      <c r="D148" s="16"/>
    </row>
    <row r="149" spans="2:4">
      <c r="B149" s="16"/>
      <c r="C149" s="16"/>
      <c r="D149" s="16"/>
    </row>
    <row r="150" spans="2:4">
      <c r="B150" s="16"/>
      <c r="C150" s="16"/>
      <c r="D150" s="16"/>
    </row>
    <row r="151" spans="2:4">
      <c r="B151" s="16"/>
      <c r="C151" s="16"/>
      <c r="D151" s="16"/>
    </row>
    <row r="152" spans="2:4">
      <c r="B152" s="16"/>
      <c r="C152" s="16"/>
      <c r="D152" s="16"/>
    </row>
    <row r="153" spans="2:4">
      <c r="B153" s="16"/>
      <c r="C153" s="16"/>
      <c r="D153" s="16"/>
    </row>
    <row r="154" spans="2:4">
      <c r="B154" s="16"/>
      <c r="C154" s="16"/>
      <c r="D154" s="16"/>
    </row>
    <row r="155" spans="2:4">
      <c r="B155" s="16"/>
      <c r="C155" s="16"/>
      <c r="D155" s="16"/>
    </row>
    <row r="156" spans="2:4">
      <c r="B156" s="16"/>
      <c r="C156" s="16"/>
      <c r="D156" s="16"/>
    </row>
    <row r="157" spans="2:4">
      <c r="B157" s="16"/>
      <c r="C157" s="16"/>
      <c r="D157" s="16"/>
    </row>
    <row r="158" spans="2:4">
      <c r="B158" s="16"/>
      <c r="C158" s="16"/>
      <c r="D158" s="16"/>
    </row>
    <row r="159" spans="2:4">
      <c r="B159" s="16"/>
      <c r="C159" s="16"/>
      <c r="D159" s="16"/>
    </row>
    <row r="160" spans="2:4">
      <c r="B160" s="16"/>
      <c r="C160" s="16"/>
      <c r="D160" s="16"/>
    </row>
    <row r="161" spans="2:4">
      <c r="B161" s="16"/>
      <c r="C161" s="16"/>
      <c r="D161" s="16"/>
    </row>
    <row r="162" spans="2:4">
      <c r="B162" s="16"/>
      <c r="C162" s="16"/>
      <c r="D162" s="16"/>
    </row>
    <row r="163" spans="2:4">
      <c r="B163" s="16"/>
      <c r="C163" s="16"/>
      <c r="D163" s="16"/>
    </row>
    <row r="164" spans="2:4">
      <c r="B164" s="16"/>
      <c r="C164" s="16"/>
      <c r="D164" s="16"/>
    </row>
    <row r="165" spans="2:4">
      <c r="B165" s="16"/>
      <c r="C165" s="16"/>
      <c r="D165" s="16"/>
    </row>
    <row r="166" spans="2:4">
      <c r="B166" s="16"/>
      <c r="C166" s="16"/>
      <c r="D166" s="16"/>
    </row>
    <row r="167" spans="2:4">
      <c r="B167" s="16"/>
      <c r="C167" s="16"/>
      <c r="D167" s="16"/>
    </row>
    <row r="168" spans="2:4">
      <c r="B168" s="16"/>
      <c r="C168" s="16"/>
      <c r="D168" s="16"/>
    </row>
    <row r="169" spans="2:4">
      <c r="B169" s="16"/>
      <c r="C169" s="16"/>
      <c r="D169" s="16"/>
    </row>
    <row r="170" spans="2:4">
      <c r="B170" s="16"/>
      <c r="C170" s="16"/>
      <c r="D170" s="16"/>
    </row>
    <row r="171" spans="2:4">
      <c r="B171" s="16"/>
      <c r="C171" s="16"/>
      <c r="D171" s="16"/>
    </row>
    <row r="172" spans="2:4">
      <c r="B172" s="16"/>
      <c r="C172" s="16"/>
      <c r="D172" s="16"/>
    </row>
    <row r="173" spans="2:4">
      <c r="B173" s="16"/>
      <c r="C173" s="16"/>
      <c r="D173" s="16"/>
    </row>
    <row r="174" spans="2:4">
      <c r="B174" s="16"/>
      <c r="C174" s="16"/>
      <c r="D174" s="16"/>
    </row>
    <row r="175" spans="2:4">
      <c r="B175" s="16"/>
      <c r="C175" s="16"/>
      <c r="D175" s="16"/>
    </row>
    <row r="176" spans="2:4">
      <c r="B176" s="16"/>
      <c r="C176" s="16"/>
      <c r="D176" s="16"/>
    </row>
    <row r="177" spans="2:4">
      <c r="B177" s="16"/>
      <c r="C177" s="16"/>
      <c r="D177" s="16"/>
    </row>
    <row r="178" spans="2:4">
      <c r="B178" s="16"/>
      <c r="C178" s="16"/>
      <c r="D178" s="16"/>
    </row>
    <row r="179" spans="2:4">
      <c r="B179" s="16"/>
      <c r="C179" s="16"/>
      <c r="D179" s="16"/>
    </row>
    <row r="180" spans="2:4">
      <c r="B180" s="16"/>
      <c r="C180" s="16"/>
      <c r="D180" s="16"/>
    </row>
    <row r="181" spans="2:4">
      <c r="B181" s="16"/>
      <c r="C181" s="16"/>
      <c r="D181" s="16"/>
    </row>
    <row r="182" spans="2:4">
      <c r="B182" s="16"/>
      <c r="C182" s="16"/>
      <c r="D182" s="16"/>
    </row>
    <row r="183" spans="2:4">
      <c r="B183" s="16"/>
      <c r="C183" s="16"/>
      <c r="D183" s="16"/>
    </row>
    <row r="184" spans="2:4">
      <c r="B184" s="16"/>
      <c r="C184" s="16"/>
      <c r="D184" s="16"/>
    </row>
    <row r="185" spans="2:4">
      <c r="B185" s="16"/>
      <c r="C185" s="16"/>
      <c r="D185" s="16"/>
    </row>
    <row r="186" spans="2:4">
      <c r="B186" s="16"/>
      <c r="C186" s="16"/>
      <c r="D186" s="16"/>
    </row>
    <row r="187" spans="2:4">
      <c r="B187" s="16"/>
      <c r="C187" s="16"/>
      <c r="D187" s="16"/>
    </row>
    <row r="188" spans="2:4">
      <c r="B188" s="16"/>
      <c r="C188" s="16"/>
      <c r="D188" s="16"/>
    </row>
    <row r="189" spans="2:4">
      <c r="B189" s="16"/>
      <c r="C189" s="16"/>
      <c r="D189" s="16"/>
    </row>
    <row r="190" spans="2:4">
      <c r="B190" s="16"/>
      <c r="C190" s="16"/>
      <c r="D190" s="16"/>
    </row>
    <row r="191" spans="2:4">
      <c r="B191" s="16"/>
      <c r="C191" s="16"/>
      <c r="D191" s="16"/>
    </row>
    <row r="192" spans="2:4">
      <c r="B192" s="16"/>
      <c r="C192" s="16"/>
      <c r="D192" s="16"/>
    </row>
    <row r="193" spans="2:4">
      <c r="B193" s="16"/>
      <c r="C193" s="16"/>
      <c r="D193" s="16"/>
    </row>
    <row r="194" spans="2:4">
      <c r="B194" s="16"/>
      <c r="C194" s="16"/>
      <c r="D194" s="16"/>
    </row>
    <row r="195" spans="2:4">
      <c r="B195" s="16"/>
      <c r="C195" s="16"/>
      <c r="D195" s="16"/>
    </row>
    <row r="196" spans="2:4">
      <c r="B196" s="16"/>
      <c r="C196" s="16"/>
      <c r="D196" s="16"/>
    </row>
    <row r="197" spans="2:4">
      <c r="B197" s="16"/>
      <c r="C197" s="16"/>
      <c r="D197" s="16"/>
    </row>
    <row r="198" spans="2:4">
      <c r="B198" s="16"/>
      <c r="C198" s="16"/>
      <c r="D198" s="16"/>
    </row>
    <row r="199" spans="2:4">
      <c r="B199" s="16"/>
      <c r="C199" s="16"/>
      <c r="D199" s="16"/>
    </row>
    <row r="200" spans="2:4">
      <c r="B200" s="16"/>
      <c r="C200" s="16"/>
      <c r="D200" s="16"/>
    </row>
    <row r="201" spans="2:4">
      <c r="B201" s="16"/>
      <c r="C201" s="16"/>
      <c r="D201" s="16"/>
    </row>
    <row r="202" spans="2:4">
      <c r="B202" s="16"/>
      <c r="C202" s="16"/>
      <c r="D202" s="16"/>
    </row>
    <row r="203" spans="2:4">
      <c r="B203" s="16"/>
      <c r="C203" s="16"/>
      <c r="D203" s="16"/>
    </row>
    <row r="204" spans="2:4">
      <c r="B204" s="16"/>
      <c r="C204" s="16"/>
      <c r="D204" s="16"/>
    </row>
    <row r="205" spans="2:4">
      <c r="B205" s="16"/>
      <c r="C205" s="16"/>
      <c r="D205" s="16"/>
    </row>
    <row r="206" spans="2:4">
      <c r="B206" s="16"/>
      <c r="C206" s="16"/>
      <c r="D206" s="16"/>
    </row>
    <row r="207" spans="2:4">
      <c r="B207" s="16"/>
      <c r="C207" s="16"/>
      <c r="D207" s="16"/>
    </row>
    <row r="208" spans="2:4">
      <c r="B208" s="16"/>
      <c r="C208" s="16"/>
      <c r="D208" s="16"/>
    </row>
    <row r="209" spans="2:4">
      <c r="B209" s="16"/>
      <c r="C209" s="16"/>
      <c r="D209" s="16"/>
    </row>
    <row r="210" spans="2:4">
      <c r="B210" s="16"/>
      <c r="C210" s="16"/>
      <c r="D210" s="16"/>
    </row>
    <row r="211" spans="2:4">
      <c r="B211" s="16"/>
      <c r="C211" s="16"/>
      <c r="D211" s="16"/>
    </row>
    <row r="212" spans="2:4">
      <c r="B212" s="16"/>
      <c r="C212" s="16"/>
      <c r="D212" s="16"/>
    </row>
    <row r="213" spans="2:4">
      <c r="B213" s="16"/>
      <c r="C213" s="16"/>
      <c r="D213" s="16"/>
    </row>
    <row r="214" spans="2:4">
      <c r="B214" s="16"/>
      <c r="C214" s="16"/>
      <c r="D214" s="16"/>
    </row>
    <row r="215" spans="2:4">
      <c r="B215" s="16"/>
      <c r="C215" s="16"/>
      <c r="D215" s="16"/>
    </row>
    <row r="216" spans="2:4">
      <c r="B216" s="16"/>
      <c r="C216" s="16"/>
      <c r="D216" s="16"/>
    </row>
    <row r="217" spans="2:4">
      <c r="B217" s="16"/>
      <c r="C217" s="16"/>
      <c r="D217" s="16"/>
    </row>
    <row r="218" spans="2:4">
      <c r="B218" s="16"/>
      <c r="C218" s="16"/>
      <c r="D218" s="16"/>
    </row>
    <row r="219" spans="2:4">
      <c r="B219" s="16"/>
      <c r="C219" s="16"/>
      <c r="D219" s="16"/>
    </row>
    <row r="220" spans="2:4">
      <c r="B220" s="16"/>
      <c r="C220" s="16"/>
      <c r="D220" s="16"/>
    </row>
    <row r="221" spans="2:4">
      <c r="B221" s="16"/>
      <c r="C221" s="16"/>
      <c r="D221" s="16"/>
    </row>
    <row r="222" spans="2:4">
      <c r="B222" s="16"/>
      <c r="C222" s="16"/>
      <c r="D222" s="16"/>
    </row>
    <row r="223" spans="2:4">
      <c r="B223" s="16"/>
      <c r="C223" s="16"/>
      <c r="D223" s="16"/>
    </row>
    <row r="224" spans="2:4">
      <c r="B224" s="16"/>
      <c r="C224" s="16"/>
      <c r="D224" s="16"/>
    </row>
    <row r="225" spans="2:4">
      <c r="B225" s="16"/>
      <c r="C225" s="16"/>
      <c r="D225" s="16"/>
    </row>
    <row r="226" spans="2:4">
      <c r="B226" s="16"/>
      <c r="C226" s="16"/>
      <c r="D226" s="16"/>
    </row>
    <row r="227" spans="2:4">
      <c r="B227" s="16"/>
      <c r="C227" s="16"/>
      <c r="D227" s="16"/>
    </row>
    <row r="228" spans="2:4">
      <c r="B228" s="16"/>
      <c r="C228" s="16"/>
      <c r="D228" s="16"/>
    </row>
    <row r="229" spans="2:4">
      <c r="B229" s="16"/>
      <c r="C229" s="16"/>
      <c r="D229" s="16"/>
    </row>
    <row r="230" spans="2:4">
      <c r="B230" s="16"/>
      <c r="C230" s="16"/>
      <c r="D230" s="16"/>
    </row>
    <row r="231" spans="2:4">
      <c r="B231" s="16"/>
      <c r="C231" s="16"/>
      <c r="D231" s="16"/>
    </row>
    <row r="232" spans="2:4">
      <c r="B232" s="16"/>
      <c r="C232" s="16"/>
      <c r="D232" s="16"/>
    </row>
    <row r="233" spans="2:4">
      <c r="B233" s="16"/>
      <c r="C233" s="16"/>
      <c r="D233" s="16"/>
    </row>
    <row r="234" spans="2:4">
      <c r="B234" s="16"/>
      <c r="C234" s="16"/>
      <c r="D234" s="16"/>
    </row>
    <row r="235" spans="2:4">
      <c r="B235" s="16"/>
      <c r="C235" s="16"/>
      <c r="D235" s="16"/>
    </row>
    <row r="236" spans="2:4">
      <c r="B236" s="16"/>
      <c r="C236" s="16"/>
      <c r="D236" s="16"/>
    </row>
    <row r="237" spans="2:4">
      <c r="B237" s="16"/>
      <c r="C237" s="16"/>
      <c r="D237" s="16"/>
    </row>
    <row r="238" spans="2:4">
      <c r="B238" s="16"/>
      <c r="C238" s="16"/>
      <c r="D238" s="16"/>
    </row>
    <row r="239" spans="2:4">
      <c r="B239" s="16"/>
      <c r="C239" s="16"/>
      <c r="D239" s="16"/>
    </row>
    <row r="240" spans="2:4">
      <c r="B240" s="16"/>
      <c r="C240" s="16"/>
      <c r="D240" s="16"/>
    </row>
    <row r="241" spans="2:4">
      <c r="B241" s="16"/>
      <c r="C241" s="16"/>
      <c r="D241" s="16"/>
    </row>
    <row r="242" spans="2:4">
      <c r="B242" s="16"/>
      <c r="C242" s="16"/>
      <c r="D242" s="16"/>
    </row>
    <row r="243" spans="2:4">
      <c r="B243" s="16"/>
      <c r="C243" s="16"/>
      <c r="D243" s="16"/>
    </row>
    <row r="244" spans="2:4">
      <c r="B244" s="16"/>
      <c r="C244" s="16"/>
      <c r="D244" s="16"/>
    </row>
    <row r="245" spans="2:4">
      <c r="B245" s="16"/>
      <c r="C245" s="16"/>
      <c r="D245" s="16"/>
    </row>
    <row r="246" spans="2:4">
      <c r="B246" s="16"/>
      <c r="C246" s="16"/>
      <c r="D246" s="16"/>
    </row>
    <row r="247" spans="2:4">
      <c r="B247" s="16"/>
      <c r="C247" s="16"/>
      <c r="D247" s="16"/>
    </row>
    <row r="248" spans="2:4">
      <c r="B248" s="16"/>
      <c r="C248" s="16"/>
      <c r="D248" s="16"/>
    </row>
    <row r="249" spans="2:4">
      <c r="B249" s="16"/>
      <c r="C249" s="16"/>
      <c r="D249" s="16"/>
    </row>
    <row r="250" spans="2:4">
      <c r="B250" s="16"/>
      <c r="C250" s="16"/>
      <c r="D250" s="16"/>
    </row>
    <row r="251" spans="2:4">
      <c r="B251" s="16"/>
      <c r="C251" s="16"/>
      <c r="D251" s="16"/>
    </row>
    <row r="252" spans="2:4">
      <c r="B252" s="16"/>
      <c r="C252" s="16"/>
      <c r="D252" s="16"/>
    </row>
    <row r="253" spans="2:4">
      <c r="B253" s="16"/>
      <c r="C253" s="16"/>
      <c r="D253" s="16"/>
    </row>
    <row r="254" spans="2:4">
      <c r="B254" s="16"/>
      <c r="C254" s="16"/>
      <c r="D254" s="16"/>
    </row>
    <row r="255" spans="2:4">
      <c r="B255" s="16"/>
      <c r="C255" s="16"/>
      <c r="D255" s="16"/>
    </row>
    <row r="256" spans="2:4">
      <c r="B256" s="16"/>
      <c r="C256" s="16"/>
      <c r="D256" s="16"/>
    </row>
    <row r="257" spans="2:4">
      <c r="B257" s="16"/>
      <c r="C257" s="16"/>
      <c r="D257" s="16"/>
    </row>
    <row r="258" spans="2:4">
      <c r="B258" s="16"/>
      <c r="C258" s="16"/>
      <c r="D258" s="16"/>
    </row>
    <row r="259" spans="2:4">
      <c r="B259" s="16"/>
      <c r="C259" s="16"/>
      <c r="D259" s="16"/>
    </row>
    <row r="260" spans="2:4">
      <c r="B260" s="16"/>
      <c r="C260" s="16"/>
      <c r="D260" s="16"/>
    </row>
    <row r="261" spans="2:4">
      <c r="B261" s="16"/>
      <c r="C261" s="16"/>
      <c r="D261" s="16"/>
    </row>
    <row r="262" spans="2:4">
      <c r="B262" s="16"/>
      <c r="C262" s="16"/>
      <c r="D262" s="16"/>
    </row>
    <row r="263" spans="2:4">
      <c r="B263" s="16"/>
      <c r="C263" s="16"/>
      <c r="D263" s="16"/>
    </row>
    <row r="264" spans="2:4">
      <c r="B264" s="16"/>
      <c r="C264" s="16"/>
      <c r="D264" s="16"/>
    </row>
    <row r="265" spans="2:4">
      <c r="B265" s="16"/>
      <c r="C265" s="16"/>
      <c r="D265" s="16"/>
    </row>
    <row r="266" spans="2:4">
      <c r="B266" s="16"/>
      <c r="C266" s="16"/>
      <c r="D266" s="16"/>
    </row>
    <row r="267" spans="2:4">
      <c r="B267" s="16"/>
      <c r="C267" s="16"/>
      <c r="D267" s="16"/>
    </row>
    <row r="268" spans="2:4">
      <c r="B268" s="16"/>
      <c r="C268" s="16"/>
      <c r="D268" s="16"/>
    </row>
    <row r="269" spans="2:4">
      <c r="B269" s="16"/>
      <c r="C269" s="16"/>
      <c r="D269" s="16"/>
    </row>
    <row r="270" spans="2:4">
      <c r="B270" s="16"/>
      <c r="C270" s="16"/>
      <c r="D270" s="16"/>
    </row>
    <row r="271" spans="2:4">
      <c r="B271" s="16"/>
      <c r="C271" s="16"/>
      <c r="D271" s="16"/>
    </row>
    <row r="272" spans="2:4">
      <c r="B272" s="16"/>
      <c r="C272" s="16"/>
      <c r="D272" s="16"/>
    </row>
    <row r="273" spans="2:4">
      <c r="B273" s="16"/>
      <c r="C273" s="16"/>
      <c r="D273" s="16"/>
    </row>
    <row r="274" spans="2:4">
      <c r="B274" s="16"/>
      <c r="C274" s="16"/>
      <c r="D274" s="16"/>
    </row>
    <row r="275" spans="2:4">
      <c r="B275" s="16"/>
      <c r="C275" s="16"/>
      <c r="D275" s="16"/>
    </row>
    <row r="276" spans="2:4">
      <c r="B276" s="16"/>
      <c r="C276" s="16"/>
      <c r="D276" s="16"/>
    </row>
    <row r="277" spans="2:4">
      <c r="B277" s="16"/>
      <c r="C277" s="16"/>
      <c r="D277" s="16"/>
    </row>
    <row r="278" spans="2:4">
      <c r="B278" s="16"/>
      <c r="C278" s="16"/>
      <c r="D278" s="16"/>
    </row>
    <row r="279" spans="2:4">
      <c r="B279" s="16"/>
      <c r="C279" s="16"/>
      <c r="D279" s="16"/>
    </row>
    <row r="280" spans="2:4">
      <c r="B280" s="16"/>
      <c r="C280" s="16"/>
      <c r="D280" s="16"/>
    </row>
    <row r="281" spans="2:4">
      <c r="B281" s="16"/>
      <c r="C281" s="16"/>
      <c r="D281" s="16"/>
    </row>
    <row r="282" spans="2:4">
      <c r="B282" s="16"/>
      <c r="C282" s="16"/>
      <c r="D282" s="16"/>
    </row>
    <row r="283" spans="2:4">
      <c r="B283" s="16"/>
      <c r="C283" s="16"/>
      <c r="D283" s="16"/>
    </row>
    <row r="284" spans="2:4">
      <c r="B284" s="16"/>
      <c r="C284" s="16"/>
      <c r="D284" s="16"/>
    </row>
    <row r="285" spans="2:4">
      <c r="B285" s="16"/>
      <c r="C285" s="16"/>
      <c r="D285" s="16"/>
    </row>
    <row r="286" spans="2:4">
      <c r="B286" s="16"/>
      <c r="C286" s="16"/>
      <c r="D286" s="16"/>
    </row>
    <row r="287" spans="2:4">
      <c r="B287" s="16"/>
      <c r="C287" s="16"/>
      <c r="D287" s="16"/>
    </row>
    <row r="288" spans="2:4">
      <c r="B288" s="16"/>
      <c r="C288" s="16"/>
      <c r="D288" s="16"/>
    </row>
    <row r="289" spans="2:4">
      <c r="B289" s="16"/>
      <c r="C289" s="16"/>
      <c r="D289" s="16"/>
    </row>
    <row r="290" spans="2:4">
      <c r="B290" s="16"/>
      <c r="C290" s="16"/>
      <c r="D290" s="16"/>
    </row>
    <row r="291" spans="2:4">
      <c r="B291" s="16"/>
      <c r="C291" s="16"/>
      <c r="D291" s="16"/>
    </row>
    <row r="292" spans="2:4">
      <c r="B292" s="16"/>
      <c r="C292" s="16"/>
      <c r="D292" s="16"/>
    </row>
    <row r="293" spans="2:4">
      <c r="B293" s="16"/>
      <c r="C293" s="16"/>
      <c r="D293" s="16"/>
    </row>
    <row r="294" spans="2:4">
      <c r="B294" s="16"/>
      <c r="C294" s="16"/>
      <c r="D294" s="16"/>
    </row>
    <row r="295" spans="2:4">
      <c r="B295" s="16"/>
      <c r="C295" s="16"/>
      <c r="D295" s="16"/>
    </row>
    <row r="296" spans="2:4">
      <c r="B296" s="16"/>
      <c r="C296" s="16"/>
      <c r="D296" s="16"/>
    </row>
    <row r="297" spans="2:4">
      <c r="B297" s="16"/>
      <c r="C297" s="16"/>
      <c r="D297" s="16"/>
    </row>
    <row r="298" spans="2:4">
      <c r="B298" s="16"/>
      <c r="C298" s="16"/>
      <c r="D298" s="16"/>
    </row>
    <row r="299" spans="2:4">
      <c r="B299" s="16"/>
      <c r="C299" s="16"/>
      <c r="D299" s="16"/>
    </row>
    <row r="300" spans="2:4">
      <c r="B300" s="16"/>
      <c r="C300" s="16"/>
      <c r="D300" s="16"/>
    </row>
    <row r="301" spans="2:4">
      <c r="B301" s="16"/>
      <c r="C301" s="16"/>
      <c r="D301" s="16"/>
    </row>
    <row r="302" spans="2:4">
      <c r="B302" s="16"/>
      <c r="C302" s="16"/>
      <c r="D302" s="16"/>
    </row>
    <row r="303" spans="2:4">
      <c r="B303" s="16"/>
      <c r="C303" s="16"/>
      <c r="D303" s="16"/>
    </row>
    <row r="304" spans="2:4">
      <c r="B304" s="16"/>
      <c r="C304" s="16"/>
      <c r="D304" s="16"/>
    </row>
    <row r="305" spans="2:4">
      <c r="B305" s="16"/>
      <c r="C305" s="16"/>
      <c r="D305" s="16"/>
    </row>
    <row r="306" spans="2:4">
      <c r="B306" s="16"/>
      <c r="C306" s="16"/>
      <c r="D306" s="16"/>
    </row>
    <row r="307" spans="2:4">
      <c r="B307" s="16"/>
      <c r="C307" s="16"/>
      <c r="D307" s="16"/>
    </row>
    <row r="308" spans="2:4">
      <c r="B308" s="16"/>
      <c r="C308" s="16"/>
      <c r="D308" s="16"/>
    </row>
    <row r="309" spans="2:4">
      <c r="B309" s="16"/>
      <c r="C309" s="16"/>
      <c r="D309" s="16"/>
    </row>
    <row r="310" spans="2:4">
      <c r="B310" s="16"/>
      <c r="C310" s="16"/>
      <c r="D310" s="16"/>
    </row>
    <row r="311" spans="2:4">
      <c r="B311" s="16"/>
      <c r="C311" s="16"/>
      <c r="D311" s="16"/>
    </row>
    <row r="312" spans="2:4">
      <c r="B312" s="16"/>
      <c r="C312" s="16"/>
      <c r="D312" s="16"/>
    </row>
    <row r="313" spans="2:4">
      <c r="B313" s="16"/>
      <c r="C313" s="16"/>
      <c r="D313" s="16"/>
    </row>
    <row r="314" spans="2:4">
      <c r="B314" s="16"/>
      <c r="C314" s="16"/>
      <c r="D314" s="16"/>
    </row>
    <row r="315" spans="2:4">
      <c r="B315" s="16"/>
      <c r="C315" s="16"/>
      <c r="D315" s="16"/>
    </row>
    <row r="316" spans="2:4">
      <c r="B316" s="16"/>
      <c r="C316" s="16"/>
      <c r="D316" s="16"/>
    </row>
    <row r="317" spans="2:4">
      <c r="B317" s="16"/>
      <c r="C317" s="16"/>
      <c r="D317" s="16"/>
    </row>
    <row r="318" spans="2:4">
      <c r="B318" s="16"/>
      <c r="C318" s="16"/>
      <c r="D318" s="16"/>
    </row>
    <row r="319" spans="2:4">
      <c r="B319" s="16"/>
      <c r="C319" s="16"/>
      <c r="D319" s="16"/>
    </row>
    <row r="320" spans="2:4">
      <c r="B320" s="16"/>
      <c r="C320" s="16"/>
      <c r="D320" s="16"/>
    </row>
    <row r="321" spans="2:4">
      <c r="B321" s="16"/>
      <c r="C321" s="16"/>
      <c r="D321" s="16"/>
    </row>
    <row r="322" spans="2:4">
      <c r="B322" s="16"/>
      <c r="C322" s="16"/>
      <c r="D322" s="16"/>
    </row>
    <row r="323" spans="2:4">
      <c r="B323" s="16"/>
      <c r="C323" s="16"/>
      <c r="D323" s="16"/>
    </row>
    <row r="324" spans="2:4">
      <c r="B324" s="16"/>
      <c r="C324" s="16"/>
      <c r="D324" s="16"/>
    </row>
    <row r="325" spans="2:4">
      <c r="B325" s="16"/>
      <c r="C325" s="16"/>
      <c r="D325" s="16"/>
    </row>
    <row r="326" spans="2:4">
      <c r="B326" s="16"/>
      <c r="C326" s="16"/>
      <c r="D326" s="16"/>
    </row>
    <row r="327" spans="2:4">
      <c r="B327" s="16"/>
      <c r="C327" s="16"/>
      <c r="D327" s="16"/>
    </row>
    <row r="328" spans="2:4">
      <c r="B328" s="16"/>
      <c r="C328" s="16"/>
      <c r="D328" s="16"/>
    </row>
    <row r="329" spans="2:4">
      <c r="B329" s="16"/>
      <c r="C329" s="16"/>
      <c r="D329" s="16"/>
    </row>
    <row r="330" spans="2:4">
      <c r="B330" s="16"/>
      <c r="C330" s="16"/>
      <c r="D330" s="16"/>
    </row>
    <row r="331" spans="2:4">
      <c r="B331" s="16"/>
      <c r="C331" s="16"/>
      <c r="D331" s="16"/>
    </row>
    <row r="332" spans="2:4">
      <c r="B332" s="16"/>
      <c r="C332" s="16"/>
      <c r="D332" s="16"/>
    </row>
    <row r="333" spans="2:4">
      <c r="B333" s="16"/>
      <c r="C333" s="16"/>
      <c r="D333" s="16"/>
    </row>
    <row r="334" spans="2:4">
      <c r="B334" s="16"/>
      <c r="C334" s="16"/>
      <c r="D334" s="16"/>
    </row>
    <row r="335" spans="2:4">
      <c r="B335" s="16"/>
      <c r="C335" s="16"/>
      <c r="D335" s="16"/>
    </row>
    <row r="336" spans="2:4">
      <c r="B336" s="16"/>
      <c r="C336" s="16"/>
      <c r="D336" s="16"/>
    </row>
    <row r="337" spans="2:4">
      <c r="B337" s="16"/>
      <c r="C337" s="16"/>
      <c r="D337" s="16"/>
    </row>
    <row r="338" spans="2:4">
      <c r="B338" s="16"/>
      <c r="C338" s="16"/>
      <c r="D338" s="16"/>
    </row>
    <row r="339" spans="2:4">
      <c r="B339" s="16"/>
      <c r="C339" s="16"/>
      <c r="D339" s="16"/>
    </row>
    <row r="340" spans="2:4">
      <c r="B340" s="16"/>
      <c r="C340" s="16"/>
      <c r="D340" s="16"/>
    </row>
    <row r="341" spans="2:4">
      <c r="B341" s="16"/>
      <c r="C341" s="16"/>
      <c r="D341" s="16"/>
    </row>
    <row r="342" spans="2:4">
      <c r="B342" s="16"/>
      <c r="C342" s="16"/>
      <c r="D342" s="16"/>
    </row>
    <row r="343" spans="2:4">
      <c r="B343" s="16"/>
      <c r="C343" s="16"/>
      <c r="D343" s="16"/>
    </row>
    <row r="344" spans="2:4">
      <c r="B344" s="16"/>
      <c r="C344" s="16"/>
      <c r="D344" s="16"/>
    </row>
    <row r="345" spans="2:4">
      <c r="B345" s="16"/>
      <c r="C345" s="16"/>
      <c r="D345" s="16"/>
    </row>
    <row r="346" spans="2:4">
      <c r="B346" s="16"/>
      <c r="C346" s="16"/>
      <c r="D346" s="16"/>
    </row>
    <row r="347" spans="2:4">
      <c r="B347" s="16"/>
      <c r="C347" s="16"/>
      <c r="D347" s="16"/>
    </row>
    <row r="348" spans="2:4">
      <c r="B348" s="16"/>
      <c r="C348" s="16"/>
      <c r="D348" s="16"/>
    </row>
    <row r="349" spans="2:4">
      <c r="B349" s="16"/>
      <c r="C349" s="16"/>
      <c r="D349" s="16"/>
    </row>
    <row r="350" spans="2:4">
      <c r="B350" s="16"/>
      <c r="C350" s="16"/>
      <c r="D350" s="16"/>
    </row>
    <row r="351" spans="2:4">
      <c r="B351" s="16"/>
      <c r="C351" s="16"/>
      <c r="D351" s="16"/>
    </row>
    <row r="352" spans="2:4">
      <c r="B352" s="16"/>
      <c r="C352" s="16"/>
      <c r="D352" s="16"/>
    </row>
    <row r="353" spans="2:4">
      <c r="B353" s="16"/>
      <c r="C353" s="16"/>
      <c r="D353" s="16"/>
    </row>
    <row r="354" spans="2:4">
      <c r="B354" s="16"/>
      <c r="C354" s="16"/>
      <c r="D354" s="16"/>
    </row>
    <row r="355" spans="2:4">
      <c r="B355" s="16"/>
      <c r="C355" s="16"/>
      <c r="D355" s="16"/>
    </row>
    <row r="356" spans="2:4">
      <c r="B356" s="16"/>
      <c r="C356" s="16"/>
      <c r="D356" s="16"/>
    </row>
    <row r="357" spans="2:4">
      <c r="B357" s="16"/>
      <c r="C357" s="16"/>
      <c r="D357" s="16"/>
    </row>
    <row r="358" spans="2:4">
      <c r="B358" s="16"/>
      <c r="C358" s="16"/>
      <c r="D358" s="16"/>
    </row>
    <row r="359" spans="2:4">
      <c r="B359" s="16"/>
      <c r="C359" s="16"/>
      <c r="D359" s="16"/>
    </row>
    <row r="360" spans="2:4">
      <c r="B360" s="16"/>
      <c r="C360" s="16"/>
      <c r="D360" s="16"/>
    </row>
    <row r="361" spans="2:4">
      <c r="B361" s="16"/>
      <c r="C361" s="16"/>
      <c r="D361" s="16"/>
    </row>
    <row r="362" spans="2:4">
      <c r="B362" s="16"/>
      <c r="C362" s="16"/>
      <c r="D362" s="16"/>
    </row>
    <row r="363" spans="2:4">
      <c r="B363" s="16"/>
      <c r="C363" s="16"/>
      <c r="D363" s="16"/>
    </row>
    <row r="364" spans="2:4">
      <c r="B364" s="16"/>
      <c r="C364" s="16"/>
      <c r="D364" s="16"/>
    </row>
    <row r="365" spans="2:4">
      <c r="B365" s="16"/>
      <c r="C365" s="16"/>
      <c r="D365" s="16"/>
    </row>
    <row r="366" spans="2:4">
      <c r="B366" s="16"/>
      <c r="C366" s="16"/>
      <c r="D366" s="16"/>
    </row>
    <row r="367" spans="2:4">
      <c r="B367" s="16"/>
      <c r="C367" s="16"/>
      <c r="D367" s="16"/>
    </row>
    <row r="368" spans="2:4">
      <c r="B368" s="16"/>
      <c r="C368" s="16"/>
      <c r="D368" s="16"/>
    </row>
    <row r="369" spans="2:4">
      <c r="B369" s="16"/>
      <c r="C369" s="16"/>
      <c r="D369" s="16"/>
    </row>
    <row r="370" spans="2:4">
      <c r="B370" s="16"/>
      <c r="C370" s="16"/>
      <c r="D370" s="16"/>
    </row>
    <row r="371" spans="2:4">
      <c r="B371" s="16"/>
      <c r="C371" s="16"/>
      <c r="D371" s="16"/>
    </row>
    <row r="372" spans="2:4">
      <c r="B372" s="16"/>
      <c r="C372" s="16"/>
      <c r="D372" s="16"/>
    </row>
    <row r="373" spans="2:4">
      <c r="B373" s="16"/>
      <c r="C373" s="16"/>
      <c r="D373" s="16"/>
    </row>
    <row r="374" spans="2:4">
      <c r="B374" s="16"/>
      <c r="C374" s="16"/>
      <c r="D374" s="16"/>
    </row>
    <row r="375" spans="2:4">
      <c r="B375" s="16"/>
      <c r="C375" s="16"/>
      <c r="D375" s="16"/>
    </row>
    <row r="376" spans="2:4">
      <c r="B376" s="16"/>
      <c r="C376" s="16"/>
      <c r="D376" s="16"/>
    </row>
    <row r="377" spans="2:4">
      <c r="B377" s="16"/>
      <c r="C377" s="16"/>
      <c r="D377" s="16"/>
    </row>
    <row r="378" spans="2:4">
      <c r="B378" s="16"/>
      <c r="C378" s="16"/>
      <c r="D378" s="16"/>
    </row>
    <row r="379" spans="2:4">
      <c r="B379" s="16"/>
      <c r="C379" s="16"/>
      <c r="D379" s="16"/>
    </row>
    <row r="380" spans="2:4">
      <c r="B380" s="16"/>
      <c r="C380" s="16"/>
      <c r="D380" s="16"/>
    </row>
    <row r="381" spans="2:4">
      <c r="B381" s="16"/>
      <c r="C381" s="16"/>
      <c r="D381" s="16"/>
    </row>
    <row r="382" spans="2:4">
      <c r="B382" s="16"/>
      <c r="C382" s="16"/>
      <c r="D382" s="16"/>
    </row>
    <row r="383" spans="2:4">
      <c r="B383" s="16"/>
      <c r="C383" s="16"/>
      <c r="D383" s="16"/>
    </row>
    <row r="384" spans="2:4">
      <c r="B384" s="16"/>
      <c r="C384" s="16"/>
      <c r="D384" s="16"/>
    </row>
    <row r="385" spans="2:4">
      <c r="B385" s="16"/>
      <c r="C385" s="16"/>
      <c r="D385" s="16"/>
    </row>
    <row r="386" spans="2:4">
      <c r="B386" s="16"/>
      <c r="C386" s="16"/>
      <c r="D386" s="16"/>
    </row>
    <row r="387" spans="2:4">
      <c r="B387" s="16"/>
      <c r="C387" s="16"/>
      <c r="D387" s="16"/>
    </row>
    <row r="388" spans="2:4">
      <c r="B388" s="16"/>
      <c r="C388" s="16"/>
      <c r="D388" s="16"/>
    </row>
    <row r="389" spans="2:4">
      <c r="B389" s="16"/>
      <c r="C389" s="16"/>
      <c r="D389" s="16"/>
    </row>
    <row r="390" spans="2:4">
      <c r="B390" s="16"/>
      <c r="C390" s="16"/>
      <c r="D390" s="16"/>
    </row>
    <row r="391" spans="2:4">
      <c r="B391" s="16"/>
      <c r="C391" s="16"/>
      <c r="D391" s="16"/>
    </row>
    <row r="392" spans="2:4">
      <c r="B392" s="16"/>
      <c r="C392" s="16"/>
      <c r="D392" s="16"/>
    </row>
    <row r="393" spans="2:4">
      <c r="B393" s="16"/>
      <c r="C393" s="16"/>
      <c r="D393" s="16"/>
    </row>
    <row r="394" spans="2:4">
      <c r="B394" s="16"/>
      <c r="C394" s="16"/>
      <c r="D394" s="16"/>
    </row>
    <row r="395" spans="2:4">
      <c r="B395" s="16"/>
      <c r="C395" s="16"/>
      <c r="D395" s="16"/>
    </row>
    <row r="396" spans="2:4">
      <c r="B396" s="16"/>
      <c r="C396" s="16"/>
      <c r="D396" s="16"/>
    </row>
    <row r="397" spans="2:4">
      <c r="B397" s="16"/>
      <c r="C397" s="16"/>
      <c r="D397" s="16"/>
    </row>
    <row r="398" spans="2:4">
      <c r="B398" s="16"/>
      <c r="C398" s="16"/>
      <c r="D398" s="16"/>
    </row>
    <row r="399" spans="2:4">
      <c r="B399" s="16"/>
      <c r="C399" s="16"/>
      <c r="D399" s="16"/>
    </row>
    <row r="400" spans="2:4">
      <c r="B400" s="16"/>
      <c r="C400" s="16"/>
      <c r="D400" s="16"/>
    </row>
    <row r="401" spans="2:4">
      <c r="B401" s="16"/>
      <c r="C401" s="16"/>
      <c r="D401" s="16"/>
    </row>
    <row r="402" spans="2:4">
      <c r="B402" s="16"/>
      <c r="C402" s="16"/>
      <c r="D402" s="16"/>
    </row>
    <row r="403" spans="2:4">
      <c r="B403" s="16"/>
      <c r="C403" s="16"/>
      <c r="D403" s="16"/>
    </row>
    <row r="404" spans="2:4">
      <c r="B404" s="16"/>
      <c r="C404" s="16"/>
      <c r="D404" s="16"/>
    </row>
    <row r="405" spans="2:4">
      <c r="B405" s="16"/>
      <c r="C405" s="16"/>
      <c r="D405" s="16"/>
    </row>
    <row r="406" spans="2:4">
      <c r="B406" s="16"/>
      <c r="C406" s="16"/>
      <c r="D406" s="16"/>
    </row>
    <row r="407" spans="2:4">
      <c r="B407" s="16"/>
      <c r="C407" s="16"/>
      <c r="D407" s="16"/>
    </row>
    <row r="408" spans="2:4">
      <c r="B408" s="16"/>
      <c r="C408" s="16"/>
      <c r="D408" s="16"/>
    </row>
    <row r="409" spans="2:4">
      <c r="B409" s="16"/>
      <c r="C409" s="16"/>
      <c r="D409" s="16"/>
    </row>
    <row r="410" spans="2:4">
      <c r="B410" s="16"/>
      <c r="C410" s="16"/>
      <c r="D410" s="16"/>
    </row>
    <row r="411" spans="2:4">
      <c r="B411" s="16"/>
      <c r="C411" s="16"/>
      <c r="D411" s="16"/>
    </row>
    <row r="412" spans="2:4">
      <c r="B412" s="16"/>
      <c r="C412" s="16"/>
      <c r="D412" s="16"/>
    </row>
    <row r="413" spans="2:4">
      <c r="B413" s="16"/>
      <c r="C413" s="16"/>
      <c r="D413" s="16"/>
    </row>
    <row r="414" spans="2:4">
      <c r="B414" s="16"/>
      <c r="C414" s="16"/>
      <c r="D414" s="16"/>
    </row>
    <row r="415" spans="2:4">
      <c r="B415" s="16"/>
      <c r="C415" s="16"/>
      <c r="D415" s="16"/>
    </row>
    <row r="416" spans="2:4">
      <c r="B416" s="16"/>
      <c r="C416" s="16"/>
      <c r="D416" s="16"/>
    </row>
    <row r="417" spans="2:4">
      <c r="B417" s="16"/>
      <c r="C417" s="16"/>
      <c r="D417" s="16"/>
    </row>
    <row r="418" spans="2:4">
      <c r="B418" s="16"/>
      <c r="C418" s="16"/>
      <c r="D418" s="16"/>
    </row>
    <row r="419" spans="2:4">
      <c r="B419" s="16"/>
      <c r="C419" s="16"/>
      <c r="D419" s="16"/>
    </row>
    <row r="420" spans="2:4">
      <c r="B420" s="16"/>
      <c r="C420" s="16"/>
      <c r="D420" s="16"/>
    </row>
    <row r="421" spans="2:4">
      <c r="B421" s="16"/>
      <c r="C421" s="16"/>
      <c r="D421" s="16"/>
    </row>
    <row r="422" spans="2:4">
      <c r="B422" s="16"/>
      <c r="C422" s="16"/>
      <c r="D422" s="16"/>
    </row>
    <row r="423" spans="2:4">
      <c r="B423" s="16"/>
      <c r="C423" s="16"/>
      <c r="D423" s="16"/>
    </row>
    <row r="424" spans="2:4">
      <c r="B424" s="16"/>
      <c r="C424" s="16"/>
      <c r="D424" s="16"/>
    </row>
    <row r="425" spans="2:4">
      <c r="B425" s="16"/>
      <c r="C425" s="16"/>
      <c r="D425" s="16"/>
    </row>
    <row r="426" spans="2:4">
      <c r="B426" s="16"/>
      <c r="C426" s="16"/>
      <c r="D426" s="16"/>
    </row>
    <row r="427" spans="2:4">
      <c r="B427" s="16"/>
      <c r="C427" s="16"/>
      <c r="D427" s="16"/>
    </row>
    <row r="428" spans="2:4">
      <c r="B428" s="16"/>
      <c r="C428" s="16"/>
      <c r="D428" s="16"/>
    </row>
    <row r="429" spans="2:4">
      <c r="B429" s="16"/>
      <c r="C429" s="16"/>
      <c r="D429" s="16"/>
    </row>
    <row r="430" spans="2:4">
      <c r="B430" s="16"/>
      <c r="C430" s="16"/>
      <c r="D430" s="16"/>
    </row>
    <row r="431" spans="2:4">
      <c r="B431" s="16"/>
      <c r="C431" s="16"/>
      <c r="D431" s="16"/>
    </row>
    <row r="432" spans="2:4">
      <c r="B432" s="16"/>
      <c r="C432" s="16"/>
      <c r="D432" s="16"/>
    </row>
    <row r="433" spans="2:4">
      <c r="B433" s="16"/>
      <c r="C433" s="16"/>
      <c r="D433" s="16"/>
    </row>
    <row r="434" spans="2:4">
      <c r="B434" s="16"/>
      <c r="C434" s="16"/>
      <c r="D434" s="16"/>
    </row>
    <row r="435" spans="2:4">
      <c r="B435" s="16"/>
      <c r="C435" s="16"/>
      <c r="D435" s="16"/>
    </row>
    <row r="436" spans="2:4">
      <c r="B436" s="16"/>
      <c r="C436" s="16"/>
      <c r="D436" s="16"/>
    </row>
    <row r="437" spans="2:4">
      <c r="B437" s="16"/>
      <c r="C437" s="16"/>
      <c r="D437" s="16"/>
    </row>
    <row r="438" spans="2:4">
      <c r="B438" s="16"/>
      <c r="C438" s="16"/>
      <c r="D438" s="16"/>
    </row>
    <row r="439" spans="2:4">
      <c r="B439" s="16"/>
      <c r="C439" s="16"/>
      <c r="D439" s="16"/>
    </row>
    <row r="440" spans="2:4">
      <c r="B440" s="16"/>
      <c r="C440" s="16"/>
      <c r="D440" s="16"/>
    </row>
    <row r="441" spans="2:4">
      <c r="B441" s="16"/>
      <c r="C441" s="16"/>
      <c r="D441" s="16"/>
    </row>
    <row r="442" spans="2:4">
      <c r="B442" s="16"/>
      <c r="C442" s="16"/>
      <c r="D442" s="16"/>
    </row>
    <row r="443" spans="2:4">
      <c r="B443" s="16"/>
      <c r="C443" s="16"/>
      <c r="D443" s="16"/>
    </row>
    <row r="444" spans="2:4">
      <c r="B444" s="16"/>
      <c r="C444" s="16"/>
      <c r="D444" s="16"/>
    </row>
    <row r="445" spans="2:4">
      <c r="B445" s="16"/>
      <c r="C445" s="16"/>
      <c r="D445" s="16"/>
    </row>
    <row r="446" spans="2:4">
      <c r="B446" s="16"/>
      <c r="C446" s="16"/>
      <c r="D446" s="16"/>
    </row>
    <row r="447" spans="2:4">
      <c r="B447" s="16"/>
      <c r="C447" s="16"/>
      <c r="D447" s="16"/>
    </row>
    <row r="448" spans="2:4">
      <c r="B448" s="16"/>
      <c r="C448" s="16"/>
      <c r="D448" s="16"/>
    </row>
    <row r="449" spans="2:4">
      <c r="B449" s="16"/>
      <c r="C449" s="16"/>
      <c r="D449" s="16"/>
    </row>
    <row r="450" spans="2:4">
      <c r="B450" s="16"/>
      <c r="C450" s="16"/>
      <c r="D450" s="16"/>
    </row>
    <row r="451" spans="2:4">
      <c r="B451" s="16"/>
      <c r="C451" s="16"/>
      <c r="D451" s="16"/>
    </row>
    <row r="452" spans="2:4">
      <c r="B452" s="16"/>
      <c r="C452" s="16"/>
      <c r="D452" s="16"/>
    </row>
    <row r="453" spans="2:4">
      <c r="B453" s="16"/>
      <c r="C453" s="16"/>
      <c r="D453" s="16"/>
    </row>
    <row r="454" spans="2:4">
      <c r="B454" s="16"/>
      <c r="C454" s="16"/>
      <c r="D454" s="16"/>
    </row>
    <row r="455" spans="2:4">
      <c r="B455" s="16"/>
      <c r="C455" s="16"/>
      <c r="D455" s="16"/>
    </row>
    <row r="456" spans="2:4">
      <c r="B456" s="16"/>
      <c r="C456" s="16"/>
      <c r="D456" s="16"/>
    </row>
    <row r="457" spans="2:4">
      <c r="B457" s="16"/>
      <c r="C457" s="16"/>
      <c r="D457" s="16"/>
    </row>
    <row r="458" spans="2:4">
      <c r="B458" s="16"/>
      <c r="C458" s="16"/>
      <c r="D458" s="16"/>
    </row>
    <row r="459" spans="2:4">
      <c r="B459" s="16"/>
      <c r="C459" s="16"/>
      <c r="D459" s="16"/>
    </row>
    <row r="460" spans="2:4">
      <c r="B460" s="16"/>
      <c r="C460" s="16"/>
      <c r="D460" s="16"/>
    </row>
    <row r="461" spans="2:4">
      <c r="B461" s="16"/>
      <c r="C461" s="16"/>
      <c r="D461" s="16"/>
    </row>
    <row r="462" spans="2:4">
      <c r="B462" s="16"/>
      <c r="C462" s="16"/>
      <c r="D462" s="16"/>
    </row>
    <row r="463" spans="2:4">
      <c r="B463" s="16"/>
      <c r="C463" s="16"/>
      <c r="D463" s="16"/>
    </row>
    <row r="464" spans="2:4">
      <c r="B464" s="16"/>
      <c r="C464" s="16"/>
      <c r="D464" s="16"/>
    </row>
    <row r="465" spans="2:5">
      <c r="B465" s="16"/>
      <c r="C465" s="16"/>
      <c r="D465" s="16"/>
    </row>
    <row r="466" spans="2:5">
      <c r="B466" s="16"/>
      <c r="C466" s="16"/>
      <c r="D466" s="16"/>
    </row>
    <row r="467" spans="2:5">
      <c r="B467" s="16"/>
      <c r="C467" s="16"/>
      <c r="D467" s="16"/>
    </row>
    <row r="468" spans="2:5">
      <c r="B468" s="16"/>
      <c r="C468" s="16"/>
      <c r="E468" s="15"/>
    </row>
  </sheetData>
  <mergeCells count="1">
    <mergeCell ref="B6:L6"/>
  </mergeCells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17"/>
  <sheetViews>
    <sheetView rightToLeft="1" zoomScale="80" zoomScaleNormal="80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8" t="s">
        <v>186</v>
      </c>
    </row>
    <row r="2" spans="2:49">
      <c r="B2" s="2" t="s">
        <v>1</v>
      </c>
      <c r="C2" s="88" t="s">
        <v>1222</v>
      </c>
    </row>
    <row r="3" spans="2:49">
      <c r="B3" s="2" t="s">
        <v>2</v>
      </c>
      <c r="C3" s="88" t="s">
        <v>1221</v>
      </c>
    </row>
    <row r="4" spans="2:49">
      <c r="B4" s="2" t="s">
        <v>3</v>
      </c>
      <c r="C4" s="88" t="s">
        <v>187</v>
      </c>
    </row>
    <row r="6" spans="2:49" ht="26.25" customHeight="1">
      <c r="B6" s="104" t="s">
        <v>138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102</v>
      </c>
      <c r="C8" s="26" t="s">
        <v>50</v>
      </c>
      <c r="D8" s="27" t="s">
        <v>88</v>
      </c>
      <c r="E8" s="27" t="s">
        <v>54</v>
      </c>
      <c r="F8" s="27" t="s">
        <v>72</v>
      </c>
      <c r="G8" s="27" t="s">
        <v>74</v>
      </c>
      <c r="H8" s="27" t="s">
        <v>75</v>
      </c>
      <c r="I8" s="27" t="s">
        <v>5</v>
      </c>
      <c r="J8" s="27" t="s">
        <v>58</v>
      </c>
      <c r="K8" s="34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29" t="s">
        <v>7</v>
      </c>
      <c r="K9" s="43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2" t="s">
        <v>65</v>
      </c>
      <c r="K10" s="32" t="s">
        <v>66</v>
      </c>
      <c r="AW10" s="16"/>
    </row>
    <row r="11" spans="2:49" s="23" customFormat="1" ht="18" customHeight="1">
      <c r="B11" s="24" t="s">
        <v>146</v>
      </c>
      <c r="C11" s="7"/>
      <c r="D11" s="7"/>
      <c r="E11" s="7"/>
      <c r="F11" s="7"/>
      <c r="G11" s="75">
        <v>127215822</v>
      </c>
      <c r="H11" s="7"/>
      <c r="I11" s="75">
        <v>-179.2722273825209</v>
      </c>
      <c r="J11" s="75">
        <v>100</v>
      </c>
      <c r="K11" s="75">
        <v>-0.02</v>
      </c>
      <c r="AW11" s="16"/>
    </row>
    <row r="12" spans="2:49">
      <c r="B12" s="77" t="s">
        <v>1215</v>
      </c>
      <c r="C12" s="16"/>
      <c r="D12" s="16"/>
      <c r="G12" s="78">
        <v>106767900</v>
      </c>
      <c r="I12" s="78">
        <v>-357.12039489838486</v>
      </c>
      <c r="J12" s="78">
        <v>199.21</v>
      </c>
      <c r="K12" s="78">
        <v>-0.04</v>
      </c>
    </row>
    <row r="13" spans="2:49">
      <c r="B13" s="77" t="s">
        <v>649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s="77" t="s">
        <v>650</v>
      </c>
      <c r="C14" s="16"/>
      <c r="D14" s="16"/>
    </row>
    <row r="15" spans="2:49">
      <c r="B15" t="s">
        <v>961</v>
      </c>
      <c r="C15" t="s">
        <v>962</v>
      </c>
      <c r="D15" t="s">
        <v>127</v>
      </c>
      <c r="E15" t="s">
        <v>116</v>
      </c>
      <c r="F15" t="s">
        <v>963</v>
      </c>
      <c r="G15" s="76">
        <v>-13500</v>
      </c>
      <c r="H15" s="76">
        <v>10.383333333333333</v>
      </c>
      <c r="I15" s="76">
        <v>-1.4017500000000001</v>
      </c>
      <c r="J15" s="76">
        <v>0.78</v>
      </c>
      <c r="K15" s="76">
        <v>0</v>
      </c>
    </row>
    <row r="16" spans="2:49">
      <c r="B16" t="s">
        <v>964</v>
      </c>
      <c r="C16" t="s">
        <v>965</v>
      </c>
      <c r="D16" t="s">
        <v>127</v>
      </c>
      <c r="E16" t="s">
        <v>116</v>
      </c>
      <c r="F16" t="s">
        <v>963</v>
      </c>
      <c r="G16" s="76">
        <v>-2194300</v>
      </c>
      <c r="H16" s="76">
        <v>10.283346196464112</v>
      </c>
      <c r="I16" s="76">
        <v>-225.647465589012</v>
      </c>
      <c r="J16" s="76">
        <v>125.87</v>
      </c>
      <c r="K16" s="76">
        <v>-0.03</v>
      </c>
    </row>
    <row r="17" spans="2:11">
      <c r="B17" t="s">
        <v>966</v>
      </c>
      <c r="C17" t="s">
        <v>967</v>
      </c>
      <c r="D17" t="s">
        <v>127</v>
      </c>
      <c r="E17" t="s">
        <v>188</v>
      </c>
      <c r="F17" t="s">
        <v>968</v>
      </c>
      <c r="G17" s="76">
        <v>-120900</v>
      </c>
      <c r="H17" s="76">
        <v>0.13260751646648636</v>
      </c>
      <c r="I17" s="76">
        <v>-0.160322487407982</v>
      </c>
      <c r="J17" s="76">
        <v>0.09</v>
      </c>
      <c r="K17" s="76">
        <v>0</v>
      </c>
    </row>
    <row r="18" spans="2:11">
      <c r="B18" t="s">
        <v>969</v>
      </c>
      <c r="C18" t="s">
        <v>970</v>
      </c>
      <c r="D18" t="s">
        <v>127</v>
      </c>
      <c r="E18" t="s">
        <v>188</v>
      </c>
      <c r="F18" t="s">
        <v>968</v>
      </c>
      <c r="G18" s="76">
        <v>-1946800</v>
      </c>
      <c r="H18" s="76">
        <v>0.10261522539651993</v>
      </c>
      <c r="I18" s="76">
        <v>-1.99771320801945</v>
      </c>
      <c r="J18" s="76">
        <v>1.1100000000000001</v>
      </c>
      <c r="K18" s="76">
        <v>0</v>
      </c>
    </row>
    <row r="19" spans="2:11">
      <c r="B19" t="s">
        <v>971</v>
      </c>
      <c r="C19" t="s">
        <v>972</v>
      </c>
      <c r="D19" t="s">
        <v>127</v>
      </c>
      <c r="E19" t="s">
        <v>116</v>
      </c>
      <c r="F19" t="s">
        <v>968</v>
      </c>
      <c r="G19" s="76">
        <v>-3250000</v>
      </c>
      <c r="H19" s="76">
        <v>1.18404783086216</v>
      </c>
      <c r="I19" s="76">
        <v>-38.481554503020199</v>
      </c>
      <c r="J19" s="76">
        <v>21.47</v>
      </c>
      <c r="K19" s="76">
        <v>0</v>
      </c>
    </row>
    <row r="20" spans="2:11">
      <c r="B20" t="s">
        <v>973</v>
      </c>
      <c r="C20" t="s">
        <v>974</v>
      </c>
      <c r="D20" t="s">
        <v>127</v>
      </c>
      <c r="E20" t="s">
        <v>188</v>
      </c>
      <c r="F20" t="s">
        <v>975</v>
      </c>
      <c r="G20" s="76">
        <v>2067700</v>
      </c>
      <c r="H20" s="76">
        <v>-0.14736551099025583</v>
      </c>
      <c r="I20" s="76">
        <v>-3.0470766707455201</v>
      </c>
      <c r="J20" s="76">
        <v>1.7</v>
      </c>
      <c r="K20" s="76">
        <v>0</v>
      </c>
    </row>
    <row r="21" spans="2:11">
      <c r="B21" t="s">
        <v>976</v>
      </c>
      <c r="C21" t="s">
        <v>977</v>
      </c>
      <c r="D21" t="s">
        <v>127</v>
      </c>
      <c r="E21" t="s">
        <v>188</v>
      </c>
      <c r="F21" t="s">
        <v>975</v>
      </c>
      <c r="G21" s="76">
        <v>-2067700</v>
      </c>
      <c r="H21" s="76">
        <v>-0.17209653297076799</v>
      </c>
      <c r="I21" s="76">
        <v>3.55844001223657</v>
      </c>
      <c r="J21" s="76">
        <v>-1.98</v>
      </c>
      <c r="K21" s="76">
        <v>0</v>
      </c>
    </row>
    <row r="22" spans="2:11">
      <c r="B22" t="s">
        <v>978</v>
      </c>
      <c r="C22" t="s">
        <v>979</v>
      </c>
      <c r="D22" t="s">
        <v>127</v>
      </c>
      <c r="E22" t="s">
        <v>112</v>
      </c>
      <c r="F22" t="s">
        <v>975</v>
      </c>
      <c r="G22" s="76">
        <v>-8646900</v>
      </c>
      <c r="H22" s="76">
        <v>0.82430713962881963</v>
      </c>
      <c r="I22" s="76">
        <v>-71.277014056564397</v>
      </c>
      <c r="J22" s="76">
        <v>39.76</v>
      </c>
      <c r="K22" s="76">
        <v>-0.01</v>
      </c>
    </row>
    <row r="23" spans="2:11">
      <c r="B23" t="s">
        <v>980</v>
      </c>
      <c r="C23" t="s">
        <v>981</v>
      </c>
      <c r="D23" t="s">
        <v>127</v>
      </c>
      <c r="E23" t="s">
        <v>116</v>
      </c>
      <c r="F23" t="s">
        <v>982</v>
      </c>
      <c r="G23" s="76">
        <v>2207800</v>
      </c>
      <c r="H23" s="76">
        <v>-1.5557409367339885</v>
      </c>
      <c r="I23" s="76">
        <v>-34.347648401213</v>
      </c>
      <c r="J23" s="76">
        <v>19.16</v>
      </c>
      <c r="K23" s="76">
        <v>0</v>
      </c>
    </row>
    <row r="24" spans="2:11">
      <c r="B24" t="s">
        <v>983</v>
      </c>
      <c r="C24" t="s">
        <v>984</v>
      </c>
      <c r="D24" t="s">
        <v>127</v>
      </c>
      <c r="E24" t="s">
        <v>116</v>
      </c>
      <c r="F24" t="s">
        <v>982</v>
      </c>
      <c r="G24" s="76">
        <v>-2207800</v>
      </c>
      <c r="H24" s="76">
        <v>-1.5189500814336716</v>
      </c>
      <c r="I24" s="76">
        <v>33.535379897892597</v>
      </c>
      <c r="J24" s="76">
        <v>-18.71</v>
      </c>
      <c r="K24" s="76">
        <v>0</v>
      </c>
    </row>
    <row r="25" spans="2:11">
      <c r="B25" t="s">
        <v>985</v>
      </c>
      <c r="C25" t="s">
        <v>986</v>
      </c>
      <c r="D25" t="s">
        <v>127</v>
      </c>
      <c r="E25" t="s">
        <v>116</v>
      </c>
      <c r="F25" t="s">
        <v>987</v>
      </c>
      <c r="G25" s="76">
        <v>-3250000</v>
      </c>
      <c r="H25" s="76">
        <v>-2.0674838550247108</v>
      </c>
      <c r="I25" s="76">
        <v>67.193225288303097</v>
      </c>
      <c r="J25" s="76">
        <v>-37.479999999999997</v>
      </c>
      <c r="K25" s="76">
        <v>0.01</v>
      </c>
    </row>
    <row r="26" spans="2:11">
      <c r="B26" t="s">
        <v>988</v>
      </c>
      <c r="C26" t="s">
        <v>989</v>
      </c>
      <c r="D26" t="s">
        <v>127</v>
      </c>
      <c r="E26" t="s">
        <v>116</v>
      </c>
      <c r="F26" t="s">
        <v>987</v>
      </c>
      <c r="G26" s="76">
        <v>3250000</v>
      </c>
      <c r="H26" s="76">
        <v>-2.1556946732564493</v>
      </c>
      <c r="I26" s="76">
        <v>-70.0600768808346</v>
      </c>
      <c r="J26" s="76">
        <v>39.08</v>
      </c>
      <c r="K26" s="76">
        <v>-0.01</v>
      </c>
    </row>
    <row r="27" spans="2:11">
      <c r="B27" s="77" t="s">
        <v>959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s="77" t="s">
        <v>651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s="77" t="s">
        <v>364</v>
      </c>
      <c r="C29" s="16"/>
      <c r="D29" s="16"/>
      <c r="G29" s="78">
        <v>122940300</v>
      </c>
      <c r="I29" s="78">
        <v>-14.986818299999999</v>
      </c>
      <c r="J29" s="78">
        <v>8.36</v>
      </c>
      <c r="K29" s="78">
        <v>0</v>
      </c>
    </row>
    <row r="30" spans="2:11">
      <c r="B30" t="s">
        <v>990</v>
      </c>
      <c r="C30" t="s">
        <v>991</v>
      </c>
      <c r="D30" t="s">
        <v>127</v>
      </c>
      <c r="E30" t="s">
        <v>108</v>
      </c>
      <c r="F30" t="s">
        <v>992</v>
      </c>
      <c r="G30" s="76">
        <v>25894000</v>
      </c>
      <c r="H30" s="76">
        <v>0.2427</v>
      </c>
      <c r="I30" s="76">
        <v>62.844738</v>
      </c>
      <c r="J30" s="76">
        <v>-35.06</v>
      </c>
      <c r="K30" s="76">
        <v>0.01</v>
      </c>
    </row>
    <row r="31" spans="2:11">
      <c r="B31" t="s">
        <v>993</v>
      </c>
      <c r="C31" t="s">
        <v>994</v>
      </c>
      <c r="D31" t="s">
        <v>127</v>
      </c>
      <c r="E31" t="s">
        <v>108</v>
      </c>
      <c r="F31" t="s">
        <v>995</v>
      </c>
      <c r="G31" s="76">
        <v>15992000</v>
      </c>
      <c r="H31" s="76">
        <v>0.23069999999999999</v>
      </c>
      <c r="I31" s="76">
        <v>36.893543999999999</v>
      </c>
      <c r="J31" s="76">
        <v>-20.58</v>
      </c>
      <c r="K31" s="76">
        <v>0</v>
      </c>
    </row>
    <row r="32" spans="2:11">
      <c r="B32" t="s">
        <v>996</v>
      </c>
      <c r="C32" t="s">
        <v>997</v>
      </c>
      <c r="D32" t="s">
        <v>127</v>
      </c>
      <c r="E32" t="s">
        <v>108</v>
      </c>
      <c r="F32" t="s">
        <v>998</v>
      </c>
      <c r="G32" s="76">
        <v>24415000</v>
      </c>
      <c r="H32" s="76">
        <v>-0.18479999999999999</v>
      </c>
      <c r="I32" s="76">
        <v>-45.118920000000003</v>
      </c>
      <c r="J32" s="76">
        <v>25.17</v>
      </c>
      <c r="K32" s="76">
        <v>-0.01</v>
      </c>
    </row>
    <row r="33" spans="2:11">
      <c r="B33" t="s">
        <v>999</v>
      </c>
      <c r="C33" t="s">
        <v>1000</v>
      </c>
      <c r="D33" t="s">
        <v>127</v>
      </c>
      <c r="E33" t="s">
        <v>108</v>
      </c>
      <c r="F33" t="s">
        <v>1001</v>
      </c>
      <c r="G33" s="76">
        <v>24341000</v>
      </c>
      <c r="H33" s="76">
        <v>-0.20960000000000001</v>
      </c>
      <c r="I33" s="76">
        <v>-51.018735999999997</v>
      </c>
      <c r="J33" s="76">
        <v>28.46</v>
      </c>
      <c r="K33" s="76">
        <v>-0.01</v>
      </c>
    </row>
    <row r="34" spans="2:11">
      <c r="B34" t="s">
        <v>1002</v>
      </c>
      <c r="C34" t="s">
        <v>1003</v>
      </c>
      <c r="D34" t="s">
        <v>127</v>
      </c>
      <c r="E34" t="s">
        <v>108</v>
      </c>
      <c r="F34" t="s">
        <v>963</v>
      </c>
      <c r="G34" s="76">
        <v>15992300</v>
      </c>
      <c r="H34" s="76">
        <v>0.1399</v>
      </c>
      <c r="I34" s="76">
        <v>22.373227700000001</v>
      </c>
      <c r="J34" s="76">
        <v>-12.48</v>
      </c>
      <c r="K34" s="76">
        <v>0</v>
      </c>
    </row>
    <row r="35" spans="2:11">
      <c r="B35" t="s">
        <v>1004</v>
      </c>
      <c r="C35" t="s">
        <v>1005</v>
      </c>
      <c r="D35" t="s">
        <v>127</v>
      </c>
      <c r="E35" t="s">
        <v>108</v>
      </c>
      <c r="F35" t="s">
        <v>1006</v>
      </c>
      <c r="G35" s="76">
        <v>16306000</v>
      </c>
      <c r="H35" s="76">
        <v>-0.25119999999999998</v>
      </c>
      <c r="I35" s="76">
        <v>-40.960672000000002</v>
      </c>
      <c r="J35" s="76">
        <v>22.85</v>
      </c>
      <c r="K35" s="76">
        <v>-0.01</v>
      </c>
    </row>
    <row r="36" spans="2:11">
      <c r="B36" s="77" t="s">
        <v>1216</v>
      </c>
      <c r="C36" s="16"/>
      <c r="D36" s="16"/>
      <c r="G36" s="78">
        <v>20447922</v>
      </c>
      <c r="I36" s="78">
        <v>177.84816751586399</v>
      </c>
      <c r="J36" s="78">
        <v>-99.21</v>
      </c>
      <c r="K36" s="78">
        <v>0.02</v>
      </c>
    </row>
    <row r="37" spans="2:11">
      <c r="B37" s="77" t="s">
        <v>221</v>
      </c>
      <c r="C37" s="16"/>
      <c r="D37" s="16"/>
    </row>
    <row r="38" spans="2:11">
      <c r="B38" s="77" t="s">
        <v>649</v>
      </c>
      <c r="C38" s="16"/>
      <c r="D38" s="16"/>
      <c r="G38" s="78">
        <v>5922</v>
      </c>
      <c r="I38" s="78">
        <v>728.41222404186396</v>
      </c>
      <c r="J38" s="78">
        <v>-406.32</v>
      </c>
      <c r="K38" s="78">
        <v>0.09</v>
      </c>
    </row>
    <row r="39" spans="2:11">
      <c r="B39" t="s">
        <v>1007</v>
      </c>
      <c r="C39" t="s">
        <v>1008</v>
      </c>
      <c r="D39" t="s">
        <v>127</v>
      </c>
      <c r="E39" t="s">
        <v>112</v>
      </c>
      <c r="F39" t="s">
        <v>963</v>
      </c>
      <c r="G39" s="76">
        <v>2040</v>
      </c>
      <c r="H39" s="76">
        <v>2429.4261999999999</v>
      </c>
      <c r="I39" s="76">
        <v>193.38426906096001</v>
      </c>
      <c r="J39" s="76">
        <v>-107.87</v>
      </c>
      <c r="K39" s="76">
        <v>0.02</v>
      </c>
    </row>
    <row r="40" spans="2:11">
      <c r="B40" t="s">
        <v>1009</v>
      </c>
      <c r="C40" t="s">
        <v>1010</v>
      </c>
      <c r="D40" t="s">
        <v>127</v>
      </c>
      <c r="E40" t="s">
        <v>112</v>
      </c>
      <c r="F40" t="s">
        <v>975</v>
      </c>
      <c r="G40" s="76">
        <v>452</v>
      </c>
      <c r="H40" s="76">
        <v>2174.7836000000002</v>
      </c>
      <c r="I40" s="76">
        <v>38.356745344544002</v>
      </c>
      <c r="J40" s="76">
        <v>-21.4</v>
      </c>
      <c r="K40" s="76">
        <v>0</v>
      </c>
    </row>
    <row r="41" spans="2:11">
      <c r="B41" t="s">
        <v>1011</v>
      </c>
      <c r="C41" t="s">
        <v>1012</v>
      </c>
      <c r="D41" t="s">
        <v>127</v>
      </c>
      <c r="E41" t="s">
        <v>112</v>
      </c>
      <c r="F41" t="s">
        <v>963</v>
      </c>
      <c r="G41" s="76">
        <v>2630</v>
      </c>
      <c r="H41" s="76">
        <v>3528.0025999999998</v>
      </c>
      <c r="I41" s="76">
        <v>362.05279961875999</v>
      </c>
      <c r="J41" s="76">
        <v>-201.96</v>
      </c>
      <c r="K41" s="76">
        <v>0.04</v>
      </c>
    </row>
    <row r="42" spans="2:11">
      <c r="B42" t="s">
        <v>1013</v>
      </c>
      <c r="C42" t="s">
        <v>1014</v>
      </c>
      <c r="D42" t="s">
        <v>127</v>
      </c>
      <c r="E42" t="s">
        <v>112</v>
      </c>
      <c r="F42" t="s">
        <v>1015</v>
      </c>
      <c r="G42" s="76">
        <v>800</v>
      </c>
      <c r="H42" s="76">
        <v>4312.4811</v>
      </c>
      <c r="I42" s="76">
        <v>134.61841001760001</v>
      </c>
      <c r="J42" s="76">
        <v>-75.09</v>
      </c>
      <c r="K42" s="76">
        <v>0.02</v>
      </c>
    </row>
    <row r="43" spans="2:11">
      <c r="B43" s="77" t="s">
        <v>960</v>
      </c>
      <c r="C43" s="16"/>
      <c r="D43" s="16"/>
      <c r="G43" s="78">
        <v>0</v>
      </c>
      <c r="I43" s="78">
        <v>0</v>
      </c>
      <c r="J43" s="78">
        <v>0</v>
      </c>
      <c r="K43" s="78">
        <v>0</v>
      </c>
    </row>
    <row r="44" spans="2:11">
      <c r="B44" s="77" t="s">
        <v>651</v>
      </c>
      <c r="C44" s="16"/>
      <c r="D44" s="16"/>
      <c r="G44" s="78">
        <v>0</v>
      </c>
      <c r="I44" s="78">
        <v>0</v>
      </c>
      <c r="J44" s="78">
        <v>0</v>
      </c>
      <c r="K44" s="78">
        <v>0</v>
      </c>
    </row>
    <row r="45" spans="2:11">
      <c r="B45" s="77" t="s">
        <v>364</v>
      </c>
      <c r="C45" s="16"/>
      <c r="D45" s="16"/>
      <c r="G45" s="78">
        <v>20442000</v>
      </c>
      <c r="I45" s="78">
        <v>-550.56405652599994</v>
      </c>
      <c r="J45" s="78">
        <v>307.11</v>
      </c>
      <c r="K45" s="78">
        <v>-7.0000000000000007E-2</v>
      </c>
    </row>
    <row r="46" spans="2:11">
      <c r="B46" t="s">
        <v>1016</v>
      </c>
      <c r="C46" t="s">
        <v>1017</v>
      </c>
      <c r="D46" t="s">
        <v>127</v>
      </c>
      <c r="E46" t="s">
        <v>112</v>
      </c>
      <c r="F46" t="s">
        <v>995</v>
      </c>
      <c r="G46" s="76">
        <v>2143000</v>
      </c>
      <c r="H46" s="76">
        <v>0.59</v>
      </c>
      <c r="I46" s="76">
        <v>49.3357174</v>
      </c>
      <c r="J46" s="76">
        <v>-27.52</v>
      </c>
      <c r="K46" s="76">
        <v>0.01</v>
      </c>
    </row>
    <row r="47" spans="2:11">
      <c r="B47" t="s">
        <v>1018</v>
      </c>
      <c r="C47" t="s">
        <v>1019</v>
      </c>
      <c r="D47" t="s">
        <v>127</v>
      </c>
      <c r="E47" t="s">
        <v>112</v>
      </c>
      <c r="F47" t="s">
        <v>992</v>
      </c>
      <c r="G47" s="76">
        <v>3320000</v>
      </c>
      <c r="H47" s="76">
        <v>0.36849999999999999</v>
      </c>
      <c r="I47" s="76">
        <v>47.737848399999997</v>
      </c>
      <c r="J47" s="76">
        <v>-26.63</v>
      </c>
      <c r="K47" s="76">
        <v>0.01</v>
      </c>
    </row>
    <row r="48" spans="2:11">
      <c r="B48" t="s">
        <v>1020</v>
      </c>
      <c r="C48" t="s">
        <v>1021</v>
      </c>
      <c r="D48" t="s">
        <v>127</v>
      </c>
      <c r="E48" t="s">
        <v>112</v>
      </c>
      <c r="F48" t="s">
        <v>963</v>
      </c>
      <c r="G48" s="76">
        <v>2164000</v>
      </c>
      <c r="H48" s="76">
        <v>0.2641</v>
      </c>
      <c r="I48" s="76">
        <v>22.300413848000002</v>
      </c>
      <c r="J48" s="76">
        <v>-12.44</v>
      </c>
      <c r="K48" s="76">
        <v>0</v>
      </c>
    </row>
    <row r="49" spans="2:11">
      <c r="B49" t="s">
        <v>1022</v>
      </c>
      <c r="C49" t="s">
        <v>1023</v>
      </c>
      <c r="D49" t="s">
        <v>127</v>
      </c>
      <c r="E49" t="s">
        <v>112</v>
      </c>
      <c r="F49" t="s">
        <v>1006</v>
      </c>
      <c r="G49" s="76">
        <v>2189000</v>
      </c>
      <c r="H49" s="76">
        <v>-0.87649999999999995</v>
      </c>
      <c r="I49" s="76">
        <v>-74.866054669999997</v>
      </c>
      <c r="J49" s="76">
        <v>41.76</v>
      </c>
      <c r="K49" s="76">
        <v>-0.01</v>
      </c>
    </row>
    <row r="50" spans="2:11">
      <c r="B50" t="s">
        <v>1024</v>
      </c>
      <c r="C50" t="s">
        <v>1025</v>
      </c>
      <c r="D50" t="s">
        <v>127</v>
      </c>
      <c r="E50" t="s">
        <v>112</v>
      </c>
      <c r="F50" t="s">
        <v>1026</v>
      </c>
      <c r="G50" s="76">
        <v>10626000</v>
      </c>
      <c r="H50" s="76">
        <v>-1.4352</v>
      </c>
      <c r="I50" s="76">
        <v>-595.07198150399995</v>
      </c>
      <c r="J50" s="76">
        <v>331.94</v>
      </c>
      <c r="K50" s="76">
        <v>-7.0000000000000007E-2</v>
      </c>
    </row>
    <row r="51" spans="2:11">
      <c r="B51" t="s">
        <v>222</v>
      </c>
      <c r="C51" s="16"/>
      <c r="D51" s="16"/>
    </row>
    <row r="52" spans="2:11">
      <c r="C52" s="16"/>
      <c r="D52" s="16"/>
    </row>
    <row r="53" spans="2:11"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483"/>
  <sheetViews>
    <sheetView rightToLeft="1" zoomScale="80" zoomScaleNormal="80" workbookViewId="0">
      <selection activeCell="H25" sqref="H25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8" t="s">
        <v>186</v>
      </c>
    </row>
    <row r="2" spans="2:78">
      <c r="B2" s="2" t="s">
        <v>1</v>
      </c>
      <c r="C2" s="88" t="s">
        <v>1222</v>
      </c>
    </row>
    <row r="3" spans="2:78">
      <c r="B3" s="2" t="s">
        <v>2</v>
      </c>
      <c r="C3" s="88" t="s">
        <v>1221</v>
      </c>
    </row>
    <row r="4" spans="2:78">
      <c r="B4" s="2" t="s">
        <v>3</v>
      </c>
      <c r="C4" s="88" t="s">
        <v>187</v>
      </c>
    </row>
    <row r="6" spans="2:78" ht="26.25" customHeight="1">
      <c r="B6" s="104" t="s">
        <v>138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102</v>
      </c>
      <c r="C8" s="26" t="s">
        <v>50</v>
      </c>
      <c r="D8" s="26" t="s">
        <v>136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56</v>
      </c>
      <c r="L8" s="26" t="s">
        <v>74</v>
      </c>
      <c r="M8" s="26" t="s">
        <v>75</v>
      </c>
      <c r="N8" s="26" t="s">
        <v>5</v>
      </c>
      <c r="O8" s="26" t="s">
        <v>76</v>
      </c>
      <c r="P8" s="27" t="s">
        <v>58</v>
      </c>
      <c r="Q8" s="34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29" t="s">
        <v>7</v>
      </c>
      <c r="Q9" s="43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32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137</v>
      </c>
      <c r="C11" s="7"/>
      <c r="D11" s="7"/>
      <c r="E11" s="7"/>
      <c r="F11" s="7"/>
      <c r="G11" s="7"/>
      <c r="H11" s="75">
        <v>7.08</v>
      </c>
      <c r="I11" s="7"/>
      <c r="J11" s="7"/>
      <c r="K11" s="75">
        <v>6.7</v>
      </c>
      <c r="L11" s="75">
        <v>28080419.289999999</v>
      </c>
      <c r="M11" s="7"/>
      <c r="N11" s="75">
        <v>7055.6362992588647</v>
      </c>
      <c r="O11" s="7"/>
      <c r="P11" s="75">
        <v>100</v>
      </c>
      <c r="Q11" s="75">
        <v>0.86</v>
      </c>
      <c r="R11" s="16"/>
      <c r="S11" s="16"/>
      <c r="T11" s="16"/>
      <c r="U11" s="16"/>
      <c r="V11" s="16"/>
      <c r="BZ11" s="16"/>
    </row>
    <row r="12" spans="2:78">
      <c r="B12" s="77" t="s">
        <v>217</v>
      </c>
      <c r="D12" s="16"/>
      <c r="H12" s="78">
        <v>1.39</v>
      </c>
      <c r="K12" s="78">
        <v>1.1200000000000001</v>
      </c>
      <c r="L12" s="78">
        <v>2447219.29</v>
      </c>
      <c r="N12" s="78">
        <v>1853.9215693063611</v>
      </c>
      <c r="P12" s="78">
        <v>26.28</v>
      </c>
      <c r="Q12" s="78">
        <v>0.23</v>
      </c>
    </row>
    <row r="13" spans="2:78">
      <c r="B13" s="77" t="s">
        <v>659</v>
      </c>
      <c r="D13" s="16"/>
      <c r="H13" s="78">
        <v>1.39</v>
      </c>
      <c r="K13" s="78">
        <v>1.98</v>
      </c>
      <c r="L13" s="78">
        <v>200000</v>
      </c>
      <c r="N13" s="78">
        <v>197.52</v>
      </c>
      <c r="P13" s="78">
        <v>2.8</v>
      </c>
      <c r="Q13" s="78">
        <v>0.02</v>
      </c>
    </row>
    <row r="14" spans="2:78">
      <c r="B14" t="s">
        <v>1027</v>
      </c>
      <c r="C14" t="s">
        <v>1028</v>
      </c>
      <c r="D14" t="s">
        <v>665</v>
      </c>
      <c r="E14" t="s">
        <v>291</v>
      </c>
      <c r="F14" t="s">
        <v>151</v>
      </c>
      <c r="G14" t="s">
        <v>754</v>
      </c>
      <c r="H14" s="76">
        <v>1.39</v>
      </c>
      <c r="I14" t="s">
        <v>108</v>
      </c>
      <c r="J14" s="76">
        <v>8.4</v>
      </c>
      <c r="K14" s="76">
        <v>1.98</v>
      </c>
      <c r="L14" s="76">
        <v>200000</v>
      </c>
      <c r="M14" s="76">
        <v>98.76</v>
      </c>
      <c r="N14" s="76">
        <v>197.52</v>
      </c>
      <c r="O14" s="76">
        <v>0.25</v>
      </c>
      <c r="P14" s="76">
        <v>2.8</v>
      </c>
      <c r="Q14" s="76">
        <v>0.02</v>
      </c>
    </row>
    <row r="15" spans="2:78">
      <c r="B15" s="77" t="s">
        <v>660</v>
      </c>
      <c r="D15" s="16"/>
      <c r="H15" s="78">
        <v>1.58</v>
      </c>
      <c r="K15" s="78">
        <v>1.98</v>
      </c>
      <c r="L15" s="78">
        <v>219466.15</v>
      </c>
      <c r="N15" s="78">
        <v>218.21519294500001</v>
      </c>
      <c r="P15" s="78">
        <v>3.09</v>
      </c>
      <c r="Q15" s="78">
        <v>0.03</v>
      </c>
    </row>
    <row r="16" spans="2:78">
      <c r="B16" t="s">
        <v>1029</v>
      </c>
      <c r="C16" t="s">
        <v>1030</v>
      </c>
      <c r="D16" t="s">
        <v>665</v>
      </c>
      <c r="E16" t="s">
        <v>304</v>
      </c>
      <c r="F16" t="s">
        <v>151</v>
      </c>
      <c r="G16" t="s">
        <v>1031</v>
      </c>
      <c r="H16" s="76">
        <v>1.58</v>
      </c>
      <c r="I16" t="s">
        <v>108</v>
      </c>
      <c r="J16" s="76">
        <v>1.55</v>
      </c>
      <c r="K16" s="76">
        <v>1.98</v>
      </c>
      <c r="L16" s="76">
        <v>219466.15</v>
      </c>
      <c r="M16" s="76">
        <v>99.43</v>
      </c>
      <c r="N16" s="76">
        <v>218.21519294500001</v>
      </c>
      <c r="O16" s="76">
        <v>0.25</v>
      </c>
      <c r="P16" s="76">
        <v>3.09</v>
      </c>
      <c r="Q16" s="76">
        <v>0.03</v>
      </c>
    </row>
    <row r="17" spans="2:17">
      <c r="B17" s="77" t="s">
        <v>669</v>
      </c>
      <c r="D17" s="16"/>
      <c r="H17" s="78">
        <v>1.3638537248297156</v>
      </c>
      <c r="K17" s="78">
        <v>0.85111111111111115</v>
      </c>
      <c r="L17" s="78">
        <v>2027753.1400000001</v>
      </c>
      <c r="N17" s="78">
        <v>1438.1863763613608</v>
      </c>
      <c r="P17" s="78">
        <v>20.39</v>
      </c>
      <c r="Q17" s="78">
        <v>0.18</v>
      </c>
    </row>
    <row r="18" spans="2:17">
      <c r="B18" s="77" t="s">
        <v>661</v>
      </c>
      <c r="D18" s="16"/>
    </row>
    <row r="19" spans="2:17">
      <c r="B19" t="s">
        <v>1035</v>
      </c>
      <c r="C19" t="s">
        <v>1036</v>
      </c>
      <c r="D19" t="s">
        <v>665</v>
      </c>
      <c r="E19" t="s">
        <v>728</v>
      </c>
      <c r="F19" t="s">
        <v>152</v>
      </c>
      <c r="G19" t="s">
        <v>930</v>
      </c>
      <c r="H19" s="76">
        <v>1.78</v>
      </c>
      <c r="I19" t="s">
        <v>108</v>
      </c>
      <c r="J19" s="76">
        <v>0.02</v>
      </c>
      <c r="K19" s="76">
        <v>0.28999999999999998</v>
      </c>
      <c r="L19" s="76">
        <v>616578.75</v>
      </c>
      <c r="M19" s="76">
        <v>100.54</v>
      </c>
      <c r="N19" s="76">
        <v>619.90827524999997</v>
      </c>
      <c r="O19" s="76">
        <v>0</v>
      </c>
      <c r="P19" s="76">
        <v>8.7899999999999991</v>
      </c>
      <c r="Q19" s="76">
        <v>0.08</v>
      </c>
    </row>
    <row r="20" spans="2:17">
      <c r="B20" t="s">
        <v>1032</v>
      </c>
      <c r="C20" t="s">
        <v>1033</v>
      </c>
      <c r="D20" t="s">
        <v>665</v>
      </c>
      <c r="E20" t="s">
        <v>728</v>
      </c>
      <c r="F20" t="s">
        <v>152</v>
      </c>
      <c r="G20" t="s">
        <v>1034</v>
      </c>
      <c r="H20" s="76">
        <v>1.94</v>
      </c>
      <c r="I20" t="s">
        <v>108</v>
      </c>
      <c r="J20" s="76">
        <v>2.64</v>
      </c>
      <c r="K20" s="76">
        <v>2.59</v>
      </c>
      <c r="L20" s="76">
        <v>400000</v>
      </c>
      <c r="M20" s="76">
        <v>100.28</v>
      </c>
      <c r="N20" s="76">
        <v>401.12</v>
      </c>
      <c r="O20" s="76">
        <v>0</v>
      </c>
      <c r="P20" s="76">
        <v>5.69</v>
      </c>
      <c r="Q20" s="76">
        <v>0.05</v>
      </c>
    </row>
    <row r="21" spans="2:17">
      <c r="B21" s="77" t="s">
        <v>662</v>
      </c>
      <c r="D21" s="16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s="77" t="s">
        <v>667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1037</v>
      </c>
      <c r="C23" t="s">
        <v>1038</v>
      </c>
      <c r="D23" t="s">
        <v>665</v>
      </c>
      <c r="E23" t="s">
        <v>1039</v>
      </c>
      <c r="F23" t="s">
        <v>152</v>
      </c>
      <c r="G23" t="s">
        <v>1040</v>
      </c>
      <c r="H23" s="76">
        <v>0.01</v>
      </c>
      <c r="I23" t="s">
        <v>108</v>
      </c>
      <c r="J23" s="76">
        <v>0.46</v>
      </c>
      <c r="K23" s="76">
        <v>0.01</v>
      </c>
      <c r="L23" s="76">
        <v>452177.31</v>
      </c>
      <c r="M23" s="76">
        <v>86.6</v>
      </c>
      <c r="N23" s="76">
        <v>391.58555045999998</v>
      </c>
      <c r="O23" s="76">
        <v>0.41</v>
      </c>
      <c r="P23" s="76">
        <v>5.55</v>
      </c>
      <c r="Q23" s="76">
        <v>0.05</v>
      </c>
    </row>
    <row r="24" spans="2:17">
      <c r="B24" t="s">
        <v>1041</v>
      </c>
      <c r="C24" t="s">
        <v>1042</v>
      </c>
      <c r="D24" t="s">
        <v>665</v>
      </c>
      <c r="E24" t="s">
        <v>196</v>
      </c>
      <c r="F24" t="s">
        <v>197</v>
      </c>
      <c r="G24" t="s">
        <v>1043</v>
      </c>
      <c r="H24" s="76">
        <v>2.97</v>
      </c>
      <c r="I24" t="s">
        <v>108</v>
      </c>
      <c r="J24" s="76">
        <v>4.0999999999999996</v>
      </c>
      <c r="K24" s="76">
        <v>1.21</v>
      </c>
      <c r="L24" s="76">
        <v>69660.98</v>
      </c>
      <c r="M24" s="76">
        <v>36.71</v>
      </c>
      <c r="N24" s="76">
        <v>25.572545758</v>
      </c>
      <c r="O24" s="76">
        <v>0.02</v>
      </c>
      <c r="P24" s="76">
        <v>0.36</v>
      </c>
      <c r="Q24" s="76">
        <v>0</v>
      </c>
    </row>
    <row r="25" spans="2:17">
      <c r="B25" t="s">
        <v>1044</v>
      </c>
      <c r="C25" t="s">
        <v>1045</v>
      </c>
      <c r="D25" t="s">
        <v>127</v>
      </c>
      <c r="E25" t="s">
        <v>196</v>
      </c>
      <c r="F25" t="s">
        <v>197</v>
      </c>
      <c r="G25" t="s">
        <v>1040</v>
      </c>
      <c r="H25" s="76">
        <v>0.01</v>
      </c>
      <c r="I25" t="s">
        <v>108</v>
      </c>
      <c r="J25" s="76">
        <v>8.8000000000000007</v>
      </c>
      <c r="K25" s="76">
        <v>0.01</v>
      </c>
      <c r="L25" s="76">
        <v>489336.1</v>
      </c>
      <c r="M25" s="76">
        <v>9.9999999999999995E-7</v>
      </c>
      <c r="N25" s="76">
        <v>4.8933609999999996E-6</v>
      </c>
      <c r="O25" s="76">
        <v>0</v>
      </c>
      <c r="P25" s="76">
        <v>0</v>
      </c>
      <c r="Q25" s="76">
        <v>0</v>
      </c>
    </row>
    <row r="26" spans="2:17">
      <c r="B26" s="77" t="s">
        <v>668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221</v>
      </c>
      <c r="D27" s="16"/>
      <c r="H27" s="78">
        <v>9.11</v>
      </c>
      <c r="K27" s="78">
        <v>8.69</v>
      </c>
      <c r="L27" s="78">
        <v>25633200</v>
      </c>
      <c r="N27" s="78">
        <v>5201.7147299525041</v>
      </c>
      <c r="P27" s="78">
        <v>73.72</v>
      </c>
      <c r="Q27" s="78">
        <v>0.64</v>
      </c>
    </row>
    <row r="28" spans="2:17">
      <c r="B28" s="77" t="s">
        <v>659</v>
      </c>
      <c r="D28" s="16"/>
      <c r="H28" s="78">
        <v>4.1399999999999997</v>
      </c>
      <c r="K28" s="78">
        <v>17.32</v>
      </c>
      <c r="L28" s="78">
        <v>24305000</v>
      </c>
      <c r="N28" s="78">
        <v>1958.5521932199999</v>
      </c>
      <c r="P28" s="78">
        <v>27.76</v>
      </c>
      <c r="Q28" s="78">
        <v>0.24</v>
      </c>
    </row>
    <row r="29" spans="2:17">
      <c r="B29" t="s">
        <v>1046</v>
      </c>
      <c r="C29" s="87" t="s">
        <v>1238</v>
      </c>
      <c r="D29" t="s">
        <v>1047</v>
      </c>
      <c r="E29" t="s">
        <v>196</v>
      </c>
      <c r="F29" t="s">
        <v>197</v>
      </c>
      <c r="G29" t="s">
        <v>1048</v>
      </c>
      <c r="H29" s="76">
        <v>1.91</v>
      </c>
      <c r="I29" t="s">
        <v>127</v>
      </c>
      <c r="J29" s="76">
        <v>6.85</v>
      </c>
      <c r="K29" s="76">
        <v>12.6</v>
      </c>
      <c r="L29" s="76">
        <v>20335000</v>
      </c>
      <c r="M29" s="76">
        <v>90.38</v>
      </c>
      <c r="N29" s="76">
        <v>1085.0827579199999</v>
      </c>
      <c r="O29" s="76">
        <v>0.01</v>
      </c>
      <c r="P29" s="76">
        <v>15.38</v>
      </c>
      <c r="Q29" s="76">
        <v>0.13</v>
      </c>
    </row>
    <row r="30" spans="2:17">
      <c r="B30" t="s">
        <v>1049</v>
      </c>
      <c r="C30" s="87" t="s">
        <v>1239</v>
      </c>
      <c r="D30" t="s">
        <v>1047</v>
      </c>
      <c r="E30" t="s">
        <v>196</v>
      </c>
      <c r="F30" t="s">
        <v>197</v>
      </c>
      <c r="G30" t="s">
        <v>1050</v>
      </c>
      <c r="H30" s="76">
        <v>6.92</v>
      </c>
      <c r="I30" t="s">
        <v>190</v>
      </c>
      <c r="J30" s="76">
        <v>0</v>
      </c>
      <c r="K30" s="76">
        <v>23.18</v>
      </c>
      <c r="L30" s="76">
        <v>3970000</v>
      </c>
      <c r="M30" s="76">
        <v>22.33</v>
      </c>
      <c r="N30" s="76">
        <v>873.46943529999999</v>
      </c>
      <c r="O30" s="76">
        <v>0.01</v>
      </c>
      <c r="P30" s="76">
        <v>12.38</v>
      </c>
      <c r="Q30" s="76">
        <v>0.11</v>
      </c>
    </row>
    <row r="31" spans="2:17">
      <c r="B31" s="77" t="s">
        <v>660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669</v>
      </c>
      <c r="D32" s="16"/>
      <c r="H32" s="78">
        <v>12.103457384152978</v>
      </c>
      <c r="K32" s="78">
        <v>3.4756382761179645</v>
      </c>
      <c r="L32" s="78">
        <v>1328200</v>
      </c>
      <c r="N32" s="78">
        <v>3243.1625367325041</v>
      </c>
      <c r="P32" s="78">
        <v>45.96</v>
      </c>
      <c r="Q32" s="78">
        <v>0.39</v>
      </c>
    </row>
    <row r="33" spans="2:17">
      <c r="B33" s="77" t="s">
        <v>661</v>
      </c>
      <c r="D33" s="16"/>
    </row>
    <row r="34" spans="2:17">
      <c r="B34" t="s">
        <v>1053</v>
      </c>
      <c r="C34" s="87" t="s">
        <v>1241</v>
      </c>
      <c r="D34" t="s">
        <v>665</v>
      </c>
      <c r="E34" t="s">
        <v>216</v>
      </c>
      <c r="F34" t="s">
        <v>1233</v>
      </c>
      <c r="G34" t="s">
        <v>1054</v>
      </c>
      <c r="H34" s="76">
        <v>13.28</v>
      </c>
      <c r="I34" t="s">
        <v>112</v>
      </c>
      <c r="J34" s="76">
        <v>3.22</v>
      </c>
      <c r="K34" s="76">
        <v>3.25</v>
      </c>
      <c r="L34" s="76">
        <v>638000</v>
      </c>
      <c r="M34" s="76">
        <v>100.28</v>
      </c>
      <c r="N34" s="76">
        <v>2496.4465328000001</v>
      </c>
      <c r="O34" s="76">
        <v>0.08</v>
      </c>
      <c r="P34" s="76">
        <v>35.380000000000003</v>
      </c>
      <c r="Q34" s="76">
        <v>0.3</v>
      </c>
    </row>
    <row r="35" spans="2:17">
      <c r="B35" s="77" t="s">
        <v>662</v>
      </c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s="77" t="s">
        <v>667</v>
      </c>
      <c r="D36" s="16"/>
    </row>
    <row r="37" spans="2:17">
      <c r="B37" t="s">
        <v>1055</v>
      </c>
      <c r="C37" s="87" t="s">
        <v>1242</v>
      </c>
      <c r="D37" t="s">
        <v>127</v>
      </c>
      <c r="E37" t="s">
        <v>1056</v>
      </c>
      <c r="F37" t="s">
        <v>371</v>
      </c>
      <c r="G37" t="s">
        <v>1057</v>
      </c>
      <c r="H37" s="76">
        <v>0.01</v>
      </c>
      <c r="I37" t="s">
        <v>112</v>
      </c>
      <c r="J37" s="76">
        <v>0.56000000000000005</v>
      </c>
      <c r="K37" s="76">
        <v>0.01</v>
      </c>
      <c r="L37" s="76">
        <v>485200</v>
      </c>
      <c r="M37" s="76">
        <v>9.9999999999999995E-7</v>
      </c>
      <c r="N37" s="76">
        <v>1.8932504E-5</v>
      </c>
      <c r="O37" s="76">
        <v>0.37</v>
      </c>
      <c r="P37" s="76">
        <v>0</v>
      </c>
      <c r="Q37" s="76">
        <v>0</v>
      </c>
    </row>
    <row r="38" spans="2:17">
      <c r="B38" t="s">
        <v>1051</v>
      </c>
      <c r="C38" s="87" t="s">
        <v>1240</v>
      </c>
      <c r="D38" t="s">
        <v>665</v>
      </c>
      <c r="E38" t="s">
        <v>196</v>
      </c>
      <c r="F38" t="s">
        <v>197</v>
      </c>
      <c r="G38" t="s">
        <v>1052</v>
      </c>
      <c r="H38" s="76">
        <v>8.17</v>
      </c>
      <c r="I38" t="s">
        <v>112</v>
      </c>
      <c r="J38" s="76">
        <v>3.55</v>
      </c>
      <c r="K38" s="76">
        <v>4.2300000000000004</v>
      </c>
      <c r="L38" s="76">
        <v>205000</v>
      </c>
      <c r="M38" s="76">
        <v>93.35</v>
      </c>
      <c r="N38" s="76">
        <v>746.71598500000005</v>
      </c>
      <c r="O38" s="76">
        <v>0.16</v>
      </c>
      <c r="P38" s="76">
        <v>10.58</v>
      </c>
      <c r="Q38" s="76">
        <v>0.09</v>
      </c>
    </row>
    <row r="39" spans="2:17">
      <c r="B39" s="77" t="s">
        <v>668</v>
      </c>
      <c r="C39" t="s">
        <v>196</v>
      </c>
      <c r="D39" s="16"/>
      <c r="E39" t="s">
        <v>196</v>
      </c>
      <c r="H39" s="76">
        <v>0</v>
      </c>
      <c r="I39" t="s">
        <v>196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zoomScale="80" zoomScaleNormal="80" workbookViewId="0">
      <selection activeCell="F29" sqref="F2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8.28515625" style="15" customWidth="1"/>
    <col min="4" max="4" width="14" style="15" bestFit="1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0" t="s">
        <v>186</v>
      </c>
    </row>
    <row r="2" spans="2:59">
      <c r="B2" s="2" t="s">
        <v>1</v>
      </c>
      <c r="C2" s="90" t="s">
        <v>1222</v>
      </c>
    </row>
    <row r="3" spans="2:59">
      <c r="B3" s="2" t="s">
        <v>2</v>
      </c>
      <c r="C3" s="90" t="s">
        <v>1221</v>
      </c>
    </row>
    <row r="4" spans="2:59">
      <c r="B4" s="2" t="s">
        <v>3</v>
      </c>
      <c r="C4" s="90" t="s">
        <v>187</v>
      </c>
    </row>
    <row r="5" spans="2:59">
      <c r="B5" s="2"/>
      <c r="C5" s="2"/>
    </row>
    <row r="7" spans="2:59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59" s="19" customFormat="1" ht="63">
      <c r="B8" s="4" t="s">
        <v>102</v>
      </c>
      <c r="C8" s="26" t="s">
        <v>149</v>
      </c>
      <c r="D8" s="26" t="s">
        <v>50</v>
      </c>
      <c r="E8" s="26" t="s">
        <v>52</v>
      </c>
      <c r="F8" s="26" t="s">
        <v>53</v>
      </c>
      <c r="G8" s="26" t="s">
        <v>73</v>
      </c>
      <c r="H8" s="26" t="s">
        <v>54</v>
      </c>
      <c r="I8" s="18" t="s">
        <v>150</v>
      </c>
      <c r="J8" s="27" t="s">
        <v>56</v>
      </c>
      <c r="K8" s="26" t="s">
        <v>74</v>
      </c>
      <c r="L8" s="26" t="s">
        <v>75</v>
      </c>
      <c r="M8" s="26" t="s">
        <v>5</v>
      </c>
      <c r="N8" s="27" t="s">
        <v>58</v>
      </c>
      <c r="O8" s="34" t="s">
        <v>59</v>
      </c>
      <c r="P8" s="16"/>
      <c r="Q8" s="16"/>
      <c r="R8" s="16"/>
      <c r="S8" s="16"/>
      <c r="T8" s="16"/>
      <c r="U8" s="16"/>
      <c r="BF8" s="19" t="s">
        <v>151</v>
      </c>
      <c r="BG8" s="19" t="s">
        <v>108</v>
      </c>
    </row>
    <row r="9" spans="2:59" s="19" customFormat="1" ht="24" customHeight="1">
      <c r="B9" s="20"/>
      <c r="C9" s="47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29" t="s">
        <v>7</v>
      </c>
      <c r="O9" s="43" t="s">
        <v>7</v>
      </c>
      <c r="P9" s="16"/>
      <c r="Q9" s="16"/>
      <c r="R9" s="16"/>
      <c r="S9" s="16"/>
      <c r="T9" s="16"/>
      <c r="U9" s="16"/>
      <c r="BF9" s="19" t="s">
        <v>152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2" t="s">
        <v>80</v>
      </c>
      <c r="N10" s="32" t="s">
        <v>81</v>
      </c>
      <c r="O10" s="32" t="s">
        <v>82</v>
      </c>
      <c r="P10" s="16"/>
      <c r="Q10" s="16"/>
      <c r="R10" s="16"/>
      <c r="S10" s="16"/>
      <c r="T10" s="16"/>
      <c r="U10" s="16"/>
      <c r="BF10" s="23" t="s">
        <v>153</v>
      </c>
      <c r="BG10" s="23" t="s">
        <v>116</v>
      </c>
    </row>
    <row r="11" spans="2:59" s="23" customFormat="1" ht="18" customHeight="1">
      <c r="B11" s="24" t="s">
        <v>154</v>
      </c>
      <c r="C11" s="18"/>
      <c r="D11" s="18"/>
      <c r="E11" s="18"/>
      <c r="F11" s="18"/>
      <c r="G11" s="75">
        <v>3.46</v>
      </c>
      <c r="H11" s="18"/>
      <c r="I11" s="18"/>
      <c r="J11" s="75">
        <v>3.54</v>
      </c>
      <c r="K11" s="75">
        <v>28244410.25</v>
      </c>
      <c r="L11" s="7"/>
      <c r="M11" s="75">
        <v>39357.09246161989</v>
      </c>
      <c r="N11" s="75">
        <v>100</v>
      </c>
      <c r="O11" s="75">
        <v>4.8</v>
      </c>
      <c r="P11" s="16"/>
      <c r="Q11" s="16"/>
      <c r="R11" s="16"/>
      <c r="S11" s="16"/>
      <c r="T11" s="16"/>
      <c r="U11" s="16"/>
      <c r="BF11" s="16" t="s">
        <v>127</v>
      </c>
      <c r="BG11" s="23" t="s">
        <v>119</v>
      </c>
    </row>
    <row r="12" spans="2:59">
      <c r="B12" s="77" t="s">
        <v>1217</v>
      </c>
      <c r="G12" s="78">
        <v>3.44</v>
      </c>
      <c r="J12" s="78">
        <v>2.54</v>
      </c>
      <c r="K12" s="78">
        <v>25502097.969999999</v>
      </c>
      <c r="M12" s="78">
        <v>29206.534664340401</v>
      </c>
      <c r="N12" s="78">
        <v>74.209999999999994</v>
      </c>
      <c r="O12" s="78">
        <v>3.57</v>
      </c>
    </row>
    <row r="13" spans="2:59">
      <c r="B13" s="77" t="s">
        <v>1058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59">
      <c r="B14" s="77" t="s">
        <v>1059</v>
      </c>
      <c r="G14" s="78">
        <v>0</v>
      </c>
      <c r="J14" s="78">
        <v>0</v>
      </c>
      <c r="K14" s="78">
        <v>0</v>
      </c>
      <c r="M14" s="78">
        <v>0</v>
      </c>
      <c r="N14" s="78">
        <v>0</v>
      </c>
      <c r="O14" s="78">
        <v>0</v>
      </c>
    </row>
    <row r="15" spans="2:59">
      <c r="B15" s="77" t="s">
        <v>1060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59">
      <c r="B16" s="77" t="s">
        <v>1074</v>
      </c>
      <c r="G16" s="78">
        <v>2.7</v>
      </c>
      <c r="J16" s="78">
        <v>2.5099999999999998</v>
      </c>
      <c r="K16" s="78">
        <v>13811697.970000001</v>
      </c>
      <c r="M16" s="78">
        <v>16567.9973843404</v>
      </c>
      <c r="N16" s="78">
        <v>42.1</v>
      </c>
      <c r="O16" s="78">
        <v>2.02</v>
      </c>
    </row>
    <row r="17" spans="2:15">
      <c r="B17" t="s">
        <v>1243</v>
      </c>
      <c r="C17" t="s">
        <v>1061</v>
      </c>
      <c r="D17" t="s">
        <v>1062</v>
      </c>
      <c r="E17" t="s">
        <v>304</v>
      </c>
      <c r="F17" t="s">
        <v>151</v>
      </c>
      <c r="G17" s="76">
        <v>3.73</v>
      </c>
      <c r="H17" t="s">
        <v>108</v>
      </c>
      <c r="I17" s="76">
        <v>6</v>
      </c>
      <c r="J17" s="76">
        <v>1.89</v>
      </c>
      <c r="K17" s="76">
        <v>4838119.4800000004</v>
      </c>
      <c r="L17" s="76">
        <v>119.13</v>
      </c>
      <c r="M17" s="76">
        <v>5763.6517365239997</v>
      </c>
      <c r="N17" s="76">
        <v>14.64</v>
      </c>
      <c r="O17" s="76">
        <v>0.7</v>
      </c>
    </row>
    <row r="18" spans="2:15">
      <c r="B18" t="s">
        <v>1244</v>
      </c>
      <c r="C18" t="s">
        <v>1063</v>
      </c>
      <c r="D18" t="s">
        <v>1064</v>
      </c>
      <c r="E18" t="s">
        <v>304</v>
      </c>
      <c r="F18" t="s">
        <v>151</v>
      </c>
      <c r="G18" s="76">
        <v>2.02</v>
      </c>
      <c r="H18" t="s">
        <v>112</v>
      </c>
      <c r="I18" s="76">
        <v>3.86</v>
      </c>
      <c r="J18" s="76">
        <v>3.15</v>
      </c>
      <c r="K18" s="76">
        <v>547498</v>
      </c>
      <c r="L18" s="76">
        <v>103.59</v>
      </c>
      <c r="M18" s="76">
        <v>2213.0317013364001</v>
      </c>
      <c r="N18" s="76">
        <v>5.62</v>
      </c>
      <c r="O18" s="76">
        <v>0.27</v>
      </c>
    </row>
    <row r="19" spans="2:15">
      <c r="B19" t="s">
        <v>1245</v>
      </c>
      <c r="C19" t="s">
        <v>1061</v>
      </c>
      <c r="D19" t="s">
        <v>1065</v>
      </c>
      <c r="E19" t="s">
        <v>1066</v>
      </c>
      <c r="F19" t="s">
        <v>152</v>
      </c>
      <c r="G19" s="76">
        <v>1.53</v>
      </c>
      <c r="H19" t="s">
        <v>108</v>
      </c>
      <c r="I19" s="76">
        <v>5</v>
      </c>
      <c r="J19" s="76">
        <v>2.95</v>
      </c>
      <c r="K19" s="76">
        <v>1130000</v>
      </c>
      <c r="L19" s="76">
        <v>103.23</v>
      </c>
      <c r="M19" s="76">
        <v>1166.499</v>
      </c>
      <c r="N19" s="76">
        <v>2.96</v>
      </c>
      <c r="O19" s="76">
        <v>0.14000000000000001</v>
      </c>
    </row>
    <row r="20" spans="2:15">
      <c r="B20" t="s">
        <v>1246</v>
      </c>
      <c r="C20" t="s">
        <v>1061</v>
      </c>
      <c r="D20" t="s">
        <v>1067</v>
      </c>
      <c r="E20" t="s">
        <v>397</v>
      </c>
      <c r="F20" t="s">
        <v>152</v>
      </c>
      <c r="G20" s="76">
        <v>0.65</v>
      </c>
      <c r="H20" t="s">
        <v>108</v>
      </c>
      <c r="I20" s="76">
        <v>3.85</v>
      </c>
      <c r="J20" s="76">
        <v>4.18</v>
      </c>
      <c r="K20" s="76">
        <v>917193.72</v>
      </c>
      <c r="L20" s="76">
        <v>99.87</v>
      </c>
      <c r="M20" s="76">
        <v>916.00136816400004</v>
      </c>
      <c r="N20" s="76">
        <v>2.33</v>
      </c>
      <c r="O20" s="76">
        <v>0.11</v>
      </c>
    </row>
    <row r="21" spans="2:15">
      <c r="B21" t="s">
        <v>1247</v>
      </c>
      <c r="C21" t="s">
        <v>1061</v>
      </c>
      <c r="D21" t="s">
        <v>1068</v>
      </c>
      <c r="E21" t="s">
        <v>397</v>
      </c>
      <c r="F21" t="s">
        <v>152</v>
      </c>
      <c r="G21" s="76">
        <v>3.18</v>
      </c>
      <c r="H21" t="s">
        <v>108</v>
      </c>
      <c r="I21" s="76">
        <v>4.55</v>
      </c>
      <c r="J21" s="76">
        <v>3.71</v>
      </c>
      <c r="K21" s="76">
        <v>1194753.77</v>
      </c>
      <c r="L21" s="76">
        <v>105.08</v>
      </c>
      <c r="M21" s="76">
        <v>1255.447261516</v>
      </c>
      <c r="N21" s="76">
        <v>3.19</v>
      </c>
      <c r="O21" s="76">
        <v>0.15</v>
      </c>
    </row>
    <row r="22" spans="2:15">
      <c r="B22" t="s">
        <v>1248</v>
      </c>
      <c r="C22" t="s">
        <v>1061</v>
      </c>
      <c r="D22" t="s">
        <v>1069</v>
      </c>
      <c r="E22" t="s">
        <v>448</v>
      </c>
      <c r="F22" t="s">
        <v>152</v>
      </c>
      <c r="G22" s="76">
        <v>2.52</v>
      </c>
      <c r="H22" t="s">
        <v>108</v>
      </c>
      <c r="I22" s="76">
        <v>5.25</v>
      </c>
      <c r="J22" s="76">
        <v>2.2200000000000002</v>
      </c>
      <c r="K22" s="76">
        <v>3806818</v>
      </c>
      <c r="L22" s="76">
        <v>99.57</v>
      </c>
      <c r="M22" s="76">
        <v>3790.4486826000002</v>
      </c>
      <c r="N22" s="76">
        <v>9.6300000000000008</v>
      </c>
      <c r="O22" s="76">
        <v>0.46</v>
      </c>
    </row>
    <row r="23" spans="2:15">
      <c r="B23" t="s">
        <v>1249</v>
      </c>
      <c r="C23" t="s">
        <v>1061</v>
      </c>
      <c r="D23" t="s">
        <v>1072</v>
      </c>
      <c r="E23" t="s">
        <v>196</v>
      </c>
      <c r="F23" t="s">
        <v>197</v>
      </c>
      <c r="G23" s="76">
        <v>0.87</v>
      </c>
      <c r="H23" t="s">
        <v>108</v>
      </c>
      <c r="I23" s="76">
        <v>7.5</v>
      </c>
      <c r="J23" s="76">
        <v>-0.43</v>
      </c>
      <c r="K23" s="76">
        <v>462133</v>
      </c>
      <c r="L23" s="76">
        <v>110.62</v>
      </c>
      <c r="M23" s="76">
        <v>511.21152460000002</v>
      </c>
      <c r="N23" s="76">
        <v>1.3</v>
      </c>
      <c r="O23" s="76">
        <v>0.06</v>
      </c>
    </row>
    <row r="24" spans="2:15">
      <c r="B24" t="s">
        <v>1250</v>
      </c>
      <c r="C24" t="s">
        <v>1063</v>
      </c>
      <c r="D24" t="s">
        <v>1071</v>
      </c>
      <c r="E24" t="s">
        <v>196</v>
      </c>
      <c r="F24" t="s">
        <v>197</v>
      </c>
      <c r="G24" s="76">
        <v>2.37</v>
      </c>
      <c r="H24" t="s">
        <v>108</v>
      </c>
      <c r="I24" s="76">
        <v>5.5</v>
      </c>
      <c r="J24" s="76">
        <v>4.74</v>
      </c>
      <c r="K24" s="76">
        <v>297344</v>
      </c>
      <c r="L24" s="76">
        <v>101.11</v>
      </c>
      <c r="M24" s="76">
        <v>300.64451839999998</v>
      </c>
      <c r="N24" s="76">
        <v>0.76</v>
      </c>
      <c r="O24" s="76">
        <v>0.04</v>
      </c>
    </row>
    <row r="25" spans="2:15">
      <c r="B25" t="s">
        <v>1251</v>
      </c>
      <c r="C25" t="s">
        <v>1063</v>
      </c>
      <c r="D25" t="s">
        <v>1073</v>
      </c>
      <c r="E25" t="s">
        <v>196</v>
      </c>
      <c r="F25" t="s">
        <v>197</v>
      </c>
      <c r="G25" s="76">
        <v>1.64</v>
      </c>
      <c r="H25" t="s">
        <v>108</v>
      </c>
      <c r="I25" s="76">
        <v>6.45</v>
      </c>
      <c r="J25" s="76">
        <v>2.4</v>
      </c>
      <c r="K25" s="76">
        <v>214088</v>
      </c>
      <c r="L25" s="76">
        <v>106.24</v>
      </c>
      <c r="M25" s="76">
        <v>227.44709119999999</v>
      </c>
      <c r="N25" s="76">
        <v>0.57999999999999996</v>
      </c>
      <c r="O25" s="76">
        <v>0.03</v>
      </c>
    </row>
    <row r="26" spans="2:15">
      <c r="B26" t="s">
        <v>1252</v>
      </c>
      <c r="C26" t="s">
        <v>1061</v>
      </c>
      <c r="D26" t="s">
        <v>1070</v>
      </c>
      <c r="E26" t="s">
        <v>196</v>
      </c>
      <c r="F26" t="s">
        <v>197</v>
      </c>
      <c r="G26" s="76">
        <v>3.23</v>
      </c>
      <c r="H26" t="s">
        <v>108</v>
      </c>
      <c r="I26" s="76">
        <v>5</v>
      </c>
      <c r="J26" s="76">
        <v>3.76</v>
      </c>
      <c r="K26" s="76">
        <v>403750</v>
      </c>
      <c r="L26" s="76">
        <v>104.92</v>
      </c>
      <c r="M26" s="76">
        <v>423.61450000000002</v>
      </c>
      <c r="N26" s="76">
        <v>1.08</v>
      </c>
      <c r="O26" s="76">
        <v>0.05</v>
      </c>
    </row>
    <row r="27" spans="2:15">
      <c r="B27" s="77" t="s">
        <v>1075</v>
      </c>
      <c r="G27" s="78">
        <v>0</v>
      </c>
      <c r="J27" s="78">
        <v>0</v>
      </c>
      <c r="K27" s="78">
        <v>0</v>
      </c>
      <c r="M27" s="78">
        <v>0</v>
      </c>
      <c r="N27" s="78">
        <v>0</v>
      </c>
      <c r="O27" s="78">
        <v>0</v>
      </c>
    </row>
    <row r="28" spans="2:15">
      <c r="B28" s="77" t="s">
        <v>1078</v>
      </c>
      <c r="G28" s="78">
        <v>0</v>
      </c>
      <c r="J28" s="78">
        <v>0</v>
      </c>
      <c r="K28" s="78">
        <v>0</v>
      </c>
      <c r="M28" s="78">
        <v>0</v>
      </c>
      <c r="N28" s="78">
        <v>0</v>
      </c>
      <c r="O28" s="78">
        <v>0</v>
      </c>
    </row>
    <row r="29" spans="2:15">
      <c r="B29" s="77" t="s">
        <v>1076</v>
      </c>
      <c r="G29" s="78">
        <v>0</v>
      </c>
      <c r="J29" s="78">
        <v>0</v>
      </c>
      <c r="K29" s="78">
        <v>0</v>
      </c>
      <c r="M29" s="78">
        <v>0</v>
      </c>
      <c r="N29" s="78">
        <v>0</v>
      </c>
      <c r="O29" s="78">
        <v>0</v>
      </c>
    </row>
    <row r="30" spans="2:15">
      <c r="B30" s="77" t="s">
        <v>1077</v>
      </c>
      <c r="G30" s="78">
        <v>0</v>
      </c>
      <c r="J30" s="78">
        <v>0</v>
      </c>
      <c r="K30" s="78">
        <v>0</v>
      </c>
      <c r="M30" s="78">
        <v>0</v>
      </c>
      <c r="N30" s="78">
        <v>0</v>
      </c>
      <c r="O30" s="78">
        <v>0</v>
      </c>
    </row>
    <row r="31" spans="2:15">
      <c r="B31" s="77" t="s">
        <v>1079</v>
      </c>
      <c r="G31" s="78">
        <v>0</v>
      </c>
      <c r="J31" s="78">
        <v>0</v>
      </c>
      <c r="K31" s="78">
        <v>0</v>
      </c>
      <c r="M31" s="78">
        <v>0</v>
      </c>
      <c r="N31" s="78">
        <v>0</v>
      </c>
      <c r="O31" s="78">
        <v>0</v>
      </c>
    </row>
    <row r="32" spans="2:15">
      <c r="B32" s="77" t="s">
        <v>1082</v>
      </c>
      <c r="G32" s="78">
        <v>4.41</v>
      </c>
      <c r="J32" s="78">
        <v>2.58</v>
      </c>
      <c r="K32" s="78">
        <v>11690400</v>
      </c>
      <c r="M32" s="78">
        <v>12638.53728</v>
      </c>
      <c r="N32" s="78">
        <v>32.11</v>
      </c>
      <c r="O32" s="78">
        <v>1.54</v>
      </c>
    </row>
    <row r="33" spans="2:15">
      <c r="B33" t="s">
        <v>1253</v>
      </c>
      <c r="C33" t="s">
        <v>1061</v>
      </c>
      <c r="D33" t="s">
        <v>1080</v>
      </c>
      <c r="E33" t="s">
        <v>304</v>
      </c>
      <c r="F33" t="s">
        <v>151</v>
      </c>
      <c r="G33" s="76">
        <v>5.76</v>
      </c>
      <c r="H33" t="s">
        <v>108</v>
      </c>
      <c r="I33" s="76">
        <v>4.74</v>
      </c>
      <c r="J33" s="76">
        <v>3.26</v>
      </c>
      <c r="K33" s="76">
        <v>6374400</v>
      </c>
      <c r="L33" s="76">
        <v>109.37</v>
      </c>
      <c r="M33" s="76">
        <v>6971.6812799999998</v>
      </c>
      <c r="N33" s="76">
        <v>17.71</v>
      </c>
      <c r="O33" s="76">
        <v>0.85</v>
      </c>
    </row>
    <row r="34" spans="2:15">
      <c r="B34" t="s">
        <v>1254</v>
      </c>
      <c r="C34" t="s">
        <v>1061</v>
      </c>
      <c r="D34" t="s">
        <v>1081</v>
      </c>
      <c r="E34" t="s">
        <v>326</v>
      </c>
      <c r="F34" t="s">
        <v>151</v>
      </c>
      <c r="G34" s="76">
        <v>2.75</v>
      </c>
      <c r="H34" t="s">
        <v>108</v>
      </c>
      <c r="I34" s="76">
        <v>3.4</v>
      </c>
      <c r="J34" s="76">
        <v>1.75</v>
      </c>
      <c r="K34" s="76">
        <v>5316000</v>
      </c>
      <c r="L34" s="76">
        <v>106.6</v>
      </c>
      <c r="M34" s="76">
        <v>5666.8559999999998</v>
      </c>
      <c r="N34" s="76">
        <v>14.4</v>
      </c>
      <c r="O34" s="76">
        <v>0.69</v>
      </c>
    </row>
    <row r="35" spans="2:15">
      <c r="B35" s="77" t="s">
        <v>221</v>
      </c>
      <c r="G35" s="78">
        <v>3.51</v>
      </c>
      <c r="J35" s="78">
        <v>6.4</v>
      </c>
      <c r="K35" s="78">
        <v>2742312.28</v>
      </c>
      <c r="M35" s="78">
        <v>10150.557797279487</v>
      </c>
      <c r="N35" s="78">
        <v>25.79</v>
      </c>
      <c r="O35" s="78">
        <v>1.24</v>
      </c>
    </row>
    <row r="36" spans="2:15">
      <c r="B36" s="77" t="s">
        <v>1084</v>
      </c>
      <c r="G36" s="78">
        <v>3.48</v>
      </c>
      <c r="J36" s="78">
        <v>6.74</v>
      </c>
      <c r="K36" s="78">
        <v>679000</v>
      </c>
      <c r="M36" s="78">
        <v>2687.3452493999998</v>
      </c>
      <c r="N36" s="78">
        <v>6.83</v>
      </c>
      <c r="O36" s="78">
        <v>0.33</v>
      </c>
    </row>
    <row r="37" spans="2:15">
      <c r="B37" t="s">
        <v>1255</v>
      </c>
      <c r="C37" t="s">
        <v>1063</v>
      </c>
      <c r="D37" t="s">
        <v>1083</v>
      </c>
      <c r="E37" t="s">
        <v>196</v>
      </c>
      <c r="F37" t="s">
        <v>197</v>
      </c>
      <c r="G37" s="76">
        <v>3.48</v>
      </c>
      <c r="H37" t="s">
        <v>112</v>
      </c>
      <c r="I37" s="76">
        <v>5.6</v>
      </c>
      <c r="J37" s="76">
        <v>6.74</v>
      </c>
      <c r="K37" s="76">
        <v>679000</v>
      </c>
      <c r="L37" s="76">
        <v>101.43</v>
      </c>
      <c r="M37" s="76">
        <v>2687.3452493999998</v>
      </c>
      <c r="N37" s="76">
        <v>6.83</v>
      </c>
      <c r="O37" s="76">
        <v>0.33</v>
      </c>
    </row>
    <row r="38" spans="2:15">
      <c r="B38" s="77" t="s">
        <v>1060</v>
      </c>
      <c r="G38" s="78">
        <v>0</v>
      </c>
      <c r="J38" s="78">
        <v>0</v>
      </c>
      <c r="K38" s="78">
        <v>0</v>
      </c>
      <c r="M38" s="78">
        <v>0</v>
      </c>
      <c r="N38" s="78">
        <v>0</v>
      </c>
      <c r="O38" s="78">
        <v>0</v>
      </c>
    </row>
    <row r="39" spans="2:15">
      <c r="B39" s="77" t="s">
        <v>1074</v>
      </c>
      <c r="G39" s="78">
        <v>3.25</v>
      </c>
      <c r="J39" s="78">
        <v>4.34</v>
      </c>
      <c r="K39" s="78">
        <v>1520682.28</v>
      </c>
      <c r="M39" s="78">
        <v>5252.7917153975359</v>
      </c>
      <c r="N39" s="78">
        <v>13.35</v>
      </c>
      <c r="O39" s="78">
        <v>0.64</v>
      </c>
    </row>
    <row r="40" spans="2:15">
      <c r="B40" t="s">
        <v>1256</v>
      </c>
      <c r="C40" t="s">
        <v>1063</v>
      </c>
      <c r="D40" t="s">
        <v>1085</v>
      </c>
      <c r="E40" t="s">
        <v>377</v>
      </c>
      <c r="F40" t="s">
        <v>151</v>
      </c>
      <c r="G40" s="76">
        <v>3.85</v>
      </c>
      <c r="H40" t="s">
        <v>112</v>
      </c>
      <c r="I40" s="76">
        <v>4.6100000000000003</v>
      </c>
      <c r="J40" s="76">
        <v>4.71</v>
      </c>
      <c r="K40" s="76">
        <v>758045.28</v>
      </c>
      <c r="L40" s="76">
        <v>102.96000000000014</v>
      </c>
      <c r="M40" s="76">
        <v>3045.4463059637801</v>
      </c>
      <c r="N40" s="76">
        <v>7.74</v>
      </c>
      <c r="O40" s="76">
        <v>0.37</v>
      </c>
    </row>
    <row r="41" spans="2:15">
      <c r="B41" t="s">
        <v>1257</v>
      </c>
      <c r="C41" t="s">
        <v>1063</v>
      </c>
      <c r="D41" t="s">
        <v>1087</v>
      </c>
      <c r="E41" t="s">
        <v>196</v>
      </c>
      <c r="F41" t="s">
        <v>197</v>
      </c>
      <c r="G41" s="76">
        <v>2.42</v>
      </c>
      <c r="H41" t="s">
        <v>112</v>
      </c>
      <c r="I41" s="76">
        <v>2.64</v>
      </c>
      <c r="J41" s="76">
        <v>3.82</v>
      </c>
      <c r="K41" s="76">
        <v>567000</v>
      </c>
      <c r="L41" s="76">
        <v>99.77</v>
      </c>
      <c r="M41" s="76">
        <v>2207.3454018000002</v>
      </c>
      <c r="N41" s="76">
        <v>5.61</v>
      </c>
      <c r="O41" s="76">
        <v>0.27</v>
      </c>
    </row>
    <row r="42" spans="2:15">
      <c r="B42" t="s">
        <v>1258</v>
      </c>
      <c r="C42" t="s">
        <v>1061</v>
      </c>
      <c r="D42" t="s">
        <v>1086</v>
      </c>
      <c r="E42" t="s">
        <v>196</v>
      </c>
      <c r="F42" t="s">
        <v>197</v>
      </c>
      <c r="H42" t="s">
        <v>112</v>
      </c>
      <c r="I42" s="76">
        <v>0</v>
      </c>
      <c r="J42" s="76">
        <v>0</v>
      </c>
      <c r="K42" s="76">
        <v>195637</v>
      </c>
      <c r="L42" s="76">
        <v>9.9999999999999995E-7</v>
      </c>
      <c r="M42" s="76">
        <v>7.6337557400000005E-6</v>
      </c>
      <c r="N42" s="76">
        <v>0</v>
      </c>
      <c r="O42" s="76">
        <v>0</v>
      </c>
    </row>
    <row r="43" spans="2:15">
      <c r="B43" s="77" t="s">
        <v>1082</v>
      </c>
      <c r="G43" s="78">
        <v>4.17</v>
      </c>
      <c r="J43" s="78">
        <v>10.91</v>
      </c>
      <c r="K43" s="78">
        <v>542630</v>
      </c>
      <c r="M43" s="78">
        <v>2210.4208324819519</v>
      </c>
      <c r="N43" s="78">
        <v>5.62</v>
      </c>
      <c r="O43" s="78">
        <v>0.27</v>
      </c>
    </row>
    <row r="44" spans="2:15">
      <c r="B44" t="s">
        <v>1259</v>
      </c>
      <c r="C44" t="s">
        <v>1061</v>
      </c>
      <c r="D44" t="s">
        <v>1088</v>
      </c>
      <c r="E44" t="s">
        <v>196</v>
      </c>
      <c r="F44" t="s">
        <v>197</v>
      </c>
      <c r="G44" s="76">
        <v>3.48</v>
      </c>
      <c r="H44" t="s">
        <v>116</v>
      </c>
      <c r="I44" s="76">
        <v>17.2</v>
      </c>
      <c r="J44" s="76">
        <v>18.72</v>
      </c>
      <c r="K44" s="76">
        <v>149452</v>
      </c>
      <c r="L44" s="76">
        <v>94.117000000000004</v>
      </c>
      <c r="M44" s="76">
        <v>597.35377890571203</v>
      </c>
      <c r="N44" s="76">
        <v>1.52</v>
      </c>
      <c r="O44" s="76">
        <v>7.0000000000000007E-2</v>
      </c>
    </row>
    <row r="45" spans="2:15">
      <c r="B45" t="s">
        <v>1260</v>
      </c>
      <c r="C45" t="s">
        <v>1061</v>
      </c>
      <c r="D45" t="s">
        <v>1089</v>
      </c>
      <c r="E45" t="s">
        <v>196</v>
      </c>
      <c r="F45" t="s">
        <v>197</v>
      </c>
      <c r="G45" s="76">
        <v>4.42</v>
      </c>
      <c r="H45" t="s">
        <v>116</v>
      </c>
      <c r="I45" s="76">
        <v>7</v>
      </c>
      <c r="J45" s="76">
        <v>8.02</v>
      </c>
      <c r="K45" s="76">
        <v>393178</v>
      </c>
      <c r="L45" s="76">
        <v>96.605399999999904</v>
      </c>
      <c r="M45" s="76">
        <v>1613.0670535762399</v>
      </c>
      <c r="N45" s="76">
        <v>4.0999999999999996</v>
      </c>
      <c r="O45" s="76">
        <v>0.2</v>
      </c>
    </row>
    <row r="46" spans="2:15">
      <c r="B46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3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8" t="s">
        <v>186</v>
      </c>
    </row>
    <row r="2" spans="2:64">
      <c r="B2" s="2" t="s">
        <v>1</v>
      </c>
      <c r="C2" s="88" t="s">
        <v>1222</v>
      </c>
    </row>
    <row r="3" spans="2:64">
      <c r="B3" s="2" t="s">
        <v>2</v>
      </c>
      <c r="C3" s="88" t="s">
        <v>1221</v>
      </c>
    </row>
    <row r="4" spans="2:64">
      <c r="B4" s="2" t="s">
        <v>3</v>
      </c>
      <c r="C4" s="88" t="s">
        <v>187</v>
      </c>
    </row>
    <row r="5" spans="2:64">
      <c r="B5" s="2"/>
    </row>
    <row r="7" spans="2:64" ht="26.25" customHeight="1">
      <c r="B7" s="104" t="s">
        <v>155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48" t="s">
        <v>102</v>
      </c>
      <c r="C8" s="49" t="s">
        <v>50</v>
      </c>
      <c r="D8" s="49" t="s">
        <v>51</v>
      </c>
      <c r="E8" s="49" t="s">
        <v>52</v>
      </c>
      <c r="F8" s="49" t="s">
        <v>53</v>
      </c>
      <c r="G8" s="49" t="s">
        <v>73</v>
      </c>
      <c r="H8" s="49" t="s">
        <v>54</v>
      </c>
      <c r="I8" s="49" t="s">
        <v>156</v>
      </c>
      <c r="J8" s="49" t="s">
        <v>56</v>
      </c>
      <c r="K8" s="49" t="s">
        <v>74</v>
      </c>
      <c r="L8" s="49" t="s">
        <v>75</v>
      </c>
      <c r="M8" s="49" t="s">
        <v>5</v>
      </c>
      <c r="N8" s="50" t="s">
        <v>58</v>
      </c>
      <c r="O8" s="51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29"/>
      <c r="D9" s="29"/>
      <c r="E9" s="29"/>
      <c r="F9" s="29"/>
      <c r="G9" s="29" t="s">
        <v>78</v>
      </c>
      <c r="H9" s="29"/>
      <c r="I9" s="29" t="s">
        <v>7</v>
      </c>
      <c r="J9" s="29" t="s">
        <v>7</v>
      </c>
      <c r="K9" s="29"/>
      <c r="L9" s="29" t="s">
        <v>79</v>
      </c>
      <c r="M9" s="29" t="s">
        <v>6</v>
      </c>
      <c r="N9" s="29" t="s">
        <v>7</v>
      </c>
      <c r="O9" s="43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2" t="s">
        <v>81</v>
      </c>
      <c r="O10" s="32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157</v>
      </c>
      <c r="C11" s="7"/>
      <c r="D11" s="7"/>
      <c r="E11" s="7"/>
      <c r="F11" s="7"/>
      <c r="G11" s="75">
        <v>1.68</v>
      </c>
      <c r="H11" s="7"/>
      <c r="I11" s="7"/>
      <c r="J11" s="75">
        <v>1.32</v>
      </c>
      <c r="K11" s="75">
        <v>8494306.5299999993</v>
      </c>
      <c r="L11" s="7"/>
      <c r="M11" s="75">
        <v>8491.9927295519992</v>
      </c>
      <c r="N11" s="75">
        <v>100</v>
      </c>
      <c r="O11" s="75">
        <v>1.04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217</v>
      </c>
      <c r="G12" s="78">
        <v>1.68</v>
      </c>
      <c r="J12" s="78">
        <v>1.32</v>
      </c>
      <c r="K12" s="78">
        <v>8494306.5299999993</v>
      </c>
      <c r="M12" s="78">
        <v>8491.9927295519992</v>
      </c>
      <c r="N12" s="78">
        <v>100</v>
      </c>
      <c r="O12" s="78">
        <v>1.04</v>
      </c>
    </row>
    <row r="13" spans="2:64">
      <c r="B13" s="77" t="s">
        <v>675</v>
      </c>
      <c r="G13" s="78">
        <v>1.68</v>
      </c>
      <c r="J13" s="78">
        <v>1.32</v>
      </c>
      <c r="K13" s="78">
        <v>8494306.5299999993</v>
      </c>
      <c r="M13" s="78">
        <v>8491.9927295519992</v>
      </c>
      <c r="N13" s="78">
        <v>100</v>
      </c>
      <c r="O13" s="78">
        <v>1.04</v>
      </c>
    </row>
    <row r="14" spans="2:64">
      <c r="B14" t="s">
        <v>1090</v>
      </c>
      <c r="C14" t="s">
        <v>1091</v>
      </c>
      <c r="D14" t="s">
        <v>200</v>
      </c>
      <c r="E14" t="s">
        <v>216</v>
      </c>
      <c r="F14" t="s">
        <v>151</v>
      </c>
      <c r="G14" s="76">
        <v>1.73</v>
      </c>
      <c r="H14" t="s">
        <v>108</v>
      </c>
      <c r="I14" s="76">
        <v>5.5</v>
      </c>
      <c r="J14" s="76">
        <v>-0.69</v>
      </c>
      <c r="K14" s="76">
        <v>62875.74</v>
      </c>
      <c r="L14" s="76">
        <v>135.16</v>
      </c>
      <c r="M14" s="76">
        <v>84.982850184</v>
      </c>
      <c r="N14" s="76">
        <v>1</v>
      </c>
      <c r="O14" s="76">
        <v>0.01</v>
      </c>
    </row>
    <row r="15" spans="2:64">
      <c r="B15" t="s">
        <v>1092</v>
      </c>
      <c r="C15" t="s">
        <v>1093</v>
      </c>
      <c r="D15" t="s">
        <v>200</v>
      </c>
      <c r="E15" t="s">
        <v>216</v>
      </c>
      <c r="F15" t="s">
        <v>151</v>
      </c>
      <c r="G15" s="76">
        <v>2.23</v>
      </c>
      <c r="H15" t="s">
        <v>108</v>
      </c>
      <c r="I15" s="76">
        <v>5.5</v>
      </c>
      <c r="J15" s="76">
        <v>0.25</v>
      </c>
      <c r="K15" s="76">
        <v>62875.74</v>
      </c>
      <c r="L15" s="76">
        <v>135.07</v>
      </c>
      <c r="M15" s="76">
        <v>84.926262018000003</v>
      </c>
      <c r="N15" s="76">
        <v>1</v>
      </c>
      <c r="O15" s="76">
        <v>0.01</v>
      </c>
    </row>
    <row r="16" spans="2:64">
      <c r="B16" t="s">
        <v>1094</v>
      </c>
      <c r="C16" t="s">
        <v>1095</v>
      </c>
      <c r="D16" t="s">
        <v>200</v>
      </c>
      <c r="E16" t="s">
        <v>216</v>
      </c>
      <c r="F16" t="s">
        <v>151</v>
      </c>
      <c r="G16" s="76">
        <v>1.68</v>
      </c>
      <c r="H16" t="s">
        <v>108</v>
      </c>
      <c r="I16" s="76">
        <v>0.45</v>
      </c>
      <c r="J16" s="76">
        <v>1.37</v>
      </c>
      <c r="K16" s="76">
        <v>8327000</v>
      </c>
      <c r="L16" s="76">
        <v>98.62</v>
      </c>
      <c r="M16" s="76">
        <v>8212.0874000000003</v>
      </c>
      <c r="N16" s="76">
        <v>96.7</v>
      </c>
      <c r="O16" s="76">
        <v>1</v>
      </c>
    </row>
    <row r="17" spans="2:15">
      <c r="B17" t="s">
        <v>1096</v>
      </c>
      <c r="C17" t="s">
        <v>1097</v>
      </c>
      <c r="D17" t="s">
        <v>200</v>
      </c>
      <c r="E17" t="s">
        <v>326</v>
      </c>
      <c r="F17" t="s">
        <v>151</v>
      </c>
      <c r="G17" s="76">
        <v>1.44</v>
      </c>
      <c r="H17" t="s">
        <v>108</v>
      </c>
      <c r="I17" s="76">
        <v>4.8</v>
      </c>
      <c r="J17" s="76">
        <v>-0.28999999999999998</v>
      </c>
      <c r="K17" s="76">
        <v>41555.050000000003</v>
      </c>
      <c r="L17" s="76">
        <v>264.7</v>
      </c>
      <c r="M17" s="76">
        <v>109.99621734999999</v>
      </c>
      <c r="N17" s="76">
        <v>1.3</v>
      </c>
      <c r="O17" s="76">
        <v>0.01</v>
      </c>
    </row>
    <row r="18" spans="2:15">
      <c r="B18" s="77" t="s">
        <v>676</v>
      </c>
      <c r="G18" s="78">
        <v>0</v>
      </c>
      <c r="J18" s="78">
        <v>0</v>
      </c>
      <c r="K18" s="78">
        <v>0</v>
      </c>
      <c r="M18" s="78">
        <v>0</v>
      </c>
      <c r="N18" s="78">
        <v>0</v>
      </c>
      <c r="O18" s="78">
        <v>0</v>
      </c>
    </row>
    <row r="19" spans="2:15">
      <c r="B19" s="77" t="s">
        <v>1098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s="77" t="s">
        <v>1099</v>
      </c>
      <c r="G20" s="78">
        <v>0</v>
      </c>
      <c r="J20" s="78">
        <v>0</v>
      </c>
      <c r="K20" s="78">
        <v>0</v>
      </c>
      <c r="M20" s="78">
        <v>0</v>
      </c>
      <c r="N20" s="78">
        <v>0</v>
      </c>
      <c r="O20" s="78">
        <v>0</v>
      </c>
    </row>
    <row r="21" spans="2:15">
      <c r="B21" s="77" t="s">
        <v>364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s="77" t="s">
        <v>221</v>
      </c>
      <c r="G22" s="78">
        <v>0</v>
      </c>
      <c r="J22" s="78">
        <v>0</v>
      </c>
      <c r="K22" s="78">
        <v>0</v>
      </c>
      <c r="M22" s="78">
        <v>0</v>
      </c>
      <c r="N22" s="78">
        <v>0</v>
      </c>
      <c r="O22" s="78">
        <v>0</v>
      </c>
    </row>
    <row r="23" spans="2:15">
      <c r="B23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39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8" t="s">
        <v>186</v>
      </c>
    </row>
    <row r="2" spans="2:55">
      <c r="B2" s="2" t="s">
        <v>1</v>
      </c>
      <c r="C2" s="88" t="s">
        <v>1222</v>
      </c>
    </row>
    <row r="3" spans="2:55">
      <c r="B3" s="2" t="s">
        <v>2</v>
      </c>
      <c r="C3" s="88" t="s">
        <v>1221</v>
      </c>
    </row>
    <row r="4" spans="2:55">
      <c r="B4" s="2" t="s">
        <v>3</v>
      </c>
      <c r="C4" s="88" t="s">
        <v>187</v>
      </c>
    </row>
    <row r="5" spans="2:55">
      <c r="B5" s="2"/>
    </row>
    <row r="7" spans="2:55" ht="26.25" customHeight="1">
      <c r="B7" s="104" t="s">
        <v>158</v>
      </c>
      <c r="C7" s="105"/>
      <c r="D7" s="105"/>
      <c r="E7" s="105"/>
      <c r="F7" s="105"/>
      <c r="G7" s="105"/>
      <c r="H7" s="105"/>
      <c r="I7" s="106"/>
    </row>
    <row r="8" spans="2:55" s="19" customFormat="1" ht="63">
      <c r="B8" s="48" t="s">
        <v>102</v>
      </c>
      <c r="C8" s="52" t="s">
        <v>159</v>
      </c>
      <c r="D8" s="52" t="s">
        <v>160</v>
      </c>
      <c r="E8" s="52" t="s">
        <v>161</v>
      </c>
      <c r="F8" s="52" t="s">
        <v>54</v>
      </c>
      <c r="G8" s="52" t="s">
        <v>162</v>
      </c>
      <c r="H8" s="53" t="s">
        <v>58</v>
      </c>
      <c r="I8" s="54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163</v>
      </c>
      <c r="H9" s="29" t="s">
        <v>7</v>
      </c>
      <c r="I9" s="43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2" t="s">
        <v>63</v>
      </c>
      <c r="I10" s="32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5">
        <v>1.87</v>
      </c>
      <c r="F11" s="7"/>
      <c r="G11" s="75">
        <v>6069.4476576830903</v>
      </c>
      <c r="H11" s="75">
        <v>100</v>
      </c>
      <c r="I11" s="75">
        <v>0.74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1218</v>
      </c>
      <c r="E12" s="78">
        <v>1.89</v>
      </c>
      <c r="F12" s="19"/>
      <c r="G12" s="78">
        <v>843.60067500000002</v>
      </c>
      <c r="H12" s="78">
        <v>13.9</v>
      </c>
      <c r="I12" s="78">
        <v>0.1</v>
      </c>
    </row>
    <row r="13" spans="2:55">
      <c r="B13" s="77" t="s">
        <v>1101</v>
      </c>
      <c r="E13" s="78">
        <v>1.89</v>
      </c>
      <c r="F13" s="19"/>
      <c r="G13" s="78">
        <v>843.60067500000002</v>
      </c>
      <c r="H13" s="78">
        <v>13.9</v>
      </c>
      <c r="I13" s="78">
        <v>0.1</v>
      </c>
    </row>
    <row r="14" spans="2:55">
      <c r="B14" t="s">
        <v>1100</v>
      </c>
      <c r="C14" s="79">
        <v>42157</v>
      </c>
      <c r="D14" t="s">
        <v>303</v>
      </c>
      <c r="E14" s="76">
        <v>1.89</v>
      </c>
      <c r="F14" t="s">
        <v>108</v>
      </c>
      <c r="G14" s="76">
        <v>843.60067500000002</v>
      </c>
      <c r="H14" s="76">
        <v>13.9</v>
      </c>
      <c r="I14" s="76">
        <v>0.1</v>
      </c>
    </row>
    <row r="15" spans="2:55">
      <c r="B15" s="77" t="s">
        <v>1102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s="77" t="s">
        <v>218</v>
      </c>
      <c r="F16" s="19"/>
      <c r="G16" s="19"/>
      <c r="H16" s="19"/>
    </row>
    <row r="17" spans="2:9">
      <c r="B17" s="77" t="s">
        <v>1219</v>
      </c>
      <c r="E17" s="78">
        <v>1.87</v>
      </c>
      <c r="F17" s="19"/>
      <c r="G17" s="78">
        <v>5225.8469826830897</v>
      </c>
      <c r="H17" s="78">
        <v>86.1</v>
      </c>
      <c r="I17" s="78">
        <v>0.64</v>
      </c>
    </row>
    <row r="18" spans="2:9">
      <c r="B18" s="77" t="s">
        <v>1101</v>
      </c>
      <c r="E18" s="78">
        <v>1.87</v>
      </c>
      <c r="F18" s="19"/>
      <c r="G18" s="78">
        <v>5225.8469826830897</v>
      </c>
      <c r="H18" s="78">
        <v>86.1</v>
      </c>
      <c r="I18" s="78">
        <v>0.64</v>
      </c>
    </row>
    <row r="19" spans="2:9">
      <c r="B19" t="s">
        <v>1103</v>
      </c>
      <c r="C19" s="79">
        <v>42004</v>
      </c>
      <c r="D19" t="s">
        <v>410</v>
      </c>
      <c r="E19" s="76">
        <v>2.4500000000000002</v>
      </c>
      <c r="F19" t="s">
        <v>116</v>
      </c>
      <c r="G19" s="76">
        <v>403.19120389104</v>
      </c>
      <c r="H19" s="76">
        <v>6.64</v>
      </c>
      <c r="I19" s="76">
        <v>0.05</v>
      </c>
    </row>
    <row r="20" spans="2:9">
      <c r="B20" t="s">
        <v>1104</v>
      </c>
      <c r="C20" s="79">
        <v>42004</v>
      </c>
      <c r="D20" t="s">
        <v>410</v>
      </c>
      <c r="E20" s="76">
        <v>0.89</v>
      </c>
      <c r="F20" t="s">
        <v>116</v>
      </c>
      <c r="G20" s="76">
        <v>264.80429195879998</v>
      </c>
      <c r="H20" s="76">
        <v>4.3600000000000003</v>
      </c>
      <c r="I20" s="76">
        <v>0.03</v>
      </c>
    </row>
    <row r="21" spans="2:9">
      <c r="B21" t="s">
        <v>1105</v>
      </c>
      <c r="C21" s="79">
        <v>42155</v>
      </c>
      <c r="D21" t="s">
        <v>410</v>
      </c>
      <c r="E21" s="76">
        <v>1.89</v>
      </c>
      <c r="F21" t="s">
        <v>116</v>
      </c>
      <c r="G21" s="76">
        <v>3021.8348884332499</v>
      </c>
      <c r="H21" s="76">
        <v>49.79</v>
      </c>
      <c r="I21" s="76">
        <v>0.37</v>
      </c>
    </row>
    <row r="22" spans="2:9">
      <c r="B22" t="s">
        <v>1106</v>
      </c>
      <c r="C22" s="79">
        <v>42180</v>
      </c>
      <c r="D22" t="s">
        <v>410</v>
      </c>
      <c r="E22" s="76">
        <v>1.84</v>
      </c>
      <c r="F22" t="s">
        <v>116</v>
      </c>
      <c r="G22" s="76">
        <v>1536.0165984</v>
      </c>
      <c r="H22" s="76">
        <v>25.31</v>
      </c>
      <c r="I22" s="76">
        <v>0.19</v>
      </c>
    </row>
    <row r="23" spans="2:9">
      <c r="B23" s="77" t="s">
        <v>1102</v>
      </c>
      <c r="E23" s="78">
        <v>0</v>
      </c>
      <c r="F23" s="19"/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2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0" t="s">
        <v>186</v>
      </c>
    </row>
    <row r="2" spans="2:60">
      <c r="B2" s="2" t="s">
        <v>1</v>
      </c>
      <c r="C2" s="90" t="s">
        <v>1222</v>
      </c>
    </row>
    <row r="3" spans="2:60">
      <c r="B3" s="2" t="s">
        <v>2</v>
      </c>
      <c r="C3" s="90" t="s">
        <v>1221</v>
      </c>
    </row>
    <row r="4" spans="2:60">
      <c r="B4" s="2" t="s">
        <v>3</v>
      </c>
      <c r="C4" s="90" t="s">
        <v>187</v>
      </c>
    </row>
    <row r="5" spans="2:60">
      <c r="B5" s="2"/>
      <c r="C5" s="2"/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48" t="s">
        <v>102</v>
      </c>
      <c r="C8" s="48" t="s">
        <v>51</v>
      </c>
      <c r="D8" s="48" t="s">
        <v>52</v>
      </c>
      <c r="E8" s="48" t="s">
        <v>166</v>
      </c>
      <c r="F8" s="48" t="s">
        <v>167</v>
      </c>
      <c r="G8" s="48" t="s">
        <v>54</v>
      </c>
      <c r="H8" s="48" t="s">
        <v>168</v>
      </c>
      <c r="I8" s="55" t="s">
        <v>5</v>
      </c>
      <c r="J8" s="55" t="s">
        <v>58</v>
      </c>
      <c r="K8" s="48" t="s">
        <v>59</v>
      </c>
    </row>
    <row r="9" spans="2:60" s="19" customFormat="1" ht="21.75" customHeight="1">
      <c r="B9" s="20"/>
      <c r="C9" s="47"/>
      <c r="D9" s="21"/>
      <c r="E9" s="21"/>
      <c r="F9" s="21" t="s">
        <v>7</v>
      </c>
      <c r="G9" s="21"/>
      <c r="H9" s="21" t="s">
        <v>7</v>
      </c>
      <c r="I9" s="21" t="s">
        <v>6</v>
      </c>
      <c r="J9" s="29" t="s">
        <v>7</v>
      </c>
      <c r="K9" s="43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2" t="s">
        <v>64</v>
      </c>
      <c r="J10" s="32" t="s">
        <v>65</v>
      </c>
      <c r="K10" s="32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217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s="77" t="s">
        <v>221</v>
      </c>
      <c r="D13" s="19"/>
      <c r="E13" s="19"/>
      <c r="F13" s="19"/>
      <c r="G13" s="19"/>
      <c r="H13" s="78">
        <v>0</v>
      </c>
      <c r="I13" s="78">
        <v>0</v>
      </c>
      <c r="J13" s="78">
        <v>0</v>
      </c>
      <c r="K13" s="78">
        <v>0</v>
      </c>
    </row>
    <row r="14" spans="2:60">
      <c r="D14" s="19"/>
      <c r="E14" s="19"/>
      <c r="F14" s="19"/>
      <c r="G14" s="19"/>
      <c r="H14" s="19"/>
    </row>
    <row r="15" spans="2:60">
      <c r="D15" s="19"/>
      <c r="E15" s="19"/>
      <c r="F15" s="19"/>
      <c r="G15" s="19"/>
      <c r="H15" s="19"/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E597" s="56"/>
      <c r="G597" s="56"/>
    </row>
    <row r="598" spans="4:8">
      <c r="E598" s="56"/>
      <c r="G598" s="56"/>
    </row>
    <row r="599" spans="4:8">
      <c r="E599" s="56"/>
      <c r="G599" s="56"/>
    </row>
    <row r="600" spans="4:8">
      <c r="E600" s="56"/>
      <c r="G600" s="56"/>
    </row>
    <row r="601" spans="4:8">
      <c r="E601" s="56"/>
      <c r="G601" s="56"/>
    </row>
    <row r="602" spans="4:8">
      <c r="E602" s="56"/>
      <c r="G602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4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8" t="s">
        <v>186</v>
      </c>
    </row>
    <row r="2" spans="2:60">
      <c r="B2" s="2" t="s">
        <v>1</v>
      </c>
      <c r="C2" s="88" t="s">
        <v>1222</v>
      </c>
    </row>
    <row r="3" spans="2:60">
      <c r="B3" s="2" t="s">
        <v>2</v>
      </c>
      <c r="C3" s="88" t="s">
        <v>1221</v>
      </c>
    </row>
    <row r="4" spans="2:60">
      <c r="B4" s="2" t="s">
        <v>3</v>
      </c>
      <c r="C4" s="88" t="s">
        <v>187</v>
      </c>
    </row>
    <row r="5" spans="2:60">
      <c r="B5" s="2"/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48" t="s">
        <v>102</v>
      </c>
      <c r="C8" s="53" t="s">
        <v>171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29" t="s">
        <v>7</v>
      </c>
      <c r="K9" s="43" t="s">
        <v>7</v>
      </c>
    </row>
    <row r="10" spans="2:60" s="23" customFormat="1" ht="18" customHeight="1">
      <c r="B10" s="22"/>
      <c r="C10" s="32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2" t="s">
        <v>65</v>
      </c>
      <c r="K10" s="32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172</v>
      </c>
      <c r="C11" s="25"/>
      <c r="D11" s="7"/>
      <c r="E11" s="7"/>
      <c r="F11" s="7"/>
      <c r="G11" s="7"/>
      <c r="H11" s="75">
        <v>0</v>
      </c>
      <c r="I11" s="75">
        <v>489.20513</v>
      </c>
      <c r="J11" s="75">
        <v>100</v>
      </c>
      <c r="K11" s="75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217</v>
      </c>
      <c r="D12" s="19"/>
      <c r="E12" s="19"/>
      <c r="F12" s="19"/>
      <c r="G12" s="19"/>
      <c r="H12" s="78">
        <v>0</v>
      </c>
      <c r="I12" s="78">
        <v>489.20513</v>
      </c>
      <c r="J12" s="78">
        <v>100</v>
      </c>
      <c r="K12" s="78">
        <v>0.06</v>
      </c>
    </row>
    <row r="13" spans="2:60">
      <c r="B13" t="s">
        <v>1108</v>
      </c>
      <c r="C13" t="s">
        <v>1109</v>
      </c>
      <c r="D13" t="s">
        <v>196</v>
      </c>
      <c r="E13" t="s">
        <v>197</v>
      </c>
      <c r="F13" s="76">
        <v>0</v>
      </c>
      <c r="G13" t="s">
        <v>108</v>
      </c>
      <c r="H13" s="76">
        <v>0</v>
      </c>
      <c r="I13" s="76">
        <v>-9.7668999999999997</v>
      </c>
      <c r="J13" s="76">
        <v>-2</v>
      </c>
      <c r="K13" s="76">
        <v>0</v>
      </c>
    </row>
    <row r="14" spans="2:60">
      <c r="B14" t="s">
        <v>1110</v>
      </c>
      <c r="C14" t="s">
        <v>1111</v>
      </c>
      <c r="D14" t="s">
        <v>196</v>
      </c>
      <c r="E14" t="s">
        <v>197</v>
      </c>
      <c r="F14" s="76">
        <v>0</v>
      </c>
      <c r="G14" t="s">
        <v>108</v>
      </c>
      <c r="H14" s="76">
        <v>0</v>
      </c>
      <c r="I14" s="76">
        <v>-268.02039000000002</v>
      </c>
      <c r="J14" s="76">
        <v>-54.79</v>
      </c>
      <c r="K14" s="76">
        <v>-0.03</v>
      </c>
    </row>
    <row r="15" spans="2:60">
      <c r="B15" t="s">
        <v>1112</v>
      </c>
      <c r="C15" t="s">
        <v>1113</v>
      </c>
      <c r="D15" t="s">
        <v>196</v>
      </c>
      <c r="E15" t="s">
        <v>197</v>
      </c>
      <c r="F15" s="76">
        <v>0</v>
      </c>
      <c r="G15" t="s">
        <v>108</v>
      </c>
      <c r="H15" s="76">
        <v>0</v>
      </c>
      <c r="I15" s="76">
        <v>-3.2931400000000002</v>
      </c>
      <c r="J15" s="76">
        <v>-0.67</v>
      </c>
      <c r="K15" s="76">
        <v>0</v>
      </c>
    </row>
    <row r="16" spans="2:60">
      <c r="B16" t="s">
        <v>1114</v>
      </c>
      <c r="C16" t="s">
        <v>362</v>
      </c>
      <c r="D16" t="s">
        <v>196</v>
      </c>
      <c r="E16" t="s">
        <v>151</v>
      </c>
      <c r="F16" s="76">
        <v>0</v>
      </c>
      <c r="G16" t="s">
        <v>108</v>
      </c>
      <c r="H16" s="76">
        <v>0</v>
      </c>
      <c r="I16" s="76">
        <v>1.40161</v>
      </c>
      <c r="J16" s="76">
        <v>0.28999999999999998</v>
      </c>
      <c r="K16" s="76">
        <v>0</v>
      </c>
    </row>
    <row r="17" spans="2:11">
      <c r="B17" t="s">
        <v>1115</v>
      </c>
      <c r="C17" t="s">
        <v>506</v>
      </c>
      <c r="D17" t="s">
        <v>196</v>
      </c>
      <c r="E17" t="s">
        <v>151</v>
      </c>
      <c r="F17" s="76">
        <v>0</v>
      </c>
      <c r="G17" t="s">
        <v>108</v>
      </c>
      <c r="H17" s="76">
        <v>0</v>
      </c>
      <c r="I17" s="76">
        <v>114.33823</v>
      </c>
      <c r="J17" s="76">
        <v>23.37</v>
      </c>
      <c r="K17" s="76">
        <v>0.01</v>
      </c>
    </row>
    <row r="18" spans="2:11">
      <c r="B18" t="s">
        <v>1116</v>
      </c>
      <c r="C18" t="s">
        <v>344</v>
      </c>
      <c r="D18" t="s">
        <v>196</v>
      </c>
      <c r="E18" t="s">
        <v>151</v>
      </c>
      <c r="F18" s="76">
        <v>0</v>
      </c>
      <c r="G18" t="s">
        <v>108</v>
      </c>
      <c r="H18" s="76">
        <v>0</v>
      </c>
      <c r="I18" s="76">
        <v>3.5826199999999999</v>
      </c>
      <c r="J18" s="76">
        <v>0.73</v>
      </c>
      <c r="K18" s="76">
        <v>0</v>
      </c>
    </row>
    <row r="19" spans="2:11">
      <c r="B19" t="s">
        <v>1117</v>
      </c>
      <c r="C19" t="s">
        <v>585</v>
      </c>
      <c r="D19" t="s">
        <v>196</v>
      </c>
      <c r="E19" t="s">
        <v>151</v>
      </c>
      <c r="F19" s="76">
        <v>0</v>
      </c>
      <c r="G19" t="s">
        <v>108</v>
      </c>
      <c r="H19" s="76">
        <v>0</v>
      </c>
      <c r="I19" s="76">
        <v>19.127379999999999</v>
      </c>
      <c r="J19" s="76">
        <v>3.91</v>
      </c>
      <c r="K19" s="76">
        <v>0</v>
      </c>
    </row>
    <row r="20" spans="2:11">
      <c r="B20" t="s">
        <v>1118</v>
      </c>
      <c r="C20" t="s">
        <v>355</v>
      </c>
      <c r="D20" t="s">
        <v>196</v>
      </c>
      <c r="E20" t="s">
        <v>151</v>
      </c>
      <c r="F20" s="76">
        <v>0</v>
      </c>
      <c r="G20" t="s">
        <v>108</v>
      </c>
      <c r="H20" s="76">
        <v>0</v>
      </c>
      <c r="I20" s="76">
        <v>623.83662000000004</v>
      </c>
      <c r="J20" s="76">
        <v>127.52</v>
      </c>
      <c r="K20" s="76">
        <v>0.08</v>
      </c>
    </row>
    <row r="21" spans="2:11">
      <c r="B21" s="77" t="s">
        <v>221</v>
      </c>
      <c r="D21" s="19"/>
      <c r="E21" s="19"/>
      <c r="F21" s="19"/>
      <c r="G21" s="19"/>
      <c r="H21" s="78">
        <f>H22</f>
        <v>0</v>
      </c>
      <c r="I21" s="78">
        <f t="shared" ref="I21:K21" si="0">I22</f>
        <v>7.9991000000000003</v>
      </c>
      <c r="J21" s="78">
        <f t="shared" si="0"/>
        <v>1.64</v>
      </c>
      <c r="K21" s="78">
        <f t="shared" si="0"/>
        <v>0</v>
      </c>
    </row>
    <row r="22" spans="2:11">
      <c r="B22" t="s">
        <v>1107</v>
      </c>
      <c r="C22" s="87" t="s">
        <v>1240</v>
      </c>
      <c r="D22" t="s">
        <v>196</v>
      </c>
      <c r="E22" t="s">
        <v>197</v>
      </c>
      <c r="F22" s="76">
        <v>0</v>
      </c>
      <c r="G22" t="s">
        <v>112</v>
      </c>
      <c r="H22" s="76">
        <v>0</v>
      </c>
      <c r="I22" s="76">
        <v>7.9991000000000003</v>
      </c>
      <c r="J22" s="76">
        <v>1.64</v>
      </c>
      <c r="K22" s="76">
        <v>0</v>
      </c>
    </row>
    <row r="23" spans="2:11">
      <c r="B23" t="s">
        <v>222</v>
      </c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E599" s="56"/>
      <c r="G599" s="56"/>
    </row>
    <row r="600" spans="4:8">
      <c r="E600" s="56"/>
      <c r="G600" s="56"/>
    </row>
    <row r="601" spans="4:8">
      <c r="E601" s="56"/>
      <c r="G601" s="56"/>
    </row>
    <row r="602" spans="4:8">
      <c r="E602" s="56"/>
      <c r="G602" s="56"/>
    </row>
    <row r="603" spans="4:8">
      <c r="E603" s="56"/>
      <c r="G603" s="56"/>
    </row>
    <row r="604" spans="4:8">
      <c r="E604" s="56"/>
      <c r="G604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3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5.140625" style="16" customWidth="1"/>
    <col min="4" max="4" width="19.8554687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8" t="s">
        <v>186</v>
      </c>
    </row>
    <row r="2" spans="2:17">
      <c r="B2" s="2" t="s">
        <v>1</v>
      </c>
      <c r="C2" s="88" t="s">
        <v>1222</v>
      </c>
    </row>
    <row r="3" spans="2:17">
      <c r="B3" s="2" t="s">
        <v>2</v>
      </c>
      <c r="C3" s="88" t="s">
        <v>1221</v>
      </c>
    </row>
    <row r="4" spans="2:17">
      <c r="B4" s="2" t="s">
        <v>3</v>
      </c>
      <c r="C4" s="88" t="s">
        <v>187</v>
      </c>
      <c r="E4" s="19" t="s">
        <v>1160</v>
      </c>
    </row>
    <row r="5" spans="2:17">
      <c r="B5" s="2"/>
    </row>
    <row r="7" spans="2:17" ht="26.25" customHeight="1">
      <c r="B7" s="104" t="s">
        <v>173</v>
      </c>
      <c r="C7" s="105"/>
      <c r="D7" s="105"/>
    </row>
    <row r="8" spans="2:17" s="19" customFormat="1" ht="31.5">
      <c r="B8" s="48" t="s">
        <v>102</v>
      </c>
      <c r="C8" s="57" t="s">
        <v>174</v>
      </c>
      <c r="D8" s="58" t="s">
        <v>175</v>
      </c>
    </row>
    <row r="9" spans="2:17" s="19" customFormat="1">
      <c r="B9" s="20"/>
      <c r="C9" s="29" t="s">
        <v>6</v>
      </c>
      <c r="D9" s="43" t="s">
        <v>77</v>
      </c>
    </row>
    <row r="10" spans="2:17" s="23" customFormat="1" ht="18" customHeight="1">
      <c r="B10" s="22"/>
      <c r="C10" s="7" t="s">
        <v>9</v>
      </c>
      <c r="D10" s="32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176</v>
      </c>
      <c r="C11" s="75">
        <f>+C12+C39</f>
        <v>31953.113034718543</v>
      </c>
      <c r="D11" s="3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217</v>
      </c>
      <c r="C12" s="86">
        <f>SUM(C13:C38)</f>
        <v>15887.561927223403</v>
      </c>
      <c r="D12" s="84"/>
    </row>
    <row r="13" spans="2:17">
      <c r="B13" s="82" t="s">
        <v>1119</v>
      </c>
      <c r="C13" s="83">
        <v>14.710540000000002</v>
      </c>
      <c r="D13" s="84">
        <v>43040</v>
      </c>
    </row>
    <row r="14" spans="2:17">
      <c r="B14" s="82" t="s">
        <v>1120</v>
      </c>
      <c r="C14" s="83">
        <v>0</v>
      </c>
      <c r="D14" s="84">
        <v>43586</v>
      </c>
    </row>
    <row r="15" spans="2:17">
      <c r="B15" s="82" t="s">
        <v>1121</v>
      </c>
      <c r="C15" s="83">
        <v>219.97524999999999</v>
      </c>
      <c r="D15" s="84">
        <v>43313</v>
      </c>
    </row>
    <row r="16" spans="2:17">
      <c r="B16" s="82" t="s">
        <v>1122</v>
      </c>
      <c r="C16" s="83">
        <v>0</v>
      </c>
      <c r="D16" s="84">
        <v>43282</v>
      </c>
    </row>
    <row r="17" spans="2:4">
      <c r="B17" s="82" t="s">
        <v>1123</v>
      </c>
      <c r="C17" s="83">
        <v>0</v>
      </c>
      <c r="D17" s="84">
        <v>43160</v>
      </c>
    </row>
    <row r="18" spans="2:4">
      <c r="B18" s="82" t="s">
        <v>1124</v>
      </c>
      <c r="C18" s="83">
        <v>292.58756800000003</v>
      </c>
      <c r="D18" s="84">
        <v>43405</v>
      </c>
    </row>
    <row r="19" spans="2:4">
      <c r="B19" s="82" t="s">
        <v>1125</v>
      </c>
      <c r="C19" s="83">
        <v>4.9545136439333337</v>
      </c>
      <c r="D19" s="84">
        <v>43344</v>
      </c>
    </row>
    <row r="20" spans="2:4">
      <c r="B20" s="82" t="s">
        <v>1126</v>
      </c>
      <c r="C20" s="83">
        <v>366.49763506666665</v>
      </c>
      <c r="D20" s="84">
        <v>44409</v>
      </c>
    </row>
    <row r="21" spans="2:4">
      <c r="B21" s="82" t="s">
        <v>1127</v>
      </c>
      <c r="C21" s="83">
        <v>0</v>
      </c>
      <c r="D21" s="84">
        <v>42948</v>
      </c>
    </row>
    <row r="22" spans="2:4">
      <c r="B22" s="82" t="s">
        <v>1128</v>
      </c>
      <c r="C22" s="83">
        <v>72.190902000000008</v>
      </c>
      <c r="D22" s="84">
        <v>42887</v>
      </c>
    </row>
    <row r="23" spans="2:4">
      <c r="B23" s="82" t="s">
        <v>1129</v>
      </c>
      <c r="C23" s="83">
        <v>454.19279999999998</v>
      </c>
      <c r="D23" s="84">
        <v>42979</v>
      </c>
    </row>
    <row r="24" spans="2:4">
      <c r="B24" s="82" t="s">
        <v>1130</v>
      </c>
      <c r="C24" s="83">
        <v>0</v>
      </c>
      <c r="D24" s="84">
        <v>42644</v>
      </c>
    </row>
    <row r="25" spans="2:4">
      <c r="B25" s="82" t="s">
        <v>1131</v>
      </c>
      <c r="C25" s="83">
        <v>455.38291000000004</v>
      </c>
      <c r="D25" s="84">
        <v>44774</v>
      </c>
    </row>
    <row r="26" spans="2:4">
      <c r="B26" s="82" t="s">
        <v>1132</v>
      </c>
      <c r="C26" s="83">
        <v>0</v>
      </c>
      <c r="D26" s="84">
        <v>42705</v>
      </c>
    </row>
    <row r="27" spans="2:4">
      <c r="B27" s="82" t="s">
        <v>1133</v>
      </c>
      <c r="C27" s="83">
        <v>1.9158820000000001</v>
      </c>
      <c r="D27" s="84">
        <v>42705</v>
      </c>
    </row>
    <row r="28" spans="2:4">
      <c r="B28" s="82" t="s">
        <v>1134</v>
      </c>
      <c r="C28" s="83">
        <v>569.64634257731961</v>
      </c>
      <c r="D28" s="84">
        <v>44594</v>
      </c>
    </row>
    <row r="29" spans="2:4">
      <c r="B29" s="82" t="s">
        <v>1135</v>
      </c>
      <c r="C29" s="83">
        <v>1064.012968</v>
      </c>
      <c r="D29" s="84">
        <v>44409</v>
      </c>
    </row>
    <row r="30" spans="2:4">
      <c r="B30" s="85" t="s">
        <v>1136</v>
      </c>
      <c r="C30" s="83">
        <v>0</v>
      </c>
      <c r="D30" s="84">
        <v>42856</v>
      </c>
    </row>
    <row r="31" spans="2:4">
      <c r="B31" s="85" t="s">
        <v>1137</v>
      </c>
      <c r="C31" s="83">
        <v>758.39662199999998</v>
      </c>
      <c r="D31" s="84">
        <v>42767</v>
      </c>
    </row>
    <row r="32" spans="2:4">
      <c r="B32" s="82" t="s">
        <v>1138</v>
      </c>
      <c r="C32" s="83">
        <v>2015.3620000000001</v>
      </c>
      <c r="D32" s="84">
        <v>44166</v>
      </c>
    </row>
    <row r="33" spans="2:4">
      <c r="B33" s="82" t="s">
        <v>1139</v>
      </c>
      <c r="C33" s="83">
        <v>938.62609999999995</v>
      </c>
      <c r="D33" s="84">
        <v>45536</v>
      </c>
    </row>
    <row r="34" spans="2:4">
      <c r="B34" s="82" t="s">
        <v>1140</v>
      </c>
      <c r="C34" s="83">
        <v>1466.86932</v>
      </c>
      <c r="D34" s="84">
        <v>44713</v>
      </c>
    </row>
    <row r="35" spans="2:4">
      <c r="B35" s="82" t="s">
        <v>1141</v>
      </c>
      <c r="C35" s="83">
        <v>2245.1219999999998</v>
      </c>
      <c r="D35" s="84">
        <v>44835</v>
      </c>
    </row>
    <row r="36" spans="2:4">
      <c r="B36" s="82" t="s">
        <v>1142</v>
      </c>
      <c r="C36" s="83">
        <v>4055.2725739354842</v>
      </c>
      <c r="D36" s="84">
        <v>45748</v>
      </c>
    </row>
    <row r="37" spans="2:4">
      <c r="B37" s="82" t="s">
        <v>1143</v>
      </c>
      <c r="C37" s="83">
        <v>31.454999999999998</v>
      </c>
      <c r="D37" s="84" t="s">
        <v>1144</v>
      </c>
    </row>
    <row r="38" spans="2:4">
      <c r="B38" s="82" t="s">
        <v>1145</v>
      </c>
      <c r="C38" s="83">
        <v>860.39099999999996</v>
      </c>
      <c r="D38" s="84">
        <v>44105</v>
      </c>
    </row>
    <row r="39" spans="2:4">
      <c r="B39" s="80" t="s">
        <v>1159</v>
      </c>
      <c r="C39" s="86">
        <f>SUM(C40:C53)</f>
        <v>16065.551107495139</v>
      </c>
      <c r="D39" s="81"/>
    </row>
    <row r="40" spans="2:4">
      <c r="B40" s="85" t="s">
        <v>1146</v>
      </c>
      <c r="C40" s="83">
        <v>0</v>
      </c>
      <c r="D40" s="84">
        <v>43617</v>
      </c>
    </row>
    <row r="41" spans="2:4">
      <c r="B41" s="85" t="s">
        <v>1147</v>
      </c>
      <c r="C41" s="83">
        <v>110.87533000000001</v>
      </c>
      <c r="D41" s="84">
        <v>42430</v>
      </c>
    </row>
    <row r="42" spans="2:4">
      <c r="B42" s="85" t="s">
        <v>1234</v>
      </c>
      <c r="C42" s="83">
        <v>2892.1557487630498</v>
      </c>
      <c r="D42" s="84">
        <v>43435</v>
      </c>
    </row>
    <row r="43" spans="2:4">
      <c r="B43" s="85" t="s">
        <v>1148</v>
      </c>
      <c r="C43" s="83">
        <v>1480.8753340000001</v>
      </c>
      <c r="D43" s="84">
        <v>45413</v>
      </c>
    </row>
    <row r="44" spans="2:4">
      <c r="B44" s="85" t="s">
        <v>1149</v>
      </c>
      <c r="C44" s="83">
        <v>441.27726278409125</v>
      </c>
      <c r="D44" s="84">
        <v>43709</v>
      </c>
    </row>
    <row r="45" spans="2:4">
      <c r="B45" s="85" t="s">
        <v>1150</v>
      </c>
      <c r="C45" s="83">
        <v>1878.6953547000001</v>
      </c>
      <c r="D45" s="84">
        <v>44774</v>
      </c>
    </row>
    <row r="46" spans="2:4">
      <c r="B46" s="85" t="s">
        <v>1151</v>
      </c>
      <c r="C46" s="83">
        <v>106.9407942</v>
      </c>
      <c r="D46" s="84">
        <v>44531</v>
      </c>
    </row>
    <row r="47" spans="2:4">
      <c r="B47" s="85" t="s">
        <v>1152</v>
      </c>
      <c r="C47" s="83">
        <v>674.51142600000003</v>
      </c>
      <c r="D47" s="84">
        <v>44562</v>
      </c>
    </row>
    <row r="48" spans="2:4">
      <c r="B48" s="85" t="s">
        <v>1153</v>
      </c>
      <c r="C48" s="83">
        <v>495.54619600000001</v>
      </c>
      <c r="D48" s="84">
        <v>44562</v>
      </c>
    </row>
    <row r="49" spans="2:4">
      <c r="B49" s="85" t="s">
        <v>1154</v>
      </c>
      <c r="C49" s="83">
        <v>1913.2049999999999</v>
      </c>
      <c r="D49" s="84">
        <v>44713</v>
      </c>
    </row>
    <row r="50" spans="2:4">
      <c r="B50" s="85" t="s">
        <v>1155</v>
      </c>
      <c r="C50" s="83">
        <v>5350.6040000000003</v>
      </c>
      <c r="D50" s="84" t="s">
        <v>1144</v>
      </c>
    </row>
    <row r="51" spans="2:4">
      <c r="B51" s="85" t="s">
        <v>1156</v>
      </c>
      <c r="C51" s="83">
        <v>375.4618686</v>
      </c>
      <c r="D51" s="84" t="s">
        <v>1144</v>
      </c>
    </row>
    <row r="52" spans="2:4">
      <c r="B52" s="85" t="s">
        <v>1157</v>
      </c>
      <c r="C52" s="83">
        <v>12.964098447999882</v>
      </c>
      <c r="D52" s="84" t="s">
        <v>1144</v>
      </c>
    </row>
    <row r="53" spans="2:4">
      <c r="B53" s="85" t="s">
        <v>1158</v>
      </c>
      <c r="C53" s="83">
        <v>332.438694</v>
      </c>
      <c r="D53" s="84">
        <v>42979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57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8" t="s">
        <v>186</v>
      </c>
    </row>
    <row r="2" spans="2:18">
      <c r="B2" s="2" t="s">
        <v>1</v>
      </c>
      <c r="C2" s="88" t="s">
        <v>1222</v>
      </c>
    </row>
    <row r="3" spans="2:18">
      <c r="B3" s="2" t="s">
        <v>2</v>
      </c>
      <c r="C3" s="88" t="s">
        <v>1221</v>
      </c>
    </row>
    <row r="4" spans="2:18">
      <c r="B4" s="2" t="s">
        <v>3</v>
      </c>
      <c r="C4" s="88" t="s">
        <v>187</v>
      </c>
    </row>
    <row r="5" spans="2:18">
      <c r="B5" s="2"/>
    </row>
    <row r="7" spans="2:18" ht="26.25" customHeight="1">
      <c r="B7" s="104" t="s">
        <v>177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7" t="s">
        <v>50</v>
      </c>
      <c r="D8" s="27" t="s">
        <v>88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178</v>
      </c>
      <c r="L8" s="27" t="s">
        <v>74</v>
      </c>
      <c r="M8" s="27" t="s">
        <v>179</v>
      </c>
      <c r="N8" s="27" t="s">
        <v>76</v>
      </c>
      <c r="O8" s="27" t="s">
        <v>58</v>
      </c>
      <c r="P8" s="34" t="s">
        <v>59</v>
      </c>
      <c r="R8" s="16"/>
    </row>
    <row r="9" spans="2:18" s="19" customFormat="1" ht="17.25" customHeight="1">
      <c r="B9" s="20"/>
      <c r="C9" s="29"/>
      <c r="D9" s="29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6</v>
      </c>
      <c r="N9" s="29" t="s">
        <v>7</v>
      </c>
      <c r="O9" s="29" t="s">
        <v>7</v>
      </c>
      <c r="P9" s="30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2" t="s">
        <v>64</v>
      </c>
      <c r="J10" s="32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2" t="s">
        <v>82</v>
      </c>
      <c r="P10" s="32" t="s">
        <v>83</v>
      </c>
      <c r="Q10" s="33"/>
    </row>
    <row r="11" spans="2:18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3"/>
    </row>
    <row r="12" spans="2:18">
      <c r="B12" s="77" t="s">
        <v>217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272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s="77" t="s">
        <v>268</v>
      </c>
      <c r="D14" s="16"/>
      <c r="H14" s="78">
        <v>0</v>
      </c>
      <c r="L14" s="78">
        <v>0</v>
      </c>
      <c r="M14" s="78">
        <v>0</v>
      </c>
      <c r="O14" s="78">
        <v>0</v>
      </c>
      <c r="P14" s="78">
        <v>0</v>
      </c>
    </row>
    <row r="15" spans="2:18">
      <c r="B15" s="77" t="s">
        <v>273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s="77" t="s">
        <v>364</v>
      </c>
      <c r="D16" s="16"/>
      <c r="H16" s="78">
        <v>0</v>
      </c>
      <c r="L16" s="78">
        <v>0</v>
      </c>
      <c r="M16" s="78">
        <v>0</v>
      </c>
      <c r="O16" s="78">
        <v>0</v>
      </c>
      <c r="P16" s="78">
        <v>0</v>
      </c>
    </row>
    <row r="17" spans="2:4">
      <c r="B17" t="s">
        <v>222</v>
      </c>
      <c r="D17" s="16"/>
    </row>
    <row r="18" spans="2:4">
      <c r="D18" s="16"/>
    </row>
    <row r="19" spans="2:4">
      <c r="D19" s="16"/>
    </row>
    <row r="20" spans="2:4">
      <c r="D20" s="16"/>
    </row>
    <row r="21" spans="2:4">
      <c r="D21" s="16"/>
    </row>
    <row r="22" spans="2:4">
      <c r="D22" s="16"/>
    </row>
    <row r="23" spans="2:4">
      <c r="D23" s="16"/>
    </row>
    <row r="24" spans="2:4">
      <c r="D24" s="16"/>
    </row>
    <row r="25" spans="2:4">
      <c r="D25" s="16"/>
    </row>
    <row r="26" spans="2:4">
      <c r="D26" s="16"/>
    </row>
    <row r="27" spans="2:4">
      <c r="D27" s="16"/>
    </row>
    <row r="28" spans="2:4">
      <c r="D28" s="16"/>
    </row>
    <row r="29" spans="2:4">
      <c r="D29" s="16"/>
    </row>
    <row r="30" spans="2:4">
      <c r="D30" s="16"/>
    </row>
    <row r="31" spans="2:4">
      <c r="D31" s="16"/>
    </row>
    <row r="32" spans="2:4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B355" s="16"/>
      <c r="D355" s="16"/>
    </row>
    <row r="356" spans="2:4">
      <c r="B356" s="16"/>
      <c r="D356" s="16"/>
    </row>
    <row r="357" spans="2:4">
      <c r="B357" s="19"/>
      <c r="D35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68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8" t="s">
        <v>186</v>
      </c>
    </row>
    <row r="2" spans="2:18">
      <c r="B2" s="2" t="s">
        <v>1</v>
      </c>
      <c r="C2" s="88" t="s">
        <v>1222</v>
      </c>
    </row>
    <row r="3" spans="2:18">
      <c r="B3" s="2" t="s">
        <v>2</v>
      </c>
      <c r="C3" s="88" t="s">
        <v>1221</v>
      </c>
    </row>
    <row r="4" spans="2:18">
      <c r="B4" s="2" t="s">
        <v>3</v>
      </c>
      <c r="C4" s="88" t="s">
        <v>187</v>
      </c>
    </row>
    <row r="5" spans="2:18">
      <c r="B5" s="2"/>
    </row>
    <row r="7" spans="2:18" ht="26.25" customHeight="1">
      <c r="B7" s="104" t="s">
        <v>181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6" t="s">
        <v>50</v>
      </c>
      <c r="D8" s="27" t="s">
        <v>88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178</v>
      </c>
      <c r="L8" s="27" t="s">
        <v>74</v>
      </c>
      <c r="M8" s="27" t="s">
        <v>179</v>
      </c>
      <c r="N8" s="27" t="s">
        <v>76</v>
      </c>
      <c r="O8" s="27" t="s">
        <v>58</v>
      </c>
      <c r="P8" s="34" t="s">
        <v>59</v>
      </c>
      <c r="R8" s="16"/>
    </row>
    <row r="9" spans="2:18" s="19" customFormat="1" ht="17.25" customHeight="1">
      <c r="B9" s="20"/>
      <c r="C9" s="29"/>
      <c r="D9" s="29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6</v>
      </c>
      <c r="N9" s="29" t="s">
        <v>7</v>
      </c>
      <c r="O9" s="29" t="s">
        <v>7</v>
      </c>
      <c r="P9" s="30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33"/>
    </row>
    <row r="11" spans="2:18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32"/>
      <c r="J11" s="32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3"/>
    </row>
    <row r="12" spans="2:18">
      <c r="B12" s="77" t="s">
        <v>191</v>
      </c>
      <c r="C12" s="16"/>
      <c r="D12" s="16"/>
    </row>
    <row r="13" spans="2:18">
      <c r="B13" s="77" t="s">
        <v>1220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s="77" t="s">
        <v>268</v>
      </c>
      <c r="D14" s="16"/>
      <c r="H14" s="78">
        <v>0</v>
      </c>
      <c r="L14" s="78">
        <v>0</v>
      </c>
      <c r="M14" s="78">
        <v>0</v>
      </c>
      <c r="O14" s="78">
        <v>0</v>
      </c>
      <c r="P14" s="78">
        <v>0</v>
      </c>
    </row>
    <row r="15" spans="2:18">
      <c r="B15" s="77" t="s">
        <v>273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s="77" t="s">
        <v>364</v>
      </c>
      <c r="D16" s="16"/>
      <c r="H16" s="78">
        <v>0</v>
      </c>
      <c r="L16" s="78">
        <v>0</v>
      </c>
      <c r="M16" s="78">
        <v>0</v>
      </c>
      <c r="O16" s="78">
        <v>0</v>
      </c>
      <c r="P16" s="78">
        <v>0</v>
      </c>
    </row>
    <row r="17" spans="2:16">
      <c r="B17" s="77" t="s">
        <v>217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222</v>
      </c>
      <c r="D18" s="16"/>
    </row>
    <row r="19" spans="2:16">
      <c r="D19" s="16"/>
    </row>
    <row r="20" spans="2:16">
      <c r="D20" s="16"/>
    </row>
    <row r="21" spans="2:16">
      <c r="D21" s="16"/>
    </row>
    <row r="22" spans="2:16"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B356" s="16"/>
      <c r="D356" s="16"/>
    </row>
    <row r="357" spans="2:4">
      <c r="B357" s="16"/>
      <c r="D357" s="16"/>
    </row>
    <row r="358" spans="2:4">
      <c r="B358" s="19"/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D367" s="16"/>
    </row>
    <row r="368" spans="2:4">
      <c r="D368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46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8" t="s">
        <v>186</v>
      </c>
    </row>
    <row r="2" spans="2:52">
      <c r="B2" s="2" t="s">
        <v>1</v>
      </c>
      <c r="C2" s="88" t="s">
        <v>1222</v>
      </c>
    </row>
    <row r="3" spans="2:52">
      <c r="B3" s="2" t="s">
        <v>2</v>
      </c>
      <c r="C3" s="88" t="s">
        <v>1221</v>
      </c>
    </row>
    <row r="4" spans="2:52">
      <c r="B4" s="2" t="s">
        <v>3</v>
      </c>
      <c r="C4" s="88" t="s">
        <v>187</v>
      </c>
    </row>
    <row r="6" spans="2:52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52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  <c r="AT7" s="19"/>
      <c r="AU7" s="19"/>
    </row>
    <row r="8" spans="2:52" s="19" customFormat="1" ht="76.5" customHeight="1">
      <c r="B8" s="4" t="s">
        <v>49</v>
      </c>
      <c r="C8" s="26" t="s">
        <v>50</v>
      </c>
      <c r="D8" s="27" t="s">
        <v>71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56</v>
      </c>
      <c r="L8" s="26" t="s">
        <v>74</v>
      </c>
      <c r="M8" s="26" t="s">
        <v>75</v>
      </c>
      <c r="N8" s="26" t="s">
        <v>57</v>
      </c>
      <c r="O8" s="26" t="s">
        <v>76</v>
      </c>
      <c r="P8" s="27" t="s">
        <v>58</v>
      </c>
      <c r="Q8" s="28" t="s">
        <v>59</v>
      </c>
      <c r="AL8" s="16"/>
      <c r="AT8" s="16"/>
      <c r="AU8" s="16"/>
      <c r="AV8" s="16"/>
    </row>
    <row r="9" spans="2:52" s="19" customFormat="1" ht="21.75" customHeight="1">
      <c r="B9" s="20"/>
      <c r="C9" s="29"/>
      <c r="D9" s="29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79</v>
      </c>
      <c r="N9" s="29" t="s">
        <v>6</v>
      </c>
      <c r="O9" s="29" t="s">
        <v>7</v>
      </c>
      <c r="P9" s="29" t="s">
        <v>7</v>
      </c>
      <c r="Q9" s="30" t="s">
        <v>7</v>
      </c>
      <c r="AT9" s="16"/>
      <c r="AU9" s="16"/>
    </row>
    <row r="10" spans="2:52" s="23" customFormat="1" ht="18" customHeight="1">
      <c r="B10" s="22"/>
      <c r="C10" s="31" t="s">
        <v>9</v>
      </c>
      <c r="D10" s="31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2" t="s">
        <v>84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T10" s="16"/>
      <c r="AU10" s="16"/>
      <c r="AV10" s="19"/>
    </row>
    <row r="11" spans="2:52" s="23" customFormat="1" ht="18" customHeight="1">
      <c r="B11" s="24" t="s">
        <v>85</v>
      </c>
      <c r="C11" s="31"/>
      <c r="D11" s="31"/>
      <c r="E11" s="7"/>
      <c r="F11" s="7"/>
      <c r="G11" s="7"/>
      <c r="H11" s="75">
        <v>6.77</v>
      </c>
      <c r="I11" s="7"/>
      <c r="J11" s="7"/>
      <c r="K11" s="75">
        <v>1.23</v>
      </c>
      <c r="L11" s="75">
        <v>312862933</v>
      </c>
      <c r="M11" s="7"/>
      <c r="N11" s="75">
        <v>342943.64960230002</v>
      </c>
      <c r="O11" s="7"/>
      <c r="P11" s="75">
        <v>100</v>
      </c>
      <c r="Q11" s="75">
        <v>41.87</v>
      </c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T11" s="16"/>
      <c r="AU11" s="16"/>
      <c r="AV11" s="19"/>
      <c r="AZ11" s="16"/>
    </row>
    <row r="12" spans="2:52">
      <c r="B12" s="77" t="s">
        <v>217</v>
      </c>
      <c r="C12" s="16"/>
      <c r="D12" s="16"/>
      <c r="H12" s="78">
        <v>6.77</v>
      </c>
      <c r="K12" s="78">
        <v>1.23</v>
      </c>
      <c r="L12" s="78">
        <v>312862933</v>
      </c>
      <c r="N12" s="78">
        <v>342943.64960230002</v>
      </c>
      <c r="P12" s="78">
        <v>100</v>
      </c>
      <c r="Q12" s="78">
        <v>41.87</v>
      </c>
    </row>
    <row r="13" spans="2:52">
      <c r="B13" s="77" t="s">
        <v>237</v>
      </c>
      <c r="C13" s="16"/>
      <c r="D13" s="16"/>
      <c r="H13" s="78">
        <v>10.92</v>
      </c>
      <c r="K13" s="78">
        <v>0.69</v>
      </c>
      <c r="L13" s="78">
        <v>41582738</v>
      </c>
      <c r="N13" s="78">
        <v>47770.801488800003</v>
      </c>
      <c r="P13" s="78">
        <v>13.93</v>
      </c>
      <c r="Q13" s="78">
        <v>5.83</v>
      </c>
    </row>
    <row r="14" spans="2:52">
      <c r="B14" s="77" t="s">
        <v>223</v>
      </c>
      <c r="C14" s="16"/>
      <c r="D14" s="16"/>
    </row>
    <row r="15" spans="2:52">
      <c r="B15" t="s">
        <v>224</v>
      </c>
      <c r="C15" t="s">
        <v>225</v>
      </c>
      <c r="D15" t="s">
        <v>106</v>
      </c>
      <c r="E15" t="s">
        <v>226</v>
      </c>
      <c r="F15"/>
      <c r="G15" t="s">
        <v>227</v>
      </c>
      <c r="H15" s="76">
        <v>25.13</v>
      </c>
      <c r="I15" t="s">
        <v>108</v>
      </c>
      <c r="J15" s="76">
        <v>1</v>
      </c>
      <c r="K15" s="76">
        <v>1.55</v>
      </c>
      <c r="L15" s="76">
        <v>1940000</v>
      </c>
      <c r="M15" s="76">
        <v>87.7</v>
      </c>
      <c r="N15" s="76">
        <v>1701.38</v>
      </c>
      <c r="O15" s="76">
        <v>0.06</v>
      </c>
      <c r="P15" s="76">
        <v>0.5</v>
      </c>
      <c r="Q15" s="76">
        <v>0.21</v>
      </c>
    </row>
    <row r="16" spans="2:52">
      <c r="B16" t="s">
        <v>228</v>
      </c>
      <c r="C16" t="s">
        <v>229</v>
      </c>
      <c r="D16" t="s">
        <v>106</v>
      </c>
      <c r="E16" t="s">
        <v>226</v>
      </c>
      <c r="F16"/>
      <c r="G16" t="s">
        <v>230</v>
      </c>
      <c r="H16" s="76">
        <v>7.31</v>
      </c>
      <c r="I16" t="s">
        <v>108</v>
      </c>
      <c r="J16" s="76">
        <v>1.75</v>
      </c>
      <c r="K16" s="76">
        <v>0.39</v>
      </c>
      <c r="L16" s="76">
        <v>29007738</v>
      </c>
      <c r="M16" s="76">
        <v>111.76</v>
      </c>
      <c r="N16" s="76">
        <v>32419.047988800001</v>
      </c>
      <c r="O16" s="76">
        <v>0.21</v>
      </c>
      <c r="P16" s="76">
        <v>9.4499999999999993</v>
      </c>
      <c r="Q16" s="76">
        <v>3.96</v>
      </c>
    </row>
    <row r="17" spans="2:17">
      <c r="B17" t="s">
        <v>231</v>
      </c>
      <c r="C17" t="s">
        <v>232</v>
      </c>
      <c r="D17" t="s">
        <v>106</v>
      </c>
      <c r="E17" t="s">
        <v>226</v>
      </c>
      <c r="F17"/>
      <c r="G17" t="s">
        <v>233</v>
      </c>
      <c r="H17" s="76">
        <v>9.51</v>
      </c>
      <c r="I17" t="s">
        <v>108</v>
      </c>
      <c r="J17" s="76">
        <v>0.75</v>
      </c>
      <c r="K17" s="76">
        <v>0.64</v>
      </c>
      <c r="L17" s="76">
        <v>2412000</v>
      </c>
      <c r="M17" s="76">
        <v>100.75</v>
      </c>
      <c r="N17" s="76">
        <v>2430.09</v>
      </c>
      <c r="O17" s="76">
        <v>0.06</v>
      </c>
      <c r="P17" s="76">
        <v>0.71</v>
      </c>
      <c r="Q17" s="76">
        <v>0.3</v>
      </c>
    </row>
    <row r="18" spans="2:17">
      <c r="B18" t="s">
        <v>234</v>
      </c>
      <c r="C18" t="s">
        <v>235</v>
      </c>
      <c r="D18" t="s">
        <v>106</v>
      </c>
      <c r="E18" t="s">
        <v>226</v>
      </c>
      <c r="F18"/>
      <c r="G18" t="s">
        <v>236</v>
      </c>
      <c r="H18" s="76">
        <v>19.52</v>
      </c>
      <c r="I18" t="s">
        <v>108</v>
      </c>
      <c r="J18" s="76">
        <v>2.75</v>
      </c>
      <c r="K18" s="76">
        <v>1.45</v>
      </c>
      <c r="L18" s="76">
        <v>8223000</v>
      </c>
      <c r="M18" s="76">
        <v>136.44999999999999</v>
      </c>
      <c r="N18" s="76">
        <v>11220.2835</v>
      </c>
      <c r="O18" s="76">
        <v>0.05</v>
      </c>
      <c r="P18" s="76">
        <v>3.27</v>
      </c>
      <c r="Q18" s="76">
        <v>1.37</v>
      </c>
    </row>
    <row r="19" spans="2:17">
      <c r="B19" s="77" t="s">
        <v>268</v>
      </c>
      <c r="C19" s="16"/>
      <c r="D19" s="16"/>
      <c r="H19" s="78">
        <v>6.1</v>
      </c>
      <c r="K19" s="78">
        <v>1.32</v>
      </c>
      <c r="L19" s="78">
        <v>271280195</v>
      </c>
      <c r="N19" s="78">
        <v>295172.84811349999</v>
      </c>
      <c r="P19" s="78">
        <v>86.07</v>
      </c>
      <c r="Q19" s="78">
        <v>36.04</v>
      </c>
    </row>
    <row r="20" spans="2:17">
      <c r="B20" s="77" t="s">
        <v>238</v>
      </c>
      <c r="C20" s="16"/>
      <c r="D20" s="16"/>
    </row>
    <row r="21" spans="2:17">
      <c r="B21" t="s">
        <v>239</v>
      </c>
      <c r="C21" t="s">
        <v>240</v>
      </c>
      <c r="D21" t="s">
        <v>106</v>
      </c>
      <c r="E21" t="s">
        <v>226</v>
      </c>
      <c r="F21"/>
      <c r="G21" t="s">
        <v>241</v>
      </c>
      <c r="H21" s="76">
        <v>0.84</v>
      </c>
      <c r="I21" t="s">
        <v>108</v>
      </c>
      <c r="J21" s="76">
        <v>0</v>
      </c>
      <c r="K21" s="76">
        <v>0.13</v>
      </c>
      <c r="L21" s="76">
        <v>8600000</v>
      </c>
      <c r="M21" s="76">
        <v>99.89</v>
      </c>
      <c r="N21" s="76">
        <v>8590.5400000000009</v>
      </c>
      <c r="O21" s="76">
        <v>0.1</v>
      </c>
      <c r="P21" s="76">
        <v>2.5</v>
      </c>
      <c r="Q21" s="76">
        <v>1.05</v>
      </c>
    </row>
    <row r="22" spans="2:17">
      <c r="B22" t="s">
        <v>242</v>
      </c>
      <c r="C22" t="s">
        <v>243</v>
      </c>
      <c r="D22" t="s">
        <v>106</v>
      </c>
      <c r="E22" t="s">
        <v>226</v>
      </c>
      <c r="F22"/>
      <c r="G22" t="s">
        <v>244</v>
      </c>
      <c r="H22" s="76">
        <v>0.16</v>
      </c>
      <c r="I22" t="s">
        <v>108</v>
      </c>
      <c r="J22" s="76">
        <v>0</v>
      </c>
      <c r="K22" s="76">
        <v>0.13</v>
      </c>
      <c r="L22" s="76">
        <v>5000000</v>
      </c>
      <c r="M22" s="76">
        <v>99.98</v>
      </c>
      <c r="N22" s="76">
        <v>4999</v>
      </c>
      <c r="O22" s="76">
        <v>0.05</v>
      </c>
      <c r="P22" s="76">
        <v>1.46</v>
      </c>
      <c r="Q22" s="76">
        <v>0.61</v>
      </c>
    </row>
    <row r="23" spans="2:17">
      <c r="B23" t="s">
        <v>245</v>
      </c>
      <c r="C23" t="s">
        <v>246</v>
      </c>
      <c r="D23" t="s">
        <v>106</v>
      </c>
      <c r="E23" t="s">
        <v>226</v>
      </c>
      <c r="F23"/>
      <c r="G23" t="s">
        <v>247</v>
      </c>
      <c r="H23" s="76">
        <v>0.25</v>
      </c>
      <c r="I23" t="s">
        <v>108</v>
      </c>
      <c r="J23" s="76">
        <v>0</v>
      </c>
      <c r="K23" s="76">
        <v>0.12</v>
      </c>
      <c r="L23" s="76">
        <v>6276200</v>
      </c>
      <c r="M23" s="76">
        <v>99.97</v>
      </c>
      <c r="N23" s="76">
        <v>6274.3171400000001</v>
      </c>
      <c r="O23" s="76">
        <v>7.0000000000000007E-2</v>
      </c>
      <c r="P23" s="76">
        <v>1.83</v>
      </c>
      <c r="Q23" s="76">
        <v>0.77</v>
      </c>
    </row>
    <row r="24" spans="2:17">
      <c r="B24" t="s">
        <v>248</v>
      </c>
      <c r="C24" t="s">
        <v>249</v>
      </c>
      <c r="D24" t="s">
        <v>106</v>
      </c>
      <c r="E24" t="s">
        <v>226</v>
      </c>
      <c r="F24"/>
      <c r="G24" t="s">
        <v>250</v>
      </c>
      <c r="H24" s="76">
        <v>0.33</v>
      </c>
      <c r="I24" t="s">
        <v>108</v>
      </c>
      <c r="J24" s="76">
        <v>0</v>
      </c>
      <c r="K24" s="76">
        <v>0.15</v>
      </c>
      <c r="L24" s="76">
        <v>34845000</v>
      </c>
      <c r="M24" s="76">
        <v>99.95</v>
      </c>
      <c r="N24" s="76">
        <v>34827.577499999999</v>
      </c>
      <c r="O24" s="76">
        <v>0.39</v>
      </c>
      <c r="P24" s="76">
        <v>10.16</v>
      </c>
      <c r="Q24" s="76">
        <v>4.25</v>
      </c>
    </row>
    <row r="25" spans="2:17">
      <c r="B25" t="s">
        <v>251</v>
      </c>
      <c r="C25" t="s">
        <v>252</v>
      </c>
      <c r="D25" t="s">
        <v>106</v>
      </c>
      <c r="E25" t="s">
        <v>226</v>
      </c>
      <c r="F25"/>
      <c r="G25" t="s">
        <v>253</v>
      </c>
      <c r="H25" s="76">
        <v>0.43</v>
      </c>
      <c r="I25" t="s">
        <v>108</v>
      </c>
      <c r="J25" s="76">
        <v>0</v>
      </c>
      <c r="K25" s="76">
        <v>0.16</v>
      </c>
      <c r="L25" s="76">
        <v>11180000</v>
      </c>
      <c r="M25" s="76">
        <v>99.93</v>
      </c>
      <c r="N25" s="76">
        <v>11172.174000000001</v>
      </c>
      <c r="O25" s="76">
        <v>0.12</v>
      </c>
      <c r="P25" s="76">
        <v>3.26</v>
      </c>
      <c r="Q25" s="76">
        <v>1.36</v>
      </c>
    </row>
    <row r="26" spans="2:17">
      <c r="B26" s="77" t="s">
        <v>254</v>
      </c>
      <c r="C26" s="16"/>
      <c r="D26" s="16"/>
    </row>
    <row r="27" spans="2:17">
      <c r="B27" t="s">
        <v>255</v>
      </c>
      <c r="C27" t="s">
        <v>256</v>
      </c>
      <c r="D27" t="s">
        <v>106</v>
      </c>
      <c r="E27" t="s">
        <v>226</v>
      </c>
      <c r="F27"/>
      <c r="G27" t="s">
        <v>257</v>
      </c>
      <c r="H27" s="76">
        <v>1.1100000000000001</v>
      </c>
      <c r="I27" t="s">
        <v>108</v>
      </c>
      <c r="J27" s="76">
        <v>5.5</v>
      </c>
      <c r="K27" s="76">
        <v>0.21</v>
      </c>
      <c r="L27" s="76">
        <v>11557351</v>
      </c>
      <c r="M27" s="76">
        <v>110.77</v>
      </c>
      <c r="N27" s="76">
        <v>12802.0777027</v>
      </c>
      <c r="O27" s="76">
        <v>0.06</v>
      </c>
      <c r="P27" s="76">
        <v>3.73</v>
      </c>
      <c r="Q27" s="76">
        <v>1.56</v>
      </c>
    </row>
    <row r="28" spans="2:17">
      <c r="B28" t="s">
        <v>258</v>
      </c>
      <c r="C28" t="s">
        <v>259</v>
      </c>
      <c r="D28" t="s">
        <v>106</v>
      </c>
      <c r="E28" t="s">
        <v>226</v>
      </c>
      <c r="F28"/>
      <c r="G28" t="s">
        <v>260</v>
      </c>
      <c r="H28" s="76">
        <v>0.67</v>
      </c>
      <c r="I28" t="s">
        <v>108</v>
      </c>
      <c r="J28" s="76">
        <v>4.25</v>
      </c>
      <c r="K28" s="76">
        <v>0.13</v>
      </c>
      <c r="L28" s="76">
        <v>74027400</v>
      </c>
      <c r="M28" s="76">
        <v>104.17</v>
      </c>
      <c r="N28" s="76">
        <v>77114.342579999997</v>
      </c>
      <c r="O28" s="76">
        <v>0.44</v>
      </c>
      <c r="P28" s="76">
        <v>22.49</v>
      </c>
      <c r="Q28" s="76">
        <v>9.41</v>
      </c>
    </row>
    <row r="29" spans="2:17">
      <c r="B29" t="s">
        <v>261</v>
      </c>
      <c r="C29" t="s">
        <v>262</v>
      </c>
      <c r="D29" t="s">
        <v>106</v>
      </c>
      <c r="E29" t="s">
        <v>226</v>
      </c>
      <c r="F29"/>
      <c r="G29" t="s">
        <v>263</v>
      </c>
      <c r="H29" s="76">
        <v>8.92</v>
      </c>
      <c r="I29" t="s">
        <v>108</v>
      </c>
      <c r="J29" s="76">
        <v>1.75</v>
      </c>
      <c r="K29" s="76">
        <v>2.09</v>
      </c>
      <c r="L29" s="76">
        <v>72775700</v>
      </c>
      <c r="M29" s="76">
        <v>97.65</v>
      </c>
      <c r="N29" s="76">
        <v>71065.471049999993</v>
      </c>
      <c r="O29" s="76">
        <v>1.1499999999999999</v>
      </c>
      <c r="P29" s="76">
        <v>20.72</v>
      </c>
      <c r="Q29" s="76">
        <v>8.68</v>
      </c>
    </row>
    <row r="30" spans="2:17">
      <c r="B30" t="s">
        <v>264</v>
      </c>
      <c r="C30" t="s">
        <v>265</v>
      </c>
      <c r="D30" t="s">
        <v>106</v>
      </c>
      <c r="E30" t="s">
        <v>226</v>
      </c>
      <c r="F30"/>
      <c r="G30" t="s">
        <v>266</v>
      </c>
      <c r="H30" s="76">
        <v>15.71</v>
      </c>
      <c r="I30" t="s">
        <v>108</v>
      </c>
      <c r="J30" s="76">
        <v>5.5</v>
      </c>
      <c r="K30" s="76">
        <v>3.2</v>
      </c>
      <c r="L30" s="76">
        <v>47018544</v>
      </c>
      <c r="M30" s="76">
        <v>145.32</v>
      </c>
      <c r="N30" s="76">
        <v>68327.348140799993</v>
      </c>
      <c r="O30" s="76">
        <v>0.4</v>
      </c>
      <c r="P30" s="76">
        <v>19.920000000000002</v>
      </c>
      <c r="Q30" s="76">
        <v>8.34</v>
      </c>
    </row>
    <row r="31" spans="2:17">
      <c r="B31" s="77" t="s">
        <v>267</v>
      </c>
      <c r="C31" s="16"/>
      <c r="D31" s="16"/>
    </row>
    <row r="32" spans="2:17">
      <c r="B32" t="s">
        <v>196</v>
      </c>
      <c r="C32" t="s">
        <v>196</v>
      </c>
      <c r="D32" s="16"/>
      <c r="E32" t="s">
        <v>196</v>
      </c>
      <c r="H32" s="76">
        <v>0</v>
      </c>
      <c r="I32" t="s">
        <v>196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</row>
    <row r="33" spans="2:17">
      <c r="B33" s="77" t="s">
        <v>269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s="77" t="s">
        <v>221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s="77" t="s">
        <v>270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s="77" t="s">
        <v>271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s="11" t="s">
        <v>1199</v>
      </c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78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8" t="s">
        <v>186</v>
      </c>
    </row>
    <row r="2" spans="2:23">
      <c r="B2" s="2" t="s">
        <v>1</v>
      </c>
      <c r="C2" s="88" t="s">
        <v>1222</v>
      </c>
    </row>
    <row r="3" spans="2:23">
      <c r="B3" s="2" t="s">
        <v>2</v>
      </c>
      <c r="C3" s="88" t="s">
        <v>1221</v>
      </c>
    </row>
    <row r="4" spans="2:23">
      <c r="B4" s="2" t="s">
        <v>3</v>
      </c>
      <c r="C4" s="88" t="s">
        <v>187</v>
      </c>
    </row>
    <row r="5" spans="2:23">
      <c r="B5" s="2"/>
    </row>
    <row r="7" spans="2:23" ht="26.25" customHeight="1">
      <c r="B7" s="104" t="s">
        <v>183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102</v>
      </c>
      <c r="C8" s="26" t="s">
        <v>50</v>
      </c>
      <c r="D8" s="27" t="s">
        <v>88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178</v>
      </c>
      <c r="L8" s="27" t="s">
        <v>74</v>
      </c>
      <c r="M8" s="27" t="s">
        <v>179</v>
      </c>
      <c r="N8" s="27" t="s">
        <v>76</v>
      </c>
      <c r="O8" s="27" t="s">
        <v>58</v>
      </c>
      <c r="P8" s="34" t="s">
        <v>59</v>
      </c>
      <c r="R8" s="16"/>
    </row>
    <row r="9" spans="2:23" s="19" customFormat="1" ht="17.25" customHeight="1">
      <c r="B9" s="20"/>
      <c r="C9" s="29"/>
      <c r="D9" s="29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6</v>
      </c>
      <c r="N9" s="29" t="s">
        <v>7</v>
      </c>
      <c r="O9" s="29" t="s">
        <v>7</v>
      </c>
      <c r="P9" s="30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33"/>
    </row>
    <row r="11" spans="2:23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3"/>
    </row>
    <row r="12" spans="2:23">
      <c r="B12" s="77" t="s">
        <v>191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7" t="s">
        <v>1220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s="77" t="s">
        <v>268</v>
      </c>
      <c r="E14" s="15"/>
      <c r="F14" s="15"/>
      <c r="G14" s="15"/>
      <c r="H14" s="78">
        <v>0</v>
      </c>
      <c r="I14" s="15"/>
      <c r="J14" s="15"/>
      <c r="K14" s="15"/>
      <c r="L14" s="78">
        <v>0</v>
      </c>
      <c r="M14" s="78">
        <v>0</v>
      </c>
      <c r="N14" s="15"/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273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23">
      <c r="B16" s="77" t="s">
        <v>364</v>
      </c>
      <c r="D16" s="16"/>
      <c r="H16" s="78">
        <v>0</v>
      </c>
      <c r="L16" s="78">
        <v>0</v>
      </c>
      <c r="M16" s="78">
        <v>0</v>
      </c>
      <c r="O16" s="78">
        <v>0</v>
      </c>
      <c r="P16" s="78">
        <v>0</v>
      </c>
    </row>
    <row r="17" spans="2:4">
      <c r="B17" t="s">
        <v>222</v>
      </c>
      <c r="D17" s="16"/>
    </row>
    <row r="18" spans="2:4">
      <c r="D18" s="16"/>
    </row>
    <row r="19" spans="2:4">
      <c r="D19" s="16"/>
    </row>
    <row r="20" spans="2:4">
      <c r="D20" s="16"/>
    </row>
    <row r="21" spans="2:4">
      <c r="D21" s="16"/>
    </row>
    <row r="22" spans="2:4">
      <c r="D22" s="16"/>
    </row>
    <row r="23" spans="2:4">
      <c r="D23" s="16"/>
    </row>
    <row r="24" spans="2:4">
      <c r="D24" s="16"/>
    </row>
    <row r="25" spans="2:4">
      <c r="D25" s="16"/>
    </row>
    <row r="26" spans="2:4">
      <c r="D26" s="16"/>
    </row>
    <row r="27" spans="2:4">
      <c r="D27" s="16"/>
    </row>
    <row r="28" spans="2:4">
      <c r="D28" s="16"/>
    </row>
    <row r="29" spans="2:4">
      <c r="D29" s="16"/>
    </row>
    <row r="30" spans="2:4">
      <c r="D30" s="16"/>
    </row>
    <row r="31" spans="2:4">
      <c r="D31" s="16"/>
    </row>
    <row r="32" spans="2:4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B366" s="16"/>
      <c r="D366" s="16"/>
    </row>
    <row r="367" spans="2:4">
      <c r="B367" s="16"/>
      <c r="D367" s="16"/>
    </row>
    <row r="368" spans="2:4">
      <c r="B368" s="19"/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81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8" t="s">
        <v>186</v>
      </c>
    </row>
    <row r="2" spans="2:67">
      <c r="B2" s="2" t="s">
        <v>1</v>
      </c>
      <c r="C2" s="88" t="s">
        <v>1222</v>
      </c>
    </row>
    <row r="3" spans="2:67">
      <c r="B3" s="2" t="s">
        <v>2</v>
      </c>
      <c r="C3" s="88" t="s">
        <v>1221</v>
      </c>
    </row>
    <row r="4" spans="2:67">
      <c r="B4" s="2" t="s">
        <v>3</v>
      </c>
      <c r="C4" s="88" t="s">
        <v>187</v>
      </c>
    </row>
    <row r="6" spans="2:67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  <c r="BO6" s="19"/>
    </row>
    <row r="7" spans="2:67" ht="26.25" customHeight="1">
      <c r="B7" s="99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J7" s="19"/>
      <c r="BO7" s="19"/>
    </row>
    <row r="8" spans="2:67" s="19" customFormat="1" ht="63">
      <c r="B8" s="35" t="s">
        <v>49</v>
      </c>
      <c r="C8" s="18" t="s">
        <v>50</v>
      </c>
      <c r="D8" s="36" t="s">
        <v>71</v>
      </c>
      <c r="E8" s="36" t="s">
        <v>87</v>
      </c>
      <c r="F8" s="36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6" t="s">
        <v>58</v>
      </c>
      <c r="T8" s="37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38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39" t="s">
        <v>7</v>
      </c>
      <c r="BJ9" s="16"/>
      <c r="BL9" s="16"/>
      <c r="BO9" s="23"/>
    </row>
    <row r="10" spans="2:67" s="23" customFormat="1" ht="18" customHeight="1">
      <c r="B10" s="40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1" t="s">
        <v>91</v>
      </c>
      <c r="U10" s="33"/>
      <c r="BJ10" s="16"/>
      <c r="BK10" s="19"/>
      <c r="BL10" s="16"/>
      <c r="BO10" s="16"/>
    </row>
    <row r="11" spans="2:67" s="23" customFormat="1" ht="18" customHeight="1" thickBot="1">
      <c r="B11" s="42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1"/>
      <c r="Q11" s="75">
        <v>0</v>
      </c>
      <c r="R11" s="7"/>
      <c r="S11" s="75">
        <v>0</v>
      </c>
      <c r="T11" s="75">
        <v>0</v>
      </c>
      <c r="U11" s="33"/>
      <c r="BJ11" s="16"/>
      <c r="BK11" s="19"/>
      <c r="BL11" s="16"/>
      <c r="BO11" s="16"/>
    </row>
    <row r="12" spans="2:67">
      <c r="B12" s="77" t="s">
        <v>217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191</v>
      </c>
      <c r="C13" s="16"/>
      <c r="D13" s="16"/>
      <c r="E13" s="16"/>
      <c r="F13" s="16"/>
      <c r="G13" s="16"/>
    </row>
    <row r="14" spans="2:67">
      <c r="B14" s="77" t="s">
        <v>272</v>
      </c>
      <c r="C14" s="16"/>
      <c r="D14" s="16"/>
      <c r="E14" s="16"/>
      <c r="F14" s="16"/>
      <c r="G14" s="16"/>
      <c r="K14" s="78">
        <v>0</v>
      </c>
      <c r="N14" s="78">
        <v>0</v>
      </c>
      <c r="O14" s="78">
        <v>0</v>
      </c>
      <c r="Q14" s="78">
        <v>0</v>
      </c>
      <c r="S14" s="78">
        <v>0</v>
      </c>
      <c r="T14" s="78">
        <v>0</v>
      </c>
    </row>
    <row r="15" spans="2:67">
      <c r="B15" s="77" t="s">
        <v>268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s="77" t="s">
        <v>273</v>
      </c>
      <c r="C16" s="16"/>
      <c r="D16" s="16"/>
      <c r="E16" s="16"/>
      <c r="F16" s="16"/>
      <c r="G16" s="16"/>
      <c r="K16" s="78">
        <v>0</v>
      </c>
      <c r="N16" s="78">
        <v>0</v>
      </c>
      <c r="O16" s="78">
        <v>0</v>
      </c>
      <c r="Q16" s="78">
        <v>0</v>
      </c>
      <c r="S16" s="78">
        <v>0</v>
      </c>
      <c r="T16" s="78">
        <v>0</v>
      </c>
    </row>
    <row r="17" spans="2:20">
      <c r="B17" s="77" t="s">
        <v>221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s="77" t="s">
        <v>274</v>
      </c>
      <c r="C18" s="16"/>
      <c r="D18" s="16"/>
      <c r="E18" s="16"/>
      <c r="F18" s="16"/>
      <c r="G18" s="16"/>
      <c r="K18" s="78">
        <v>0</v>
      </c>
      <c r="N18" s="78">
        <v>0</v>
      </c>
      <c r="O18" s="78">
        <v>0</v>
      </c>
      <c r="Q18" s="78">
        <v>0</v>
      </c>
      <c r="S18" s="78">
        <v>0</v>
      </c>
      <c r="T18" s="78">
        <v>0</v>
      </c>
    </row>
    <row r="19" spans="2:20">
      <c r="B19" s="77" t="s">
        <v>275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t="s">
        <v>222</v>
      </c>
      <c r="C20" s="16"/>
      <c r="D20" s="16"/>
      <c r="E20" s="16"/>
      <c r="F20" s="16"/>
      <c r="G20" s="16"/>
    </row>
    <row r="21" spans="2:20">
      <c r="B21" s="11" t="s">
        <v>1199</v>
      </c>
      <c r="C21" s="16"/>
      <c r="D21" s="16"/>
      <c r="E21" s="16"/>
      <c r="F21" s="16"/>
      <c r="G21" s="16"/>
    </row>
    <row r="22" spans="2:20">
      <c r="C22" s="16"/>
      <c r="D22" s="16"/>
      <c r="E22" s="16"/>
      <c r="F22" s="16"/>
      <c r="G22" s="16"/>
    </row>
    <row r="23" spans="2:20">
      <c r="C23" s="16"/>
      <c r="D23" s="16"/>
      <c r="E23" s="16"/>
      <c r="F23" s="16"/>
      <c r="G23" s="16"/>
    </row>
    <row r="24" spans="2:20"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2:7">
      <c r="C657" s="16"/>
      <c r="D657" s="16"/>
      <c r="E657" s="16"/>
      <c r="F657" s="16"/>
      <c r="G657" s="16"/>
    </row>
    <row r="658" spans="2:7">
      <c r="C658" s="16"/>
      <c r="D658" s="16"/>
      <c r="E658" s="16"/>
      <c r="F658" s="16"/>
      <c r="G658" s="16"/>
    </row>
    <row r="659" spans="2:7">
      <c r="C659" s="16"/>
      <c r="D659" s="16"/>
      <c r="E659" s="16"/>
      <c r="F659" s="16"/>
      <c r="G659" s="16"/>
    </row>
    <row r="660" spans="2:7">
      <c r="C660" s="16"/>
      <c r="D660" s="16"/>
      <c r="E660" s="16"/>
      <c r="F660" s="16"/>
      <c r="G660" s="16"/>
    </row>
    <row r="661" spans="2:7">
      <c r="C661" s="16"/>
      <c r="D661" s="16"/>
      <c r="E661" s="16"/>
      <c r="F661" s="16"/>
      <c r="G661" s="16"/>
    </row>
    <row r="662" spans="2:7">
      <c r="C662" s="16"/>
      <c r="D662" s="16"/>
      <c r="E662" s="16"/>
      <c r="F662" s="16"/>
      <c r="G662" s="16"/>
    </row>
    <row r="663" spans="2:7">
      <c r="C663" s="16"/>
      <c r="D663" s="16"/>
      <c r="E663" s="16"/>
      <c r="F663" s="16"/>
      <c r="G663" s="16"/>
    </row>
    <row r="664" spans="2:7">
      <c r="C664" s="16"/>
      <c r="D664" s="16"/>
      <c r="E664" s="16"/>
      <c r="F664" s="16"/>
      <c r="G664" s="16"/>
    </row>
    <row r="665" spans="2:7">
      <c r="B665" s="16"/>
      <c r="C665" s="16"/>
      <c r="D665" s="16"/>
      <c r="E665" s="16"/>
      <c r="F665" s="16"/>
      <c r="G665" s="16"/>
    </row>
    <row r="666" spans="2:7">
      <c r="B666" s="16"/>
      <c r="C666" s="16"/>
      <c r="D666" s="16"/>
      <c r="E666" s="16"/>
      <c r="F666" s="16"/>
      <c r="G666" s="16"/>
    </row>
    <row r="667" spans="2:7">
      <c r="B667" s="19"/>
      <c r="C667" s="16"/>
      <c r="D667" s="16"/>
      <c r="E667" s="16"/>
      <c r="F667" s="16"/>
      <c r="G667" s="16"/>
    </row>
    <row r="668" spans="2:7">
      <c r="C668" s="16"/>
      <c r="D668" s="16"/>
      <c r="E668" s="16"/>
      <c r="F668" s="16"/>
      <c r="G668" s="16"/>
    </row>
    <row r="669" spans="2:7">
      <c r="C669" s="16"/>
      <c r="D669" s="16"/>
      <c r="E669" s="16"/>
      <c r="F669" s="16"/>
      <c r="G669" s="16"/>
    </row>
    <row r="670" spans="2:7">
      <c r="C670" s="16"/>
      <c r="D670" s="16"/>
      <c r="E670" s="16"/>
      <c r="F670" s="16"/>
      <c r="G670" s="16"/>
    </row>
    <row r="671" spans="2:7">
      <c r="C671" s="16"/>
      <c r="D671" s="16"/>
      <c r="E671" s="16"/>
      <c r="F671" s="16"/>
      <c r="G671" s="16"/>
    </row>
    <row r="672" spans="2:7">
      <c r="C672" s="16"/>
      <c r="D672" s="16"/>
      <c r="E672" s="16"/>
      <c r="F672" s="16"/>
      <c r="G672" s="16"/>
    </row>
    <row r="673" spans="3:7">
      <c r="C673" s="16"/>
      <c r="D673" s="16"/>
      <c r="E673" s="16"/>
      <c r="F673" s="16"/>
      <c r="G673" s="16"/>
    </row>
    <row r="674" spans="3:7">
      <c r="C674" s="16"/>
      <c r="D674" s="16"/>
      <c r="E674" s="16"/>
      <c r="F674" s="16"/>
      <c r="G674" s="16"/>
    </row>
    <row r="675" spans="3:7">
      <c r="C675" s="16"/>
      <c r="D675" s="16"/>
      <c r="E675" s="16"/>
      <c r="F675" s="16"/>
      <c r="G675" s="16"/>
    </row>
    <row r="676" spans="3:7">
      <c r="C676" s="16"/>
      <c r="D676" s="16"/>
      <c r="E676" s="16"/>
      <c r="F676" s="16"/>
      <c r="G676" s="16"/>
    </row>
    <row r="677" spans="3:7">
      <c r="C677" s="16"/>
      <c r="D677" s="16"/>
      <c r="E677" s="16"/>
      <c r="F677" s="16"/>
      <c r="G677" s="16"/>
    </row>
    <row r="678" spans="3:7">
      <c r="C678" s="16"/>
      <c r="D678" s="16"/>
      <c r="E678" s="16"/>
      <c r="F678" s="16"/>
      <c r="G678" s="16"/>
    </row>
    <row r="679" spans="3:7">
      <c r="C679" s="16"/>
      <c r="D679" s="16"/>
      <c r="E679" s="16"/>
      <c r="F679" s="16"/>
      <c r="G679" s="16"/>
    </row>
    <row r="680" spans="3:7">
      <c r="C680" s="16"/>
      <c r="D680" s="16"/>
      <c r="E680" s="16"/>
      <c r="F680" s="16"/>
      <c r="G680" s="16"/>
    </row>
    <row r="681" spans="3:7">
      <c r="E681" s="16"/>
    </row>
  </sheetData>
  <mergeCells count="2">
    <mergeCell ref="B6:T6"/>
    <mergeCell ref="B7:T7"/>
  </mergeCells>
  <dataValidations count="6">
    <dataValidation allowBlank="1" showInputMessage="1" showErrorMessage="1" sqref="A1 B21"/>
    <dataValidation type="list" allowBlank="1" showInputMessage="1" showErrorMessage="1" sqref="E173:E680">
      <formula1>$AL$6:$AL$8</formula1>
    </dataValidation>
    <dataValidation type="list" allowBlank="1" showInputMessage="1" showErrorMessage="1" sqref="G12:G673">
      <formula1>$BL$6:$BL$11</formula1>
    </dataValidation>
    <dataValidation type="list" allowBlank="1" showInputMessage="1" showErrorMessage="1" sqref="L12:L455">
      <formula1>$BO$6:$BO$11</formula1>
    </dataValidation>
    <dataValidation type="list" allowBlank="1" showInputMessage="1" showErrorMessage="1" sqref="E12:E172">
      <formula1>$BJ$6:$BJ$11</formula1>
    </dataValidation>
    <dataValidation type="list" allowBlank="1" showInputMessage="1" showErrorMessage="1" sqref="I12:I455">
      <formula1>$BN$6:$BN$9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796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26.710937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8" t="s">
        <v>186</v>
      </c>
    </row>
    <row r="2" spans="2:65">
      <c r="B2" s="2" t="s">
        <v>1</v>
      </c>
      <c r="C2" s="88" t="s">
        <v>1222</v>
      </c>
    </row>
    <row r="3" spans="2:65">
      <c r="B3" s="2" t="s">
        <v>2</v>
      </c>
      <c r="C3" s="88" t="s">
        <v>1221</v>
      </c>
    </row>
    <row r="4" spans="2:65">
      <c r="B4" s="2" t="s">
        <v>3</v>
      </c>
      <c r="C4" s="88" t="s">
        <v>187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</row>
    <row r="7" spans="2:65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BM7" s="19"/>
    </row>
    <row r="8" spans="2:65" s="19" customFormat="1" ht="63">
      <c r="B8" s="4" t="s">
        <v>49</v>
      </c>
      <c r="C8" s="26" t="s">
        <v>50</v>
      </c>
      <c r="D8" s="36" t="s">
        <v>71</v>
      </c>
      <c r="E8" s="36" t="s">
        <v>87</v>
      </c>
      <c r="F8" s="27" t="s">
        <v>51</v>
      </c>
      <c r="G8" s="26" t="s">
        <v>88</v>
      </c>
      <c r="H8" s="26" t="s">
        <v>52</v>
      </c>
      <c r="I8" s="26" t="s">
        <v>53</v>
      </c>
      <c r="J8" s="26" t="s">
        <v>72</v>
      </c>
      <c r="K8" s="26" t="s">
        <v>73</v>
      </c>
      <c r="L8" s="26" t="s">
        <v>54</v>
      </c>
      <c r="M8" s="26" t="s">
        <v>55</v>
      </c>
      <c r="N8" s="26" t="s">
        <v>56</v>
      </c>
      <c r="O8" s="26" t="s">
        <v>74</v>
      </c>
      <c r="P8" s="26" t="s">
        <v>75</v>
      </c>
      <c r="Q8" s="26" t="s">
        <v>57</v>
      </c>
      <c r="R8" s="18" t="s">
        <v>76</v>
      </c>
      <c r="S8" s="36" t="s">
        <v>58</v>
      </c>
      <c r="T8" s="34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29"/>
      <c r="I9" s="29"/>
      <c r="J9" s="29" t="s">
        <v>77</v>
      </c>
      <c r="K9" s="29" t="s">
        <v>78</v>
      </c>
      <c r="L9" s="29"/>
      <c r="M9" s="29" t="s">
        <v>7</v>
      </c>
      <c r="N9" s="29" t="s">
        <v>7</v>
      </c>
      <c r="O9" s="29"/>
      <c r="P9" s="29" t="s">
        <v>79</v>
      </c>
      <c r="Q9" s="29" t="s">
        <v>6</v>
      </c>
      <c r="R9" s="21" t="s">
        <v>7</v>
      </c>
      <c r="S9" s="43" t="s">
        <v>7</v>
      </c>
      <c r="T9" s="43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7" t="s">
        <v>84</v>
      </c>
      <c r="R10" s="7" t="s">
        <v>89</v>
      </c>
      <c r="S10" s="7" t="s">
        <v>90</v>
      </c>
      <c r="T10" s="32" t="s">
        <v>91</v>
      </c>
      <c r="U10" s="33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5">
        <v>6.55</v>
      </c>
      <c r="L11" s="7"/>
      <c r="M11" s="7"/>
      <c r="N11" s="75">
        <v>4.8600000000000003</v>
      </c>
      <c r="O11" s="75">
        <v>59840224.450000003</v>
      </c>
      <c r="P11" s="31"/>
      <c r="Q11" s="75">
        <v>119663.60860120803</v>
      </c>
      <c r="R11" s="7"/>
      <c r="S11" s="75">
        <v>100</v>
      </c>
      <c r="T11" s="75">
        <v>14.61</v>
      </c>
      <c r="U11" s="33"/>
      <c r="BH11" s="16"/>
      <c r="BI11" s="19"/>
      <c r="BJ11" s="16"/>
      <c r="BM11" s="16"/>
    </row>
    <row r="12" spans="2:65">
      <c r="B12" s="77" t="s">
        <v>217</v>
      </c>
      <c r="C12" s="16"/>
      <c r="D12" s="16"/>
      <c r="E12" s="16"/>
      <c r="F12" s="16"/>
      <c r="K12" s="78">
        <v>5</v>
      </c>
      <c r="N12" s="78">
        <v>5.26</v>
      </c>
      <c r="O12" s="78">
        <v>39409609.450000003</v>
      </c>
      <c r="Q12" s="78">
        <v>39150.577133762003</v>
      </c>
      <c r="S12" s="78">
        <v>32.72</v>
      </c>
      <c r="T12" s="78">
        <v>4.78</v>
      </c>
    </row>
    <row r="13" spans="2:65">
      <c r="B13" s="77" t="s">
        <v>191</v>
      </c>
      <c r="C13" s="16"/>
      <c r="D13" s="16"/>
      <c r="E13" s="16"/>
      <c r="F13" s="16"/>
    </row>
    <row r="14" spans="2:65">
      <c r="B14" s="77" t="s">
        <v>272</v>
      </c>
      <c r="C14" s="16"/>
      <c r="D14" s="16"/>
      <c r="E14" s="16"/>
      <c r="F14" s="16"/>
      <c r="K14" s="78">
        <v>5.15</v>
      </c>
      <c r="N14" s="78">
        <v>5.43</v>
      </c>
      <c r="O14" s="78">
        <v>38019378.939999998</v>
      </c>
      <c r="Q14" s="78">
        <v>37677.402585392003</v>
      </c>
      <c r="S14" s="78">
        <v>31.49</v>
      </c>
      <c r="T14" s="78">
        <v>4.5999999999999996</v>
      </c>
    </row>
    <row r="15" spans="2:65">
      <c r="B15" t="s">
        <v>276</v>
      </c>
      <c r="C15" t="s">
        <v>277</v>
      </c>
      <c r="D15" t="s">
        <v>106</v>
      </c>
      <c r="E15" t="s">
        <v>127</v>
      </c>
      <c r="F15" t="s">
        <v>278</v>
      </c>
      <c r="G15" t="s">
        <v>279</v>
      </c>
      <c r="H15" t="s">
        <v>216</v>
      </c>
      <c r="I15" t="s">
        <v>151</v>
      </c>
      <c r="J15" t="s">
        <v>280</v>
      </c>
      <c r="K15" s="76">
        <v>3.16</v>
      </c>
      <c r="L15" t="s">
        <v>108</v>
      </c>
      <c r="M15" s="76">
        <v>0.41</v>
      </c>
      <c r="N15" s="76">
        <v>1</v>
      </c>
      <c r="O15" s="76">
        <v>5443759.6500000004</v>
      </c>
      <c r="P15" s="76">
        <v>98.28</v>
      </c>
      <c r="Q15" s="76">
        <v>5350.1269840200002</v>
      </c>
      <c r="R15" s="76">
        <v>0.22</v>
      </c>
      <c r="S15" s="76">
        <v>4.47</v>
      </c>
      <c r="T15" s="76">
        <v>0.65</v>
      </c>
    </row>
    <row r="16" spans="2:65">
      <c r="B16" t="s">
        <v>281</v>
      </c>
      <c r="C16" t="s">
        <v>282</v>
      </c>
      <c r="D16" t="s">
        <v>106</v>
      </c>
      <c r="E16" t="s">
        <v>127</v>
      </c>
      <c r="F16" t="s">
        <v>278</v>
      </c>
      <c r="G16" t="s">
        <v>279</v>
      </c>
      <c r="H16" t="s">
        <v>216</v>
      </c>
      <c r="I16" t="s">
        <v>151</v>
      </c>
      <c r="J16" t="s">
        <v>283</v>
      </c>
      <c r="K16" s="76">
        <v>0.27</v>
      </c>
      <c r="L16" t="s">
        <v>108</v>
      </c>
      <c r="M16" s="76">
        <v>2.6</v>
      </c>
      <c r="N16" s="76">
        <v>5.37</v>
      </c>
      <c r="O16" s="76">
        <v>3228823</v>
      </c>
      <c r="P16" s="76">
        <v>105.24</v>
      </c>
      <c r="Q16" s="76">
        <v>3398.0133252000001</v>
      </c>
      <c r="R16" s="76">
        <v>0.14000000000000001</v>
      </c>
      <c r="S16" s="76">
        <v>2.84</v>
      </c>
      <c r="T16" s="76">
        <v>0.41</v>
      </c>
    </row>
    <row r="17" spans="2:20">
      <c r="B17" t="s">
        <v>284</v>
      </c>
      <c r="C17" t="s">
        <v>285</v>
      </c>
      <c r="D17" t="s">
        <v>106</v>
      </c>
      <c r="E17" t="s">
        <v>127</v>
      </c>
      <c r="F17" t="s">
        <v>286</v>
      </c>
      <c r="G17" t="s">
        <v>279</v>
      </c>
      <c r="H17" t="s">
        <v>216</v>
      </c>
      <c r="I17" t="s">
        <v>151</v>
      </c>
      <c r="J17" t="s">
        <v>287</v>
      </c>
      <c r="K17" s="76">
        <v>3.61</v>
      </c>
      <c r="L17" t="s">
        <v>108</v>
      </c>
      <c r="M17" s="76">
        <v>1.6</v>
      </c>
      <c r="N17" s="76">
        <v>1.0900000000000001</v>
      </c>
      <c r="O17" s="76">
        <v>3015000</v>
      </c>
      <c r="P17" s="76">
        <v>102.31</v>
      </c>
      <c r="Q17" s="76">
        <v>3084.6464999999998</v>
      </c>
      <c r="R17" s="76">
        <v>0.1</v>
      </c>
      <c r="S17" s="76">
        <v>2.58</v>
      </c>
      <c r="T17" s="76">
        <v>0.38</v>
      </c>
    </row>
    <row r="18" spans="2:20">
      <c r="B18" t="s">
        <v>288</v>
      </c>
      <c r="C18" t="s">
        <v>289</v>
      </c>
      <c r="D18" t="s">
        <v>106</v>
      </c>
      <c r="E18" t="s">
        <v>127</v>
      </c>
      <c r="F18" t="s">
        <v>290</v>
      </c>
      <c r="G18" t="s">
        <v>279</v>
      </c>
      <c r="H18" t="s">
        <v>291</v>
      </c>
      <c r="I18" t="s">
        <v>151</v>
      </c>
      <c r="J18" t="s">
        <v>292</v>
      </c>
      <c r="K18" s="76">
        <v>4.16</v>
      </c>
      <c r="L18" t="s">
        <v>108</v>
      </c>
      <c r="M18" s="76">
        <v>0.8</v>
      </c>
      <c r="N18" s="76">
        <v>0.93</v>
      </c>
      <c r="O18" s="76">
        <v>1475000</v>
      </c>
      <c r="P18" s="76">
        <v>100.78</v>
      </c>
      <c r="Q18" s="76">
        <v>1486.5050000000001</v>
      </c>
      <c r="R18" s="76">
        <v>0.23</v>
      </c>
      <c r="S18" s="76">
        <v>1.24</v>
      </c>
      <c r="T18" s="76">
        <v>0.18</v>
      </c>
    </row>
    <row r="19" spans="2:20">
      <c r="B19" t="s">
        <v>293</v>
      </c>
      <c r="C19" t="s">
        <v>294</v>
      </c>
      <c r="D19" t="s">
        <v>106</v>
      </c>
      <c r="E19" t="s">
        <v>127</v>
      </c>
      <c r="F19" t="s">
        <v>295</v>
      </c>
      <c r="G19" t="s">
        <v>279</v>
      </c>
      <c r="H19" t="s">
        <v>291</v>
      </c>
      <c r="I19" t="s">
        <v>151</v>
      </c>
      <c r="J19" t="s">
        <v>296</v>
      </c>
      <c r="K19" s="76">
        <v>0.22</v>
      </c>
      <c r="L19" t="s">
        <v>108</v>
      </c>
      <c r="M19" s="76">
        <v>4.0999999999999996</v>
      </c>
      <c r="N19" s="76">
        <v>6.29</v>
      </c>
      <c r="O19" s="76">
        <v>201389.5</v>
      </c>
      <c r="P19" s="76">
        <v>123.55</v>
      </c>
      <c r="Q19" s="76">
        <v>248.81672725000001</v>
      </c>
      <c r="R19" s="76">
        <v>0.03</v>
      </c>
      <c r="S19" s="76">
        <v>0.21</v>
      </c>
      <c r="T19" s="76">
        <v>0.03</v>
      </c>
    </row>
    <row r="20" spans="2:20">
      <c r="B20" t="s">
        <v>297</v>
      </c>
      <c r="C20" t="s">
        <v>298</v>
      </c>
      <c r="D20" t="s">
        <v>106</v>
      </c>
      <c r="E20" t="s">
        <v>127</v>
      </c>
      <c r="F20" t="s">
        <v>286</v>
      </c>
      <c r="G20" t="s">
        <v>279</v>
      </c>
      <c r="H20" t="s">
        <v>291</v>
      </c>
      <c r="I20" t="s">
        <v>151</v>
      </c>
      <c r="J20" t="s">
        <v>299</v>
      </c>
      <c r="K20" s="76">
        <v>1.46</v>
      </c>
      <c r="L20" t="s">
        <v>108</v>
      </c>
      <c r="M20" s="76">
        <v>4.7</v>
      </c>
      <c r="N20" s="76">
        <v>0.89</v>
      </c>
      <c r="O20" s="76">
        <v>579708.16000000003</v>
      </c>
      <c r="P20" s="76">
        <v>126.17</v>
      </c>
      <c r="Q20" s="76">
        <v>731.41778547199999</v>
      </c>
      <c r="R20" s="76">
        <v>0.2</v>
      </c>
      <c r="S20" s="76">
        <v>0.61</v>
      </c>
      <c r="T20" s="76">
        <v>0.09</v>
      </c>
    </row>
    <row r="21" spans="2:20">
      <c r="B21" t="s">
        <v>300</v>
      </c>
      <c r="C21" t="s">
        <v>301</v>
      </c>
      <c r="D21" t="s">
        <v>106</v>
      </c>
      <c r="E21" t="s">
        <v>127</v>
      </c>
      <c r="F21" t="s">
        <v>302</v>
      </c>
      <c r="G21" t="s">
        <v>303</v>
      </c>
      <c r="H21" t="s">
        <v>304</v>
      </c>
      <c r="I21" t="s">
        <v>151</v>
      </c>
      <c r="J21" t="s">
        <v>305</v>
      </c>
      <c r="K21" s="76">
        <v>1.75</v>
      </c>
      <c r="L21" t="s">
        <v>108</v>
      </c>
      <c r="M21" s="76">
        <v>3.2</v>
      </c>
      <c r="N21" s="76">
        <v>1.28</v>
      </c>
      <c r="O21" s="76">
        <v>19217.39</v>
      </c>
      <c r="P21" s="76">
        <v>109.08</v>
      </c>
      <c r="Q21" s="76">
        <v>20.962329012000001</v>
      </c>
      <c r="R21" s="76">
        <v>0</v>
      </c>
      <c r="S21" s="76">
        <v>0.02</v>
      </c>
      <c r="T21" s="76">
        <v>0</v>
      </c>
    </row>
    <row r="22" spans="2:20">
      <c r="B22" t="s">
        <v>306</v>
      </c>
      <c r="C22" t="s">
        <v>307</v>
      </c>
      <c r="D22" t="s">
        <v>106</v>
      </c>
      <c r="E22" t="s">
        <v>127</v>
      </c>
      <c r="F22" t="s">
        <v>302</v>
      </c>
      <c r="G22" t="s">
        <v>303</v>
      </c>
      <c r="H22" t="s">
        <v>304</v>
      </c>
      <c r="I22" t="s">
        <v>151</v>
      </c>
      <c r="J22" t="s">
        <v>308</v>
      </c>
      <c r="K22" s="76">
        <v>7.2</v>
      </c>
      <c r="L22" t="s">
        <v>108</v>
      </c>
      <c r="M22" s="76">
        <v>2.34</v>
      </c>
      <c r="N22" s="76">
        <v>2.39</v>
      </c>
      <c r="O22" s="76">
        <v>1745000</v>
      </c>
      <c r="P22" s="76">
        <v>101.57</v>
      </c>
      <c r="Q22" s="76">
        <v>1772.3965000000001</v>
      </c>
      <c r="R22" s="76">
        <v>0.21</v>
      </c>
      <c r="S22" s="76">
        <v>1.48</v>
      </c>
      <c r="T22" s="76">
        <v>0.22</v>
      </c>
    </row>
    <row r="23" spans="2:20">
      <c r="B23" t="s">
        <v>309</v>
      </c>
      <c r="C23" t="s">
        <v>310</v>
      </c>
      <c r="D23" t="s">
        <v>106</v>
      </c>
      <c r="E23" t="s">
        <v>127</v>
      </c>
      <c r="F23" t="s">
        <v>311</v>
      </c>
      <c r="G23" t="s">
        <v>312</v>
      </c>
      <c r="H23" t="s">
        <v>313</v>
      </c>
      <c r="I23" t="s">
        <v>151</v>
      </c>
      <c r="J23" t="s">
        <v>314</v>
      </c>
      <c r="K23" s="76">
        <v>9.26</v>
      </c>
      <c r="L23" t="s">
        <v>108</v>
      </c>
      <c r="M23" s="76">
        <v>5.15</v>
      </c>
      <c r="N23" s="76">
        <v>5.09</v>
      </c>
      <c r="O23" s="76">
        <v>2128042</v>
      </c>
      <c r="P23" s="76">
        <v>121.31</v>
      </c>
      <c r="Q23" s="76">
        <v>2581.5277501999999</v>
      </c>
      <c r="R23" s="76">
        <v>0.06</v>
      </c>
      <c r="S23" s="76">
        <v>2.16</v>
      </c>
      <c r="T23" s="76">
        <v>0.32</v>
      </c>
    </row>
    <row r="24" spans="2:20">
      <c r="B24" t="s">
        <v>315</v>
      </c>
      <c r="C24" t="s">
        <v>316</v>
      </c>
      <c r="D24" t="s">
        <v>106</v>
      </c>
      <c r="E24" t="s">
        <v>127</v>
      </c>
      <c r="F24" t="s">
        <v>317</v>
      </c>
      <c r="G24" t="s">
        <v>303</v>
      </c>
      <c r="H24" t="s">
        <v>313</v>
      </c>
      <c r="I24" t="s">
        <v>151</v>
      </c>
      <c r="J24" t="s">
        <v>318</v>
      </c>
      <c r="K24" s="76">
        <v>1.63</v>
      </c>
      <c r="L24" t="s">
        <v>108</v>
      </c>
      <c r="M24" s="76">
        <v>4.25</v>
      </c>
      <c r="N24" s="76">
        <v>1.41</v>
      </c>
      <c r="O24" s="76">
        <v>252732.76</v>
      </c>
      <c r="P24" s="76">
        <v>129.79</v>
      </c>
      <c r="Q24" s="76">
        <v>328.02184920399998</v>
      </c>
      <c r="R24" s="76">
        <v>0.03</v>
      </c>
      <c r="S24" s="76">
        <v>0.27</v>
      </c>
      <c r="T24" s="76">
        <v>0.04</v>
      </c>
    </row>
    <row r="25" spans="2:20">
      <c r="B25" t="s">
        <v>319</v>
      </c>
      <c r="C25" t="s">
        <v>320</v>
      </c>
      <c r="D25" t="s">
        <v>106</v>
      </c>
      <c r="E25" t="s">
        <v>127</v>
      </c>
      <c r="F25" t="s">
        <v>321</v>
      </c>
      <c r="G25" t="s">
        <v>303</v>
      </c>
      <c r="H25" t="s">
        <v>313</v>
      </c>
      <c r="I25" t="s">
        <v>151</v>
      </c>
      <c r="J25" t="s">
        <v>322</v>
      </c>
      <c r="K25" s="76">
        <v>8.36</v>
      </c>
      <c r="L25" t="s">
        <v>108</v>
      </c>
      <c r="M25" s="76">
        <v>4</v>
      </c>
      <c r="N25" s="76">
        <v>3.96</v>
      </c>
      <c r="O25" s="76">
        <v>10897607</v>
      </c>
      <c r="P25" s="76">
        <v>100.65</v>
      </c>
      <c r="Q25" s="76">
        <v>10968.441445500001</v>
      </c>
      <c r="R25" s="76">
        <v>0.37</v>
      </c>
      <c r="S25" s="76">
        <v>9.17</v>
      </c>
      <c r="T25" s="76">
        <v>1.34</v>
      </c>
    </row>
    <row r="26" spans="2:20">
      <c r="B26" t="s">
        <v>323</v>
      </c>
      <c r="C26" t="s">
        <v>324</v>
      </c>
      <c r="D26" t="s">
        <v>106</v>
      </c>
      <c r="E26" t="s">
        <v>127</v>
      </c>
      <c r="F26" t="s">
        <v>325</v>
      </c>
      <c r="G26" t="s">
        <v>134</v>
      </c>
      <c r="H26" t="s">
        <v>326</v>
      </c>
      <c r="I26" t="s">
        <v>151</v>
      </c>
      <c r="J26" t="s">
        <v>327</v>
      </c>
      <c r="K26" s="76">
        <v>0.98</v>
      </c>
      <c r="L26" t="s">
        <v>108</v>
      </c>
      <c r="M26" s="76">
        <v>5.19</v>
      </c>
      <c r="N26" s="76">
        <v>1.52</v>
      </c>
      <c r="O26" s="76">
        <v>68400</v>
      </c>
      <c r="P26" s="76">
        <v>123.7</v>
      </c>
      <c r="Q26" s="76">
        <v>84.610799999999998</v>
      </c>
      <c r="R26" s="76">
        <v>0.01</v>
      </c>
      <c r="S26" s="76">
        <v>7.0000000000000007E-2</v>
      </c>
      <c r="T26" s="76">
        <v>0.01</v>
      </c>
    </row>
    <row r="27" spans="2:20">
      <c r="B27" t="s">
        <v>328</v>
      </c>
      <c r="C27" t="s">
        <v>329</v>
      </c>
      <c r="D27" t="s">
        <v>106</v>
      </c>
      <c r="E27" t="s">
        <v>127</v>
      </c>
      <c r="F27" t="s">
        <v>330</v>
      </c>
      <c r="G27" t="s">
        <v>303</v>
      </c>
      <c r="H27" t="s">
        <v>331</v>
      </c>
      <c r="I27" t="s">
        <v>152</v>
      </c>
      <c r="J27" t="s">
        <v>332</v>
      </c>
      <c r="K27" s="76">
        <v>2.77</v>
      </c>
      <c r="L27" t="s">
        <v>108</v>
      </c>
      <c r="M27" s="76">
        <v>6.45</v>
      </c>
      <c r="N27" s="76">
        <v>28.93</v>
      </c>
      <c r="O27" s="76">
        <v>1180154.24</v>
      </c>
      <c r="P27" s="76">
        <v>54.36</v>
      </c>
      <c r="Q27" s="76">
        <v>641.53184486400005</v>
      </c>
      <c r="R27" s="76">
        <v>0.1</v>
      </c>
      <c r="S27" s="76">
        <v>0.54</v>
      </c>
      <c r="T27" s="76">
        <v>0.08</v>
      </c>
    </row>
    <row r="28" spans="2:20">
      <c r="B28" t="s">
        <v>333</v>
      </c>
      <c r="C28" t="s">
        <v>334</v>
      </c>
      <c r="D28" t="s">
        <v>106</v>
      </c>
      <c r="E28" t="s">
        <v>127</v>
      </c>
      <c r="F28" t="s">
        <v>335</v>
      </c>
      <c r="G28" t="s">
        <v>118</v>
      </c>
      <c r="H28" t="s">
        <v>336</v>
      </c>
      <c r="I28" t="s">
        <v>151</v>
      </c>
      <c r="J28" t="s">
        <v>337</v>
      </c>
      <c r="K28" s="76">
        <v>4.83</v>
      </c>
      <c r="L28" t="s">
        <v>108</v>
      </c>
      <c r="M28" s="76">
        <v>4.95</v>
      </c>
      <c r="N28" s="76">
        <v>10.97</v>
      </c>
      <c r="O28" s="76">
        <v>4865948</v>
      </c>
      <c r="P28" s="76">
        <v>90.5</v>
      </c>
      <c r="Q28" s="76">
        <v>4403.6829399999997</v>
      </c>
      <c r="R28" s="76">
        <v>0.17</v>
      </c>
      <c r="S28" s="76">
        <v>3.68</v>
      </c>
      <c r="T28" s="76">
        <v>0.54</v>
      </c>
    </row>
    <row r="29" spans="2:20">
      <c r="B29" t="s">
        <v>338</v>
      </c>
      <c r="C29" t="s">
        <v>339</v>
      </c>
      <c r="D29" t="s">
        <v>106</v>
      </c>
      <c r="E29" t="s">
        <v>127</v>
      </c>
      <c r="F29" t="s">
        <v>340</v>
      </c>
      <c r="G29" t="s">
        <v>118</v>
      </c>
      <c r="H29" t="s">
        <v>341</v>
      </c>
      <c r="I29" t="s">
        <v>151</v>
      </c>
      <c r="J29" t="s">
        <v>342</v>
      </c>
      <c r="K29" s="76">
        <v>2.2799999999999998</v>
      </c>
      <c r="L29" t="s">
        <v>108</v>
      </c>
      <c r="M29" s="76">
        <v>4.9000000000000004</v>
      </c>
      <c r="N29" s="76">
        <v>29.46</v>
      </c>
      <c r="O29" s="76">
        <v>1600083.45</v>
      </c>
      <c r="P29" s="76">
        <v>79.459999999999994</v>
      </c>
      <c r="Q29" s="76">
        <v>1271.4263093699999</v>
      </c>
      <c r="R29" s="76">
        <v>0.14000000000000001</v>
      </c>
      <c r="S29" s="76">
        <v>1.06</v>
      </c>
      <c r="T29" s="76">
        <v>0.16</v>
      </c>
    </row>
    <row r="30" spans="2:20">
      <c r="B30" t="s">
        <v>343</v>
      </c>
      <c r="C30" t="s">
        <v>344</v>
      </c>
      <c r="D30" t="s">
        <v>106</v>
      </c>
      <c r="E30" t="s">
        <v>127</v>
      </c>
      <c r="F30" t="s">
        <v>345</v>
      </c>
      <c r="G30" t="s">
        <v>303</v>
      </c>
      <c r="H30" t="s">
        <v>346</v>
      </c>
      <c r="I30" t="s">
        <v>151</v>
      </c>
      <c r="J30" t="s">
        <v>347</v>
      </c>
      <c r="K30" s="76">
        <v>1.48</v>
      </c>
      <c r="L30" t="s">
        <v>108</v>
      </c>
      <c r="M30" s="76">
        <v>5.0999999999999996</v>
      </c>
      <c r="N30" s="76">
        <v>3.39</v>
      </c>
      <c r="O30" s="76">
        <v>128713.79</v>
      </c>
      <c r="P30" s="76">
        <v>107</v>
      </c>
      <c r="Q30" s="76">
        <v>137.72375529999999</v>
      </c>
      <c r="R30" s="76">
        <v>0.13</v>
      </c>
      <c r="S30" s="76">
        <v>0.12</v>
      </c>
      <c r="T30" s="76">
        <v>0.02</v>
      </c>
    </row>
    <row r="31" spans="2:20">
      <c r="B31" t="s">
        <v>348</v>
      </c>
      <c r="C31" t="s">
        <v>349</v>
      </c>
      <c r="D31" t="s">
        <v>106</v>
      </c>
      <c r="E31" t="s">
        <v>127</v>
      </c>
      <c r="F31" t="s">
        <v>350</v>
      </c>
      <c r="G31" t="s">
        <v>134</v>
      </c>
      <c r="H31" t="s">
        <v>196</v>
      </c>
      <c r="I31" t="s">
        <v>197</v>
      </c>
      <c r="J31" t="s">
        <v>266</v>
      </c>
      <c r="K31" s="76">
        <v>2.3199999999999998</v>
      </c>
      <c r="L31" t="s">
        <v>108</v>
      </c>
      <c r="M31" s="76">
        <v>5.45</v>
      </c>
      <c r="N31" s="76">
        <v>6.72</v>
      </c>
      <c r="O31" s="76">
        <v>1189800</v>
      </c>
      <c r="P31" s="76">
        <v>98.13</v>
      </c>
      <c r="Q31" s="76">
        <v>1167.5507399999999</v>
      </c>
      <c r="R31" s="76">
        <v>0.25</v>
      </c>
      <c r="S31" s="76">
        <v>0.98</v>
      </c>
      <c r="T31" s="76">
        <v>0.14000000000000001</v>
      </c>
    </row>
    <row r="32" spans="2:20">
      <c r="B32" s="77" t="s">
        <v>268</v>
      </c>
      <c r="C32" s="16"/>
      <c r="D32" s="16"/>
      <c r="E32" s="16"/>
      <c r="F32" s="16"/>
      <c r="K32" s="78">
        <v>1.1599999999999999</v>
      </c>
      <c r="N32" s="78">
        <v>0.89</v>
      </c>
      <c r="O32" s="78">
        <v>1390230.51</v>
      </c>
      <c r="Q32" s="78">
        <v>1473.1745483699999</v>
      </c>
      <c r="S32" s="78">
        <v>1.23</v>
      </c>
      <c r="T32" s="78">
        <v>0.18</v>
      </c>
    </row>
    <row r="33" spans="2:20">
      <c r="B33" t="s">
        <v>351</v>
      </c>
      <c r="C33" t="s">
        <v>352</v>
      </c>
      <c r="D33" t="s">
        <v>106</v>
      </c>
      <c r="E33" t="s">
        <v>127</v>
      </c>
      <c r="F33" t="s">
        <v>311</v>
      </c>
      <c r="G33" t="s">
        <v>312</v>
      </c>
      <c r="H33" t="s">
        <v>313</v>
      </c>
      <c r="I33" t="s">
        <v>151</v>
      </c>
      <c r="J33" t="s">
        <v>353</v>
      </c>
      <c r="K33" s="76">
        <v>0.9</v>
      </c>
      <c r="L33" t="s">
        <v>108</v>
      </c>
      <c r="M33" s="76">
        <v>6.5</v>
      </c>
      <c r="N33" s="76">
        <v>0.56000000000000005</v>
      </c>
      <c r="O33" s="76">
        <v>299826.53999999998</v>
      </c>
      <c r="P33" s="76">
        <v>105.97</v>
      </c>
      <c r="Q33" s="76">
        <v>317.72618443800002</v>
      </c>
      <c r="R33" s="76">
        <v>0.08</v>
      </c>
      <c r="S33" s="76">
        <v>0.27</v>
      </c>
      <c r="T33" s="76">
        <v>0.04</v>
      </c>
    </row>
    <row r="34" spans="2:20">
      <c r="B34" t="s">
        <v>354</v>
      </c>
      <c r="C34" t="s">
        <v>355</v>
      </c>
      <c r="D34" t="s">
        <v>106</v>
      </c>
      <c r="E34" t="s">
        <v>127</v>
      </c>
      <c r="F34" t="s">
        <v>325</v>
      </c>
      <c r="G34" t="s">
        <v>134</v>
      </c>
      <c r="H34" t="s">
        <v>326</v>
      </c>
      <c r="I34" t="s">
        <v>151</v>
      </c>
      <c r="J34" t="s">
        <v>356</v>
      </c>
      <c r="K34" s="76">
        <v>1.01</v>
      </c>
      <c r="L34" t="s">
        <v>108</v>
      </c>
      <c r="M34" s="76">
        <v>6.25</v>
      </c>
      <c r="N34" s="76">
        <v>1.02</v>
      </c>
      <c r="O34" s="76">
        <v>554522.69999999995</v>
      </c>
      <c r="P34" s="76">
        <v>105.16</v>
      </c>
      <c r="Q34" s="76">
        <v>583.13607132000004</v>
      </c>
      <c r="R34" s="76">
        <v>0.34</v>
      </c>
      <c r="S34" s="76">
        <v>0.49</v>
      </c>
      <c r="T34" s="76">
        <v>7.0000000000000007E-2</v>
      </c>
    </row>
    <row r="35" spans="2:20">
      <c r="B35" t="s">
        <v>357</v>
      </c>
      <c r="C35" t="s">
        <v>358</v>
      </c>
      <c r="D35" t="s">
        <v>106</v>
      </c>
      <c r="E35" t="s">
        <v>127</v>
      </c>
      <c r="F35" t="s">
        <v>359</v>
      </c>
      <c r="G35" t="s">
        <v>134</v>
      </c>
      <c r="H35" t="s">
        <v>326</v>
      </c>
      <c r="I35" t="s">
        <v>151</v>
      </c>
      <c r="J35" t="s">
        <v>360</v>
      </c>
      <c r="K35" s="76">
        <v>1.46</v>
      </c>
      <c r="L35" t="s">
        <v>108</v>
      </c>
      <c r="M35" s="76">
        <v>5.5</v>
      </c>
      <c r="N35" s="76">
        <v>0.87</v>
      </c>
      <c r="O35" s="76">
        <v>532112.03</v>
      </c>
      <c r="P35" s="76">
        <v>106.88</v>
      </c>
      <c r="Q35" s="76">
        <v>568.72133766399998</v>
      </c>
      <c r="R35" s="76">
        <v>0.14000000000000001</v>
      </c>
      <c r="S35" s="76">
        <v>0.48</v>
      </c>
      <c r="T35" s="76">
        <v>7.0000000000000007E-2</v>
      </c>
    </row>
    <row r="36" spans="2:20">
      <c r="B36" t="s">
        <v>361</v>
      </c>
      <c r="C36" t="s">
        <v>362</v>
      </c>
      <c r="D36" t="s">
        <v>106</v>
      </c>
      <c r="E36" t="s">
        <v>127</v>
      </c>
      <c r="F36" t="s">
        <v>335</v>
      </c>
      <c r="G36" t="s">
        <v>118</v>
      </c>
      <c r="H36" t="s">
        <v>336</v>
      </c>
      <c r="I36" t="s">
        <v>151</v>
      </c>
      <c r="J36" t="s">
        <v>363</v>
      </c>
      <c r="K36" s="76">
        <v>1.42</v>
      </c>
      <c r="L36" t="s">
        <v>108</v>
      </c>
      <c r="M36" s="76">
        <v>6.7</v>
      </c>
      <c r="N36" s="76">
        <v>10.29</v>
      </c>
      <c r="O36" s="76">
        <v>3769.24</v>
      </c>
      <c r="P36" s="76">
        <v>95.27</v>
      </c>
      <c r="Q36" s="76">
        <v>3.5909549479999998</v>
      </c>
      <c r="R36" s="76">
        <v>0</v>
      </c>
      <c r="S36" s="76">
        <v>0</v>
      </c>
      <c r="T36" s="76">
        <v>0</v>
      </c>
    </row>
    <row r="37" spans="2:20">
      <c r="B37" s="77" t="s">
        <v>273</v>
      </c>
      <c r="C37" s="16"/>
      <c r="D37" s="16"/>
      <c r="E37" s="16"/>
      <c r="F37" s="16"/>
      <c r="K37" s="78">
        <v>0</v>
      </c>
      <c r="N37" s="78">
        <v>0</v>
      </c>
      <c r="O37" s="78">
        <v>0</v>
      </c>
      <c r="Q37" s="78">
        <v>0</v>
      </c>
      <c r="S37" s="78">
        <v>0</v>
      </c>
      <c r="T37" s="78">
        <v>0</v>
      </c>
    </row>
    <row r="38" spans="2:20">
      <c r="B38" s="77" t="s">
        <v>221</v>
      </c>
      <c r="C38" s="16"/>
      <c r="D38" s="16"/>
      <c r="E38" s="16"/>
      <c r="F38" s="16"/>
      <c r="K38" s="78">
        <v>7.3</v>
      </c>
      <c r="N38" s="78">
        <v>4.66</v>
      </c>
      <c r="O38" s="78">
        <v>20430615</v>
      </c>
      <c r="Q38" s="78">
        <v>80513.031467446039</v>
      </c>
      <c r="S38" s="78">
        <v>67.28</v>
      </c>
      <c r="T38" s="78">
        <v>9.83</v>
      </c>
    </row>
    <row r="39" spans="2:20">
      <c r="B39" s="77" t="s">
        <v>274</v>
      </c>
      <c r="C39" s="16"/>
      <c r="D39" s="16"/>
      <c r="E39" s="16"/>
      <c r="F39" s="16"/>
      <c r="K39" s="78">
        <v>0</v>
      </c>
      <c r="N39" s="78">
        <v>0</v>
      </c>
      <c r="O39" s="78">
        <v>0</v>
      </c>
      <c r="Q39" s="78">
        <v>0</v>
      </c>
      <c r="S39" s="78">
        <v>0</v>
      </c>
      <c r="T39" s="78">
        <v>0</v>
      </c>
    </row>
    <row r="40" spans="2:20">
      <c r="B40" s="77" t="s">
        <v>275</v>
      </c>
      <c r="C40" s="16"/>
      <c r="D40" s="16"/>
      <c r="E40" s="16"/>
      <c r="F40" s="16"/>
      <c r="K40" s="78">
        <v>7.3</v>
      </c>
      <c r="N40" s="78">
        <v>4.66</v>
      </c>
      <c r="O40" s="78">
        <v>20430615</v>
      </c>
      <c r="Q40" s="78">
        <v>80513.031467446039</v>
      </c>
      <c r="S40" s="78">
        <v>67.28</v>
      </c>
      <c r="T40" s="78">
        <v>9.83</v>
      </c>
    </row>
    <row r="41" spans="2:20">
      <c r="B41" t="s">
        <v>365</v>
      </c>
      <c r="C41" t="s">
        <v>1161</v>
      </c>
      <c r="D41" t="s">
        <v>366</v>
      </c>
      <c r="E41" t="s">
        <v>367</v>
      </c>
      <c r="F41" t="s">
        <v>368</v>
      </c>
      <c r="G41" t="s">
        <v>369</v>
      </c>
      <c r="H41" t="s">
        <v>370</v>
      </c>
      <c r="I41" t="s">
        <v>371</v>
      </c>
      <c r="J41" t="s">
        <v>372</v>
      </c>
      <c r="K41" s="76">
        <v>15.72</v>
      </c>
      <c r="L41" t="s">
        <v>112</v>
      </c>
      <c r="M41" s="76">
        <v>5.5</v>
      </c>
      <c r="N41" s="76">
        <v>5.4</v>
      </c>
      <c r="O41" s="76">
        <v>422000</v>
      </c>
      <c r="P41" s="76">
        <v>104.12511111374407</v>
      </c>
      <c r="Q41" s="76">
        <v>1714.5698946478001</v>
      </c>
      <c r="R41" s="76">
        <v>0.04</v>
      </c>
      <c r="S41" s="76">
        <v>1.43</v>
      </c>
      <c r="T41" s="76">
        <v>0.21</v>
      </c>
    </row>
    <row r="42" spans="2:20">
      <c r="B42" t="s">
        <v>373</v>
      </c>
      <c r="C42" t="s">
        <v>1162</v>
      </c>
      <c r="D42" t="s">
        <v>374</v>
      </c>
      <c r="E42" t="s">
        <v>367</v>
      </c>
      <c r="F42" t="s">
        <v>375</v>
      </c>
      <c r="G42" t="s">
        <v>376</v>
      </c>
      <c r="H42" t="s">
        <v>377</v>
      </c>
      <c r="I42" t="s">
        <v>1198</v>
      </c>
      <c r="J42" t="s">
        <v>378</v>
      </c>
      <c r="K42" s="76">
        <v>5.32</v>
      </c>
      <c r="L42" t="s">
        <v>112</v>
      </c>
      <c r="M42" s="76">
        <v>4.5</v>
      </c>
      <c r="N42" s="76">
        <v>3.1</v>
      </c>
      <c r="O42" s="76">
        <v>748000</v>
      </c>
      <c r="P42" s="76">
        <v>109.863</v>
      </c>
      <c r="Q42" s="76">
        <v>3206.5669864800002</v>
      </c>
      <c r="R42" s="76">
        <v>0.02</v>
      </c>
      <c r="S42" s="76">
        <v>2.68</v>
      </c>
      <c r="T42" s="76">
        <v>0.39</v>
      </c>
    </row>
    <row r="43" spans="2:20">
      <c r="B43" t="s">
        <v>379</v>
      </c>
      <c r="C43" t="s">
        <v>1163</v>
      </c>
      <c r="D43" t="s">
        <v>374</v>
      </c>
      <c r="E43" t="s">
        <v>367</v>
      </c>
      <c r="F43" t="s">
        <v>380</v>
      </c>
      <c r="G43" t="s">
        <v>376</v>
      </c>
      <c r="H43" t="s">
        <v>377</v>
      </c>
      <c r="I43" t="s">
        <v>1198</v>
      </c>
      <c r="J43" t="s">
        <v>381</v>
      </c>
      <c r="K43" s="76">
        <v>2.84</v>
      </c>
      <c r="L43" t="s">
        <v>112</v>
      </c>
      <c r="M43" s="76">
        <v>10.35</v>
      </c>
      <c r="N43" s="76">
        <v>2.89</v>
      </c>
      <c r="O43" s="76">
        <v>467240</v>
      </c>
      <c r="P43" s="76">
        <v>126.19674999999999</v>
      </c>
      <c r="Q43" s="76">
        <v>2300.7818927193998</v>
      </c>
      <c r="R43" s="76">
        <v>7.0000000000000007E-2</v>
      </c>
      <c r="S43" s="76">
        <v>1.92</v>
      </c>
      <c r="T43" s="76">
        <v>0.28000000000000003</v>
      </c>
    </row>
    <row r="44" spans="2:20">
      <c r="B44" t="s">
        <v>382</v>
      </c>
      <c r="C44" t="s">
        <v>1164</v>
      </c>
      <c r="D44" t="s">
        <v>374</v>
      </c>
      <c r="E44" t="s">
        <v>367</v>
      </c>
      <c r="F44" t="s">
        <v>383</v>
      </c>
      <c r="G44" t="s">
        <v>384</v>
      </c>
      <c r="H44" t="s">
        <v>370</v>
      </c>
      <c r="I44" t="s">
        <v>371</v>
      </c>
      <c r="J44" t="s">
        <v>385</v>
      </c>
      <c r="K44" s="76">
        <v>7.96</v>
      </c>
      <c r="L44" t="s">
        <v>112</v>
      </c>
      <c r="M44" s="76">
        <v>3</v>
      </c>
      <c r="N44" s="76">
        <v>3.41</v>
      </c>
      <c r="O44" s="76">
        <v>1235000</v>
      </c>
      <c r="P44" s="76">
        <v>98.259666663967607</v>
      </c>
      <c r="Q44" s="76">
        <v>4735.1038586366003</v>
      </c>
      <c r="R44" s="76">
        <v>0.05</v>
      </c>
      <c r="S44" s="76">
        <v>3.96</v>
      </c>
      <c r="T44" s="76">
        <v>0.57999999999999996</v>
      </c>
    </row>
    <row r="45" spans="2:20">
      <c r="B45" t="s">
        <v>386</v>
      </c>
      <c r="C45" t="s">
        <v>1165</v>
      </c>
      <c r="D45" t="s">
        <v>374</v>
      </c>
      <c r="E45" t="s">
        <v>367</v>
      </c>
      <c r="F45" t="s">
        <v>383</v>
      </c>
      <c r="G45" t="s">
        <v>384</v>
      </c>
      <c r="H45" t="s">
        <v>370</v>
      </c>
      <c r="I45" t="s">
        <v>371</v>
      </c>
      <c r="J45" t="s">
        <v>308</v>
      </c>
      <c r="K45" s="76">
        <v>7.56</v>
      </c>
      <c r="L45" t="s">
        <v>112</v>
      </c>
      <c r="M45" s="76">
        <v>3.3</v>
      </c>
      <c r="N45" s="76">
        <v>3.4</v>
      </c>
      <c r="O45" s="76">
        <v>523000</v>
      </c>
      <c r="P45" s="76">
        <v>100.7265</v>
      </c>
      <c r="Q45" s="76">
        <v>2055.5720196900002</v>
      </c>
      <c r="R45" s="76">
        <v>0.02</v>
      </c>
      <c r="S45" s="76">
        <v>1.72</v>
      </c>
      <c r="T45" s="76">
        <v>0.25</v>
      </c>
    </row>
    <row r="46" spans="2:20">
      <c r="B46" t="s">
        <v>387</v>
      </c>
      <c r="C46" t="s">
        <v>1166</v>
      </c>
      <c r="D46" t="s">
        <v>374</v>
      </c>
      <c r="E46" t="s">
        <v>367</v>
      </c>
      <c r="F46" t="s">
        <v>375</v>
      </c>
      <c r="G46" t="s">
        <v>384</v>
      </c>
      <c r="H46" t="s">
        <v>388</v>
      </c>
      <c r="I46" t="s">
        <v>371</v>
      </c>
      <c r="J46" t="s">
        <v>389</v>
      </c>
      <c r="K46" s="76">
        <v>7.96</v>
      </c>
      <c r="L46" t="s">
        <v>112</v>
      </c>
      <c r="M46" s="76">
        <v>3.9</v>
      </c>
      <c r="N46" s="76">
        <v>3.57</v>
      </c>
      <c r="O46" s="76">
        <v>872000</v>
      </c>
      <c r="P46" s="76">
        <v>104.75990410550459</v>
      </c>
      <c r="Q46" s="76">
        <v>3564.5018315476</v>
      </c>
      <c r="R46" s="76">
        <v>0.03</v>
      </c>
      <c r="S46" s="76">
        <v>2.98</v>
      </c>
      <c r="T46" s="76">
        <v>0.44</v>
      </c>
    </row>
    <row r="47" spans="2:20">
      <c r="B47" t="s">
        <v>390</v>
      </c>
      <c r="C47" t="s">
        <v>1167</v>
      </c>
      <c r="D47" t="s">
        <v>374</v>
      </c>
      <c r="E47" t="s">
        <v>367</v>
      </c>
      <c r="F47" t="s">
        <v>391</v>
      </c>
      <c r="G47" t="s">
        <v>392</v>
      </c>
      <c r="H47" t="s">
        <v>393</v>
      </c>
      <c r="I47" t="s">
        <v>1198</v>
      </c>
      <c r="J47" t="s">
        <v>394</v>
      </c>
      <c r="K47" s="76">
        <v>6.91</v>
      </c>
      <c r="L47" t="s">
        <v>112</v>
      </c>
      <c r="M47" s="76">
        <v>4</v>
      </c>
      <c r="N47" s="76">
        <v>3.47</v>
      </c>
      <c r="O47" s="76">
        <v>403000</v>
      </c>
      <c r="P47" s="76">
        <v>105.77666667493797</v>
      </c>
      <c r="Q47" s="76">
        <v>1663.3444300634001</v>
      </c>
      <c r="R47" s="76">
        <v>0.03</v>
      </c>
      <c r="S47" s="76">
        <v>1.39</v>
      </c>
      <c r="T47" s="76">
        <v>0.2</v>
      </c>
    </row>
    <row r="48" spans="2:20">
      <c r="B48" t="s">
        <v>395</v>
      </c>
      <c r="C48" t="s">
        <v>1168</v>
      </c>
      <c r="D48" t="s">
        <v>374</v>
      </c>
      <c r="E48" t="s">
        <v>367</v>
      </c>
      <c r="F48" t="s">
        <v>396</v>
      </c>
      <c r="G48" t="s">
        <v>384</v>
      </c>
      <c r="H48" t="s">
        <v>397</v>
      </c>
      <c r="I48" t="s">
        <v>371</v>
      </c>
      <c r="J48" t="s">
        <v>398</v>
      </c>
      <c r="K48" s="76">
        <v>6.85</v>
      </c>
      <c r="L48" t="s">
        <v>112</v>
      </c>
      <c r="M48" s="76">
        <v>4.13</v>
      </c>
      <c r="N48" s="76">
        <v>3.69</v>
      </c>
      <c r="O48" s="76">
        <v>891000</v>
      </c>
      <c r="P48" s="76">
        <v>105.18941666666667</v>
      </c>
      <c r="Q48" s="76">
        <v>3657.101515155</v>
      </c>
      <c r="R48" s="76">
        <v>0.04</v>
      </c>
      <c r="S48" s="76">
        <v>3.06</v>
      </c>
      <c r="T48" s="76">
        <v>0.45</v>
      </c>
    </row>
    <row r="49" spans="2:20">
      <c r="B49" t="s">
        <v>399</v>
      </c>
      <c r="C49" t="s">
        <v>1169</v>
      </c>
      <c r="D49" t="s">
        <v>374</v>
      </c>
      <c r="E49" t="s">
        <v>367</v>
      </c>
      <c r="F49" t="s">
        <v>396</v>
      </c>
      <c r="G49" t="s">
        <v>376</v>
      </c>
      <c r="H49" t="s">
        <v>397</v>
      </c>
      <c r="I49" t="s">
        <v>371</v>
      </c>
      <c r="J49" t="s">
        <v>400</v>
      </c>
      <c r="K49" s="76">
        <v>5.17</v>
      </c>
      <c r="L49" t="s">
        <v>112</v>
      </c>
      <c r="M49" s="76">
        <v>5.7</v>
      </c>
      <c r="N49" s="76">
        <v>3.34</v>
      </c>
      <c r="O49" s="76">
        <v>134000</v>
      </c>
      <c r="P49" s="76">
        <v>115.57299999999999</v>
      </c>
      <c r="Q49" s="76">
        <v>604.29423364000002</v>
      </c>
      <c r="R49" s="76">
        <v>0</v>
      </c>
      <c r="S49" s="76">
        <v>0.5</v>
      </c>
      <c r="T49" s="76">
        <v>7.0000000000000007E-2</v>
      </c>
    </row>
    <row r="50" spans="2:20">
      <c r="B50" t="s">
        <v>401</v>
      </c>
      <c r="C50" t="s">
        <v>1170</v>
      </c>
      <c r="D50" t="s">
        <v>374</v>
      </c>
      <c r="E50" t="s">
        <v>367</v>
      </c>
      <c r="F50" t="s">
        <v>396</v>
      </c>
      <c r="G50" t="s">
        <v>384</v>
      </c>
      <c r="H50" t="s">
        <v>397</v>
      </c>
      <c r="I50" t="s">
        <v>371</v>
      </c>
      <c r="J50" t="s">
        <v>402</v>
      </c>
      <c r="K50" s="76">
        <v>7.99</v>
      </c>
      <c r="L50" t="s">
        <v>112</v>
      </c>
      <c r="M50" s="76">
        <v>3.88</v>
      </c>
      <c r="N50" s="76">
        <v>3.72</v>
      </c>
      <c r="O50" s="76">
        <v>627000</v>
      </c>
      <c r="P50" s="76">
        <v>103.31158333333333</v>
      </c>
      <c r="Q50" s="76">
        <v>2527.5736745049999</v>
      </c>
      <c r="R50" s="76">
        <v>0.03</v>
      </c>
      <c r="S50" s="76">
        <v>2.11</v>
      </c>
      <c r="T50" s="76">
        <v>0.31</v>
      </c>
    </row>
    <row r="51" spans="2:20">
      <c r="B51" t="s">
        <v>403</v>
      </c>
      <c r="C51" t="s">
        <v>1171</v>
      </c>
      <c r="D51" t="s">
        <v>374</v>
      </c>
      <c r="E51" t="s">
        <v>367</v>
      </c>
      <c r="F51" t="s">
        <v>404</v>
      </c>
      <c r="G51" t="s">
        <v>376</v>
      </c>
      <c r="H51" t="s">
        <v>397</v>
      </c>
      <c r="I51" t="s">
        <v>371</v>
      </c>
      <c r="J51" t="s">
        <v>405</v>
      </c>
      <c r="K51" s="76">
        <v>5.29</v>
      </c>
      <c r="L51" t="s">
        <v>112</v>
      </c>
      <c r="M51" s="76">
        <v>4.5</v>
      </c>
      <c r="N51" s="76">
        <v>3.18</v>
      </c>
      <c r="O51" s="76">
        <v>1000000</v>
      </c>
      <c r="P51" s="76">
        <v>109.515</v>
      </c>
      <c r="Q51" s="76">
        <v>4273.2753000000002</v>
      </c>
      <c r="R51" s="76">
        <v>0</v>
      </c>
      <c r="S51" s="76">
        <v>3.57</v>
      </c>
      <c r="T51" s="76">
        <v>0.52</v>
      </c>
    </row>
    <row r="52" spans="2:20">
      <c r="B52" t="s">
        <v>406</v>
      </c>
      <c r="C52" t="s">
        <v>1172</v>
      </c>
      <c r="D52" t="s">
        <v>374</v>
      </c>
      <c r="E52" t="s">
        <v>367</v>
      </c>
      <c r="F52" t="s">
        <v>404</v>
      </c>
      <c r="G52" t="s">
        <v>384</v>
      </c>
      <c r="H52" t="s">
        <v>397</v>
      </c>
      <c r="I52" t="s">
        <v>371</v>
      </c>
      <c r="J52" t="s">
        <v>402</v>
      </c>
      <c r="K52" s="76">
        <v>8.0500000000000007</v>
      </c>
      <c r="L52" t="s">
        <v>112</v>
      </c>
      <c r="M52" s="76">
        <v>3.3</v>
      </c>
      <c r="N52" s="76">
        <v>3.55</v>
      </c>
      <c r="O52" s="76">
        <v>348000</v>
      </c>
      <c r="P52" s="76">
        <v>98.975499999999997</v>
      </c>
      <c r="Q52" s="76">
        <v>1343.98435548</v>
      </c>
      <c r="R52" s="76">
        <v>0.02</v>
      </c>
      <c r="S52" s="76">
        <v>1.1200000000000001</v>
      </c>
      <c r="T52" s="76">
        <v>0.16</v>
      </c>
    </row>
    <row r="53" spans="2:20">
      <c r="B53" t="s">
        <v>407</v>
      </c>
      <c r="C53" t="s">
        <v>1173</v>
      </c>
      <c r="D53" t="s">
        <v>374</v>
      </c>
      <c r="E53" t="s">
        <v>367</v>
      </c>
      <c r="F53" t="s">
        <v>404</v>
      </c>
      <c r="G53" t="s">
        <v>384</v>
      </c>
      <c r="H53" t="s">
        <v>397</v>
      </c>
      <c r="I53" t="s">
        <v>371</v>
      </c>
      <c r="J53" t="s">
        <v>402</v>
      </c>
      <c r="K53" s="76">
        <v>6.8</v>
      </c>
      <c r="L53" t="s">
        <v>112</v>
      </c>
      <c r="M53" s="76">
        <v>3.88</v>
      </c>
      <c r="N53" s="76">
        <v>3.43</v>
      </c>
      <c r="O53" s="76">
        <v>296000</v>
      </c>
      <c r="P53" s="76">
        <v>104.07488888513514</v>
      </c>
      <c r="Q53" s="76">
        <v>1202.0566406322</v>
      </c>
      <c r="R53" s="76">
        <v>0.01</v>
      </c>
      <c r="S53" s="76">
        <v>1</v>
      </c>
      <c r="T53" s="76">
        <v>0.15</v>
      </c>
    </row>
    <row r="54" spans="2:20">
      <c r="B54" t="s">
        <v>408</v>
      </c>
      <c r="C54" t="s">
        <v>1174</v>
      </c>
      <c r="D54" t="s">
        <v>374</v>
      </c>
      <c r="E54" t="s">
        <v>367</v>
      </c>
      <c r="F54" t="s">
        <v>409</v>
      </c>
      <c r="G54" t="s">
        <v>410</v>
      </c>
      <c r="H54" t="s">
        <v>393</v>
      </c>
      <c r="I54" t="s">
        <v>1198</v>
      </c>
      <c r="J54" t="s">
        <v>411</v>
      </c>
      <c r="K54" s="76">
        <v>4.47</v>
      </c>
      <c r="L54" t="s">
        <v>112</v>
      </c>
      <c r="M54" s="76">
        <v>5.38</v>
      </c>
      <c r="N54" s="76">
        <v>3.47</v>
      </c>
      <c r="O54" s="76">
        <v>380000</v>
      </c>
      <c r="P54" s="76">
        <v>111.22279165789473</v>
      </c>
      <c r="Q54" s="76">
        <v>1649.1670655866001</v>
      </c>
      <c r="R54" s="76">
        <v>0</v>
      </c>
      <c r="S54" s="76">
        <v>1.38</v>
      </c>
      <c r="T54" s="76">
        <v>0.2</v>
      </c>
    </row>
    <row r="55" spans="2:20">
      <c r="B55" t="s">
        <v>412</v>
      </c>
      <c r="C55" t="s">
        <v>1175</v>
      </c>
      <c r="D55" t="s">
        <v>374</v>
      </c>
      <c r="E55" t="s">
        <v>367</v>
      </c>
      <c r="F55" t="s">
        <v>413</v>
      </c>
      <c r="G55" t="s">
        <v>376</v>
      </c>
      <c r="H55" t="s">
        <v>393</v>
      </c>
      <c r="I55" t="s">
        <v>1198</v>
      </c>
      <c r="J55" t="s">
        <v>414</v>
      </c>
      <c r="K55" s="76">
        <v>6.75</v>
      </c>
      <c r="L55" t="s">
        <v>112</v>
      </c>
      <c r="M55" s="76">
        <v>4.88</v>
      </c>
      <c r="N55" s="76">
        <v>4.01</v>
      </c>
      <c r="O55" s="76">
        <v>363000</v>
      </c>
      <c r="P55" s="76">
        <v>107.98804168044077</v>
      </c>
      <c r="Q55" s="76">
        <v>1529.5706992526</v>
      </c>
      <c r="R55" s="76">
        <v>0</v>
      </c>
      <c r="S55" s="76">
        <v>1.28</v>
      </c>
      <c r="T55" s="76">
        <v>0.19</v>
      </c>
    </row>
    <row r="56" spans="2:20">
      <c r="B56" t="s">
        <v>415</v>
      </c>
      <c r="C56" t="s">
        <v>1176</v>
      </c>
      <c r="D56" t="s">
        <v>366</v>
      </c>
      <c r="E56" t="s">
        <v>367</v>
      </c>
      <c r="F56" t="s">
        <v>416</v>
      </c>
      <c r="G56" t="s">
        <v>384</v>
      </c>
      <c r="H56" t="s">
        <v>393</v>
      </c>
      <c r="I56" t="s">
        <v>1198</v>
      </c>
      <c r="J56" t="s">
        <v>402</v>
      </c>
      <c r="K56" s="76">
        <v>7.89</v>
      </c>
      <c r="L56" t="s">
        <v>112</v>
      </c>
      <c r="M56" s="76">
        <v>4.5</v>
      </c>
      <c r="N56" s="76">
        <v>6.18</v>
      </c>
      <c r="O56" s="76">
        <v>443000</v>
      </c>
      <c r="P56" s="76">
        <v>90.093500000000006</v>
      </c>
      <c r="Q56" s="76">
        <v>1557.3436279099999</v>
      </c>
      <c r="R56" s="76">
        <v>0.03</v>
      </c>
      <c r="S56" s="76">
        <v>1.3</v>
      </c>
      <c r="T56" s="76">
        <v>0.19</v>
      </c>
    </row>
    <row r="57" spans="2:20">
      <c r="B57" t="s">
        <v>417</v>
      </c>
      <c r="C57" t="s">
        <v>1177</v>
      </c>
      <c r="D57" t="s">
        <v>127</v>
      </c>
      <c r="E57" t="s">
        <v>367</v>
      </c>
      <c r="F57" t="s">
        <v>416</v>
      </c>
      <c r="G57" t="s">
        <v>418</v>
      </c>
      <c r="H57" t="s">
        <v>393</v>
      </c>
      <c r="I57" t="s">
        <v>1198</v>
      </c>
      <c r="J57" t="s">
        <v>419</v>
      </c>
      <c r="K57" s="76">
        <v>6.17</v>
      </c>
      <c r="L57" t="s">
        <v>112</v>
      </c>
      <c r="M57" s="76">
        <v>3.5</v>
      </c>
      <c r="N57" s="76">
        <v>5.87</v>
      </c>
      <c r="O57" s="76">
        <v>721000</v>
      </c>
      <c r="P57" s="76">
        <v>88.335333328710121</v>
      </c>
      <c r="Q57" s="76">
        <v>2485.1750333765999</v>
      </c>
      <c r="R57" s="76">
        <v>0.03</v>
      </c>
      <c r="S57" s="76">
        <v>2.08</v>
      </c>
      <c r="T57" s="76">
        <v>0.3</v>
      </c>
    </row>
    <row r="58" spans="2:20">
      <c r="B58" t="s">
        <v>420</v>
      </c>
      <c r="C58" t="s">
        <v>1178</v>
      </c>
      <c r="D58" t="s">
        <v>127</v>
      </c>
      <c r="E58" t="s">
        <v>367</v>
      </c>
      <c r="F58" t="s">
        <v>421</v>
      </c>
      <c r="G58" t="s">
        <v>376</v>
      </c>
      <c r="H58" t="s">
        <v>393</v>
      </c>
      <c r="I58" t="s">
        <v>1198</v>
      </c>
      <c r="J58" t="s">
        <v>422</v>
      </c>
      <c r="K58" s="76">
        <v>18.47</v>
      </c>
      <c r="L58" t="s">
        <v>116</v>
      </c>
      <c r="M58" s="76">
        <v>3.75</v>
      </c>
      <c r="N58" s="76">
        <v>4.13</v>
      </c>
      <c r="O58" s="76">
        <v>332000</v>
      </c>
      <c r="P58" s="76">
        <v>96.070260271084337</v>
      </c>
      <c r="Q58" s="76">
        <v>1354.5307219798799</v>
      </c>
      <c r="R58" s="76">
        <v>0.03</v>
      </c>
      <c r="S58" s="76">
        <v>1.1299999999999999</v>
      </c>
      <c r="T58" s="76">
        <v>0.17</v>
      </c>
    </row>
    <row r="59" spans="2:20">
      <c r="B59" t="s">
        <v>423</v>
      </c>
      <c r="C59" t="s">
        <v>1179</v>
      </c>
      <c r="D59" t="s">
        <v>374</v>
      </c>
      <c r="E59" t="s">
        <v>367</v>
      </c>
      <c r="F59" t="s">
        <v>424</v>
      </c>
      <c r="G59" t="s">
        <v>425</v>
      </c>
      <c r="H59" t="s">
        <v>393</v>
      </c>
      <c r="I59" t="s">
        <v>1198</v>
      </c>
      <c r="J59" t="s">
        <v>426</v>
      </c>
      <c r="K59" s="76">
        <v>6.45</v>
      </c>
      <c r="L59" t="s">
        <v>112</v>
      </c>
      <c r="M59" s="76">
        <v>5.15</v>
      </c>
      <c r="N59" s="76">
        <v>3.72</v>
      </c>
      <c r="O59" s="76">
        <v>988000</v>
      </c>
      <c r="P59" s="76">
        <v>111.44908332995952</v>
      </c>
      <c r="Q59" s="76">
        <v>4296.5583127565997</v>
      </c>
      <c r="R59" s="76">
        <v>0.01</v>
      </c>
      <c r="S59" s="76">
        <v>3.59</v>
      </c>
      <c r="T59" s="76">
        <v>0.52</v>
      </c>
    </row>
    <row r="60" spans="2:20">
      <c r="B60" t="s">
        <v>427</v>
      </c>
      <c r="C60" t="s">
        <v>1180</v>
      </c>
      <c r="D60" t="s">
        <v>127</v>
      </c>
      <c r="E60" t="s">
        <v>367</v>
      </c>
      <c r="F60" t="s">
        <v>428</v>
      </c>
      <c r="G60" t="s">
        <v>429</v>
      </c>
      <c r="H60" t="s">
        <v>430</v>
      </c>
      <c r="I60" t="s">
        <v>1198</v>
      </c>
      <c r="J60" t="s">
        <v>431</v>
      </c>
      <c r="K60" s="76">
        <v>7.05</v>
      </c>
      <c r="L60" t="s">
        <v>116</v>
      </c>
      <c r="M60" s="76">
        <v>3.75</v>
      </c>
      <c r="N60" s="76">
        <v>3.62</v>
      </c>
      <c r="O60" s="76">
        <v>588000</v>
      </c>
      <c r="P60" s="76">
        <v>102.82600000419203</v>
      </c>
      <c r="Q60" s="76">
        <v>2567.68696608868</v>
      </c>
      <c r="R60" s="76">
        <v>0.04</v>
      </c>
      <c r="S60" s="76">
        <v>2.15</v>
      </c>
      <c r="T60" s="76">
        <v>0.31</v>
      </c>
    </row>
    <row r="61" spans="2:20">
      <c r="B61" t="s">
        <v>432</v>
      </c>
      <c r="C61" t="s">
        <v>1181</v>
      </c>
      <c r="D61" t="s">
        <v>127</v>
      </c>
      <c r="E61" t="s">
        <v>367</v>
      </c>
      <c r="F61" t="s">
        <v>433</v>
      </c>
      <c r="G61" t="s">
        <v>376</v>
      </c>
      <c r="H61" t="s">
        <v>331</v>
      </c>
      <c r="I61" t="s">
        <v>371</v>
      </c>
      <c r="J61" t="s">
        <v>434</v>
      </c>
      <c r="K61" s="76">
        <v>6.01</v>
      </c>
      <c r="L61" t="s">
        <v>112</v>
      </c>
      <c r="M61" s="76">
        <v>3.75</v>
      </c>
      <c r="N61" s="76">
        <v>6.91</v>
      </c>
      <c r="O61" s="76">
        <v>754000</v>
      </c>
      <c r="P61" s="76">
        <v>83.904916671087534</v>
      </c>
      <c r="Q61" s="76">
        <v>2468.5732657734002</v>
      </c>
      <c r="R61" s="76">
        <v>0.09</v>
      </c>
      <c r="S61" s="76">
        <v>2.06</v>
      </c>
      <c r="T61" s="76">
        <v>0.3</v>
      </c>
    </row>
    <row r="62" spans="2:20">
      <c r="B62" t="s">
        <v>435</v>
      </c>
      <c r="C62" t="s">
        <v>1182</v>
      </c>
      <c r="D62" t="s">
        <v>366</v>
      </c>
      <c r="E62" t="s">
        <v>367</v>
      </c>
      <c r="F62" t="s">
        <v>436</v>
      </c>
      <c r="G62" t="s">
        <v>418</v>
      </c>
      <c r="H62" t="s">
        <v>331</v>
      </c>
      <c r="I62" t="s">
        <v>371</v>
      </c>
      <c r="J62" t="s">
        <v>437</v>
      </c>
      <c r="K62" s="76">
        <v>14.53</v>
      </c>
      <c r="L62" t="s">
        <v>112</v>
      </c>
      <c r="M62" s="76">
        <v>5.88</v>
      </c>
      <c r="N62" s="76">
        <v>6.03</v>
      </c>
      <c r="O62" s="76">
        <v>675000</v>
      </c>
      <c r="P62" s="76">
        <v>101.29831945185185</v>
      </c>
      <c r="Q62" s="76">
        <v>2668.0457868826002</v>
      </c>
      <c r="R62" s="76">
        <v>0</v>
      </c>
      <c r="S62" s="76">
        <v>2.23</v>
      </c>
      <c r="T62" s="76">
        <v>0.33</v>
      </c>
    </row>
    <row r="63" spans="2:20">
      <c r="B63" t="s">
        <v>438</v>
      </c>
      <c r="C63" t="s">
        <v>1183</v>
      </c>
      <c r="D63" t="s">
        <v>127</v>
      </c>
      <c r="E63" t="s">
        <v>367</v>
      </c>
      <c r="F63" t="s">
        <v>439</v>
      </c>
      <c r="G63" t="s">
        <v>440</v>
      </c>
      <c r="H63" t="s">
        <v>331</v>
      </c>
      <c r="I63" t="s">
        <v>371</v>
      </c>
      <c r="J63" t="s">
        <v>441</v>
      </c>
      <c r="K63" s="76">
        <v>16.3</v>
      </c>
      <c r="L63" t="s">
        <v>112</v>
      </c>
      <c r="M63" s="76">
        <v>5.75</v>
      </c>
      <c r="N63" s="76">
        <v>5.47</v>
      </c>
      <c r="O63" s="76">
        <v>102000</v>
      </c>
      <c r="P63" s="76">
        <v>105.85858333333333</v>
      </c>
      <c r="Q63" s="76">
        <v>421.32139601</v>
      </c>
      <c r="R63" s="76">
        <v>0.03</v>
      </c>
      <c r="S63" s="76">
        <v>0.35</v>
      </c>
      <c r="T63" s="76">
        <v>0.05</v>
      </c>
    </row>
    <row r="64" spans="2:20">
      <c r="B64" t="s">
        <v>442</v>
      </c>
      <c r="C64" t="s">
        <v>1184</v>
      </c>
      <c r="D64" t="s">
        <v>443</v>
      </c>
      <c r="E64" t="s">
        <v>367</v>
      </c>
      <c r="F64" t="s">
        <v>444</v>
      </c>
      <c r="G64" t="s">
        <v>376</v>
      </c>
      <c r="H64" t="s">
        <v>430</v>
      </c>
      <c r="I64" t="s">
        <v>1198</v>
      </c>
      <c r="J64" t="s">
        <v>445</v>
      </c>
      <c r="K64" s="76">
        <v>5.85</v>
      </c>
      <c r="L64" t="s">
        <v>112</v>
      </c>
      <c r="M64" s="76">
        <v>4</v>
      </c>
      <c r="N64" s="76">
        <v>8.75</v>
      </c>
      <c r="O64" s="76">
        <v>376000</v>
      </c>
      <c r="P64" s="76">
        <v>77.465000000000003</v>
      </c>
      <c r="Q64" s="76">
        <v>1136.5292968000001</v>
      </c>
      <c r="R64" s="76">
        <v>0</v>
      </c>
      <c r="S64" s="76">
        <v>0.95</v>
      </c>
      <c r="T64" s="76">
        <v>0.14000000000000001</v>
      </c>
    </row>
    <row r="65" spans="2:20">
      <c r="B65" t="s">
        <v>446</v>
      </c>
      <c r="C65" t="s">
        <v>1185</v>
      </c>
      <c r="D65" t="s">
        <v>366</v>
      </c>
      <c r="E65" t="s">
        <v>367</v>
      </c>
      <c r="F65" t="s">
        <v>447</v>
      </c>
      <c r="G65" t="s">
        <v>392</v>
      </c>
      <c r="H65" t="s">
        <v>448</v>
      </c>
      <c r="I65" t="s">
        <v>371</v>
      </c>
      <c r="J65" t="s">
        <v>449</v>
      </c>
      <c r="K65" s="76">
        <v>6.92</v>
      </c>
      <c r="L65" t="s">
        <v>112</v>
      </c>
      <c r="M65" s="76">
        <v>4.75</v>
      </c>
      <c r="N65" s="76">
        <v>6.08</v>
      </c>
      <c r="O65" s="76">
        <v>668000</v>
      </c>
      <c r="P65" s="76">
        <v>92.391194446107789</v>
      </c>
      <c r="Q65" s="76">
        <v>2408.2097440677999</v>
      </c>
      <c r="R65" s="76">
        <v>0.09</v>
      </c>
      <c r="S65" s="76">
        <v>2.0099999999999998</v>
      </c>
      <c r="T65" s="76">
        <v>0.28999999999999998</v>
      </c>
    </row>
    <row r="66" spans="2:20">
      <c r="B66" t="s">
        <v>450</v>
      </c>
      <c r="C66" t="s">
        <v>1186</v>
      </c>
      <c r="D66" t="s">
        <v>374</v>
      </c>
      <c r="E66" t="s">
        <v>367</v>
      </c>
      <c r="F66" t="s">
        <v>451</v>
      </c>
      <c r="G66" t="s">
        <v>410</v>
      </c>
      <c r="H66" t="s">
        <v>448</v>
      </c>
      <c r="I66" t="s">
        <v>371</v>
      </c>
      <c r="J66" t="s">
        <v>452</v>
      </c>
      <c r="K66" s="76">
        <v>6.54</v>
      </c>
      <c r="L66" t="s">
        <v>112</v>
      </c>
      <c r="M66" s="76">
        <v>5.25</v>
      </c>
      <c r="N66" s="76">
        <v>5.63</v>
      </c>
      <c r="O66" s="76">
        <v>410000</v>
      </c>
      <c r="P66" s="76">
        <v>98.607916658536581</v>
      </c>
      <c r="Q66" s="76">
        <v>1577.5491722866</v>
      </c>
      <c r="R66" s="76">
        <v>0.09</v>
      </c>
      <c r="S66" s="76">
        <v>1.32</v>
      </c>
      <c r="T66" s="76">
        <v>0.19</v>
      </c>
    </row>
    <row r="67" spans="2:20">
      <c r="B67" t="s">
        <v>453</v>
      </c>
      <c r="C67" t="s">
        <v>1187</v>
      </c>
      <c r="D67" t="s">
        <v>127</v>
      </c>
      <c r="E67" t="s">
        <v>367</v>
      </c>
      <c r="F67" t="s">
        <v>454</v>
      </c>
      <c r="G67" t="s">
        <v>455</v>
      </c>
      <c r="H67" t="s">
        <v>336</v>
      </c>
      <c r="I67" t="s">
        <v>1198</v>
      </c>
      <c r="J67" t="s">
        <v>456</v>
      </c>
      <c r="K67" s="76">
        <v>4.58</v>
      </c>
      <c r="L67" t="s">
        <v>112</v>
      </c>
      <c r="M67" s="76">
        <v>5.95</v>
      </c>
      <c r="N67" s="76">
        <v>4.6900000000000004</v>
      </c>
      <c r="O67" s="76">
        <v>395000</v>
      </c>
      <c r="P67" s="76">
        <v>107.51463888607594</v>
      </c>
      <c r="Q67" s="76">
        <v>1657.1123776872</v>
      </c>
      <c r="R67" s="76">
        <v>0.03</v>
      </c>
      <c r="S67" s="76">
        <v>1.38</v>
      </c>
      <c r="T67" s="76">
        <v>0.2</v>
      </c>
    </row>
    <row r="68" spans="2:20">
      <c r="B68" t="s">
        <v>457</v>
      </c>
      <c r="C68" t="s">
        <v>1188</v>
      </c>
      <c r="D68" t="s">
        <v>127</v>
      </c>
      <c r="E68" t="s">
        <v>367</v>
      </c>
      <c r="F68" t="s">
        <v>458</v>
      </c>
      <c r="G68" t="s">
        <v>376</v>
      </c>
      <c r="H68" t="s">
        <v>448</v>
      </c>
      <c r="I68" t="s">
        <v>371</v>
      </c>
      <c r="J68" t="s">
        <v>459</v>
      </c>
      <c r="K68" s="76">
        <v>7.16</v>
      </c>
      <c r="L68" t="s">
        <v>112</v>
      </c>
      <c r="M68" s="76">
        <v>4.25</v>
      </c>
      <c r="N68" s="76">
        <v>4.0999999999999996</v>
      </c>
      <c r="O68" s="76">
        <v>625000</v>
      </c>
      <c r="P68" s="76">
        <v>102.10436110400001</v>
      </c>
      <c r="Q68" s="76">
        <v>2490.0701064238001</v>
      </c>
      <c r="R68" s="76">
        <v>0.13</v>
      </c>
      <c r="S68" s="76">
        <v>2.08</v>
      </c>
      <c r="T68" s="76">
        <v>0.3</v>
      </c>
    </row>
    <row r="69" spans="2:20">
      <c r="B69" t="s">
        <v>460</v>
      </c>
      <c r="C69" t="s">
        <v>1189</v>
      </c>
      <c r="D69" t="s">
        <v>366</v>
      </c>
      <c r="E69" t="s">
        <v>367</v>
      </c>
      <c r="F69" t="s">
        <v>461</v>
      </c>
      <c r="G69" t="s">
        <v>418</v>
      </c>
      <c r="H69" t="s">
        <v>336</v>
      </c>
      <c r="I69" t="s">
        <v>1198</v>
      </c>
      <c r="J69" t="s">
        <v>434</v>
      </c>
      <c r="K69" s="76">
        <v>16.77</v>
      </c>
      <c r="L69" t="s">
        <v>112</v>
      </c>
      <c r="M69" s="76">
        <v>4.88</v>
      </c>
      <c r="N69" s="76">
        <v>5.04</v>
      </c>
      <c r="O69" s="76">
        <v>447000</v>
      </c>
      <c r="P69" s="76">
        <v>98.397499999999994</v>
      </c>
      <c r="Q69" s="76">
        <v>1716.24329115</v>
      </c>
      <c r="R69" s="76">
        <v>0.04</v>
      </c>
      <c r="S69" s="76">
        <v>1.43</v>
      </c>
      <c r="T69" s="76">
        <v>0.21</v>
      </c>
    </row>
    <row r="70" spans="2:20">
      <c r="B70" t="s">
        <v>462</v>
      </c>
      <c r="C70" t="s">
        <v>1190</v>
      </c>
      <c r="D70" t="s">
        <v>127</v>
      </c>
      <c r="E70" t="s">
        <v>367</v>
      </c>
      <c r="F70" t="s">
        <v>463</v>
      </c>
      <c r="G70" t="s">
        <v>376</v>
      </c>
      <c r="H70" t="s">
        <v>464</v>
      </c>
      <c r="I70" t="s">
        <v>1198</v>
      </c>
      <c r="J70" t="s">
        <v>465</v>
      </c>
      <c r="K70" s="76">
        <v>0.38</v>
      </c>
      <c r="L70" t="s">
        <v>190</v>
      </c>
      <c r="M70" s="76">
        <v>6.25</v>
      </c>
      <c r="N70" s="76">
        <v>20.93</v>
      </c>
      <c r="O70" s="76">
        <v>783000</v>
      </c>
      <c r="P70" s="76">
        <v>129.27054794380587</v>
      </c>
      <c r="Q70" s="76">
        <v>997.30922106111996</v>
      </c>
      <c r="R70" s="76">
        <v>0</v>
      </c>
      <c r="S70" s="76">
        <v>0.83</v>
      </c>
      <c r="T70" s="76">
        <v>0.12</v>
      </c>
    </row>
    <row r="71" spans="2:20">
      <c r="B71" t="s">
        <v>466</v>
      </c>
      <c r="C71" t="s">
        <v>1191</v>
      </c>
      <c r="D71" t="s">
        <v>366</v>
      </c>
      <c r="E71" t="s">
        <v>367</v>
      </c>
      <c r="F71" t="s">
        <v>467</v>
      </c>
      <c r="G71" t="s">
        <v>418</v>
      </c>
      <c r="H71" t="s">
        <v>464</v>
      </c>
      <c r="I71" t="s">
        <v>1198</v>
      </c>
      <c r="J71" t="s">
        <v>468</v>
      </c>
      <c r="K71" s="76">
        <v>2.91</v>
      </c>
      <c r="L71" t="s">
        <v>112</v>
      </c>
      <c r="M71" s="76">
        <v>9.25</v>
      </c>
      <c r="N71" s="76">
        <v>5.32</v>
      </c>
      <c r="O71" s="76">
        <v>302000</v>
      </c>
      <c r="P71" s="76">
        <v>113.74752778145695</v>
      </c>
      <c r="Q71" s="76">
        <v>1340.4054172778001</v>
      </c>
      <c r="R71" s="76">
        <v>0.01</v>
      </c>
      <c r="S71" s="76">
        <v>1.1200000000000001</v>
      </c>
      <c r="T71" s="76">
        <v>0.16</v>
      </c>
    </row>
    <row r="72" spans="2:20">
      <c r="B72" t="s">
        <v>469</v>
      </c>
      <c r="C72" t="s">
        <v>1192</v>
      </c>
      <c r="D72" t="s">
        <v>366</v>
      </c>
      <c r="E72" t="s">
        <v>367</v>
      </c>
      <c r="F72" t="s">
        <v>470</v>
      </c>
      <c r="G72" t="s">
        <v>471</v>
      </c>
      <c r="H72" t="s">
        <v>464</v>
      </c>
      <c r="I72" t="s">
        <v>1198</v>
      </c>
      <c r="J72" t="s">
        <v>472</v>
      </c>
      <c r="K72" s="76">
        <v>14.38</v>
      </c>
      <c r="L72" t="s">
        <v>112</v>
      </c>
      <c r="M72" s="76">
        <v>7</v>
      </c>
      <c r="N72" s="76">
        <v>7.06</v>
      </c>
      <c r="O72" s="76">
        <v>412000</v>
      </c>
      <c r="P72" s="76">
        <v>102.54322223300971</v>
      </c>
      <c r="Q72" s="76">
        <v>1648.5094509912001</v>
      </c>
      <c r="R72" s="76">
        <v>0</v>
      </c>
      <c r="S72" s="76">
        <v>1.38</v>
      </c>
      <c r="T72" s="76">
        <v>0.2</v>
      </c>
    </row>
    <row r="73" spans="2:20">
      <c r="B73" t="s">
        <v>473</v>
      </c>
      <c r="C73" t="s">
        <v>1193</v>
      </c>
      <c r="D73" t="s">
        <v>474</v>
      </c>
      <c r="E73" t="s">
        <v>367</v>
      </c>
      <c r="F73" t="s">
        <v>475</v>
      </c>
      <c r="G73" t="s">
        <v>425</v>
      </c>
      <c r="H73" t="s">
        <v>464</v>
      </c>
      <c r="I73" t="s">
        <v>1198</v>
      </c>
      <c r="J73" t="s">
        <v>476</v>
      </c>
      <c r="K73" s="76">
        <v>14.63</v>
      </c>
      <c r="L73" t="s">
        <v>116</v>
      </c>
      <c r="M73" s="76">
        <v>6.5</v>
      </c>
      <c r="N73" s="76">
        <v>6.11</v>
      </c>
      <c r="O73" s="76">
        <v>387000</v>
      </c>
      <c r="P73" s="76">
        <v>107.32805480620155</v>
      </c>
      <c r="Q73" s="76">
        <v>1763.9490307942799</v>
      </c>
      <c r="R73" s="76">
        <v>0.03</v>
      </c>
      <c r="S73" s="76">
        <v>1.47</v>
      </c>
      <c r="T73" s="76">
        <v>0.22</v>
      </c>
    </row>
    <row r="74" spans="2:20">
      <c r="B74" t="s">
        <v>477</v>
      </c>
      <c r="C74" t="s">
        <v>1194</v>
      </c>
      <c r="D74" t="s">
        <v>374</v>
      </c>
      <c r="E74" t="s">
        <v>367</v>
      </c>
      <c r="F74" t="s">
        <v>478</v>
      </c>
      <c r="G74" t="s">
        <v>479</v>
      </c>
      <c r="H74" t="s">
        <v>480</v>
      </c>
      <c r="I74" t="s">
        <v>1198</v>
      </c>
      <c r="J74" t="s">
        <v>481</v>
      </c>
      <c r="K74" s="76">
        <v>2.95</v>
      </c>
      <c r="L74" t="s">
        <v>112</v>
      </c>
      <c r="M74" s="76">
        <v>9.85</v>
      </c>
      <c r="N74" s="76">
        <v>11.95</v>
      </c>
      <c r="O74" s="76">
        <v>379000</v>
      </c>
      <c r="P74" s="76">
        <v>95.65447221635884</v>
      </c>
      <c r="Q74" s="76">
        <v>1414.5938147294</v>
      </c>
      <c r="R74" s="76">
        <v>0.03</v>
      </c>
      <c r="S74" s="76">
        <v>1.18</v>
      </c>
      <c r="T74" s="76">
        <v>0.17</v>
      </c>
    </row>
    <row r="75" spans="2:20">
      <c r="B75" t="s">
        <v>482</v>
      </c>
      <c r="C75" t="s">
        <v>1195</v>
      </c>
      <c r="D75" t="s">
        <v>374</v>
      </c>
      <c r="E75" t="s">
        <v>367</v>
      </c>
      <c r="F75" t="s">
        <v>483</v>
      </c>
      <c r="G75" t="s">
        <v>418</v>
      </c>
      <c r="H75" t="s">
        <v>480</v>
      </c>
      <c r="I75" t="s">
        <v>1198</v>
      </c>
      <c r="J75" t="s">
        <v>484</v>
      </c>
      <c r="K75" s="76">
        <v>2.81</v>
      </c>
      <c r="L75" t="s">
        <v>112</v>
      </c>
      <c r="M75" s="76">
        <v>7.88</v>
      </c>
      <c r="N75" s="76">
        <v>12.51</v>
      </c>
      <c r="O75" s="76">
        <v>328000</v>
      </c>
      <c r="P75" s="76">
        <v>91.215874999999997</v>
      </c>
      <c r="Q75" s="76">
        <v>1167.4318491399999</v>
      </c>
      <c r="R75" s="76">
        <v>0</v>
      </c>
      <c r="S75" s="76">
        <v>0.98</v>
      </c>
      <c r="T75" s="76">
        <v>0.14000000000000001</v>
      </c>
    </row>
    <row r="76" spans="2:20">
      <c r="B76" t="s">
        <v>485</v>
      </c>
      <c r="C76" t="s">
        <v>1196</v>
      </c>
      <c r="D76" t="s">
        <v>366</v>
      </c>
      <c r="E76" t="s">
        <v>367</v>
      </c>
      <c r="F76" t="s">
        <v>486</v>
      </c>
      <c r="G76" t="s">
        <v>410</v>
      </c>
      <c r="H76" t="s">
        <v>196</v>
      </c>
      <c r="I76" t="s">
        <v>197</v>
      </c>
      <c r="J76" t="s">
        <v>487</v>
      </c>
      <c r="K76" s="76">
        <v>4.13</v>
      </c>
      <c r="L76" t="s">
        <v>116</v>
      </c>
      <c r="M76" s="76">
        <v>3</v>
      </c>
      <c r="N76" s="76">
        <v>-2.74</v>
      </c>
      <c r="O76" s="76">
        <v>1150000</v>
      </c>
      <c r="P76" s="76">
        <v>127.45305479130435</v>
      </c>
      <c r="Q76" s="76">
        <v>6224.57778050868</v>
      </c>
      <c r="R76" s="76">
        <v>0.26</v>
      </c>
      <c r="S76" s="76">
        <v>5.2</v>
      </c>
      <c r="T76" s="76">
        <v>0.76</v>
      </c>
    </row>
    <row r="77" spans="2:20">
      <c r="B77" t="s">
        <v>488</v>
      </c>
      <c r="C77" t="s">
        <v>1197</v>
      </c>
      <c r="D77" t="s">
        <v>127</v>
      </c>
      <c r="E77" t="s">
        <v>367</v>
      </c>
      <c r="F77" t="s">
        <v>489</v>
      </c>
      <c r="G77" t="s">
        <v>418</v>
      </c>
      <c r="H77" t="s">
        <v>196</v>
      </c>
      <c r="I77" t="s">
        <v>197</v>
      </c>
      <c r="J77" t="s">
        <v>490</v>
      </c>
      <c r="K77" s="76">
        <v>2.57</v>
      </c>
      <c r="L77" t="s">
        <v>112</v>
      </c>
      <c r="M77" s="76">
        <v>7.5</v>
      </c>
      <c r="N77" s="76">
        <v>29.36</v>
      </c>
      <c r="O77" s="76">
        <v>456375</v>
      </c>
      <c r="P77" s="76">
        <v>63.109671235278007</v>
      </c>
      <c r="Q77" s="76">
        <v>1123.8414057141999</v>
      </c>
      <c r="R77" s="76">
        <v>0.06</v>
      </c>
      <c r="S77" s="76">
        <v>0.94</v>
      </c>
      <c r="T77" s="76">
        <v>0.14000000000000001</v>
      </c>
    </row>
    <row r="78" spans="2:20">
      <c r="B78" t="s">
        <v>222</v>
      </c>
      <c r="C78" s="16"/>
      <c r="D78" s="16"/>
      <c r="E78" s="16"/>
      <c r="F78" s="16"/>
    </row>
    <row r="79" spans="2:20">
      <c r="B79" s="11" t="s">
        <v>1199</v>
      </c>
      <c r="C79" s="16"/>
      <c r="D79" s="16"/>
      <c r="E79" s="16"/>
      <c r="F79" s="16"/>
    </row>
    <row r="80" spans="2:20">
      <c r="C80" s="16"/>
      <c r="D80" s="16"/>
      <c r="E80" s="16"/>
      <c r="F80" s="16"/>
    </row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="16" customFormat="1"/>
    <row r="482" s="16" customFormat="1"/>
    <row r="483" s="16" customFormat="1"/>
    <row r="484" s="16" customFormat="1"/>
    <row r="485" s="16" customFormat="1"/>
    <row r="486" s="16" customFormat="1"/>
    <row r="487" s="16" customFormat="1"/>
    <row r="488" s="16" customFormat="1"/>
    <row r="489" s="16" customFormat="1"/>
    <row r="490" s="16" customFormat="1"/>
    <row r="491" s="16" customFormat="1"/>
    <row r="492" s="16" customFormat="1"/>
    <row r="493" s="16" customFormat="1"/>
    <row r="494" s="16" customFormat="1"/>
    <row r="495" s="16" customFormat="1"/>
    <row r="496" s="16" customFormat="1"/>
    <row r="497" s="16" customFormat="1"/>
    <row r="498" s="16" customFormat="1"/>
    <row r="499" s="16" customFormat="1"/>
    <row r="500" s="16" customFormat="1"/>
    <row r="501" s="16" customFormat="1"/>
    <row r="502" s="16" customFormat="1"/>
    <row r="503" s="16" customFormat="1"/>
    <row r="504" s="16" customFormat="1"/>
    <row r="505" s="16" customFormat="1"/>
    <row r="506" s="16" customFormat="1"/>
    <row r="507" s="16" customFormat="1"/>
    <row r="508" s="16" customFormat="1"/>
    <row r="509" s="16" customFormat="1"/>
    <row r="510" s="16" customFormat="1"/>
    <row r="511" s="16" customFormat="1"/>
    <row r="512" s="16" customFormat="1"/>
    <row r="513" s="16" customFormat="1"/>
    <row r="514" s="16" customFormat="1"/>
    <row r="515" s="16" customFormat="1"/>
    <row r="516" s="16" customFormat="1"/>
    <row r="517" s="16" customFormat="1"/>
    <row r="518" s="16" customFormat="1"/>
    <row r="519" s="16" customFormat="1"/>
    <row r="520" s="16" customFormat="1"/>
    <row r="521" s="16" customFormat="1"/>
    <row r="522" s="16" customFormat="1"/>
    <row r="523" s="16" customFormat="1"/>
    <row r="524" s="16" customFormat="1"/>
    <row r="525" s="16" customFormat="1"/>
    <row r="526" s="16" customFormat="1"/>
    <row r="527" s="16" customFormat="1"/>
    <row r="528" s="16" customFormat="1"/>
    <row r="529" s="16" customFormat="1"/>
    <row r="530" s="16" customFormat="1"/>
    <row r="531" s="16" customFormat="1"/>
    <row r="532" s="16" customFormat="1"/>
    <row r="533" s="16" customFormat="1"/>
    <row r="534" s="16" customFormat="1"/>
    <row r="535" s="16" customFormat="1"/>
    <row r="536" s="16" customFormat="1"/>
    <row r="537" s="16" customFormat="1"/>
    <row r="538" s="16" customFormat="1"/>
    <row r="539" s="16" customFormat="1"/>
    <row r="540" s="16" customFormat="1"/>
    <row r="541" s="16" customFormat="1"/>
    <row r="542" s="16" customFormat="1"/>
    <row r="543" s="16" customFormat="1"/>
    <row r="544" s="16" customFormat="1"/>
    <row r="545" s="16" customFormat="1"/>
    <row r="546" s="16" customFormat="1"/>
    <row r="547" s="16" customFormat="1"/>
    <row r="548" s="16" customFormat="1"/>
    <row r="549" s="16" customFormat="1"/>
    <row r="550" s="16" customFormat="1"/>
    <row r="551" s="16" customFormat="1"/>
    <row r="552" s="16" customFormat="1"/>
    <row r="553" s="16" customFormat="1"/>
    <row r="554" s="16" customFormat="1"/>
    <row r="555" s="16" customFormat="1"/>
    <row r="556" s="16" customFormat="1"/>
    <row r="557" s="16" customFormat="1"/>
    <row r="558" s="16" customFormat="1"/>
    <row r="559" s="16" customFormat="1"/>
    <row r="560" s="16" customFormat="1"/>
    <row r="561" s="16" customFormat="1"/>
    <row r="562" s="16" customFormat="1"/>
    <row r="563" s="16" customFormat="1"/>
    <row r="564" s="16" customFormat="1"/>
    <row r="565" s="16" customFormat="1"/>
    <row r="566" s="16" customFormat="1"/>
    <row r="567" s="16" customFormat="1"/>
    <row r="568" s="16" customFormat="1"/>
    <row r="569" s="16" customFormat="1"/>
    <row r="570" s="16" customFormat="1"/>
    <row r="571" s="16" customFormat="1"/>
    <row r="572" s="16" customFormat="1"/>
    <row r="573" s="16" customFormat="1"/>
    <row r="574" s="16" customFormat="1"/>
    <row r="575" s="16" customFormat="1"/>
    <row r="576" s="16" customFormat="1"/>
    <row r="577" s="16" customFormat="1"/>
    <row r="578" s="16" customFormat="1"/>
    <row r="579" s="16" customFormat="1"/>
    <row r="580" s="16" customFormat="1"/>
    <row r="581" s="16" customFormat="1"/>
    <row r="582" s="16" customFormat="1"/>
    <row r="583" s="16" customFormat="1"/>
    <row r="584" s="16" customFormat="1"/>
    <row r="585" s="16" customFormat="1"/>
    <row r="586" s="16" customFormat="1"/>
    <row r="587" s="16" customFormat="1"/>
    <row r="588" s="16" customFormat="1"/>
    <row r="589" s="16" customFormat="1"/>
    <row r="590" s="16" customFormat="1"/>
    <row r="591" s="16" customFormat="1"/>
    <row r="592" s="16" customFormat="1"/>
    <row r="593" s="16" customFormat="1"/>
    <row r="594" s="16" customFormat="1"/>
    <row r="595" s="16" customFormat="1"/>
    <row r="596" s="16" customFormat="1"/>
    <row r="597" s="16" customFormat="1"/>
    <row r="598" s="16" customFormat="1"/>
    <row r="599" s="16" customFormat="1"/>
    <row r="600" s="16" customFormat="1"/>
    <row r="601" s="16" customFormat="1"/>
    <row r="602" s="16" customFormat="1"/>
    <row r="603" s="16" customFormat="1"/>
    <row r="604" s="16" customFormat="1"/>
    <row r="605" s="16" customFormat="1"/>
    <row r="606" s="16" customFormat="1"/>
    <row r="607" s="16" customFormat="1"/>
    <row r="608" s="16" customFormat="1"/>
    <row r="609" s="16" customFormat="1"/>
    <row r="610" s="16" customFormat="1"/>
    <row r="611" s="16" customFormat="1"/>
    <row r="612" s="16" customFormat="1"/>
    <row r="613" s="16" customFormat="1"/>
    <row r="614" s="16" customFormat="1"/>
    <row r="615" s="16" customFormat="1"/>
    <row r="616" s="16" customFormat="1"/>
    <row r="617" s="16" customFormat="1"/>
    <row r="618" s="16" customFormat="1"/>
    <row r="619" s="16" customFormat="1"/>
    <row r="620" s="16" customFormat="1"/>
    <row r="621" s="16" customFormat="1"/>
    <row r="622" s="16" customFormat="1"/>
    <row r="623" s="16" customFormat="1"/>
    <row r="624" s="16" customFormat="1"/>
    <row r="625" s="16" customFormat="1"/>
    <row r="626" s="16" customFormat="1"/>
    <row r="627" s="16" customFormat="1"/>
    <row r="628" s="16" customFormat="1"/>
    <row r="629" s="16" customFormat="1"/>
    <row r="630" s="16" customFormat="1"/>
    <row r="631" s="16" customFormat="1"/>
    <row r="632" s="16" customFormat="1"/>
    <row r="633" s="16" customFormat="1"/>
    <row r="634" s="16" customFormat="1"/>
    <row r="635" s="16" customFormat="1"/>
    <row r="636" s="16" customFormat="1"/>
    <row r="637" s="16" customFormat="1"/>
    <row r="638" s="16" customFormat="1"/>
    <row r="639" s="16" customFormat="1"/>
    <row r="640" s="16" customFormat="1"/>
    <row r="641" s="16" customFormat="1"/>
    <row r="642" s="16" customFormat="1"/>
    <row r="643" s="16" customFormat="1"/>
    <row r="644" s="16" customFormat="1"/>
    <row r="645" s="16" customFormat="1"/>
    <row r="646" s="16" customFormat="1"/>
    <row r="647" s="16" customFormat="1"/>
    <row r="648" s="16" customFormat="1"/>
    <row r="649" s="16" customFormat="1"/>
    <row r="650" s="16" customFormat="1"/>
    <row r="651" s="16" customFormat="1"/>
    <row r="652" s="16" customFormat="1"/>
    <row r="653" s="16" customFormat="1"/>
    <row r="654" s="16" customFormat="1"/>
    <row r="655" s="16" customFormat="1"/>
    <row r="656" s="16" customFormat="1"/>
    <row r="657" s="16" customFormat="1"/>
    <row r="658" s="16" customFormat="1"/>
    <row r="659" s="16" customFormat="1"/>
    <row r="660" s="16" customFormat="1"/>
    <row r="661" s="16" customFormat="1"/>
    <row r="662" s="16" customFormat="1"/>
    <row r="663" s="16" customFormat="1"/>
    <row r="664" s="16" customFormat="1"/>
    <row r="665" s="16" customFormat="1"/>
    <row r="666" s="16" customFormat="1"/>
    <row r="667" s="16" customFormat="1"/>
    <row r="668" s="16" customFormat="1"/>
    <row r="669" s="16" customFormat="1"/>
    <row r="670" s="16" customFormat="1"/>
    <row r="671" s="16" customFormat="1"/>
    <row r="672" s="16" customFormat="1"/>
    <row r="673" s="16" customFormat="1"/>
    <row r="674" s="16" customFormat="1"/>
    <row r="675" s="16" customFormat="1"/>
    <row r="676" s="16" customFormat="1"/>
    <row r="677" s="16" customFormat="1"/>
    <row r="678" s="16" customFormat="1"/>
    <row r="679" s="16" customFormat="1"/>
    <row r="680" s="16" customFormat="1"/>
    <row r="681" s="16" customFormat="1"/>
    <row r="682" s="16" customFormat="1"/>
    <row r="683" s="16" customFormat="1"/>
    <row r="684" s="16" customFormat="1"/>
    <row r="685" s="16" customFormat="1"/>
    <row r="686" s="16" customFormat="1"/>
    <row r="687" s="16" customFormat="1"/>
    <row r="688" s="16" customFormat="1"/>
    <row r="689" s="16" customFormat="1"/>
    <row r="690" s="16" customFormat="1"/>
    <row r="691" s="16" customFormat="1"/>
    <row r="692" s="16" customFormat="1"/>
    <row r="693" s="16" customFormat="1"/>
    <row r="694" s="16" customFormat="1"/>
    <row r="695" s="16" customFormat="1"/>
    <row r="696" s="16" customFormat="1"/>
    <row r="697" s="16" customFormat="1"/>
    <row r="698" s="16" customFormat="1"/>
    <row r="699" s="16" customFormat="1"/>
    <row r="700" s="16" customFormat="1"/>
    <row r="701" s="16" customFormat="1"/>
    <row r="702" s="16" customFormat="1"/>
    <row r="703" s="16" customFormat="1"/>
    <row r="704" s="16" customFormat="1"/>
    <row r="705" s="16" customFormat="1"/>
    <row r="706" s="16" customFormat="1"/>
    <row r="707" s="16" customFormat="1"/>
    <row r="708" s="16" customFormat="1"/>
    <row r="709" s="16" customFormat="1"/>
    <row r="710" s="16" customFormat="1"/>
    <row r="711" s="16" customFormat="1"/>
    <row r="712" s="16" customFormat="1"/>
    <row r="713" s="16" customFormat="1"/>
    <row r="714" s="16" customFormat="1"/>
    <row r="715" s="16" customFormat="1"/>
    <row r="716" s="16" customFormat="1"/>
    <row r="717" s="16" customFormat="1"/>
    <row r="718" s="16" customFormat="1"/>
    <row r="719" s="16" customFormat="1"/>
    <row r="720" s="16" customFormat="1"/>
    <row r="721" s="16" customFormat="1"/>
    <row r="722" s="16" customFormat="1"/>
    <row r="723" s="16" customFormat="1"/>
    <row r="724" s="16" customFormat="1"/>
    <row r="725" s="16" customFormat="1"/>
    <row r="726" s="16" customFormat="1"/>
    <row r="727" s="16" customFormat="1"/>
    <row r="728" s="16" customFormat="1"/>
    <row r="729" s="16" customFormat="1"/>
    <row r="730" s="16" customFormat="1"/>
    <row r="731" s="16" customFormat="1"/>
    <row r="732" s="16" customFormat="1"/>
    <row r="733" s="16" customFormat="1"/>
    <row r="734" s="16" customFormat="1"/>
    <row r="735" s="16" customFormat="1"/>
    <row r="736" s="16" customFormat="1"/>
    <row r="737" s="16" customFormat="1"/>
    <row r="738" s="16" customFormat="1"/>
    <row r="739" s="16" customFormat="1"/>
    <row r="740" s="16" customFormat="1"/>
    <row r="741" s="16" customFormat="1"/>
    <row r="742" s="16" customFormat="1"/>
    <row r="743" s="16" customFormat="1"/>
    <row r="744" s="16" customFormat="1"/>
    <row r="745" s="16" customFormat="1"/>
    <row r="746" s="16" customFormat="1"/>
    <row r="747" s="16" customFormat="1"/>
    <row r="748" s="16" customFormat="1"/>
    <row r="749" s="16" customFormat="1"/>
    <row r="750" s="16" customFormat="1"/>
    <row r="751" s="16" customFormat="1"/>
    <row r="752" s="16" customFormat="1"/>
    <row r="753" spans="2:6">
      <c r="C753" s="16"/>
      <c r="D753" s="16"/>
      <c r="E753" s="16"/>
      <c r="F753" s="16"/>
    </row>
    <row r="754" spans="2:6">
      <c r="C754" s="16"/>
      <c r="D754" s="16"/>
      <c r="E754" s="16"/>
      <c r="F754" s="16"/>
    </row>
    <row r="755" spans="2:6">
      <c r="C755" s="16"/>
      <c r="D755" s="16"/>
      <c r="E755" s="16"/>
      <c r="F755" s="16"/>
    </row>
    <row r="756" spans="2:6">
      <c r="C756" s="16"/>
      <c r="D756" s="16"/>
      <c r="E756" s="16"/>
      <c r="F756" s="16"/>
    </row>
    <row r="757" spans="2:6">
      <c r="C757" s="16"/>
      <c r="D757" s="16"/>
      <c r="E757" s="16"/>
      <c r="F757" s="16"/>
    </row>
    <row r="758" spans="2:6">
      <c r="C758" s="16"/>
      <c r="D758" s="16"/>
      <c r="E758" s="16"/>
      <c r="F758" s="16"/>
    </row>
    <row r="759" spans="2:6">
      <c r="C759" s="16"/>
      <c r="D759" s="16"/>
      <c r="E759" s="16"/>
      <c r="F759" s="16"/>
    </row>
    <row r="760" spans="2:6">
      <c r="C760" s="16"/>
      <c r="D760" s="16"/>
      <c r="E760" s="16"/>
      <c r="F760" s="16"/>
    </row>
    <row r="761" spans="2:6">
      <c r="C761" s="16"/>
      <c r="D761" s="16"/>
      <c r="E761" s="16"/>
      <c r="F761" s="16"/>
    </row>
    <row r="762" spans="2:6">
      <c r="B762" s="16"/>
      <c r="C762" s="16"/>
      <c r="D762" s="16"/>
      <c r="E762" s="16"/>
      <c r="F762" s="16"/>
    </row>
    <row r="763" spans="2:6">
      <c r="B763" s="16"/>
      <c r="C763" s="16"/>
      <c r="D763" s="16"/>
      <c r="E763" s="16"/>
      <c r="F763" s="16"/>
    </row>
    <row r="764" spans="2:6">
      <c r="B764" s="19"/>
      <c r="C764" s="16"/>
      <c r="D764" s="16"/>
      <c r="E764" s="16"/>
      <c r="F764" s="16"/>
    </row>
    <row r="765" spans="2:6">
      <c r="C765" s="16"/>
      <c r="D765" s="16"/>
      <c r="E765" s="16"/>
      <c r="F765" s="16"/>
    </row>
    <row r="766" spans="2:6">
      <c r="C766" s="16"/>
      <c r="D766" s="16"/>
      <c r="E766" s="16"/>
      <c r="F766" s="16"/>
    </row>
    <row r="767" spans="2:6">
      <c r="C767" s="16"/>
      <c r="D767" s="16"/>
      <c r="E767" s="16"/>
      <c r="F767" s="16"/>
    </row>
    <row r="768" spans="2:6">
      <c r="C768" s="16"/>
      <c r="D768" s="16"/>
      <c r="E768" s="16"/>
      <c r="F768" s="16"/>
    </row>
    <row r="769" s="16" customFormat="1"/>
    <row r="770" s="16" customFormat="1"/>
    <row r="771" s="16" customFormat="1"/>
    <row r="772" s="16" customFormat="1"/>
    <row r="773" s="16" customFormat="1"/>
    <row r="774" s="16" customFormat="1"/>
    <row r="775" s="16" customFormat="1"/>
    <row r="776" s="16" customFormat="1"/>
    <row r="777" s="16" customFormat="1"/>
    <row r="778" s="16" customFormat="1"/>
    <row r="779" s="16" customFormat="1"/>
    <row r="780" s="16" customFormat="1"/>
    <row r="781" s="16" customFormat="1"/>
    <row r="782" s="16" customFormat="1"/>
    <row r="783" s="16" customFormat="1"/>
    <row r="784" s="16" customFormat="1"/>
    <row r="785" s="16" customFormat="1"/>
    <row r="786" s="16" customFormat="1"/>
    <row r="787" s="16" customFormat="1"/>
    <row r="788" s="16" customFormat="1"/>
    <row r="789" s="16" customFormat="1"/>
    <row r="790" s="16" customFormat="1"/>
    <row r="791" s="16" customFormat="1"/>
    <row r="792" s="16" customFormat="1"/>
    <row r="793" s="16" customFormat="1"/>
    <row r="794" s="16" customFormat="1"/>
    <row r="795" s="16" customFormat="1"/>
    <row r="796" s="16" customFormat="1"/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794">
      <formula1>$BM$7:$BM$11</formula1>
    </dataValidation>
    <dataValidation type="list" allowBlank="1" showInputMessage="1" showErrorMessage="1" sqref="E12:E788">
      <formula1>$BH$7:$BH$11</formula1>
    </dataValidation>
    <dataValidation type="list" allowBlank="1" showInputMessage="1" showErrorMessage="1" sqref="I12:I794">
      <formula1>$BL$7:$BL$10</formula1>
    </dataValidation>
    <dataValidation type="list" allowBlank="1" showInputMessage="1" showErrorMessage="1" sqref="G12:G79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1"/>
  <sheetViews>
    <sheetView rightToLeft="1" zoomScale="80" zoomScaleNormal="80" workbookViewId="0">
      <selection activeCell="B15" sqref="B15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26.710937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8" t="s">
        <v>186</v>
      </c>
    </row>
    <row r="2" spans="2:61">
      <c r="B2" s="2" t="s">
        <v>1</v>
      </c>
      <c r="C2" s="88" t="s">
        <v>1222</v>
      </c>
    </row>
    <row r="3" spans="2:61">
      <c r="B3" s="2" t="s">
        <v>2</v>
      </c>
      <c r="C3" s="88" t="s">
        <v>1221</v>
      </c>
    </row>
    <row r="4" spans="2:61">
      <c r="B4" s="2" t="s">
        <v>3</v>
      </c>
      <c r="C4" s="88" t="s">
        <v>187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I6" s="19"/>
    </row>
    <row r="7" spans="2:61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E7" s="19"/>
      <c r="BI7" s="19"/>
    </row>
    <row r="8" spans="2:61" s="19" customFormat="1" ht="63">
      <c r="B8" s="4" t="s">
        <v>49</v>
      </c>
      <c r="C8" s="26" t="s">
        <v>50</v>
      </c>
      <c r="D8" s="27" t="s">
        <v>71</v>
      </c>
      <c r="E8" s="27" t="s">
        <v>87</v>
      </c>
      <c r="F8" s="27" t="s">
        <v>51</v>
      </c>
      <c r="G8" s="26" t="s">
        <v>88</v>
      </c>
      <c r="H8" s="26" t="s">
        <v>54</v>
      </c>
      <c r="I8" s="26" t="s">
        <v>74</v>
      </c>
      <c r="J8" s="18" t="s">
        <v>75</v>
      </c>
      <c r="K8" s="18" t="s">
        <v>57</v>
      </c>
      <c r="L8" s="18" t="s">
        <v>76</v>
      </c>
      <c r="M8" s="36" t="s">
        <v>58</v>
      </c>
      <c r="N8" s="44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3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2" t="s">
        <v>67</v>
      </c>
      <c r="M10" s="32" t="s">
        <v>80</v>
      </c>
      <c r="N10" s="32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5">
        <v>5449794.8200000003</v>
      </c>
      <c r="J11" s="7"/>
      <c r="K11" s="75">
        <v>111059.25014126</v>
      </c>
      <c r="L11" s="7"/>
      <c r="M11" s="75">
        <v>100</v>
      </c>
      <c r="N11" s="75">
        <v>13.56</v>
      </c>
      <c r="BE11" s="16"/>
      <c r="BF11" s="19"/>
      <c r="BG11" s="16"/>
      <c r="BI11" s="16"/>
    </row>
    <row r="12" spans="2:61">
      <c r="B12" s="77" t="s">
        <v>217</v>
      </c>
      <c r="E12" s="16"/>
      <c r="F12" s="16"/>
      <c r="G12" s="16"/>
      <c r="I12" s="78">
        <v>4999668.82</v>
      </c>
      <c r="K12" s="78">
        <v>103367.43504549999</v>
      </c>
      <c r="M12" s="78">
        <v>93.07</v>
      </c>
      <c r="N12" s="78">
        <v>12.62</v>
      </c>
    </row>
    <row r="13" spans="2:61">
      <c r="B13" s="77" t="s">
        <v>525</v>
      </c>
      <c r="E13" s="16"/>
      <c r="F13" s="16"/>
      <c r="G13" s="16"/>
      <c r="I13" s="78">
        <v>2223273.89</v>
      </c>
      <c r="K13" s="78">
        <v>61955.113765000002</v>
      </c>
      <c r="M13" s="78">
        <v>55.79</v>
      </c>
      <c r="N13" s="78">
        <v>7.56</v>
      </c>
    </row>
    <row r="14" spans="2:61">
      <c r="B14" t="s">
        <v>491</v>
      </c>
      <c r="C14" t="s">
        <v>492</v>
      </c>
      <c r="D14" t="s">
        <v>106</v>
      </c>
      <c r="E14" t="s">
        <v>127</v>
      </c>
      <c r="F14" t="s">
        <v>493</v>
      </c>
      <c r="G14" t="s">
        <v>279</v>
      </c>
      <c r="H14" t="s">
        <v>108</v>
      </c>
      <c r="I14" s="76">
        <v>827131</v>
      </c>
      <c r="J14" s="76">
        <v>706</v>
      </c>
      <c r="K14" s="76">
        <v>5839.54486</v>
      </c>
      <c r="L14" s="76">
        <v>0.08</v>
      </c>
      <c r="M14" s="76">
        <v>5.26</v>
      </c>
      <c r="N14" s="76">
        <v>0.71</v>
      </c>
    </row>
    <row r="15" spans="2:61">
      <c r="B15" t="s">
        <v>494</v>
      </c>
      <c r="C15" t="s">
        <v>495</v>
      </c>
      <c r="D15" t="s">
        <v>106</v>
      </c>
      <c r="E15" t="s">
        <v>127</v>
      </c>
      <c r="F15" t="s">
        <v>496</v>
      </c>
      <c r="G15" t="s">
        <v>279</v>
      </c>
      <c r="H15" t="s">
        <v>108</v>
      </c>
      <c r="I15" s="76">
        <v>509470</v>
      </c>
      <c r="J15" s="76">
        <v>2010</v>
      </c>
      <c r="K15" s="76">
        <v>10240.347</v>
      </c>
      <c r="L15" s="76">
        <v>0.04</v>
      </c>
      <c r="M15" s="76">
        <v>9.2200000000000006</v>
      </c>
      <c r="N15" s="76">
        <v>1.25</v>
      </c>
    </row>
    <row r="16" spans="2:61">
      <c r="B16" t="s">
        <v>497</v>
      </c>
      <c r="C16" t="s">
        <v>498</v>
      </c>
      <c r="D16" t="s">
        <v>106</v>
      </c>
      <c r="E16" t="s">
        <v>127</v>
      </c>
      <c r="F16" t="s">
        <v>295</v>
      </c>
      <c r="G16" t="s">
        <v>279</v>
      </c>
      <c r="H16" t="s">
        <v>108</v>
      </c>
      <c r="I16" s="76">
        <v>685399</v>
      </c>
      <c r="J16" s="76">
        <v>1350</v>
      </c>
      <c r="K16" s="76">
        <v>9252.8865000000005</v>
      </c>
      <c r="L16" s="76">
        <v>0.05</v>
      </c>
      <c r="M16" s="76">
        <v>8.33</v>
      </c>
      <c r="N16" s="76">
        <v>1.1299999999999999</v>
      </c>
    </row>
    <row r="17" spans="2:14">
      <c r="B17" t="s">
        <v>499</v>
      </c>
      <c r="C17" t="s">
        <v>500</v>
      </c>
      <c r="D17" t="s">
        <v>106</v>
      </c>
      <c r="E17" t="s">
        <v>127</v>
      </c>
      <c r="F17" t="s">
        <v>501</v>
      </c>
      <c r="G17" t="s">
        <v>279</v>
      </c>
      <c r="H17" t="s">
        <v>108</v>
      </c>
      <c r="I17" s="76">
        <v>76259</v>
      </c>
      <c r="J17" s="76">
        <v>4650</v>
      </c>
      <c r="K17" s="76">
        <v>3546.0435000000002</v>
      </c>
      <c r="L17" s="76">
        <v>0.03</v>
      </c>
      <c r="M17" s="76">
        <v>3.19</v>
      </c>
      <c r="N17" s="76">
        <v>0.43</v>
      </c>
    </row>
    <row r="18" spans="2:14">
      <c r="B18" t="s">
        <v>502</v>
      </c>
      <c r="C18" t="s">
        <v>503</v>
      </c>
      <c r="D18" t="s">
        <v>106</v>
      </c>
      <c r="E18" t="s">
        <v>127</v>
      </c>
      <c r="F18" t="s">
        <v>504</v>
      </c>
      <c r="G18" t="s">
        <v>279</v>
      </c>
      <c r="H18" t="s">
        <v>108</v>
      </c>
      <c r="I18" s="76">
        <v>88217</v>
      </c>
      <c r="J18" s="76">
        <v>4594</v>
      </c>
      <c r="K18" s="76">
        <v>4052.6889799999999</v>
      </c>
      <c r="L18" s="76">
        <v>0.09</v>
      </c>
      <c r="M18" s="76">
        <v>3.65</v>
      </c>
      <c r="N18" s="76">
        <v>0.49</v>
      </c>
    </row>
    <row r="19" spans="2:14">
      <c r="B19" t="s">
        <v>505</v>
      </c>
      <c r="C19" t="s">
        <v>506</v>
      </c>
      <c r="D19" t="s">
        <v>106</v>
      </c>
      <c r="E19" t="s">
        <v>127</v>
      </c>
      <c r="F19" t="s">
        <v>507</v>
      </c>
      <c r="G19" t="s">
        <v>118</v>
      </c>
      <c r="H19" t="s">
        <v>108</v>
      </c>
      <c r="I19" s="76">
        <v>6823</v>
      </c>
      <c r="J19" s="76">
        <v>61190</v>
      </c>
      <c r="K19" s="76">
        <v>4174.9937</v>
      </c>
      <c r="L19" s="76">
        <v>0.05</v>
      </c>
      <c r="M19" s="76">
        <v>3.76</v>
      </c>
      <c r="N19" s="76">
        <v>0.51</v>
      </c>
    </row>
    <row r="20" spans="2:14">
      <c r="B20" t="s">
        <v>508</v>
      </c>
      <c r="C20" t="s">
        <v>509</v>
      </c>
      <c r="D20" t="s">
        <v>106</v>
      </c>
      <c r="E20" t="s">
        <v>127</v>
      </c>
      <c r="F20" t="s">
        <v>510</v>
      </c>
      <c r="G20" t="s">
        <v>118</v>
      </c>
      <c r="H20" t="s">
        <v>108</v>
      </c>
      <c r="I20" s="76">
        <v>7458</v>
      </c>
      <c r="J20" s="76">
        <v>78010</v>
      </c>
      <c r="K20" s="76">
        <v>5817.9858000000004</v>
      </c>
      <c r="L20" s="76">
        <v>0.06</v>
      </c>
      <c r="M20" s="76">
        <v>5.24</v>
      </c>
      <c r="N20" s="76">
        <v>0.71</v>
      </c>
    </row>
    <row r="21" spans="2:14">
      <c r="B21" t="s">
        <v>511</v>
      </c>
      <c r="C21" t="s">
        <v>512</v>
      </c>
      <c r="D21" t="s">
        <v>106</v>
      </c>
      <c r="E21" t="s">
        <v>127</v>
      </c>
      <c r="F21" t="s">
        <v>513</v>
      </c>
      <c r="G21" t="s">
        <v>312</v>
      </c>
      <c r="H21" t="s">
        <v>108</v>
      </c>
      <c r="I21" s="76">
        <v>249920</v>
      </c>
      <c r="J21" s="76">
        <v>1581</v>
      </c>
      <c r="K21" s="76">
        <v>3951.2352000000001</v>
      </c>
      <c r="L21" s="76">
        <v>0.02</v>
      </c>
      <c r="M21" s="76">
        <v>3.56</v>
      </c>
      <c r="N21" s="76">
        <v>0.48</v>
      </c>
    </row>
    <row r="22" spans="2:14">
      <c r="B22" t="s">
        <v>514</v>
      </c>
      <c r="C22" t="s">
        <v>515</v>
      </c>
      <c r="D22" t="s">
        <v>106</v>
      </c>
      <c r="E22" t="s">
        <v>127</v>
      </c>
      <c r="F22" t="s">
        <v>321</v>
      </c>
      <c r="G22" t="s">
        <v>303</v>
      </c>
      <c r="H22" t="s">
        <v>108</v>
      </c>
      <c r="I22" s="76">
        <v>48899</v>
      </c>
      <c r="J22" s="76">
        <v>3468</v>
      </c>
      <c r="K22" s="76">
        <v>1695.8173200000001</v>
      </c>
      <c r="L22" s="76">
        <v>0.03</v>
      </c>
      <c r="M22" s="76">
        <v>1.53</v>
      </c>
      <c r="N22" s="76">
        <v>0.21</v>
      </c>
    </row>
    <row r="23" spans="2:14">
      <c r="B23" t="s">
        <v>516</v>
      </c>
      <c r="C23" t="s">
        <v>517</v>
      </c>
      <c r="D23" t="s">
        <v>106</v>
      </c>
      <c r="E23" t="s">
        <v>127</v>
      </c>
      <c r="F23" t="s">
        <v>518</v>
      </c>
      <c r="G23" t="s">
        <v>303</v>
      </c>
      <c r="H23" t="s">
        <v>108</v>
      </c>
      <c r="I23" s="76">
        <v>48004.89</v>
      </c>
      <c r="J23" s="76">
        <v>12450</v>
      </c>
      <c r="K23" s="76">
        <v>5976.6088049999998</v>
      </c>
      <c r="L23" s="76">
        <v>0.11</v>
      </c>
      <c r="M23" s="76">
        <v>5.38</v>
      </c>
      <c r="N23" s="76">
        <v>0.73</v>
      </c>
    </row>
    <row r="24" spans="2:14">
      <c r="B24" t="s">
        <v>519</v>
      </c>
      <c r="C24" t="s">
        <v>520</v>
      </c>
      <c r="D24" t="s">
        <v>106</v>
      </c>
      <c r="E24" t="s">
        <v>127</v>
      </c>
      <c r="F24" t="s">
        <v>521</v>
      </c>
      <c r="G24" t="s">
        <v>303</v>
      </c>
      <c r="H24" t="s">
        <v>108</v>
      </c>
      <c r="I24" s="76">
        <v>74663</v>
      </c>
      <c r="J24" s="76">
        <v>14500</v>
      </c>
      <c r="K24" s="76">
        <v>10826.135</v>
      </c>
      <c r="L24" s="76">
        <v>0.06</v>
      </c>
      <c r="M24" s="76">
        <v>9.75</v>
      </c>
      <c r="N24" s="76">
        <v>1.32</v>
      </c>
    </row>
    <row r="25" spans="2:14">
      <c r="B25" t="s">
        <v>522</v>
      </c>
      <c r="C25" t="s">
        <v>523</v>
      </c>
      <c r="D25" t="s">
        <v>106</v>
      </c>
      <c r="E25" t="s">
        <v>127</v>
      </c>
      <c r="F25" t="s">
        <v>524</v>
      </c>
      <c r="G25" t="s">
        <v>134</v>
      </c>
      <c r="H25" t="s">
        <v>108</v>
      </c>
      <c r="I25" s="76">
        <v>-398970</v>
      </c>
      <c r="J25" s="76">
        <v>857</v>
      </c>
      <c r="K25" s="76">
        <v>-3419.1729</v>
      </c>
      <c r="L25" s="76">
        <v>-0.01</v>
      </c>
      <c r="M25" s="76">
        <v>-3.08</v>
      </c>
      <c r="N25" s="76">
        <v>-0.42</v>
      </c>
    </row>
    <row r="26" spans="2:14">
      <c r="B26" s="77" t="s">
        <v>567</v>
      </c>
      <c r="E26" s="16"/>
      <c r="F26" s="16"/>
      <c r="G26" s="16"/>
      <c r="I26" s="78">
        <v>2194508.9300000002</v>
      </c>
      <c r="K26" s="78">
        <v>34482.503150500001</v>
      </c>
      <c r="M26" s="78">
        <v>31.05</v>
      </c>
      <c r="N26" s="78">
        <v>4.21</v>
      </c>
    </row>
    <row r="27" spans="2:14">
      <c r="B27" t="s">
        <v>526</v>
      </c>
      <c r="C27" t="s">
        <v>527</v>
      </c>
      <c r="D27" t="s">
        <v>106</v>
      </c>
      <c r="E27" t="s">
        <v>127</v>
      </c>
      <c r="F27" t="s">
        <v>528</v>
      </c>
      <c r="G27" t="s">
        <v>529</v>
      </c>
      <c r="H27" t="s">
        <v>108</v>
      </c>
      <c r="I27" s="76">
        <v>14563</v>
      </c>
      <c r="J27" s="76">
        <v>17700</v>
      </c>
      <c r="K27" s="76">
        <v>2577.6509999999998</v>
      </c>
      <c r="L27" s="76">
        <v>0.1</v>
      </c>
      <c r="M27" s="76">
        <v>2.3199999999999998</v>
      </c>
      <c r="N27" s="76">
        <v>0.31</v>
      </c>
    </row>
    <row r="28" spans="2:14">
      <c r="B28" t="s">
        <v>530</v>
      </c>
      <c r="C28" t="s">
        <v>531</v>
      </c>
      <c r="D28" t="s">
        <v>106</v>
      </c>
      <c r="E28" t="s">
        <v>127</v>
      </c>
      <c r="F28" t="s">
        <v>532</v>
      </c>
      <c r="G28" t="s">
        <v>529</v>
      </c>
      <c r="H28" t="s">
        <v>108</v>
      </c>
      <c r="I28" s="76">
        <v>531604</v>
      </c>
      <c r="J28" s="76">
        <v>283.2</v>
      </c>
      <c r="K28" s="76">
        <v>1505.502528</v>
      </c>
      <c r="L28" s="76">
        <v>0.05</v>
      </c>
      <c r="M28" s="76">
        <v>1.36</v>
      </c>
      <c r="N28" s="76">
        <v>0.18</v>
      </c>
    </row>
    <row r="29" spans="2:14">
      <c r="B29" t="s">
        <v>533</v>
      </c>
      <c r="C29" t="s">
        <v>534</v>
      </c>
      <c r="D29" t="s">
        <v>106</v>
      </c>
      <c r="E29" t="s">
        <v>127</v>
      </c>
      <c r="F29" t="s">
        <v>535</v>
      </c>
      <c r="G29" t="s">
        <v>529</v>
      </c>
      <c r="H29" t="s">
        <v>108</v>
      </c>
      <c r="I29" s="76">
        <v>49486</v>
      </c>
      <c r="J29" s="76">
        <v>3340</v>
      </c>
      <c r="K29" s="76">
        <v>1652.8324</v>
      </c>
      <c r="L29" s="76">
        <v>0.08</v>
      </c>
      <c r="M29" s="76">
        <v>1.49</v>
      </c>
      <c r="N29" s="76">
        <v>0.2</v>
      </c>
    </row>
    <row r="30" spans="2:14">
      <c r="B30" t="s">
        <v>536</v>
      </c>
      <c r="C30" t="s">
        <v>537</v>
      </c>
      <c r="D30" t="s">
        <v>106</v>
      </c>
      <c r="E30" t="s">
        <v>127</v>
      </c>
      <c r="F30" t="s">
        <v>538</v>
      </c>
      <c r="G30" t="s">
        <v>118</v>
      </c>
      <c r="H30" t="s">
        <v>108</v>
      </c>
      <c r="I30" s="76">
        <v>24351.18</v>
      </c>
      <c r="J30" s="76">
        <v>15250</v>
      </c>
      <c r="K30" s="76">
        <v>3713.5549500000002</v>
      </c>
      <c r="L30" s="76">
        <v>0.14000000000000001</v>
      </c>
      <c r="M30" s="76">
        <v>3.34</v>
      </c>
      <c r="N30" s="76">
        <v>0.45</v>
      </c>
    </row>
    <row r="31" spans="2:14">
      <c r="B31" t="s">
        <v>539</v>
      </c>
      <c r="C31" t="s">
        <v>540</v>
      </c>
      <c r="D31" t="s">
        <v>106</v>
      </c>
      <c r="E31" t="s">
        <v>127</v>
      </c>
      <c r="F31" t="s">
        <v>541</v>
      </c>
      <c r="G31" t="s">
        <v>542</v>
      </c>
      <c r="H31" t="s">
        <v>108</v>
      </c>
      <c r="I31" s="76">
        <v>1261</v>
      </c>
      <c r="J31" s="76">
        <v>6316</v>
      </c>
      <c r="K31" s="76">
        <v>79.644760000000005</v>
      </c>
      <c r="L31" s="76">
        <v>0.01</v>
      </c>
      <c r="M31" s="76">
        <v>7.0000000000000007E-2</v>
      </c>
      <c r="N31" s="76">
        <v>0.01</v>
      </c>
    </row>
    <row r="32" spans="2:14">
      <c r="B32" t="s">
        <v>543</v>
      </c>
      <c r="C32" t="s">
        <v>544</v>
      </c>
      <c r="D32" t="s">
        <v>106</v>
      </c>
      <c r="E32" t="s">
        <v>127</v>
      </c>
      <c r="F32" t="s">
        <v>545</v>
      </c>
      <c r="G32" t="s">
        <v>546</v>
      </c>
      <c r="H32" t="s">
        <v>108</v>
      </c>
      <c r="I32" s="76">
        <v>124800</v>
      </c>
      <c r="J32" s="76">
        <v>926</v>
      </c>
      <c r="K32" s="76">
        <v>1155.6479999999999</v>
      </c>
      <c r="L32" s="76">
        <v>0.11</v>
      </c>
      <c r="M32" s="76">
        <v>1.04</v>
      </c>
      <c r="N32" s="76">
        <v>0.14000000000000001</v>
      </c>
    </row>
    <row r="33" spans="2:14">
      <c r="B33" t="s">
        <v>547</v>
      </c>
      <c r="C33" t="s">
        <v>548</v>
      </c>
      <c r="D33" t="s">
        <v>106</v>
      </c>
      <c r="E33" t="s">
        <v>127</v>
      </c>
      <c r="F33" t="s">
        <v>549</v>
      </c>
      <c r="G33" t="s">
        <v>546</v>
      </c>
      <c r="H33" t="s">
        <v>108</v>
      </c>
      <c r="I33" s="76">
        <v>482696</v>
      </c>
      <c r="J33" s="76">
        <v>632</v>
      </c>
      <c r="K33" s="76">
        <v>3050.6387199999999</v>
      </c>
      <c r="L33" s="76">
        <v>0.14000000000000001</v>
      </c>
      <c r="M33" s="76">
        <v>2.75</v>
      </c>
      <c r="N33" s="76">
        <v>0.37</v>
      </c>
    </row>
    <row r="34" spans="2:14">
      <c r="B34" t="s">
        <v>550</v>
      </c>
      <c r="C34" t="s">
        <v>551</v>
      </c>
      <c r="D34" t="s">
        <v>106</v>
      </c>
      <c r="E34" t="s">
        <v>127</v>
      </c>
      <c r="F34" t="s">
        <v>317</v>
      </c>
      <c r="G34" t="s">
        <v>303</v>
      </c>
      <c r="H34" t="s">
        <v>108</v>
      </c>
      <c r="I34" s="76">
        <v>325740</v>
      </c>
      <c r="J34" s="76">
        <v>2820</v>
      </c>
      <c r="K34" s="76">
        <v>9185.8680000000004</v>
      </c>
      <c r="L34" s="76">
        <v>0.22</v>
      </c>
      <c r="M34" s="76">
        <v>8.27</v>
      </c>
      <c r="N34" s="76">
        <v>1.1200000000000001</v>
      </c>
    </row>
    <row r="35" spans="2:14">
      <c r="B35" t="s">
        <v>552</v>
      </c>
      <c r="C35" t="s">
        <v>553</v>
      </c>
      <c r="D35" t="s">
        <v>106</v>
      </c>
      <c r="E35" t="s">
        <v>127</v>
      </c>
      <c r="F35" t="s">
        <v>554</v>
      </c>
      <c r="G35" t="s">
        <v>303</v>
      </c>
      <c r="H35" t="s">
        <v>108</v>
      </c>
      <c r="I35" s="76">
        <v>228598.75</v>
      </c>
      <c r="J35" s="76">
        <v>1251</v>
      </c>
      <c r="K35" s="76">
        <v>2859.7703624999999</v>
      </c>
      <c r="L35" s="76">
        <v>0.08</v>
      </c>
      <c r="M35" s="76">
        <v>2.57</v>
      </c>
      <c r="N35" s="76">
        <v>0.35</v>
      </c>
    </row>
    <row r="36" spans="2:14">
      <c r="B36" t="s">
        <v>555</v>
      </c>
      <c r="C36" t="s">
        <v>556</v>
      </c>
      <c r="D36" t="s">
        <v>106</v>
      </c>
      <c r="E36" t="s">
        <v>127</v>
      </c>
      <c r="F36" t="s">
        <v>557</v>
      </c>
      <c r="G36" t="s">
        <v>303</v>
      </c>
      <c r="H36" t="s">
        <v>108</v>
      </c>
      <c r="I36" s="76">
        <v>32942</v>
      </c>
      <c r="J36" s="76">
        <v>6880</v>
      </c>
      <c r="K36" s="76">
        <v>2266.4096</v>
      </c>
      <c r="L36" s="76">
        <v>0.15</v>
      </c>
      <c r="M36" s="76">
        <v>2.04</v>
      </c>
      <c r="N36" s="76">
        <v>0.28000000000000003</v>
      </c>
    </row>
    <row r="37" spans="2:14">
      <c r="B37" t="s">
        <v>558</v>
      </c>
      <c r="C37" t="s">
        <v>559</v>
      </c>
      <c r="D37" t="s">
        <v>106</v>
      </c>
      <c r="E37" t="s">
        <v>127</v>
      </c>
      <c r="F37" t="s">
        <v>560</v>
      </c>
      <c r="G37" t="s">
        <v>303</v>
      </c>
      <c r="H37" t="s">
        <v>108</v>
      </c>
      <c r="I37" s="76">
        <v>270597</v>
      </c>
      <c r="J37" s="76">
        <v>1039</v>
      </c>
      <c r="K37" s="76">
        <v>2811.5028299999999</v>
      </c>
      <c r="L37" s="76">
        <v>0.17</v>
      </c>
      <c r="M37" s="76">
        <v>2.5299999999999998</v>
      </c>
      <c r="N37" s="76">
        <v>0.34</v>
      </c>
    </row>
    <row r="38" spans="2:14">
      <c r="B38" t="s">
        <v>561</v>
      </c>
      <c r="C38" t="s">
        <v>562</v>
      </c>
      <c r="D38" t="s">
        <v>106</v>
      </c>
      <c r="E38" t="s">
        <v>127</v>
      </c>
      <c r="F38" t="s">
        <v>563</v>
      </c>
      <c r="G38" t="s">
        <v>130</v>
      </c>
      <c r="H38" t="s">
        <v>108</v>
      </c>
      <c r="I38" s="76">
        <v>79100</v>
      </c>
      <c r="J38" s="76">
        <v>991</v>
      </c>
      <c r="K38" s="76">
        <v>783.88099999999997</v>
      </c>
      <c r="L38" s="76">
        <v>0.12</v>
      </c>
      <c r="M38" s="76">
        <v>0.71</v>
      </c>
      <c r="N38" s="76">
        <v>0.1</v>
      </c>
    </row>
    <row r="39" spans="2:14">
      <c r="B39" t="s">
        <v>564</v>
      </c>
      <c r="C39" t="s">
        <v>565</v>
      </c>
      <c r="D39" t="s">
        <v>106</v>
      </c>
      <c r="E39" t="s">
        <v>127</v>
      </c>
      <c r="F39" t="s">
        <v>566</v>
      </c>
      <c r="G39" t="s">
        <v>134</v>
      </c>
      <c r="H39" t="s">
        <v>108</v>
      </c>
      <c r="I39" s="76">
        <v>28770</v>
      </c>
      <c r="J39" s="76">
        <v>9870</v>
      </c>
      <c r="K39" s="76">
        <v>2839.5990000000002</v>
      </c>
      <c r="L39" s="76">
        <v>0.1</v>
      </c>
      <c r="M39" s="76">
        <v>2.56</v>
      </c>
      <c r="N39" s="76">
        <v>0.35</v>
      </c>
    </row>
    <row r="40" spans="2:14">
      <c r="B40" s="77" t="s">
        <v>599</v>
      </c>
      <c r="E40" s="16"/>
      <c r="F40" s="16"/>
      <c r="G40" s="16"/>
      <c r="I40" s="78">
        <v>581886</v>
      </c>
      <c r="K40" s="78">
        <v>6929.8181299999997</v>
      </c>
      <c r="M40" s="78">
        <v>6.24</v>
      </c>
      <c r="N40" s="78">
        <v>0.85</v>
      </c>
    </row>
    <row r="41" spans="2:14">
      <c r="B41" t="s">
        <v>568</v>
      </c>
      <c r="C41" t="s">
        <v>569</v>
      </c>
      <c r="D41" t="s">
        <v>106</v>
      </c>
      <c r="E41" t="s">
        <v>127</v>
      </c>
      <c r="F41" t="s">
        <v>570</v>
      </c>
      <c r="G41" t="s">
        <v>571</v>
      </c>
      <c r="H41" t="s">
        <v>108</v>
      </c>
      <c r="I41" s="76">
        <v>60500</v>
      </c>
      <c r="J41" s="76">
        <v>729.5</v>
      </c>
      <c r="K41" s="76">
        <v>441.34750000000003</v>
      </c>
      <c r="L41" s="76">
        <v>0.35</v>
      </c>
      <c r="M41" s="76">
        <v>0.4</v>
      </c>
      <c r="N41" s="76">
        <v>0.05</v>
      </c>
    </row>
    <row r="42" spans="2:14">
      <c r="B42" t="s">
        <v>572</v>
      </c>
      <c r="C42" t="s">
        <v>573</v>
      </c>
      <c r="D42" t="s">
        <v>106</v>
      </c>
      <c r="E42" t="s">
        <v>127</v>
      </c>
      <c r="F42" t="s">
        <v>340</v>
      </c>
      <c r="G42" t="s">
        <v>118</v>
      </c>
      <c r="H42" t="s">
        <v>108</v>
      </c>
      <c r="I42" s="76">
        <v>15222</v>
      </c>
      <c r="J42" s="76">
        <v>75</v>
      </c>
      <c r="K42" s="76">
        <v>11.416499999999999</v>
      </c>
      <c r="L42" s="76">
        <v>0.01</v>
      </c>
      <c r="M42" s="76">
        <v>0.01</v>
      </c>
      <c r="N42" s="76">
        <v>0</v>
      </c>
    </row>
    <row r="43" spans="2:14">
      <c r="B43" t="s">
        <v>574</v>
      </c>
      <c r="C43" t="s">
        <v>575</v>
      </c>
      <c r="D43" t="s">
        <v>106</v>
      </c>
      <c r="E43" t="s">
        <v>127</v>
      </c>
      <c r="F43" t="s">
        <v>576</v>
      </c>
      <c r="G43" t="s">
        <v>577</v>
      </c>
      <c r="H43" t="s">
        <v>108</v>
      </c>
      <c r="I43" s="76">
        <v>24900</v>
      </c>
      <c r="J43" s="76">
        <v>1060</v>
      </c>
      <c r="K43" s="76">
        <v>263.94</v>
      </c>
      <c r="L43" s="76">
        <v>0.19</v>
      </c>
      <c r="M43" s="76">
        <v>0.24</v>
      </c>
      <c r="N43" s="76">
        <v>0.03</v>
      </c>
    </row>
    <row r="44" spans="2:14">
      <c r="B44" t="s">
        <v>578</v>
      </c>
      <c r="C44" t="s">
        <v>579</v>
      </c>
      <c r="D44" t="s">
        <v>106</v>
      </c>
      <c r="E44" t="s">
        <v>127</v>
      </c>
      <c r="F44" t="s">
        <v>580</v>
      </c>
      <c r="G44" t="s">
        <v>303</v>
      </c>
      <c r="H44" t="s">
        <v>108</v>
      </c>
      <c r="I44" s="76">
        <v>25300</v>
      </c>
      <c r="J44" s="76">
        <v>3446</v>
      </c>
      <c r="K44" s="76">
        <v>871.83799999999997</v>
      </c>
      <c r="L44" s="76">
        <v>0.19</v>
      </c>
      <c r="M44" s="76">
        <v>0.79</v>
      </c>
      <c r="N44" s="76">
        <v>0.11</v>
      </c>
    </row>
    <row r="45" spans="2:14">
      <c r="B45" t="s">
        <v>581</v>
      </c>
      <c r="C45" t="s">
        <v>582</v>
      </c>
      <c r="D45" t="s">
        <v>106</v>
      </c>
      <c r="E45" t="s">
        <v>127</v>
      </c>
      <c r="F45" t="s">
        <v>583</v>
      </c>
      <c r="G45" t="s">
        <v>303</v>
      </c>
      <c r="H45" t="s">
        <v>108</v>
      </c>
      <c r="I45" s="76">
        <v>268980</v>
      </c>
      <c r="J45" s="76">
        <v>470</v>
      </c>
      <c r="K45" s="76">
        <v>1264.2059999999999</v>
      </c>
      <c r="L45" s="76">
        <v>0.19</v>
      </c>
      <c r="M45" s="76">
        <v>1.1399999999999999</v>
      </c>
      <c r="N45" s="76">
        <v>0.15</v>
      </c>
    </row>
    <row r="46" spans="2:14">
      <c r="B46" t="s">
        <v>584</v>
      </c>
      <c r="C46" t="s">
        <v>585</v>
      </c>
      <c r="D46" t="s">
        <v>106</v>
      </c>
      <c r="E46" t="s">
        <v>127</v>
      </c>
      <c r="F46" t="s">
        <v>586</v>
      </c>
      <c r="G46" t="s">
        <v>303</v>
      </c>
      <c r="H46" t="s">
        <v>108</v>
      </c>
      <c r="I46" s="76">
        <v>83230</v>
      </c>
      <c r="J46" s="76">
        <v>1950</v>
      </c>
      <c r="K46" s="76">
        <v>1622.9849999999999</v>
      </c>
      <c r="L46" s="76">
        <v>0.32</v>
      </c>
      <c r="M46" s="76">
        <v>1.46</v>
      </c>
      <c r="N46" s="76">
        <v>0.2</v>
      </c>
    </row>
    <row r="47" spans="2:14">
      <c r="B47" t="s">
        <v>587</v>
      </c>
      <c r="C47" t="s">
        <v>588</v>
      </c>
      <c r="D47" t="s">
        <v>106</v>
      </c>
      <c r="E47" t="s">
        <v>127</v>
      </c>
      <c r="F47" t="s">
        <v>589</v>
      </c>
      <c r="G47" t="s">
        <v>130</v>
      </c>
      <c r="H47" t="s">
        <v>108</v>
      </c>
      <c r="I47" s="76">
        <v>18697</v>
      </c>
      <c r="J47" s="76">
        <v>2609</v>
      </c>
      <c r="K47" s="76">
        <v>487.80473000000001</v>
      </c>
      <c r="L47" s="76">
        <v>0.12</v>
      </c>
      <c r="M47" s="76">
        <v>0.44</v>
      </c>
      <c r="N47" s="76">
        <v>0.06</v>
      </c>
    </row>
    <row r="48" spans="2:14">
      <c r="B48" t="s">
        <v>590</v>
      </c>
      <c r="C48" t="s">
        <v>591</v>
      </c>
      <c r="D48" t="s">
        <v>106</v>
      </c>
      <c r="E48" t="s">
        <v>127</v>
      </c>
      <c r="F48" t="s">
        <v>592</v>
      </c>
      <c r="G48" t="s">
        <v>130</v>
      </c>
      <c r="H48" t="s">
        <v>108</v>
      </c>
      <c r="I48" s="76">
        <v>4307</v>
      </c>
      <c r="J48" s="76">
        <v>4820</v>
      </c>
      <c r="K48" s="76">
        <v>207.59739999999999</v>
      </c>
      <c r="L48" s="76">
        <v>0.03</v>
      </c>
      <c r="M48" s="76">
        <v>0.19</v>
      </c>
      <c r="N48" s="76">
        <v>0.03</v>
      </c>
    </row>
    <row r="49" spans="2:14">
      <c r="B49" t="s">
        <v>593</v>
      </c>
      <c r="C49" t="s">
        <v>594</v>
      </c>
      <c r="D49" t="s">
        <v>106</v>
      </c>
      <c r="E49" t="s">
        <v>127</v>
      </c>
      <c r="F49" t="s">
        <v>595</v>
      </c>
      <c r="G49" t="s">
        <v>130</v>
      </c>
      <c r="H49" t="s">
        <v>108</v>
      </c>
      <c r="I49" s="76">
        <v>10350</v>
      </c>
      <c r="J49" s="76">
        <v>3946</v>
      </c>
      <c r="K49" s="76">
        <v>408.411</v>
      </c>
      <c r="L49" s="76">
        <v>7.0000000000000007E-2</v>
      </c>
      <c r="M49" s="76">
        <v>0.37</v>
      </c>
      <c r="N49" s="76">
        <v>0.05</v>
      </c>
    </row>
    <row r="50" spans="2:14">
      <c r="B50" t="s">
        <v>596</v>
      </c>
      <c r="C50" t="s">
        <v>597</v>
      </c>
      <c r="D50" t="s">
        <v>106</v>
      </c>
      <c r="E50" t="s">
        <v>127</v>
      </c>
      <c r="F50" t="s">
        <v>598</v>
      </c>
      <c r="G50" t="s">
        <v>130</v>
      </c>
      <c r="H50" t="s">
        <v>108</v>
      </c>
      <c r="I50" s="76">
        <v>70400</v>
      </c>
      <c r="J50" s="76">
        <v>1918</v>
      </c>
      <c r="K50" s="76">
        <v>1350.2719999999999</v>
      </c>
      <c r="L50" s="76">
        <v>0.25</v>
      </c>
      <c r="M50" s="76">
        <v>1.22</v>
      </c>
      <c r="N50" s="76">
        <v>0.16</v>
      </c>
    </row>
    <row r="51" spans="2:14">
      <c r="B51" s="77" t="s">
        <v>600</v>
      </c>
      <c r="E51" s="16"/>
      <c r="F51" s="16"/>
      <c r="G51" s="16"/>
      <c r="I51" s="78">
        <v>0</v>
      </c>
      <c r="K51" s="78">
        <v>0</v>
      </c>
      <c r="M51" s="78">
        <v>0</v>
      </c>
      <c r="N51" s="78">
        <v>0</v>
      </c>
    </row>
    <row r="52" spans="2:14">
      <c r="B52" s="77" t="s">
        <v>221</v>
      </c>
      <c r="E52" s="16"/>
      <c r="F52" s="16"/>
      <c r="G52" s="16"/>
      <c r="I52" s="78">
        <v>450126</v>
      </c>
      <c r="K52" s="78">
        <v>7691.8150957600001</v>
      </c>
      <c r="M52" s="78">
        <v>6.93</v>
      </c>
      <c r="N52" s="78">
        <v>0.94</v>
      </c>
    </row>
    <row r="53" spans="2:14">
      <c r="B53" s="77" t="s">
        <v>274</v>
      </c>
      <c r="E53" s="16"/>
      <c r="F53" s="16"/>
      <c r="G53" s="16"/>
      <c r="I53" s="78">
        <v>10430</v>
      </c>
      <c r="K53" s="78">
        <v>4.0697860000000002E-2</v>
      </c>
      <c r="M53" s="78">
        <v>0</v>
      </c>
      <c r="N53" s="78">
        <v>0</v>
      </c>
    </row>
    <row r="54" spans="2:14">
      <c r="B54" t="s">
        <v>601</v>
      </c>
      <c r="C54" t="s">
        <v>1200</v>
      </c>
      <c r="D54" t="s">
        <v>127</v>
      </c>
      <c r="E54" t="s">
        <v>367</v>
      </c>
      <c r="F54" t="s">
        <v>602</v>
      </c>
      <c r="G54" t="s">
        <v>603</v>
      </c>
      <c r="H54" t="s">
        <v>112</v>
      </c>
      <c r="I54" s="76">
        <v>10430</v>
      </c>
      <c r="J54" s="76">
        <v>0.1</v>
      </c>
      <c r="K54" s="76">
        <v>4.0697860000000002E-2</v>
      </c>
      <c r="L54" s="76">
        <v>0</v>
      </c>
      <c r="M54" s="76">
        <v>0</v>
      </c>
      <c r="N54" s="76">
        <v>0</v>
      </c>
    </row>
    <row r="55" spans="2:14">
      <c r="B55" s="77" t="s">
        <v>275</v>
      </c>
      <c r="E55" s="16"/>
      <c r="F55" s="16"/>
      <c r="G55" s="16"/>
      <c r="I55" s="78">
        <v>439696</v>
      </c>
      <c r="K55" s="78">
        <v>7691.7743978999997</v>
      </c>
      <c r="M55" s="78">
        <v>6.93</v>
      </c>
      <c r="N55" s="78">
        <v>0.94</v>
      </c>
    </row>
    <row r="56" spans="2:14">
      <c r="B56" t="s">
        <v>604</v>
      </c>
      <c r="C56" t="s">
        <v>1201</v>
      </c>
      <c r="D56" t="s">
        <v>605</v>
      </c>
      <c r="E56" t="s">
        <v>367</v>
      </c>
      <c r="F56" t="s">
        <v>606</v>
      </c>
      <c r="G56" t="s">
        <v>429</v>
      </c>
      <c r="H56" t="s">
        <v>112</v>
      </c>
      <c r="I56" s="76">
        <v>2620</v>
      </c>
      <c r="J56" s="76">
        <v>6162</v>
      </c>
      <c r="K56" s="76">
        <v>629.95604879999996</v>
      </c>
      <c r="L56" s="76">
        <v>0.01</v>
      </c>
      <c r="M56" s="76">
        <v>0.56999999999999995</v>
      </c>
      <c r="N56" s="76">
        <v>0.08</v>
      </c>
    </row>
    <row r="57" spans="2:14">
      <c r="B57" t="s">
        <v>607</v>
      </c>
      <c r="C57" t="s">
        <v>1202</v>
      </c>
      <c r="D57" t="s">
        <v>374</v>
      </c>
      <c r="E57" t="s">
        <v>367</v>
      </c>
      <c r="F57" t="s">
        <v>608</v>
      </c>
      <c r="G57" t="s">
        <v>429</v>
      </c>
      <c r="H57" t="s">
        <v>112</v>
      </c>
      <c r="I57" s="76">
        <v>6486</v>
      </c>
      <c r="J57" s="76">
        <v>14470</v>
      </c>
      <c r="K57" s="76">
        <v>3662.1214283999998</v>
      </c>
      <c r="L57" s="76">
        <v>0</v>
      </c>
      <c r="M57" s="76">
        <v>3.3</v>
      </c>
      <c r="N57" s="76">
        <v>0.45</v>
      </c>
    </row>
    <row r="58" spans="2:14">
      <c r="B58" t="s">
        <v>609</v>
      </c>
      <c r="C58" t="s">
        <v>1203</v>
      </c>
      <c r="D58" t="s">
        <v>474</v>
      </c>
      <c r="E58" t="s">
        <v>367</v>
      </c>
      <c r="F58" t="s">
        <v>610</v>
      </c>
      <c r="G58" t="s">
        <v>410</v>
      </c>
      <c r="H58" t="s">
        <v>112</v>
      </c>
      <c r="I58" s="76">
        <v>252600</v>
      </c>
      <c r="J58" s="76">
        <v>15</v>
      </c>
      <c r="K58" s="76">
        <v>147.84678</v>
      </c>
      <c r="L58" s="76">
        <v>0.05</v>
      </c>
      <c r="M58" s="76">
        <v>0.13</v>
      </c>
      <c r="N58" s="76">
        <v>0.02</v>
      </c>
    </row>
    <row r="59" spans="2:14">
      <c r="B59" t="s">
        <v>611</v>
      </c>
      <c r="C59" t="s">
        <v>1204</v>
      </c>
      <c r="D59" t="s">
        <v>127</v>
      </c>
      <c r="E59" t="s">
        <v>367</v>
      </c>
      <c r="F59" t="s">
        <v>612</v>
      </c>
      <c r="G59" t="s">
        <v>410</v>
      </c>
      <c r="H59" t="s">
        <v>116</v>
      </c>
      <c r="I59" s="76">
        <v>118900</v>
      </c>
      <c r="J59" s="76">
        <v>357</v>
      </c>
      <c r="K59" s="76">
        <v>1802.6519364000001</v>
      </c>
      <c r="L59" s="76">
        <v>0.03</v>
      </c>
      <c r="M59" s="76">
        <v>1.62</v>
      </c>
      <c r="N59" s="76">
        <v>0.22</v>
      </c>
    </row>
    <row r="60" spans="2:14">
      <c r="B60" t="s">
        <v>613</v>
      </c>
      <c r="C60" t="s">
        <v>1205</v>
      </c>
      <c r="D60" t="s">
        <v>474</v>
      </c>
      <c r="E60" t="s">
        <v>367</v>
      </c>
      <c r="F60" t="s">
        <v>614</v>
      </c>
      <c r="G60" t="s">
        <v>410</v>
      </c>
      <c r="H60" t="s">
        <v>116</v>
      </c>
      <c r="I60" s="76">
        <v>59090</v>
      </c>
      <c r="J60" s="76">
        <v>577.5</v>
      </c>
      <c r="K60" s="76">
        <v>1449.1982043</v>
      </c>
      <c r="L60" s="76">
        <v>0.55000000000000004</v>
      </c>
      <c r="M60" s="76">
        <v>1.3</v>
      </c>
      <c r="N60" s="76">
        <v>0.18</v>
      </c>
    </row>
    <row r="61" spans="2:14">
      <c r="B61" t="s">
        <v>222</v>
      </c>
      <c r="E61" s="16"/>
      <c r="F61" s="16"/>
      <c r="G61" s="16"/>
    </row>
    <row r="62" spans="2:14">
      <c r="B62" s="11" t="s">
        <v>1199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pans="2:7">
      <c r="B241" s="16"/>
      <c r="E241" s="16"/>
      <c r="F241" s="16"/>
      <c r="G241" s="16"/>
    </row>
    <row r="242" spans="2:7">
      <c r="B242" s="16"/>
      <c r="E242" s="16"/>
      <c r="F242" s="16"/>
      <c r="G242" s="16"/>
    </row>
    <row r="243" spans="2:7">
      <c r="B243" s="19"/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E250" s="16"/>
      <c r="F250" s="16"/>
      <c r="G250" s="16"/>
    </row>
    <row r="251" spans="2:7"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B262" s="16"/>
      <c r="E262" s="16"/>
      <c r="F262" s="16"/>
      <c r="G262" s="16"/>
    </row>
    <row r="263" spans="2:7">
      <c r="B263" s="16"/>
      <c r="E263" s="16"/>
      <c r="F263" s="16"/>
      <c r="G263" s="16"/>
    </row>
    <row r="264" spans="2:7">
      <c r="B264" s="19"/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E271" s="16"/>
      <c r="F271" s="16"/>
      <c r="G271" s="16"/>
    </row>
    <row r="272" spans="2:7">
      <c r="E272" s="16"/>
      <c r="F272" s="16"/>
      <c r="G272" s="16"/>
    </row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pans="2:7">
      <c r="E321" s="16"/>
      <c r="F321" s="16"/>
      <c r="G321" s="16"/>
    </row>
    <row r="322" spans="2:7">
      <c r="E322" s="16"/>
      <c r="F322" s="16"/>
      <c r="G322" s="16"/>
    </row>
    <row r="323" spans="2:7">
      <c r="E323" s="16"/>
      <c r="F323" s="16"/>
      <c r="G323" s="16"/>
    </row>
    <row r="324" spans="2:7">
      <c r="E324" s="16"/>
      <c r="F324" s="16"/>
      <c r="G324" s="16"/>
    </row>
    <row r="325" spans="2:7">
      <c r="E325" s="16"/>
      <c r="F325" s="16"/>
      <c r="G325" s="16"/>
    </row>
    <row r="326" spans="2:7">
      <c r="E326" s="16"/>
      <c r="F326" s="16"/>
      <c r="G326" s="16"/>
    </row>
    <row r="327" spans="2:7">
      <c r="E327" s="16"/>
      <c r="F327" s="16"/>
      <c r="G327" s="16"/>
    </row>
    <row r="328" spans="2:7">
      <c r="E328" s="16"/>
      <c r="F328" s="16"/>
      <c r="G328" s="16"/>
    </row>
    <row r="329" spans="2:7">
      <c r="B329" s="16"/>
      <c r="E329" s="16"/>
      <c r="F329" s="16"/>
      <c r="G329" s="16"/>
    </row>
    <row r="330" spans="2:7">
      <c r="B330" s="16"/>
      <c r="E330" s="16"/>
      <c r="F330" s="16"/>
      <c r="G330" s="16"/>
    </row>
    <row r="331" spans="2:7">
      <c r="B331" s="19"/>
    </row>
  </sheetData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1">
      <formula1>$BG$6:$BG$11</formula1>
    </dataValidation>
    <dataValidation type="list" allowBlank="1" showInputMessage="1" showErrorMessage="1" sqref="H12:H325">
      <formula1>$BI$6:$BI$11</formula1>
    </dataValidation>
    <dataValidation type="list" allowBlank="1" showInputMessage="1" showErrorMessage="1" sqref="E12:E325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199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8" t="s">
        <v>186</v>
      </c>
    </row>
    <row r="2" spans="2:62">
      <c r="B2" s="2" t="s">
        <v>1</v>
      </c>
      <c r="C2" s="88" t="s">
        <v>1222</v>
      </c>
    </row>
    <row r="3" spans="2:62">
      <c r="B3" s="2" t="s">
        <v>2</v>
      </c>
      <c r="C3" s="88" t="s">
        <v>1221</v>
      </c>
    </row>
    <row r="4" spans="2:62">
      <c r="B4" s="2" t="s">
        <v>3</v>
      </c>
      <c r="C4" s="88" t="s">
        <v>187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  <c r="BJ6" s="19"/>
    </row>
    <row r="7" spans="2:62" ht="26.25" customHeight="1">
      <c r="B7" s="104" t="s">
        <v>97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  <c r="BG7" s="19"/>
      <c r="BJ7" s="19"/>
    </row>
    <row r="8" spans="2:62" s="19" customFormat="1" ht="63">
      <c r="B8" s="4" t="s">
        <v>49</v>
      </c>
      <c r="C8" s="26" t="s">
        <v>50</v>
      </c>
      <c r="D8" s="27" t="s">
        <v>71</v>
      </c>
      <c r="E8" s="27" t="s">
        <v>51</v>
      </c>
      <c r="F8" s="27" t="s">
        <v>88</v>
      </c>
      <c r="G8" s="26" t="s">
        <v>54</v>
      </c>
      <c r="H8" s="26" t="s">
        <v>74</v>
      </c>
      <c r="I8" s="26" t="s">
        <v>75</v>
      </c>
      <c r="J8" s="26" t="s">
        <v>57</v>
      </c>
      <c r="K8" s="26" t="s">
        <v>76</v>
      </c>
      <c r="L8" s="27" t="s">
        <v>58</v>
      </c>
      <c r="M8" s="34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29"/>
      <c r="I9" s="29" t="s">
        <v>79</v>
      </c>
      <c r="J9" s="29" t="s">
        <v>6</v>
      </c>
      <c r="K9" s="29" t="s">
        <v>7</v>
      </c>
      <c r="L9" s="43" t="s">
        <v>7</v>
      </c>
      <c r="M9" s="43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2" t="s">
        <v>66</v>
      </c>
      <c r="L10" s="32" t="s">
        <v>67</v>
      </c>
      <c r="M10" s="32" t="s">
        <v>80</v>
      </c>
      <c r="N10" s="33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5">
        <v>8580</v>
      </c>
      <c r="I11" s="7"/>
      <c r="J11" s="75">
        <v>1725.22034992</v>
      </c>
      <c r="K11" s="7"/>
      <c r="L11" s="75">
        <v>100</v>
      </c>
      <c r="M11" s="75">
        <v>0.21</v>
      </c>
      <c r="N11" s="33"/>
      <c r="BG11" s="16"/>
      <c r="BH11" s="19"/>
      <c r="BJ11" s="16"/>
    </row>
    <row r="12" spans="2:62">
      <c r="B12" s="77" t="s">
        <v>217</v>
      </c>
      <c r="D12" s="16"/>
      <c r="E12" s="16"/>
      <c r="F12" s="16"/>
      <c r="G12" s="16"/>
      <c r="H12" s="78">
        <v>0</v>
      </c>
      <c r="J12" s="78">
        <v>0</v>
      </c>
      <c r="L12" s="78">
        <v>0</v>
      </c>
      <c r="M12" s="78">
        <v>0</v>
      </c>
    </row>
    <row r="13" spans="2:62">
      <c r="B13" s="77" t="s">
        <v>615</v>
      </c>
      <c r="D13" s="16"/>
      <c r="E13" s="16"/>
      <c r="F13" s="16"/>
      <c r="G13" s="16"/>
      <c r="H13" s="78">
        <v>0</v>
      </c>
      <c r="J13" s="78">
        <v>0</v>
      </c>
      <c r="L13" s="78">
        <v>0</v>
      </c>
      <c r="M13" s="78">
        <v>0</v>
      </c>
    </row>
    <row r="14" spans="2:62">
      <c r="B14" s="77" t="s">
        <v>619</v>
      </c>
      <c r="D14" s="16"/>
      <c r="E14" s="16"/>
      <c r="F14" s="16"/>
      <c r="G14" s="16"/>
      <c r="H14" s="78">
        <v>0</v>
      </c>
      <c r="J14" s="78">
        <v>0</v>
      </c>
      <c r="L14" s="78">
        <v>0</v>
      </c>
      <c r="M14" s="78">
        <v>0</v>
      </c>
    </row>
    <row r="15" spans="2:62">
      <c r="B15" s="77" t="s">
        <v>616</v>
      </c>
      <c r="D15" s="16"/>
      <c r="E15" s="16"/>
      <c r="F15" s="16"/>
      <c r="G15" s="16"/>
      <c r="H15" s="78">
        <v>0</v>
      </c>
      <c r="J15" s="78">
        <v>0</v>
      </c>
      <c r="L15" s="78">
        <v>0</v>
      </c>
      <c r="M15" s="78">
        <v>0</v>
      </c>
    </row>
    <row r="16" spans="2:62">
      <c r="B16" s="77" t="s">
        <v>617</v>
      </c>
      <c r="D16" s="16"/>
      <c r="E16" s="16"/>
      <c r="F16" s="16"/>
      <c r="G16" s="16"/>
      <c r="H16" s="78">
        <v>0</v>
      </c>
      <c r="J16" s="78">
        <v>0</v>
      </c>
      <c r="L16" s="78">
        <v>0</v>
      </c>
      <c r="M16" s="78">
        <v>0</v>
      </c>
    </row>
    <row r="17" spans="2:13">
      <c r="B17" s="77" t="s">
        <v>364</v>
      </c>
      <c r="D17" s="16"/>
      <c r="E17" s="16"/>
      <c r="F17" s="16"/>
      <c r="G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s="77" t="s">
        <v>618</v>
      </c>
      <c r="D18" s="16"/>
      <c r="E18" s="16"/>
      <c r="F18" s="16"/>
      <c r="G18" s="16"/>
      <c r="H18" s="78">
        <v>0</v>
      </c>
      <c r="J18" s="78">
        <v>0</v>
      </c>
      <c r="L18" s="78">
        <v>0</v>
      </c>
      <c r="M18" s="78">
        <v>0</v>
      </c>
    </row>
    <row r="19" spans="2:13">
      <c r="B19" s="77" t="s">
        <v>221</v>
      </c>
      <c r="D19" s="16"/>
      <c r="E19" s="16"/>
      <c r="F19" s="16"/>
      <c r="G19" s="16"/>
      <c r="H19" s="78">
        <v>8580</v>
      </c>
      <c r="J19" s="78">
        <v>1725.22034992</v>
      </c>
      <c r="L19" s="78">
        <v>100</v>
      </c>
      <c r="M19" s="78">
        <v>0.21</v>
      </c>
    </row>
    <row r="20" spans="2:13">
      <c r="B20" s="77" t="s">
        <v>629</v>
      </c>
      <c r="D20" s="16"/>
      <c r="E20" s="16"/>
      <c r="F20" s="16"/>
      <c r="G20" s="16"/>
      <c r="H20" s="78">
        <v>8580</v>
      </c>
      <c r="J20" s="78">
        <v>1725.22034992</v>
      </c>
      <c r="L20" s="78">
        <v>100</v>
      </c>
      <c r="M20" s="78">
        <v>0.21</v>
      </c>
    </row>
    <row r="21" spans="2:13">
      <c r="B21" t="s">
        <v>620</v>
      </c>
      <c r="C21" t="s">
        <v>1206</v>
      </c>
      <c r="D21" t="s">
        <v>366</v>
      </c>
      <c r="E21" t="s">
        <v>621</v>
      </c>
      <c r="F21" t="s">
        <v>376</v>
      </c>
      <c r="G21" t="s">
        <v>116</v>
      </c>
      <c r="H21" s="76">
        <v>1840</v>
      </c>
      <c r="I21" s="76">
        <v>9508</v>
      </c>
      <c r="J21" s="76">
        <v>742.96576895999999</v>
      </c>
      <c r="K21" s="76">
        <v>0</v>
      </c>
      <c r="L21" s="76">
        <v>43.06</v>
      </c>
      <c r="M21" s="76">
        <v>0.09</v>
      </c>
    </row>
    <row r="22" spans="2:13">
      <c r="B22" t="s">
        <v>622</v>
      </c>
      <c r="C22" t="s">
        <v>1207</v>
      </c>
      <c r="D22" t="s">
        <v>605</v>
      </c>
      <c r="E22" t="s">
        <v>623</v>
      </c>
      <c r="F22" t="s">
        <v>376</v>
      </c>
      <c r="G22" t="s">
        <v>116</v>
      </c>
      <c r="H22" s="76">
        <v>1780</v>
      </c>
      <c r="I22" s="76">
        <v>2219</v>
      </c>
      <c r="J22" s="76">
        <v>167.74095575999999</v>
      </c>
      <c r="K22" s="76">
        <v>0.03</v>
      </c>
      <c r="L22" s="76">
        <v>9.7200000000000006</v>
      </c>
      <c r="M22" s="76">
        <v>0.02</v>
      </c>
    </row>
    <row r="23" spans="2:13">
      <c r="B23" t="s">
        <v>624</v>
      </c>
      <c r="C23" t="s">
        <v>1208</v>
      </c>
      <c r="D23" t="s">
        <v>605</v>
      </c>
      <c r="E23" t="s">
        <v>625</v>
      </c>
      <c r="F23" t="s">
        <v>376</v>
      </c>
      <c r="G23" t="s">
        <v>112</v>
      </c>
      <c r="H23" s="76">
        <v>4180</v>
      </c>
      <c r="I23" s="76">
        <v>1982</v>
      </c>
      <c r="J23" s="76">
        <v>323.27133520000001</v>
      </c>
      <c r="K23" s="76">
        <v>0</v>
      </c>
      <c r="L23" s="76">
        <v>18.739999999999998</v>
      </c>
      <c r="M23" s="76">
        <v>0.04</v>
      </c>
    </row>
    <row r="24" spans="2:13">
      <c r="B24" t="s">
        <v>626</v>
      </c>
      <c r="C24" t="s">
        <v>1209</v>
      </c>
      <c r="D24" t="s">
        <v>605</v>
      </c>
      <c r="E24" t="s">
        <v>627</v>
      </c>
      <c r="F24" t="s">
        <v>376</v>
      </c>
      <c r="G24" t="s">
        <v>112</v>
      </c>
      <c r="H24" s="76">
        <v>360</v>
      </c>
      <c r="I24" s="76">
        <v>11186</v>
      </c>
      <c r="J24" s="76">
        <v>157.13197919999999</v>
      </c>
      <c r="K24" s="76">
        <v>0</v>
      </c>
      <c r="L24" s="76">
        <v>9.11</v>
      </c>
      <c r="M24" s="76">
        <v>0.02</v>
      </c>
    </row>
    <row r="25" spans="2:13">
      <c r="B25" t="s">
        <v>1229</v>
      </c>
      <c r="C25" t="s">
        <v>1210</v>
      </c>
      <c r="D25" t="s">
        <v>374</v>
      </c>
      <c r="E25" t="s">
        <v>628</v>
      </c>
      <c r="F25" t="s">
        <v>376</v>
      </c>
      <c r="G25" t="s">
        <v>112</v>
      </c>
      <c r="H25" s="76">
        <v>420</v>
      </c>
      <c r="I25" s="76">
        <v>20387</v>
      </c>
      <c r="J25" s="76">
        <v>334.11031079999998</v>
      </c>
      <c r="K25" s="76">
        <v>0</v>
      </c>
      <c r="L25" s="76">
        <v>19.37</v>
      </c>
      <c r="M25" s="76">
        <v>0.04</v>
      </c>
    </row>
    <row r="26" spans="2:13">
      <c r="B26" s="77" t="s">
        <v>630</v>
      </c>
      <c r="D26" s="16"/>
      <c r="E26" s="16"/>
      <c r="F26" s="16"/>
      <c r="G26" s="16"/>
      <c r="H26" s="78">
        <v>0</v>
      </c>
      <c r="J26" s="78">
        <v>0</v>
      </c>
      <c r="L26" s="78">
        <v>0</v>
      </c>
      <c r="M26" s="78">
        <v>0</v>
      </c>
    </row>
    <row r="27" spans="2:13">
      <c r="B27" s="77" t="s">
        <v>364</v>
      </c>
      <c r="D27" s="16"/>
      <c r="E27" s="16"/>
      <c r="F27" s="16"/>
      <c r="G27" s="16"/>
      <c r="H27" s="78">
        <v>0</v>
      </c>
      <c r="J27" s="78">
        <v>0</v>
      </c>
      <c r="L27" s="78">
        <v>0</v>
      </c>
      <c r="M27" s="78">
        <v>0</v>
      </c>
    </row>
    <row r="28" spans="2:13">
      <c r="B28" s="77" t="s">
        <v>618</v>
      </c>
      <c r="D28" s="16"/>
      <c r="E28" s="16"/>
      <c r="F28" s="16"/>
      <c r="G28" s="16"/>
      <c r="H28" s="78">
        <v>0</v>
      </c>
      <c r="J28" s="78">
        <v>0</v>
      </c>
      <c r="L28" s="78">
        <v>0</v>
      </c>
      <c r="M28" s="78">
        <v>0</v>
      </c>
    </row>
    <row r="29" spans="2:13">
      <c r="B29" t="s">
        <v>222</v>
      </c>
      <c r="D29" s="16"/>
      <c r="E29" s="16"/>
      <c r="F29" s="16"/>
      <c r="G29" s="16"/>
    </row>
    <row r="30" spans="2:13">
      <c r="B30" s="11" t="s">
        <v>1199</v>
      </c>
      <c r="D30" s="16"/>
      <c r="E30" s="16"/>
      <c r="F30" s="16"/>
      <c r="G30" s="16"/>
    </row>
    <row r="31" spans="2:13">
      <c r="D31" s="16"/>
      <c r="E31" s="16"/>
      <c r="F31" s="16"/>
      <c r="G31" s="16"/>
    </row>
    <row r="32" spans="2:13">
      <c r="D32" s="16"/>
      <c r="E32" s="16"/>
      <c r="F32" s="16"/>
      <c r="G32" s="16"/>
    </row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  <row r="41" s="16" customFormat="1"/>
    <row r="42" s="16" customFormat="1"/>
    <row r="43" s="16" customFormat="1"/>
    <row r="44" s="16" customFormat="1"/>
    <row r="45" s="16" customFormat="1"/>
    <row r="46" s="16" customFormat="1"/>
    <row r="47" s="16" customFormat="1"/>
    <row r="48" s="16" customFormat="1"/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pans="2:7">
      <c r="D193" s="16"/>
      <c r="E193" s="16"/>
      <c r="F193" s="16"/>
      <c r="G193" s="16"/>
    </row>
    <row r="194" spans="2:7">
      <c r="B194" s="16"/>
      <c r="D194" s="16"/>
      <c r="E194" s="16"/>
      <c r="F194" s="16"/>
      <c r="G194" s="16"/>
    </row>
    <row r="195" spans="2:7">
      <c r="B195" s="16"/>
      <c r="D195" s="16"/>
      <c r="E195" s="16"/>
      <c r="F195" s="16"/>
      <c r="G195" s="16"/>
    </row>
    <row r="196" spans="2:7">
      <c r="B196" s="19"/>
      <c r="D196" s="16"/>
      <c r="E196" s="16"/>
      <c r="F196" s="16"/>
      <c r="G196" s="16"/>
    </row>
    <row r="197" spans="2:7">
      <c r="D197" s="16"/>
      <c r="E197" s="16"/>
      <c r="F197" s="16"/>
      <c r="G197" s="16"/>
    </row>
    <row r="198" spans="2:7">
      <c r="D198" s="16"/>
      <c r="E198" s="16"/>
      <c r="F198" s="16"/>
      <c r="G198" s="16"/>
    </row>
    <row r="199" spans="2:7">
      <c r="D199" s="16"/>
      <c r="E199" s="16"/>
      <c r="F199" s="16"/>
      <c r="G199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54.85546875" style="15" bestFit="1" customWidth="1"/>
    <col min="3" max="4" width="10.7109375" style="15" customWidth="1"/>
    <col min="5" max="5" width="7.7109375" style="15" bestFit="1" customWidth="1"/>
    <col min="6" max="6" width="19.85546875" style="16" bestFit="1" customWidth="1"/>
    <col min="7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8" t="s">
        <v>186</v>
      </c>
    </row>
    <row r="2" spans="2:65">
      <c r="B2" s="2" t="s">
        <v>1</v>
      </c>
      <c r="C2" s="88" t="s">
        <v>1222</v>
      </c>
    </row>
    <row r="3" spans="2:65">
      <c r="B3" s="2" t="s">
        <v>2</v>
      </c>
      <c r="C3" s="88" t="s">
        <v>1221</v>
      </c>
    </row>
    <row r="4" spans="2:65">
      <c r="B4" s="2" t="s">
        <v>3</v>
      </c>
      <c r="C4" s="88" t="s">
        <v>187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6" t="s">
        <v>50</v>
      </c>
      <c r="D8" s="27" t="s">
        <v>71</v>
      </c>
      <c r="E8" s="27" t="s">
        <v>51</v>
      </c>
      <c r="F8" s="36" t="s">
        <v>88</v>
      </c>
      <c r="G8" s="26" t="s">
        <v>52</v>
      </c>
      <c r="H8" s="26" t="s">
        <v>53</v>
      </c>
      <c r="I8" s="26" t="s">
        <v>54</v>
      </c>
      <c r="J8" s="26" t="s">
        <v>74</v>
      </c>
      <c r="K8" s="26" t="s">
        <v>75</v>
      </c>
      <c r="L8" s="26" t="s">
        <v>57</v>
      </c>
      <c r="M8" s="26" t="s">
        <v>76</v>
      </c>
      <c r="N8" s="27" t="s">
        <v>58</v>
      </c>
      <c r="O8" s="34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29"/>
      <c r="K9" s="29" t="s">
        <v>79</v>
      </c>
      <c r="L9" s="29" t="s">
        <v>6</v>
      </c>
      <c r="M9" s="29" t="s">
        <v>7</v>
      </c>
      <c r="N9" s="29" t="s">
        <v>7</v>
      </c>
      <c r="O9" s="30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2" t="s">
        <v>81</v>
      </c>
      <c r="O10" s="32" t="s">
        <v>82</v>
      </c>
      <c r="P10" s="33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5">
        <v>901564.92</v>
      </c>
      <c r="K11" s="7"/>
      <c r="L11" s="75">
        <v>6231.6634174399996</v>
      </c>
      <c r="M11" s="7"/>
      <c r="N11" s="75">
        <v>100</v>
      </c>
      <c r="O11" s="75">
        <v>0.76</v>
      </c>
      <c r="P11" s="33"/>
      <c r="BG11" s="16"/>
      <c r="BH11" s="19"/>
      <c r="BI11" s="16"/>
      <c r="BM11" s="16"/>
    </row>
    <row r="12" spans="2:65" s="23" customFormat="1" ht="18" customHeight="1">
      <c r="B12" s="77" t="s">
        <v>1211</v>
      </c>
      <c r="C12" s="16"/>
      <c r="D12" s="16"/>
      <c r="E12" s="16"/>
      <c r="F12" s="16"/>
      <c r="G12" s="16"/>
      <c r="H12" s="16"/>
      <c r="I12" s="16"/>
      <c r="J12" s="78">
        <v>852361</v>
      </c>
      <c r="K12" s="16"/>
      <c r="L12" s="78">
        <v>1071.1547912000001</v>
      </c>
      <c r="M12" s="16"/>
      <c r="N12" s="78">
        <v>17.190000000000001</v>
      </c>
      <c r="O12" s="78">
        <v>0.13</v>
      </c>
      <c r="P12" s="33"/>
      <c r="BG12" s="16"/>
      <c r="BH12" s="19"/>
      <c r="BI12" s="16"/>
      <c r="BM12" s="16"/>
    </row>
    <row r="13" spans="2:65">
      <c r="B13" s="77" t="s">
        <v>631</v>
      </c>
      <c r="C13" s="16"/>
      <c r="D13" s="16"/>
      <c r="E13" s="16"/>
    </row>
    <row r="14" spans="2:65">
      <c r="B14" t="s">
        <v>632</v>
      </c>
      <c r="C14" t="s">
        <v>633</v>
      </c>
      <c r="D14" t="s">
        <v>106</v>
      </c>
      <c r="E14" t="s">
        <v>634</v>
      </c>
      <c r="F14" t="s">
        <v>127</v>
      </c>
      <c r="G14" t="s">
        <v>196</v>
      </c>
      <c r="H14" t="s">
        <v>197</v>
      </c>
      <c r="I14" t="s">
        <v>108</v>
      </c>
      <c r="J14" s="76">
        <v>301260</v>
      </c>
      <c r="K14" s="76">
        <v>142.04</v>
      </c>
      <c r="L14" s="76">
        <v>427.90970399999998</v>
      </c>
      <c r="M14" s="76">
        <v>0.31</v>
      </c>
      <c r="N14" s="76">
        <v>6.87</v>
      </c>
      <c r="O14" s="76">
        <v>0.05</v>
      </c>
    </row>
    <row r="15" spans="2:65">
      <c r="B15" t="s">
        <v>635</v>
      </c>
      <c r="C15" t="s">
        <v>636</v>
      </c>
      <c r="D15" t="s">
        <v>106</v>
      </c>
      <c r="E15" t="s">
        <v>634</v>
      </c>
      <c r="F15" t="s">
        <v>127</v>
      </c>
      <c r="G15" t="s">
        <v>196</v>
      </c>
      <c r="H15" t="s">
        <v>197</v>
      </c>
      <c r="I15" t="s">
        <v>108</v>
      </c>
      <c r="J15" s="76">
        <v>551101</v>
      </c>
      <c r="K15" s="76">
        <v>116.72</v>
      </c>
      <c r="L15" s="76">
        <v>643.24508719999994</v>
      </c>
      <c r="M15" s="76">
        <v>0.71</v>
      </c>
      <c r="N15" s="76">
        <v>10.32</v>
      </c>
      <c r="O15" s="76">
        <v>0.08</v>
      </c>
    </row>
    <row r="16" spans="2:65">
      <c r="B16" s="77" t="s">
        <v>1212</v>
      </c>
      <c r="C16" s="16"/>
      <c r="D16" s="16"/>
      <c r="E16" s="16"/>
      <c r="J16" s="78">
        <v>49203.92</v>
      </c>
      <c r="L16" s="78">
        <v>5160.50862624</v>
      </c>
      <c r="N16" s="78">
        <v>82.81</v>
      </c>
      <c r="O16" s="78">
        <v>0.63</v>
      </c>
    </row>
    <row r="17" spans="2:15">
      <c r="B17" s="77" t="s">
        <v>637</v>
      </c>
      <c r="C17" s="16"/>
      <c r="D17" s="16"/>
      <c r="E17" s="16"/>
    </row>
    <row r="18" spans="2:15">
      <c r="B18" t="s">
        <v>638</v>
      </c>
      <c r="C18" s="87" t="s">
        <v>1235</v>
      </c>
      <c r="D18" t="s">
        <v>127</v>
      </c>
      <c r="E18" t="s">
        <v>639</v>
      </c>
      <c r="F18" t="s">
        <v>376</v>
      </c>
      <c r="G18" t="s">
        <v>196</v>
      </c>
      <c r="H18" t="s">
        <v>197</v>
      </c>
      <c r="I18" t="s">
        <v>112</v>
      </c>
      <c r="J18" s="76">
        <v>2625.64</v>
      </c>
      <c r="K18" s="76">
        <v>11858</v>
      </c>
      <c r="L18" s="76">
        <v>1214.8814224624</v>
      </c>
      <c r="M18" s="76">
        <v>0.28999999999999998</v>
      </c>
      <c r="N18" s="76">
        <v>19.5</v>
      </c>
      <c r="O18" s="76">
        <v>0.15</v>
      </c>
    </row>
    <row r="19" spans="2:15">
      <c r="B19" t="s">
        <v>640</v>
      </c>
      <c r="C19" s="87" t="s">
        <v>1236</v>
      </c>
      <c r="D19" t="s">
        <v>127</v>
      </c>
      <c r="E19" t="s">
        <v>641</v>
      </c>
      <c r="F19" t="s">
        <v>376</v>
      </c>
      <c r="G19" t="s">
        <v>196</v>
      </c>
      <c r="H19" t="s">
        <v>197</v>
      </c>
      <c r="I19" t="s">
        <v>112</v>
      </c>
      <c r="J19" s="76">
        <v>3818.28</v>
      </c>
      <c r="K19" s="76">
        <v>10446</v>
      </c>
      <c r="L19" s="76">
        <v>1556.3420773775999</v>
      </c>
      <c r="M19" s="76">
        <v>0.16</v>
      </c>
      <c r="N19" s="76">
        <v>24.97</v>
      </c>
      <c r="O19" s="76">
        <v>0.19</v>
      </c>
    </row>
    <row r="20" spans="2:15">
      <c r="B20" t="s">
        <v>1230</v>
      </c>
      <c r="C20" s="87" t="s">
        <v>1237</v>
      </c>
      <c r="D20" t="s">
        <v>127</v>
      </c>
      <c r="E20" t="s">
        <v>642</v>
      </c>
      <c r="F20" t="s">
        <v>376</v>
      </c>
      <c r="G20" t="s">
        <v>196</v>
      </c>
      <c r="H20" t="s">
        <v>197</v>
      </c>
      <c r="I20" t="s">
        <v>112</v>
      </c>
      <c r="J20" s="76">
        <v>42760</v>
      </c>
      <c r="K20" s="76">
        <v>1432</v>
      </c>
      <c r="L20" s="76">
        <v>2389.2851264000001</v>
      </c>
      <c r="M20" s="76">
        <v>0.05</v>
      </c>
      <c r="N20" s="76">
        <v>38.340000000000003</v>
      </c>
      <c r="O20" s="76">
        <v>0.28999999999999998</v>
      </c>
    </row>
    <row r="21" spans="2:15">
      <c r="B21" t="s">
        <v>222</v>
      </c>
      <c r="C21" s="16"/>
      <c r="D21" s="16"/>
      <c r="E21" s="16"/>
    </row>
    <row r="22" spans="2:15">
      <c r="B22" s="11" t="s">
        <v>1199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C1:O12 C14:O20 A1:B20 P1:XFD20 A2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4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8" t="s">
        <v>186</v>
      </c>
    </row>
    <row r="2" spans="2:60">
      <c r="B2" s="2" t="s">
        <v>1</v>
      </c>
      <c r="C2" s="88" t="s">
        <v>1222</v>
      </c>
    </row>
    <row r="3" spans="2:60">
      <c r="B3" s="2" t="s">
        <v>2</v>
      </c>
      <c r="C3" s="88" t="s">
        <v>1221</v>
      </c>
    </row>
    <row r="4" spans="2:60">
      <c r="B4" s="2" t="s">
        <v>3</v>
      </c>
      <c r="C4" s="88" t="s">
        <v>187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102</v>
      </c>
      <c r="C8" s="26" t="s">
        <v>50</v>
      </c>
      <c r="D8" s="27" t="s">
        <v>71</v>
      </c>
      <c r="E8" s="27" t="s">
        <v>88</v>
      </c>
      <c r="F8" s="26" t="s">
        <v>54</v>
      </c>
      <c r="G8" s="26" t="s">
        <v>74</v>
      </c>
      <c r="H8" s="26" t="s">
        <v>75</v>
      </c>
      <c r="I8" s="26" t="s">
        <v>57</v>
      </c>
      <c r="J8" s="26" t="s">
        <v>76</v>
      </c>
      <c r="K8" s="27" t="s">
        <v>58</v>
      </c>
      <c r="L8" s="34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29" t="s">
        <v>7</v>
      </c>
      <c r="L9" s="43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2" t="s">
        <v>65</v>
      </c>
      <c r="L10" s="32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5">
        <v>37150</v>
      </c>
      <c r="H11" s="7"/>
      <c r="I11" s="75">
        <v>68.245699999999999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217</v>
      </c>
      <c r="D12" s="16"/>
      <c r="E12" s="16"/>
      <c r="G12" s="78">
        <v>37150</v>
      </c>
      <c r="I12" s="78">
        <v>68.245699999999999</v>
      </c>
      <c r="K12" s="78">
        <v>100</v>
      </c>
      <c r="L12" s="78">
        <v>0.01</v>
      </c>
    </row>
    <row r="13" spans="2:60">
      <c r="B13" s="77" t="s">
        <v>643</v>
      </c>
      <c r="D13" s="16"/>
      <c r="E13" s="16"/>
    </row>
    <row r="14" spans="2:60">
      <c r="B14" t="s">
        <v>644</v>
      </c>
      <c r="C14" t="s">
        <v>645</v>
      </c>
      <c r="D14" t="s">
        <v>106</v>
      </c>
      <c r="E14" t="s">
        <v>571</v>
      </c>
      <c r="F14" t="s">
        <v>108</v>
      </c>
      <c r="G14" s="76">
        <v>30250</v>
      </c>
      <c r="H14" s="76">
        <v>140</v>
      </c>
      <c r="I14" s="76">
        <v>42.35</v>
      </c>
      <c r="J14" s="76">
        <v>1.78</v>
      </c>
      <c r="K14" s="76">
        <v>62.06</v>
      </c>
      <c r="L14" s="76">
        <v>0.01</v>
      </c>
    </row>
    <row r="15" spans="2:60">
      <c r="B15" t="s">
        <v>646</v>
      </c>
      <c r="C15" t="s">
        <v>647</v>
      </c>
      <c r="D15" t="s">
        <v>106</v>
      </c>
      <c r="E15" t="s">
        <v>303</v>
      </c>
      <c r="F15" t="s">
        <v>108</v>
      </c>
      <c r="G15" s="76">
        <v>6900</v>
      </c>
      <c r="H15" s="76">
        <v>375.3</v>
      </c>
      <c r="I15" s="76">
        <v>25.895700000000001</v>
      </c>
      <c r="J15" s="76">
        <v>0.14000000000000001</v>
      </c>
      <c r="K15" s="76">
        <v>37.94</v>
      </c>
      <c r="L15" s="76">
        <v>0</v>
      </c>
    </row>
    <row r="16" spans="2:60">
      <c r="B16" s="77" t="s">
        <v>648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5">
      <c r="B17" t="s">
        <v>222</v>
      </c>
      <c r="D17" s="16"/>
      <c r="E17" s="16"/>
    </row>
    <row r="18" spans="2:5">
      <c r="B18" s="11" t="s">
        <v>1199</v>
      </c>
      <c r="D18" s="16"/>
      <c r="E18" s="16"/>
    </row>
    <row r="19" spans="2:5">
      <c r="D19" s="16"/>
      <c r="E19" s="16"/>
    </row>
    <row r="20" spans="2:5">
      <c r="D20" s="16"/>
      <c r="E20" s="16"/>
    </row>
    <row r="21" spans="2:5">
      <c r="D21" s="16"/>
      <c r="E21" s="16"/>
    </row>
    <row r="22" spans="2:5">
      <c r="D22" s="16"/>
      <c r="E22" s="16"/>
    </row>
    <row r="23" spans="2:5">
      <c r="D23" s="16"/>
      <c r="E23" s="16"/>
    </row>
    <row r="24" spans="2:5">
      <c r="D24" s="16"/>
      <c r="E24" s="16"/>
    </row>
    <row r="25" spans="2:5">
      <c r="D25" s="16"/>
      <c r="E25" s="16"/>
    </row>
    <row r="26" spans="2:5">
      <c r="D26" s="16"/>
      <c r="E26" s="16"/>
    </row>
    <row r="27" spans="2:5">
      <c r="D27" s="16"/>
      <c r="E27" s="16"/>
    </row>
    <row r="28" spans="2:5">
      <c r="D28" s="16"/>
      <c r="E28" s="16"/>
    </row>
    <row r="29" spans="2:5">
      <c r="D29" s="16"/>
      <c r="E29" s="16"/>
    </row>
    <row r="30" spans="2:5">
      <c r="D30" s="16"/>
      <c r="E30" s="16"/>
    </row>
    <row r="31" spans="2:5">
      <c r="D31" s="16"/>
      <c r="E31" s="16"/>
    </row>
    <row r="32" spans="2:5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2016-04-06T08:43:45Z</dcterms:modified>
</cp:coreProperties>
</file>