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5\רבעון 4\גמל ופנסיה\לאתר האינטרנט\"/>
    </mc:Choice>
  </mc:AlternateContent>
  <bookViews>
    <workbookView xWindow="0" yWindow="0" windowWidth="19200" windowHeight="116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מזומנים!$B$6:$K$10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L16" i="21" l="1"/>
  <c r="C40" i="27" l="1"/>
  <c r="C12" i="27"/>
  <c r="J12" i="26" l="1"/>
  <c r="K12" i="26"/>
  <c r="I12" i="26"/>
  <c r="I21" i="26"/>
  <c r="J21" i="26"/>
  <c r="K21" i="26"/>
  <c r="H21" i="26"/>
  <c r="K12" i="17"/>
  <c r="J12" i="17"/>
  <c r="H12" i="17"/>
  <c r="F12" i="17"/>
  <c r="I31" i="17"/>
  <c r="I47" i="17"/>
  <c r="I49" i="17"/>
  <c r="K43" i="17"/>
  <c r="J43" i="17"/>
  <c r="H43" i="17"/>
  <c r="F43" i="17"/>
  <c r="K57" i="17"/>
  <c r="J57" i="17"/>
  <c r="H57" i="17"/>
  <c r="F57" i="17"/>
  <c r="K46" i="17"/>
  <c r="J46" i="17"/>
  <c r="H46" i="17"/>
  <c r="F46" i="17"/>
</calcChain>
</file>

<file path=xl/sharedStrings.xml><?xml version="1.0" encoding="utf-8"?>
<sst xmlns="http://schemas.openxmlformats.org/spreadsheetml/2006/main" count="3508" uniqueCount="1168">
  <si>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</si>
  <si>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</si>
  <si>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</si>
  <si>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</si>
  <si>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</si>
  <si>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</si>
  <si>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</si>
  <si>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</si>
  <si>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</si>
  <si>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</si>
  <si>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</si>
  <si>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</si>
  <si>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</si>
  <si>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</si>
  <si>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</si>
  <si>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</si>
  <si>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</si>
  <si>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</si>
  <si>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</si>
  <si>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</si>
  <si>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</si>
  <si>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</si>
  <si>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</si>
  <si>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</si>
  <si>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</si>
  <si>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</si>
  <si>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</si>
  <si>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</si>
  <si>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</si>
  <si>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</si>
  <si>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</si>
  <si>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</si>
  <si>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</si>
  <si>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</si>
  <si>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</si>
  <si>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</si>
  <si>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</si>
  <si>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</si>
  <si>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</si>
  <si>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</si>
  <si>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</si>
  <si>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</si>
  <si>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</si>
  <si>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</si>
  <si>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</si>
  <si>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</si>
  <si>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</si>
  <si>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</si>
  <si>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</si>
  <si>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</si>
  <si>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</si>
  <si>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</si>
  <si>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</si>
  <si>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</si>
  <si>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</si>
  <si>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</si>
  <si>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</si>
  <si>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</si>
  <si>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</si>
  <si>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</si>
  <si>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</si>
  <si>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</si>
  <si>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</si>
  <si>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</si>
  <si>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</si>
  <si>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</si>
  <si>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</si>
  <si>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</si>
  <si>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</si>
  <si>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</si>
  <si>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</si>
  <si>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</si>
  <si>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</si>
  <si>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</si>
  <si>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</si>
  <si>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</si>
  <si>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</si>
  <si>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</si>
  <si>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</si>
  <si>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</si>
  <si>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</si>
  <si>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</si>
  <si>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</si>
  <si>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</si>
  <si>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</si>
  <si>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</si>
  <si>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</si>
  <si>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</si>
  <si>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</si>
  <si>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</si>
  <si>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</si>
  <si>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</si>
  <si>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</si>
  <si>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</si>
  <si>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</si>
  <si>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</si>
  <si>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</si>
  <si>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</si>
  <si>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</si>
  <si>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</si>
  <si>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</si>
  <si>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</si>
  <si>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</si>
  <si>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</si>
  <si>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</si>
  <si>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</si>
  <si>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</si>
  <si>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</si>
  <si>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</si>
  <si>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</si>
  <si>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</si>
  <si>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</si>
  <si>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</si>
  <si>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</si>
  <si>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</si>
  <si>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</si>
  <si>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</si>
  <si>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</si>
  <si>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</si>
  <si>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</si>
  <si>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</si>
  <si>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</si>
  <si>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</si>
  <si>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</si>
  <si>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</si>
  <si>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</si>
  <si>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</si>
  <si>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אחר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</si>
  <si>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</si>
  <si>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</si>
  <si>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</si>
  <si>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</si>
  <si>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</si>
  <si>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</si>
  <si>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</si>
  <si>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</si>
  <si>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</si>
  <si>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</si>
  <si>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</si>
  <si>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</si>
  <si>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</si>
  <si>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</si>
  <si>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</si>
  <si>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</si>
  <si>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</si>
  <si>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</si>
  <si>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</si>
  <si>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</si>
  <si>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</si>
  <si>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</si>
  <si>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</si>
  <si>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</si>
  <si>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</si>
  <si>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</si>
  <si>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</si>
  <si>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</si>
  <si>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</si>
  <si>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</si>
  <si>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</si>
  <si>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</si>
  <si>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</si>
  <si>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</si>
  <si>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</si>
  <si>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</si>
  <si>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</si>
  <si>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</si>
  <si>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</si>
  <si>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</si>
  <si>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</si>
  <si>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</si>
  <si>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</si>
  <si>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</si>
  <si>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</si>
  <si>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</si>
  <si>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</si>
  <si>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</si>
  <si>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</si>
  <si>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</si>
  <si>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</si>
  <si>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</si>
  <si>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</si>
  <si>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</si>
  <si>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</si>
  <si>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</si>
  <si>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</si>
  <si>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</si>
  <si>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</si>
  <si>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1288</t>
  </si>
  <si>
    <t>יין יפני</t>
  </si>
  <si>
    <t>כתר דני</t>
  </si>
  <si>
    <t>דולר הונג קונג</t>
  </si>
  <si>
    <t>ריאל ברזילאי</t>
  </si>
  <si>
    <t>יתרת מזומנים ועו"ש בש"ח</t>
  </si>
  <si>
    <t>עו'ש- גמול פועלים סהר</t>
  </si>
  <si>
    <t>1111111111- 33- גמול פועלים סהר</t>
  </si>
  <si>
    <t>33</t>
  </si>
  <si>
    <t>0</t>
  </si>
  <si>
    <t>לא מדורג</t>
  </si>
  <si>
    <t>עו'ש- לאומי</t>
  </si>
  <si>
    <t>1111111111- 10- לאומי</t>
  </si>
  <si>
    <t>10</t>
  </si>
  <si>
    <t>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</si>
  <si>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</si>
  <si>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</si>
  <si>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</si>
  <si>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</si>
  <si>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</si>
  <si>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</si>
  <si>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</si>
  <si>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</si>
  <si>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</si>
  <si>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</si>
  <si>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</si>
  <si>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</si>
  <si>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חוז בטחונות חוזים- לאומי</t>
  </si>
  <si>
    <t>29992638- 10- לאומי</t>
  </si>
  <si>
    <t>AAA</t>
  </si>
  <si>
    <t>סה"כ בישראל</t>
  </si>
  <si>
    <t>יתרות מזומנים ועו"ש נקובים במט"ח</t>
  </si>
  <si>
    <t>פקדונות במט"ח עד שלושה חודשים</t>
  </si>
  <si>
    <t>סה"כ בחו"ל</t>
  </si>
  <si>
    <t>בעל ענין/צד קשור *</t>
  </si>
  <si>
    <t>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</si>
  <si>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</si>
  <si>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</si>
  <si>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</si>
  <si>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</si>
  <si>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</si>
  <si>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</si>
  <si>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</si>
  <si>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</si>
  <si>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</si>
  <si>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</si>
  <si>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</si>
  <si>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</si>
  <si>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27/09/11</t>
  </si>
  <si>
    <t>ממשלתי צמודה 0536- גליל</t>
  </si>
  <si>
    <t>1097708</t>
  </si>
  <si>
    <t>סה"כ צמודות למדד</t>
  </si>
  <si>
    <t>מלווה קצר מועד</t>
  </si>
  <si>
    <t>מ.ק.מ 1116 פ.02.11.16- בנק ישראל- מק"מ</t>
  </si>
  <si>
    <t>8161119</t>
  </si>
  <si>
    <t>04/11/15</t>
  </si>
  <si>
    <t>מ.ק.מ 216- בנק ישראל- מק"מ</t>
  </si>
  <si>
    <t>8160210</t>
  </si>
  <si>
    <t>19/02/15</t>
  </si>
  <si>
    <t>מ.ק.מ 316 פדיון 2.3.2016- בנק ישראל- מק"מ</t>
  </si>
  <si>
    <t>8160319</t>
  </si>
  <si>
    <t>09/03/15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</si>
  <si>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</si>
  <si>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</si>
  <si>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</si>
  <si>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</si>
  <si>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</si>
  <si>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06/05/15</t>
  </si>
  <si>
    <t>מ.ק.מ 626 פדיון 8/6/2016- בנק ישראל- מק"מ</t>
  </si>
  <si>
    <t>8160624</t>
  </si>
  <si>
    <t>02/06/15</t>
  </si>
  <si>
    <t>שחר</t>
  </si>
  <si>
    <t>ממשל שקלית 0217- שחר</t>
  </si>
  <si>
    <t>1101575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</si>
  <si>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</si>
  <si>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</si>
  <si>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</si>
  <si>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</si>
  <si>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</si>
  <si>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</si>
  <si>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</si>
  <si>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</si>
  <si>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</si>
  <si>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</si>
  <si>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</si>
  <si>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</si>
  <si>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גילון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</si>
  <si>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</si>
  <si>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</si>
  <si>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</si>
  <si>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</si>
  <si>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</si>
  <si>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</si>
  <si>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</si>
  <si>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</si>
  <si>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</si>
  <si>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</si>
  <si>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</si>
  <si>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</si>
  <si>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</si>
  <si>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הנפקות 33- מזרחי טפחות חברה להנפקות בע"מ</t>
  </si>
  <si>
    <t>2310092</t>
  </si>
  <si>
    <t>12/02/13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</si>
  <si>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</si>
  <si>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</si>
  <si>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</si>
  <si>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</si>
  <si>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</si>
  <si>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</si>
  <si>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</si>
  <si>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</si>
  <si>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</si>
  <si>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</si>
  <si>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</si>
  <si>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</si>
  <si>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לאומי התח נד  ז- בנק לאומי לישראל בע"מ</t>
  </si>
  <si>
    <t>6040224</t>
  </si>
  <si>
    <t>604</t>
  </si>
  <si>
    <t>05/01/15</t>
  </si>
  <si>
    <t>פועלים הנפ הת ט- הפועלים הנפקות בע"מ</t>
  </si>
  <si>
    <t>1940386</t>
  </si>
  <si>
    <t>11/11/12</t>
  </si>
  <si>
    <t>איירפורט אגח ה- איירפורט סיטי בע"מ</t>
  </si>
  <si>
    <t>1133487</t>
  </si>
  <si>
    <t>1300</t>
  </si>
  <si>
    <t>נדל"ן ובינוי</t>
  </si>
  <si>
    <t>AA</t>
  </si>
  <si>
    <t>03/09/15</t>
  </si>
  <si>
    <t>אדמה אגח ב- אדמה פתרונות לחקלאות בע"מ</t>
  </si>
  <si>
    <t>1110915</t>
  </si>
  <si>
    <t>1063</t>
  </si>
  <si>
    <t>כימיה, גומי ופלסטיק</t>
  </si>
  <si>
    <t>AA-</t>
  </si>
  <si>
    <t>12/06/12</t>
  </si>
  <si>
    <t>אלוני חץ אגח ו- אלוני-חץ נכסים והשקעות בע"מ</t>
  </si>
  <si>
    <t>3900206</t>
  </si>
  <si>
    <t>390</t>
  </si>
  <si>
    <t>גזית גלוב אגח יב- גזית-גלוב בע"מ</t>
  </si>
  <si>
    <t>1260603</t>
  </si>
  <si>
    <t>126</t>
  </si>
  <si>
    <t>31/03/15</t>
  </si>
  <si>
    <t>סלקום אגח ב- סלקום ישראל בע"מ</t>
  </si>
  <si>
    <t>1096270</t>
  </si>
  <si>
    <t>2066</t>
  </si>
  <si>
    <t>A+</t>
  </si>
  <si>
    <t>20/05/12</t>
  </si>
  <si>
    <t>סלקום אגח ד- סלקום ישראל בע"מ</t>
  </si>
  <si>
    <t>1107333</t>
  </si>
  <si>
    <t>אפריקה אגח כז- אפריקה-ישראל להשקעות בע"מ</t>
  </si>
  <si>
    <t>6110431</t>
  </si>
  <si>
    <t>611</t>
  </si>
  <si>
    <t>Baa2</t>
  </si>
  <si>
    <t>03/01/13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</si>
  <si>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</si>
  <si>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</si>
  <si>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</si>
  <si>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</si>
  <si>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</si>
  <si>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</si>
  <si>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</si>
  <si>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</si>
  <si>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</si>
  <si>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</si>
  <si>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</si>
  <si>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</si>
  <si>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</si>
  <si>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CCC-</t>
  </si>
  <si>
    <t>10/07/12</t>
  </si>
  <si>
    <t>חלל תקש  אגח יב- חלל-תקשורת בע"מ</t>
  </si>
  <si>
    <t>1128321</t>
  </si>
  <si>
    <t>1132</t>
  </si>
  <si>
    <t>אדמה אגח ד- אדמה פתרונות לחקלאות בע"מ</t>
  </si>
  <si>
    <t>1110931</t>
  </si>
  <si>
    <t>18/01/12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</si>
  <si>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</si>
  <si>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</si>
  <si>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</si>
  <si>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</si>
  <si>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</si>
  <si>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סה"כ אחר</t>
  </si>
  <si>
    <t>Alvgr 5.5% 28/11/49- allianz se-reg</t>
  </si>
  <si>
    <t>FWB</t>
  </si>
  <si>
    <t>בלומברג</t>
  </si>
  <si>
    <t>11071</t>
  </si>
  <si>
    <t>Insurance</t>
  </si>
  <si>
    <t>A2</t>
  </si>
  <si>
    <t>Moodys</t>
  </si>
  <si>
    <t>14/07/13</t>
  </si>
  <si>
    <t>Jpm 4.5% 24.01.22- JP MORGAN</t>
  </si>
  <si>
    <t>NYSE</t>
  </si>
  <si>
    <t>10232</t>
  </si>
  <si>
    <t>Diversified Financials</t>
  </si>
  <si>
    <t>A</t>
  </si>
  <si>
    <t>10/07/13</t>
  </si>
  <si>
    <t>Simon property 10.35% 4/19- SIMON PROPERTY GROUP LP</t>
  </si>
  <si>
    <t>10758</t>
  </si>
  <si>
    <t>WFC 3 02/19/25- WELLS FARGO COMPANY</t>
  </si>
  <si>
    <t>10486</t>
  </si>
  <si>
    <t>Banks</t>
  </si>
  <si>
    <t>20/08/15</t>
  </si>
  <si>
    <t>Wfc 3.3  09/24- WELLS FARGO COMPANY</t>
  </si>
  <si>
    <t>JPM 3.9 07/15/25- JP MORGAN</t>
  </si>
  <si>
    <t>A3</t>
  </si>
  <si>
    <t>30/07/15</t>
  </si>
  <si>
    <t>Altria 4%  01/24- ALTRIA GROUP</t>
  </si>
  <si>
    <t>10016</t>
  </si>
  <si>
    <t>Food, Beverage   Tobacco</t>
  </si>
  <si>
    <t>BBB+</t>
  </si>
  <si>
    <t>17/12/13</t>
  </si>
  <si>
    <t>Bac 4.125  01/24- Bank of America</t>
  </si>
  <si>
    <t>10043</t>
  </si>
  <si>
    <t>Baa1</t>
  </si>
  <si>
    <t>25/06/14</t>
  </si>
  <si>
    <t>Bac 5.7 24/01/2022- Bank of America</t>
  </si>
  <si>
    <t>11/09/12</t>
  </si>
  <si>
    <t>BAC3 7/8 01/08/25- Bank of America</t>
  </si>
  <si>
    <t>25/08/15</t>
  </si>
  <si>
    <t>C 4.5% 14/01/2022- CITIGROUP INC</t>
  </si>
  <si>
    <t>10083</t>
  </si>
  <si>
    <t>13/01/13</t>
  </si>
  <si>
    <t>Citigroup 3.3$ 27/04/25- CITIGROUP INC</t>
  </si>
  <si>
    <t>Citigroup 3.875% 25/10/23- CITIGROUP INC</t>
  </si>
  <si>
    <t>Hcp Inc 5.375 02/21- HCP INC</t>
  </si>
  <si>
    <t>10756</t>
  </si>
  <si>
    <t>Real Estate</t>
  </si>
  <si>
    <t>28/11/12</t>
  </si>
  <si>
    <t>Mco 4.875% 02/24- Moody's corporation</t>
  </si>
  <si>
    <t>12067</t>
  </si>
  <si>
    <t>08/08/13</t>
  </si>
  <si>
    <t>Pemex 4.5% 23/01/26- PETROLEOS MEXICANOS</t>
  </si>
  <si>
    <t>12345</t>
  </si>
  <si>
    <t>Petroleos mexica 3.5% 01/23- PETROLEOS MEXICANOS</t>
  </si>
  <si>
    <t>Energy</t>
  </si>
  <si>
    <t>26/06/14</t>
  </si>
  <si>
    <t>VW 3.75% 24/03/49- Volkswagen intl fin</t>
  </si>
  <si>
    <t>10774</t>
  </si>
  <si>
    <t>30/04/14</t>
  </si>
  <si>
    <t>Vz 5.15% 15/09/23- VERIZON COMMUNICATI</t>
  </si>
  <si>
    <t>10469</t>
  </si>
  <si>
    <t>Telecommunication Services</t>
  </si>
  <si>
    <t>12/09/13</t>
  </si>
  <si>
    <t>Bayer 3.75% 01/07/74- Bayer AG</t>
  </si>
  <si>
    <t>12075</t>
  </si>
  <si>
    <t>Pharmaceuticals   Biotechnology</t>
  </si>
  <si>
    <t>BBB</t>
  </si>
  <si>
    <t>14/07/14</t>
  </si>
  <si>
    <t>Cielbz 3.75% 16/11/22- Cielo sa</t>
  </si>
  <si>
    <t>12830</t>
  </si>
  <si>
    <t>21/01/15</t>
  </si>
  <si>
    <t>RILIN 5.875 31/12/49- Reliance Industries ltd</t>
  </si>
  <si>
    <t>12612</t>
  </si>
  <si>
    <t>07/02/13</t>
  </si>
  <si>
    <t>Swk 5.75% 15.12.53- Stanley black   decker i</t>
  </si>
  <si>
    <t>12716</t>
  </si>
  <si>
    <t>Capital Goods</t>
  </si>
  <si>
    <t>23/12/13</t>
  </si>
  <si>
    <t>XTALN 4%  25/10/2022- XSTRATA CANADA FIN CORP</t>
  </si>
  <si>
    <t>SIX</t>
  </si>
  <si>
    <t>10814</t>
  </si>
  <si>
    <t>26/06/13</t>
  </si>
  <si>
    <t>BRFSBZ 4 3/4 05/22/2- BRF-BRASIL FOODS SA-ADR</t>
  </si>
  <si>
    <t>10889</t>
  </si>
  <si>
    <t>Baa3</t>
  </si>
  <si>
    <t>29/05/15</t>
  </si>
  <si>
    <t>Cbl 5.25%  12/23- CBL   Associates lp</t>
  </si>
  <si>
    <t>12713</t>
  </si>
  <si>
    <t>08/12/13</t>
  </si>
  <si>
    <t>GAP 5.95 12/4/21- GAP INC</t>
  </si>
  <si>
    <t>10916</t>
  </si>
  <si>
    <t>Retailing</t>
  </si>
  <si>
    <t>02/11/15</t>
  </si>
  <si>
    <t>NDAQ 4 1/4 06/01/24- NASDAQ OMX GROUP</t>
  </si>
  <si>
    <t>11027</t>
  </si>
  <si>
    <t>29/07/14</t>
  </si>
  <si>
    <t>Pttept explor 4.875% 29/12/49- Ptt explor   product</t>
  </si>
  <si>
    <t>12829</t>
  </si>
  <si>
    <t>Banvor 6.25% 16/05/16- Banco Votorantim</t>
  </si>
  <si>
    <t>12416</t>
  </si>
  <si>
    <t>BB+</t>
  </si>
  <si>
    <t>21/10/12</t>
  </si>
  <si>
    <t>Gazprom 9.25%.4.19- GAZPROM OAO-SPON ADR</t>
  </si>
  <si>
    <t>10733</t>
  </si>
  <si>
    <t>30/07/12</t>
  </si>
  <si>
    <t>Rwe 7% 12/10/2072- RWE FINANCE</t>
  </si>
  <si>
    <t>10368</t>
  </si>
  <si>
    <t>Utilities</t>
  </si>
  <si>
    <t>09/05/12</t>
  </si>
  <si>
    <t>Telefonica 6.5 29/09/49- TELEFONICA S.A</t>
  </si>
  <si>
    <t>LSE</t>
  </si>
  <si>
    <t>10414</t>
  </si>
  <si>
    <t>07/02/14</t>
  </si>
  <si>
    <t>Arcelormittal 9.85% 06.19- ARCELORMITTAL</t>
  </si>
  <si>
    <t>10743</t>
  </si>
  <si>
    <t>Materials</t>
  </si>
  <si>
    <t>BB</t>
  </si>
  <si>
    <t>13/06/12</t>
  </si>
  <si>
    <t>Petbra 7.875  03/15- PETROBRAS INTL</t>
  </si>
  <si>
    <t>10906</t>
  </si>
  <si>
    <t>15/07/12</t>
  </si>
  <si>
    <t>Aroundtown 3% 05/05/20- Aroundtown property</t>
  </si>
  <si>
    <t>12853</t>
  </si>
  <si>
    <t>29/04/15</t>
  </si>
  <si>
    <t>Oro negro dril 7.5% 2019- Oro negro dril pte ltd</t>
  </si>
  <si>
    <t>12824</t>
  </si>
  <si>
    <t>23/12/14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</si>
  <si>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</si>
  <si>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</si>
  <si>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</si>
  <si>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</si>
  <si>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</si>
  <si>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</si>
  <si>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</si>
  <si>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</si>
  <si>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</si>
  <si>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</si>
  <si>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</si>
  <si>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</si>
  <si>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</si>
  <si>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</si>
  <si>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</si>
  <si>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</si>
  <si>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</si>
  <si>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</si>
  <si>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</si>
  <si>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</si>
  <si>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כיל- כימיקלים לישראל בע"מ</t>
  </si>
  <si>
    <t>281014</t>
  </si>
  <si>
    <t>281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</si>
  <si>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</si>
  <si>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</si>
  <si>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</si>
  <si>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</si>
  <si>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</si>
  <si>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</t>
  </si>
  <si>
    <t>1119478</t>
  </si>
  <si>
    <t>1420</t>
  </si>
  <si>
    <t>בזק- בזק החברה הישראלית לתקשורת בע"מ</t>
  </si>
  <si>
    <t>230011</t>
  </si>
  <si>
    <t>230</t>
  </si>
  <si>
    <t>סה"כ תל אביב 25</t>
  </si>
  <si>
    <t>איידיאיי ביטוח- איי.די.איי. חברה לביטוח בע"מ</t>
  </si>
  <si>
    <t>1129501</t>
  </si>
  <si>
    <t>1608</t>
  </si>
  <si>
    <t>ביטוח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</si>
  <si>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</si>
  <si>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</si>
  <si>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</si>
  <si>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</si>
  <si>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</si>
  <si>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</si>
  <si>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</si>
  <si>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</si>
  <si>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</si>
  <si>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קרור- קרור אחזקות בע"מ</t>
  </si>
  <si>
    <t>621011</t>
  </si>
  <si>
    <t>621</t>
  </si>
  <si>
    <t>מזון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</si>
  <si>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</si>
  <si>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</si>
  <si>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</si>
  <si>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</si>
  <si>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</si>
  <si>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</si>
  <si>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</si>
  <si>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</si>
  <si>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</si>
  <si>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</si>
  <si>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</si>
  <si>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</si>
  <si>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</si>
  <si>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</si>
  <si>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</si>
  <si>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</si>
  <si>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</si>
  <si>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</si>
  <si>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</si>
  <si>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</si>
  <si>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</si>
  <si>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בי קומיונקיישנס- בי קומיוניקיישנס בע"מ לשעבר סמייל 012</t>
  </si>
  <si>
    <t>1107663</t>
  </si>
  <si>
    <t>1422</t>
  </si>
  <si>
    <t>סה"כ תל אביב 75</t>
  </si>
  <si>
    <t>קדימהסטם- קדימהסטם בע"מ</t>
  </si>
  <si>
    <t>1128461</t>
  </si>
  <si>
    <t>1606</t>
  </si>
  <si>
    <t>ביוטכנולוגיה</t>
  </si>
  <si>
    <t>קרדן אן.וי.- קרדן אן.וי.</t>
  </si>
  <si>
    <t>1087949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</si>
  <si>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</si>
  <si>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</si>
  <si>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</si>
  <si>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</si>
  <si>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</si>
  <si>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</si>
  <si>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</si>
  <si>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</si>
  <si>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</si>
  <si>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</si>
  <si>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</si>
  <si>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</si>
  <si>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</si>
  <si>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</si>
  <si>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</si>
  <si>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</si>
  <si>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</si>
  <si>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</si>
  <si>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</si>
  <si>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</si>
  <si>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</si>
  <si>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</si>
  <si>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</si>
  <si>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</si>
  <si>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</si>
  <si>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מניות היתר</t>
  </si>
  <si>
    <t>סה"כ call 001 אופציות</t>
  </si>
  <si>
    <t>Kite pharma inc- Kite Pharma Inc</t>
  </si>
  <si>
    <t>us49803l1098-70199427</t>
  </si>
  <si>
    <t>NASDAQ</t>
  </si>
  <si>
    <t>12845</t>
  </si>
  <si>
    <t>Perrigo Co Plc- פריגו קומפני דואלי</t>
  </si>
  <si>
    <t>IE00BGH1M568-70330402</t>
  </si>
  <si>
    <t>1612</t>
  </si>
  <si>
    <t>AFI Development Plc B- AFI Development PLC</t>
  </si>
  <si>
    <t>CY0101380612-70175187</t>
  </si>
  <si>
    <t>10603</t>
  </si>
  <si>
    <t>Atrium european real estaste- Atrium european real estaste</t>
  </si>
  <si>
    <t>JE00B3DCF752-70504378</t>
  </si>
  <si>
    <t>10702</t>
  </si>
  <si>
    <t>Globalworth Real estate- Global worth real estate invest</t>
  </si>
  <si>
    <t>GG00B979FD04-70512405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</si>
  <si>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</si>
  <si>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</si>
  <si>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</si>
  <si>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</si>
  <si>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</si>
  <si>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</si>
  <si>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Ishares dax- DAXEX FUND</t>
  </si>
  <si>
    <t>DE0005933931-70159702</t>
  </si>
  <si>
    <t>20001</t>
  </si>
  <si>
    <t>Xmib GR- DB x TRACKERS</t>
  </si>
  <si>
    <t>LU0274212538-70332739</t>
  </si>
  <si>
    <t>12104</t>
  </si>
  <si>
    <t>Powershares  QQQ NAS1- POWERSHARES</t>
  </si>
  <si>
    <t>US73935A1043-70445044</t>
  </si>
  <si>
    <t>10339</t>
  </si>
  <si>
    <t>US78462F1030-70421995</t>
  </si>
  <si>
    <t>22040</t>
  </si>
  <si>
    <t>סה"כ שמחקות מדדי מניות</t>
  </si>
  <si>
    <t>סה"כ שמחקות מדדים אחרים</t>
  </si>
  <si>
    <t>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</si>
  <si>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</si>
  <si>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</si>
  <si>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</si>
  <si>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</si>
  <si>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</si>
  <si>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</si>
  <si>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</si>
  <si>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תעודות השתתפות בקרנות נאמנות בחו"ל</t>
  </si>
  <si>
    <t>Angsana Bond Fund- Nutrimenta Singapore pte ltd</t>
  </si>
  <si>
    <t>12789</t>
  </si>
  <si>
    <t>Edmond emerging bonds- Edmond De Rothschild</t>
  </si>
  <si>
    <t>12439</t>
  </si>
  <si>
    <t>12731</t>
  </si>
  <si>
    <t>כתבי אופציות בישראל</t>
  </si>
  <si>
    <t>קדימהסטם   אפ 2- קדימהסטם בע"מ</t>
  </si>
  <si>
    <t>1128487</t>
  </si>
  <si>
    <t>אלוני חץ אפ 10- אלוני-חץ נכסים והשקעות בע"מ</t>
  </si>
  <si>
    <t>3900305</t>
  </si>
  <si>
    <t>כתבי אופציה בחו"ל</t>
  </si>
  <si>
    <t>סה"כ כתבי אופציה בחו"ל</t>
  </si>
  <si>
    <t>סה"כ מדדים כולל מניות</t>
  </si>
  <si>
    <t>ש"ח/מט"ח</t>
  </si>
  <si>
    <t>ריבית</t>
  </si>
  <si>
    <t>סה"כ ריבית</t>
  </si>
  <si>
    <t>סה"כ סחורות</t>
  </si>
  <si>
    <t>GXH6-dax fut 03/16- חוזים עתידיים בחול</t>
  </si>
  <si>
    <t>HIF6 - Hang sang idx fut JAN16- חוזים עתידיים בחול</t>
  </si>
  <si>
    <t>NQH6_ nasdaq 100 mini fut mar16- חוזים עתידיים בחול</t>
  </si>
  <si>
    <t>STH6_ mib fut 03/16- חוזים עתידיים בחול</t>
  </si>
  <si>
    <t>US 10YR NOTE FUT MAR16- חוזים עתידיים בחול</t>
  </si>
  <si>
    <t>US 5YR Note Mar16- חוזים עתידיים בחול</t>
  </si>
  <si>
    <t>סה"כ קרן מובטחת</t>
  </si>
  <si>
    <t>סה"כ קרן לא מובטחת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</si>
  <si>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</si>
  <si>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</si>
  <si>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</si>
  <si>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</si>
  <si>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מוצרים מאוגחים</t>
  </si>
  <si>
    <t>חץ</t>
  </si>
  <si>
    <t>ערד</t>
  </si>
  <si>
    <t>מירון</t>
  </si>
  <si>
    <t>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</si>
  <si>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</si>
  <si>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</si>
  <si>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</si>
  <si>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</si>
  <si>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</si>
  <si>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</si>
  <si>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</si>
  <si>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</si>
  <si>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</si>
  <si>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</si>
  <si>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</si>
  <si>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</si>
  <si>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</si>
  <si>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</si>
  <si>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</si>
  <si>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</si>
  <si>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</si>
  <si>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</si>
  <si>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</t>
  </si>
  <si>
    <t>1103159</t>
  </si>
  <si>
    <t>22/03/07</t>
  </si>
  <si>
    <t>חשמל אגח יב רמ- חברת החשמל לישראל בע"מ</t>
  </si>
  <si>
    <t>6000046</t>
  </si>
  <si>
    <t>600</t>
  </si>
  <si>
    <t>02/06/10</t>
  </si>
  <si>
    <t>חשמל צמוד 2018 רמ- חברת החשמל לישראל בע"מ</t>
  </si>
  <si>
    <t>6000079</t>
  </si>
  <si>
    <t>25/08/10</t>
  </si>
  <si>
    <t>יהוד אגח לס- החברה למימון יהוד מונסון 2006 בע"מ</t>
  </si>
  <si>
    <t>1099084</t>
  </si>
  <si>
    <t>1359</t>
  </si>
  <si>
    <t>05/10/09</t>
  </si>
  <si>
    <t>מימון רמלה אגח לס- החברה למימון רמלה 2005 בע"מ</t>
  </si>
  <si>
    <t>1094739</t>
  </si>
  <si>
    <t>1281</t>
  </si>
  <si>
    <t>15/02/11</t>
  </si>
  <si>
    <t>נתיבי גז אג"ח א - רמ- נתיבי הגז הטבעי לישראל בע"מ</t>
  </si>
  <si>
    <t>1103084</t>
  </si>
  <si>
    <t>1418</t>
  </si>
  <si>
    <t>30/12/10</t>
  </si>
  <si>
    <t>נתיבי הגז אגח ג - רמ- נתיבי הגז הטבעי לישראל בע"מ</t>
  </si>
  <si>
    <t>1125509</t>
  </si>
  <si>
    <t>08/01/12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</si>
  <si>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</si>
  <si>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</si>
  <si>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</si>
  <si>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</si>
  <si>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</si>
  <si>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</si>
  <si>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</si>
  <si>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פתאל החזקות אגח א רמ- פתאל החזקות בע"מ</t>
  </si>
  <si>
    <t>1132208</t>
  </si>
  <si>
    <t>1621</t>
  </si>
  <si>
    <t>מלונאות ותיירות</t>
  </si>
  <si>
    <t>12/05/14</t>
  </si>
  <si>
    <t>בי קומיוניקשיינס דולרי- בי קומיוניקיישנס בע"מ לשעבר סמייל 012</t>
  </si>
  <si>
    <t>1131226</t>
  </si>
  <si>
    <t>20/02/14</t>
  </si>
  <si>
    <t>Israel electric 4% 19/06/28- חברת החשמל לישראל בע"מ</t>
  </si>
  <si>
    <t>04/08/15</t>
  </si>
  <si>
    <t>סה"כ אג"ח קונצרני של חברות ישראליות</t>
  </si>
  <si>
    <t>סה"כ אג"ח קונצרני של חברות זרות</t>
  </si>
  <si>
    <t>Surgix ltd- Surgix ltd</t>
  </si>
  <si>
    <t>29991579</t>
  </si>
  <si>
    <t>11084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</si>
  <si>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</si>
  <si>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</si>
  <si>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</si>
  <si>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</si>
  <si>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</si>
  <si>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</si>
  <si>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</si>
  <si>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</si>
  <si>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</si>
  <si>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</si>
  <si>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</si>
  <si>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</si>
  <si>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</si>
  <si>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</si>
  <si>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</si>
  <si>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</si>
  <si>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</si>
  <si>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</si>
  <si>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</si>
  <si>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</si>
  <si>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</si>
  <si>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</si>
  <si>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</t>
  </si>
  <si>
    <t>12947</t>
  </si>
  <si>
    <t>preferred A marlborough softwa- Marlborough  Software development</t>
  </si>
  <si>
    <t>us5710381089-29991896</t>
  </si>
  <si>
    <t>12409</t>
  </si>
  <si>
    <t>Software   Services</t>
  </si>
  <si>
    <t>pageflex מניה לא סחירה- pageflex</t>
  </si>
  <si>
    <t>29992350</t>
  </si>
  <si>
    <t>12870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</si>
  <si>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</si>
  <si>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</si>
  <si>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</si>
  <si>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</si>
  <si>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</si>
  <si>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</si>
  <si>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</si>
  <si>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</si>
  <si>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</si>
  <si>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</si>
  <si>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</si>
  <si>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</si>
  <si>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</si>
  <si>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</si>
  <si>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</si>
  <si>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</si>
  <si>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</si>
  <si>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</si>
  <si>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</si>
  <si>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</si>
  <si>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</si>
  <si>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</si>
  <si>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</si>
  <si>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</si>
  <si>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הון סיכון</t>
  </si>
  <si>
    <t>Sphera fund L.P- SPHERA</t>
  </si>
  <si>
    <t>299918250</t>
  </si>
  <si>
    <t>16/08/12</t>
  </si>
  <si>
    <t>סה"כ קרנות גידור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</si>
  <si>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</si>
  <si>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</si>
  <si>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</si>
  <si>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</si>
  <si>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</si>
  <si>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</si>
  <si>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</si>
  <si>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</si>
  <si>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נדל"ן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</si>
  <si>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</si>
  <si>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</si>
  <si>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</si>
  <si>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</si>
  <si>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</si>
  <si>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</si>
  <si>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</si>
  <si>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</si>
  <si>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</si>
  <si>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</si>
  <si>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</si>
  <si>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</si>
  <si>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</si>
  <si>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</si>
  <si>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</si>
  <si>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</si>
  <si>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</si>
  <si>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</si>
  <si>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</si>
  <si>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</si>
  <si>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</si>
  <si>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</si>
  <si>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</si>
  <si>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</si>
  <si>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</si>
  <si>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</si>
  <si>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</si>
  <si>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</si>
  <si>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</si>
  <si>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</si>
  <si>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</si>
  <si>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</si>
  <si>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</si>
  <si>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</si>
  <si>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השקעה אחרות</t>
  </si>
  <si>
    <t>Qumra Capital 1- Qumra Capital1</t>
  </si>
  <si>
    <t>29992316</t>
  </si>
  <si>
    <t>10/03/15</t>
  </si>
  <si>
    <t>סה"כ קרנות הון סיכון בחו"ל</t>
  </si>
  <si>
    <t>סה"כ קרנות גידור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</si>
  <si>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</si>
  <si>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</si>
  <si>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</si>
  <si>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</si>
  <si>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</si>
  <si>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</si>
  <si>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</si>
  <si>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</si>
  <si>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29992180</t>
  </si>
  <si>
    <t>02/04/14</t>
  </si>
  <si>
    <t>סה"כ קרנות נדל"ן בחו"ל</t>
  </si>
  <si>
    <t>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</si>
  <si>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</si>
  <si>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</si>
  <si>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</si>
  <si>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</si>
  <si>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</si>
  <si>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</si>
  <si>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II Fund- Avenue Cpital Group</t>
  </si>
  <si>
    <t>29991804</t>
  </si>
  <si>
    <t>BK opportiunity 3- BK Opportunities fund</t>
  </si>
  <si>
    <t>29992378</t>
  </si>
  <si>
    <t>BK opportunities fund 2- BK Opportunities fund</t>
  </si>
  <si>
    <t>299922610</t>
  </si>
  <si>
    <t>31/12/14</t>
  </si>
  <si>
    <t>BSP Absolute Return Fund of Funds Ltd. (Class GL)- BSP ABSOLUTE RETURN FOF AI</t>
  </si>
  <si>
    <t>KYG166512114-70823216</t>
  </si>
  <si>
    <t>24/03/14</t>
  </si>
  <si>
    <t>ICG FUND L.P- ICS north amreican private debt fund l.p</t>
  </si>
  <si>
    <t>29992232</t>
  </si>
  <si>
    <t>28/08/14</t>
  </si>
  <si>
    <t>קרן גידור Kane street- Kane Street Fund</t>
  </si>
  <si>
    <t>29991727</t>
  </si>
  <si>
    <t>Netz real estate fund 1- Netz real estate fund I</t>
  </si>
  <si>
    <t>29993015</t>
  </si>
  <si>
    <t>26/03/15</t>
  </si>
  <si>
    <t>Sphera global healthcare fund- SPHERA</t>
  </si>
  <si>
    <t>29992652</t>
  </si>
  <si>
    <t>30/11/15</t>
  </si>
  <si>
    <t>Noy waste to energy lp- קרן נוי 1 להשקעה בתשתיות אנרגיה ש.מ</t>
  </si>
  <si>
    <t>29992357</t>
  </si>
  <si>
    <t>סה"כ קרנות השקעה אחרות בחו"ל</t>
  </si>
  <si>
    <t>סה"כ כתבי אופציה בישראל</t>
  </si>
  <si>
    <t>כתב אופציה VW- Volkswagen intl fin</t>
  </si>
  <si>
    <t>29992094</t>
  </si>
  <si>
    <t>Automobiles   Components</t>
  </si>
  <si>
    <t>29/09/13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</si>
  <si>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</si>
  <si>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</si>
  <si>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</si>
  <si>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</si>
  <si>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</si>
  <si>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מט"ח/מט"ח</t>
  </si>
  <si>
    <t>סה"כ מט"ח/מט"ח</t>
  </si>
  <si>
    <t>סה"כ מטבע</t>
  </si>
  <si>
    <t>FWD CCY\ILS 20151123 EUR\ILS 4.1436000 20160120- בנק לאומי לישראל בע"מ</t>
  </si>
  <si>
    <t>90000677</t>
  </si>
  <si>
    <t>23/11/15</t>
  </si>
  <si>
    <t>FWD CCY\ILS 20151123 EUR\ILS 4.1446000 20160120- בנק לאומי לישראל בע"מ</t>
  </si>
  <si>
    <t>90000678</t>
  </si>
  <si>
    <t>FWD CCY\ILS 20151209 DKK\ILS 0.5677000 20160120- בנק לאומי לישראל בע"מ</t>
  </si>
  <si>
    <t>90000751</t>
  </si>
  <si>
    <t>09/12/15</t>
  </si>
  <si>
    <t>FWD CCY\ILS 20151209 DKK\ILS 0.5680000 20160120- בנק לאומי לישראל בע"מ</t>
  </si>
  <si>
    <t>90000750</t>
  </si>
  <si>
    <t>FWD CCY\ILS 20151209 EUR\ILS 4.2356000 20160120- בנק לאומי לישראל בע"מ</t>
  </si>
  <si>
    <t>90000749</t>
  </si>
  <si>
    <t>FWD CCY\ILS 20151223 DKK\ILS 0.5705000 20160120- בנק לאומי לישראל בע"מ</t>
  </si>
  <si>
    <t>90000940</t>
  </si>
  <si>
    <t>23/12/15</t>
  </si>
  <si>
    <t>FWD CCY\ILS 20151223 DKK\ILS 0.5706000 20160209- בנק לאומי לישראל בע"מ</t>
  </si>
  <si>
    <t>90000941</t>
  </si>
  <si>
    <t>FWD CCY\ILS 20151223 USD\ILS 3.890 20160223- בנק לאומי לישראל בע"מ</t>
  </si>
  <si>
    <t>90000939</t>
  </si>
  <si>
    <t>FWD CCY\ILS 20151224 EUR\ILS 4.2630000 20160120- בנק לאומי לישראל בע"מ</t>
  </si>
  <si>
    <t>90000947</t>
  </si>
  <si>
    <t>24/12/15</t>
  </si>
  <si>
    <t>FWD CCY\ILS 20151224 EUR\ILS 4.2630000 20160209- בנק לאומי לישראל בע"מ</t>
  </si>
  <si>
    <t>90000948</t>
  </si>
  <si>
    <t>FWD CCY\ILS 20151228 EUR\ILS 4.2685000 20160309- בנק לאומי לישראל בע"מ</t>
  </si>
  <si>
    <t>90000968</t>
  </si>
  <si>
    <t>28/12/15</t>
  </si>
  <si>
    <t>FWD CCY\ILS 20151228 EUR\ILS 4.2690000 20160120- בנק לאומי לישראל בע"מ</t>
  </si>
  <si>
    <t>90000967</t>
  </si>
  <si>
    <t>IRX יין יפני דולר אמריקאי- בנק לאומי לישראל בע"מ</t>
  </si>
  <si>
    <t>29992369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</si>
  <si>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</si>
  <si>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</si>
  <si>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</si>
  <si>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</si>
  <si>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</si>
  <si>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</si>
  <si>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</si>
  <si>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</si>
  <si>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</si>
  <si>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</si>
  <si>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</si>
  <si>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</si>
  <si>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</si>
  <si>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</si>
  <si>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IRS 5 ILS 1.07%- בנק לאומי לישראל בע"מ</t>
  </si>
  <si>
    <t>29992644</t>
  </si>
  <si>
    <t>10/11/15</t>
  </si>
  <si>
    <t>Altshuler IXETR 19.11.15- בנק לאומי לישראל בע"מ</t>
  </si>
  <si>
    <t>29992648</t>
  </si>
  <si>
    <t>Altshuler IXETR 23.11.15- בנק לאומי לישראל בע"מ</t>
  </si>
  <si>
    <t>29992659</t>
  </si>
  <si>
    <t>IXMTR Altshuler 19.11.15- בנק לאומי לישראל בע"מ</t>
  </si>
  <si>
    <t>29992647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</si>
  <si>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</si>
  <si>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</si>
  <si>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</si>
  <si>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</si>
  <si>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</si>
  <si>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</si>
  <si>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</si>
  <si>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2.123%- בנק לאומי לישראל בע"מ</t>
  </si>
  <si>
    <t>29992650</t>
  </si>
  <si>
    <t>IRS 10 USA 2.237%- בנק לאומי לישראל בע"מ</t>
  </si>
  <si>
    <t>29992645</t>
  </si>
  <si>
    <t>Irs10 years usa 2.297- בנק לאומי לישראל בע"מ</t>
  </si>
  <si>
    <t>29992643</t>
  </si>
  <si>
    <t>09/11/15</t>
  </si>
  <si>
    <t>מימון ישיר 1 לס- מימון ישיר הנפקות  בע"מ</t>
  </si>
  <si>
    <t>1133743</t>
  </si>
  <si>
    <t>אשראי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</si>
  <si>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</si>
  <si>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</si>
  <si>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</si>
  <si>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</si>
  <si>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</si>
  <si>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Mad 2015-11/144A/D- Madison Avenue Trust</t>
  </si>
  <si>
    <t>21/09/15</t>
  </si>
  <si>
    <t>BAMLL 2015-200X A- Bank of America</t>
  </si>
  <si>
    <t>19/04/15</t>
  </si>
  <si>
    <t>הל לעמיתים גמל גולד</t>
  </si>
  <si>
    <t>לא</t>
  </si>
  <si>
    <t>110000911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</si>
  <si>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</si>
  <si>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</si>
  <si>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</si>
  <si>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29992016</t>
  </si>
  <si>
    <t>כן</t>
  </si>
  <si>
    <t>232-29991984</t>
  </si>
  <si>
    <t>29992299</t>
  </si>
  <si>
    <t>A1</t>
  </si>
  <si>
    <t>29993112</t>
  </si>
  <si>
    <t>29993113</t>
  </si>
  <si>
    <t>29992219</t>
  </si>
  <si>
    <t>29992247</t>
  </si>
  <si>
    <t>29992338</t>
  </si>
  <si>
    <t>151-29991570</t>
  </si>
  <si>
    <t>29992339</t>
  </si>
  <si>
    <t>סה"כ מובטחות בבטחונות אחרים</t>
  </si>
  <si>
    <t>סה"כ מובטחות בשיעבוד כלי רכב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</si>
  <si>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</si>
  <si>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</si>
  <si>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</si>
  <si>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</si>
  <si>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29992128</t>
  </si>
  <si>
    <t>127-29991948</t>
  </si>
  <si>
    <t>סה"כ לא מובטחות</t>
  </si>
  <si>
    <t>29992368</t>
  </si>
  <si>
    <t>סה"כ מובטחות במשכנתא או תיקי משכנתאות</t>
  </si>
  <si>
    <t>29992225</t>
  </si>
  <si>
    <t>29992646</t>
  </si>
  <si>
    <t>150-29991603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</si>
  <si>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</si>
  <si>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</si>
  <si>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</si>
  <si>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</si>
  <si>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</si>
  <si>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נדל"ן בזק חיפה- נדלן בזק חיפה</t>
  </si>
  <si>
    <t>סה"כ מניב</t>
  </si>
  <si>
    <t>סה"כ לא מניב</t>
  </si>
  <si>
    <t>Dortmund- Lander Sarl</t>
  </si>
  <si>
    <t>Neuss- Lander Sarl</t>
  </si>
  <si>
    <t>Ludwigshafen Real Estate- Ludwigshafen Real Estate</t>
  </si>
  <si>
    <t>אמסטרדם - Number One- MMZ Properties Den Bosch Adam One BV</t>
  </si>
  <si>
    <t>Mad 2015-11/144A/D(ריבית לקבל)</t>
  </si>
  <si>
    <t>70707559</t>
  </si>
  <si>
    <t>זכאים</t>
  </si>
  <si>
    <t>28080000</t>
  </si>
  <si>
    <t>זכאים מס עמיתים</t>
  </si>
  <si>
    <t>28200000</t>
  </si>
  <si>
    <t>חייבים</t>
  </si>
  <si>
    <t>27960000</t>
  </si>
  <si>
    <t>פז נפט(דיבידנד לקבל)</t>
  </si>
  <si>
    <t>אדרי-אל   אגח ב(ריבית לקבל)</t>
  </si>
  <si>
    <t>מגה אור(דיבידנד לקבל)</t>
  </si>
  <si>
    <t>סלקום אגח ב(פדיון לקבל)</t>
  </si>
  <si>
    <t>סלקום אגח ה(פדיון לקבל)</t>
  </si>
  <si>
    <t xml:space="preserve"> </t>
  </si>
  <si>
    <t xml:space="preserve">אביב 2 </t>
  </si>
  <si>
    <t xml:space="preserve">אוריגו </t>
  </si>
  <si>
    <t xml:space="preserve">גלילות </t>
  </si>
  <si>
    <t xml:space="preserve">ויולה </t>
  </si>
  <si>
    <t xml:space="preserve">כלירמרק </t>
  </si>
  <si>
    <t xml:space="preserve">לול </t>
  </si>
  <si>
    <t xml:space="preserve">מוסטנג </t>
  </si>
  <si>
    <t xml:space="preserve">נוי </t>
  </si>
  <si>
    <t xml:space="preserve">סקיי </t>
  </si>
  <si>
    <t xml:space="preserve">פונטיפקס II </t>
  </si>
  <si>
    <t xml:space="preserve">פונטיפקס III </t>
  </si>
  <si>
    <t>פימי 2 א</t>
  </si>
  <si>
    <t xml:space="preserve">פימי 5 </t>
  </si>
  <si>
    <t>פלנוס מזאנין ד</t>
  </si>
  <si>
    <t xml:space="preserve">ריאליטי 1 </t>
  </si>
  <si>
    <t xml:space="preserve">ריאליטי 2 </t>
  </si>
  <si>
    <t xml:space="preserve">תשתיות לישראל 2 </t>
  </si>
  <si>
    <t xml:space="preserve">KCPS </t>
  </si>
  <si>
    <t>Vintage</t>
  </si>
  <si>
    <t xml:space="preserve"> יסודות </t>
  </si>
  <si>
    <t xml:space="preserve"> מאגמה </t>
  </si>
  <si>
    <t xml:space="preserve">קרן השקעה  גלילות 2 </t>
  </si>
  <si>
    <t xml:space="preserve">קרן השקעה  קלירמרק 2 </t>
  </si>
  <si>
    <t xml:space="preserve">קרן השקעה  KEDMA </t>
  </si>
  <si>
    <t xml:space="preserve">נווה אילן </t>
  </si>
  <si>
    <t>עד למועד פירוק השותפות</t>
  </si>
  <si>
    <t xml:space="preserve">פונטיפקס IV </t>
  </si>
  <si>
    <t xml:space="preserve">אווניו </t>
  </si>
  <si>
    <t xml:space="preserve">בראק </t>
  </si>
  <si>
    <t xml:space="preserve">ICG NORTH AMREICA </t>
  </si>
  <si>
    <t xml:space="preserve"> NETZ</t>
  </si>
  <si>
    <t xml:space="preserve">קרן השקעה  ARES 4 </t>
  </si>
  <si>
    <t xml:space="preserve">קרן השקעה  ARES ELOF </t>
  </si>
  <si>
    <t xml:space="preserve">קרן השקעה  QUMRA </t>
  </si>
  <si>
    <t xml:space="preserve">קרן השקעה  STAGE ONE 2 </t>
  </si>
  <si>
    <t xml:space="preserve">קרן השקעה  REALITY 3 </t>
  </si>
  <si>
    <t xml:space="preserve">קרן השקעה  נוי 2 </t>
  </si>
  <si>
    <t xml:space="preserve">קרן השקעה  נוי פסולת לאנרגיה </t>
  </si>
  <si>
    <t xml:space="preserve">קרן השקעה  מנהטן 529 </t>
  </si>
  <si>
    <t xml:space="preserve">קרן השקעה ALTO 2 </t>
  </si>
  <si>
    <t>אלטשולר גמל גולד</t>
  </si>
  <si>
    <t>אלטשולר שחם גמל ופנסיה בע"מ</t>
  </si>
  <si>
    <t>US46625HJD35</t>
  </si>
  <si>
    <t>US828807CA39</t>
  </si>
  <si>
    <t>US94974BGH78</t>
  </si>
  <si>
    <t>US94974BGA26</t>
  </si>
  <si>
    <t>US46625HMN79</t>
  </si>
  <si>
    <t>US02209SAS23</t>
  </si>
  <si>
    <t>US06051GFB05</t>
  </si>
  <si>
    <t>US06051GEM78</t>
  </si>
  <si>
    <t>XS0857872500</t>
  </si>
  <si>
    <t>US06051GFS30</t>
  </si>
  <si>
    <t>US172967FT34</t>
  </si>
  <si>
    <t>US172967JP75</t>
  </si>
  <si>
    <t>US172967HD63</t>
  </si>
  <si>
    <t>US40414LAD10</t>
  </si>
  <si>
    <t>US615369AC97</t>
  </si>
  <si>
    <t>US71656MBD02</t>
  </si>
  <si>
    <t>US71654QBG64</t>
  </si>
  <si>
    <t>XS1048428012</t>
  </si>
  <si>
    <t>US92343VBR42</t>
  </si>
  <si>
    <t>DE000A11QR73</t>
  </si>
  <si>
    <t>USP28610AA46</t>
  </si>
  <si>
    <t>usy72596bt83</t>
  </si>
  <si>
    <t>US854502AF89</t>
  </si>
  <si>
    <t>USC98874AM93</t>
  </si>
  <si>
    <t>USP1905CAE05</t>
  </si>
  <si>
    <t>US12505JAA16</t>
  </si>
  <si>
    <t>US364760AK48</t>
  </si>
  <si>
    <t>US631103AF50</t>
  </si>
  <si>
    <t>USY7145PCN60</t>
  </si>
  <si>
    <t>XS0626896178</t>
  </si>
  <si>
    <t>XS0424860947</t>
  </si>
  <si>
    <t>XS0767140022</t>
  </si>
  <si>
    <t>XS0972570351</t>
  </si>
  <si>
    <t>US03938LAM63</t>
  </si>
  <si>
    <t>US71645WAN11</t>
  </si>
  <si>
    <t>XS1227093611</t>
  </si>
  <si>
    <t>no0010700982</t>
  </si>
  <si>
    <t>s&amp;p</t>
  </si>
  <si>
    <t>סה"כ בישראל:</t>
  </si>
  <si>
    <t xml:space="preserve">GXH6 Index                    </t>
  </si>
  <si>
    <t xml:space="preserve">HIF6 Index                    </t>
  </si>
  <si>
    <t>NQH6 Index   </t>
  </si>
  <si>
    <t xml:space="preserve">ESH6 Index                    </t>
  </si>
  <si>
    <t xml:space="preserve">STH6 Index                    </t>
  </si>
  <si>
    <t xml:space="preserve">TYH6 Comdty                   </t>
  </si>
  <si>
    <t>xs0085848421</t>
  </si>
  <si>
    <t>סה"כ אופציות בישראל</t>
  </si>
  <si>
    <t>סה"כ אופציות בחו"ל</t>
  </si>
  <si>
    <t>סה"כ חוזים עתידיים בישראל</t>
  </si>
  <si>
    <t>סה"כ חוזים עתידיים בחו"ל</t>
  </si>
  <si>
    <t>סה"כ מקרקעין בישראל</t>
  </si>
  <si>
    <t>Tamar Isramco LT הלוואה</t>
  </si>
  <si>
    <t>תמר ישראמקו נגב 2 שותפות מוגבל</t>
  </si>
  <si>
    <t>אמפא קפיטל הנפקות 1</t>
  </si>
  <si>
    <t>הלוואה לאלדן</t>
  </si>
  <si>
    <t>הלוואה לטרנספורט הולדינגס</t>
  </si>
  <si>
    <t>הלוואה ללנדאו</t>
  </si>
  <si>
    <t>הלוואה הכשרת היישוב- אוריגו</t>
  </si>
  <si>
    <t>הלוואה ליורוקום נדלן ב</t>
  </si>
  <si>
    <t>הלוואה ליורוקום נדלן ג</t>
  </si>
  <si>
    <t>הלוואה לריאליטי 2</t>
  </si>
  <si>
    <t>הלוואה פרטית לכימיקלים לישראל</t>
  </si>
  <si>
    <t>הלוואה לתעבורה</t>
  </si>
  <si>
    <t>הלוואה The standard highline</t>
  </si>
  <si>
    <t>הלוואה Orbotech</t>
  </si>
  <si>
    <t>הלוואה W hotel</t>
  </si>
  <si>
    <t>Feldstrasse Die Erste GmbH</t>
  </si>
  <si>
    <t>VW Logistic Center</t>
  </si>
  <si>
    <t>IE00BNN82M77</t>
  </si>
  <si>
    <t>fr0011545649</t>
  </si>
  <si>
    <t>IE00B85KB857</t>
  </si>
  <si>
    <t xml:space="preserve">אמפא הנפקות 12- הרחבה </t>
  </si>
  <si>
    <t>US556227AJ56</t>
  </si>
  <si>
    <t xml:space="preserve">USU0602UAA08 </t>
  </si>
  <si>
    <t>Spdr S&amp;P 500 etf trust- SPDR - State Street Global Advisors</t>
  </si>
  <si>
    <t>Sands Capital grow- Sands Capital fundS&amp;Plc</t>
  </si>
  <si>
    <t>S&amp;P500 MAR16- חוזים עתידיים בחול</t>
  </si>
  <si>
    <t>דנמרק IPDS&amp;P/S- דנמרק IPDS&amp;P/S</t>
  </si>
  <si>
    <t>S&amp;P</t>
  </si>
  <si>
    <t xml:space="preserve">דנמרק IPDS&amp;P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</si>
</sst>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1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18" fillId="0" borderId="30" xfId="0" applyFont="1" applyBorder="1"/>
    <xf numFmtId="0" fontId="2" fillId="0" borderId="30" xfId="0" applyFont="1" applyBorder="1" applyAlignment="1">
      <alignment horizontal="center"/>
    </xf>
    <xf numFmtId="0" fontId="1" fillId="0" borderId="30" xfId="0" applyFont="1" applyBorder="1"/>
    <xf numFmtId="4" fontId="1" fillId="0" borderId="30" xfId="0" applyNumberFormat="1" applyFont="1" applyBorder="1" applyAlignment="1">
      <alignment horizontal="center" vertical="center" wrapText="1"/>
    </xf>
    <xf numFmtId="17" fontId="1" fillId="0" borderId="30" xfId="0" applyNumberFormat="1" applyFont="1" applyBorder="1"/>
    <xf numFmtId="0" fontId="1" fillId="0" borderId="30" xfId="0" applyFont="1" applyBorder="1" applyAlignment="1">
      <alignment horizontal="right"/>
    </xf>
    <xf numFmtId="0" fontId="2" fillId="0" borderId="30" xfId="0" applyFont="1" applyBorder="1" applyAlignment="1">
      <alignment horizontal="right"/>
    </xf>
    <xf numFmtId="4" fontId="18" fillId="0" borderId="30" xfId="0" applyNumberFormat="1" applyFont="1" applyBorder="1" applyAlignment="1">
      <alignment horizontal="center" vertical="center" wrapText="1"/>
    </xf>
    <xf numFmtId="0" fontId="1" fillId="0" borderId="0" xfId="0" applyFont="1"/>
    <xf numFmtId="0" fontId="7" fillId="2" borderId="0" xfId="0" applyFont="1" applyFill="1" applyBorder="1" applyAlignment="1">
      <alignment horizontal="right" wrapText="1"/>
    </xf>
    <xf numFmtId="0" fontId="19" fillId="0" borderId="0" xfId="0" applyFont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19" fillId="0" borderId="0" xfId="1" applyFon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zoomScale="80" zoomScaleNormal="80" workbookViewId="0">
      <selection activeCell="B36" sqref="B3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2" t="s">
        <v>186</v>
      </c>
    </row>
    <row r="2" spans="1:36">
      <c r="B2" s="2" t="s">
        <v>1</v>
      </c>
      <c r="C2" s="94" t="s">
        <v>1087</v>
      </c>
      <c r="F2" s="1" t="s">
        <v>1045</v>
      </c>
    </row>
    <row r="3" spans="1:36">
      <c r="B3" s="2" t="s">
        <v>2</v>
      </c>
      <c r="C3" s="92" t="s">
        <v>1086</v>
      </c>
      <c r="D3" s="1" t="s">
        <v>1045</v>
      </c>
    </row>
    <row r="4" spans="1:36">
      <c r="B4" s="2" t="s">
        <v>3</v>
      </c>
      <c r="C4" s="92" t="s">
        <v>187</v>
      </c>
      <c r="E4" s="1" t="s">
        <v>1045</v>
      </c>
    </row>
    <row r="6" spans="1:36" ht="26.25" customHeight="1">
      <c r="B6" s="95" t="s">
        <v>4</v>
      </c>
      <c r="C6" s="96"/>
      <c r="D6" s="97"/>
    </row>
    <row r="7" spans="1:36" s="3" customFormat="1">
      <c r="B7" s="4"/>
      <c r="C7" s="64" t="s">
        <v>5</v>
      </c>
      <c r="D7" s="65" t="s">
        <v>185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82668.286882688</v>
      </c>
      <c r="D11" s="77">
        <v>7.33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501650.88267939998</v>
      </c>
      <c r="D13" s="78">
        <v>44.47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173188.22911737775</v>
      </c>
      <c r="D15" s="78">
        <v>15.35</v>
      </c>
    </row>
    <row r="16" spans="1:36">
      <c r="A16" s="10" t="s">
        <v>13</v>
      </c>
      <c r="B16" s="73" t="s">
        <v>19</v>
      </c>
      <c r="C16" s="78">
        <v>194356.41963399999</v>
      </c>
      <c r="D16" s="78">
        <v>17.23</v>
      </c>
    </row>
    <row r="17" spans="1:4">
      <c r="A17" s="10" t="s">
        <v>13</v>
      </c>
      <c r="B17" s="73" t="s">
        <v>20</v>
      </c>
      <c r="C17" s="78">
        <v>1253.42592816</v>
      </c>
      <c r="D17" s="78">
        <v>0.11</v>
      </c>
    </row>
    <row r="18" spans="1:4">
      <c r="A18" s="10" t="s">
        <v>13</v>
      </c>
      <c r="B18" s="73" t="s">
        <v>21</v>
      </c>
      <c r="C18" s="78">
        <v>12025.9147902156</v>
      </c>
      <c r="D18" s="78">
        <v>1.07</v>
      </c>
    </row>
    <row r="19" spans="1:4">
      <c r="A19" s="10" t="s">
        <v>13</v>
      </c>
      <c r="B19" s="73" t="s">
        <v>22</v>
      </c>
      <c r="C19" s="78">
        <v>67.616500000000002</v>
      </c>
      <c r="D19" s="78">
        <v>0.01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-1371.3258385689126</v>
      </c>
      <c r="D21" s="78">
        <v>-0.12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51055.590797308003</v>
      </c>
      <c r="D26" s="78">
        <v>4.53</v>
      </c>
    </row>
    <row r="27" spans="1:4">
      <c r="A27" s="10" t="s">
        <v>13</v>
      </c>
      <c r="B27" s="73" t="s">
        <v>29</v>
      </c>
      <c r="C27" s="78">
        <v>8077.1065942100795</v>
      </c>
      <c r="D27" s="78">
        <v>0.72</v>
      </c>
    </row>
    <row r="28" spans="1:4">
      <c r="A28" s="10" t="s">
        <v>13</v>
      </c>
      <c r="B28" s="73" t="s">
        <v>30</v>
      </c>
      <c r="C28" s="78">
        <v>34866.304435666505</v>
      </c>
      <c r="D28" s="78">
        <v>3.09</v>
      </c>
    </row>
    <row r="29" spans="1:4">
      <c r="A29" s="10" t="s">
        <v>13</v>
      </c>
      <c r="B29" s="73" t="s">
        <v>31</v>
      </c>
      <c r="C29" s="78">
        <v>274.64843520198667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-367.72655401608603</v>
      </c>
      <c r="D31" s="78">
        <v>-0.03</v>
      </c>
    </row>
    <row r="32" spans="1:4">
      <c r="A32" s="10" t="s">
        <v>13</v>
      </c>
      <c r="B32" s="73" t="s">
        <v>34</v>
      </c>
      <c r="C32" s="78">
        <v>6148.0563347400002</v>
      </c>
      <c r="D32" s="78">
        <v>0.55000000000000004</v>
      </c>
    </row>
    <row r="33" spans="1:4">
      <c r="A33" s="10" t="s">
        <v>13</v>
      </c>
      <c r="B33" s="72" t="s">
        <v>35</v>
      </c>
      <c r="C33" s="78">
        <v>48340.097005411269</v>
      </c>
      <c r="D33" s="78">
        <v>4.29</v>
      </c>
    </row>
    <row r="34" spans="1:4">
      <c r="A34" s="10" t="s">
        <v>13</v>
      </c>
      <c r="B34" s="72" t="s">
        <v>36</v>
      </c>
      <c r="C34" s="78">
        <v>7720.9597999999996</v>
      </c>
      <c r="D34" s="78">
        <v>0.68</v>
      </c>
    </row>
    <row r="35" spans="1:4">
      <c r="A35" s="10" t="s">
        <v>13</v>
      </c>
      <c r="B35" s="72" t="s">
        <v>37</v>
      </c>
      <c r="C35" s="78">
        <v>7568.9897197290502</v>
      </c>
      <c r="D35" s="78">
        <v>0.67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482.53348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1128006.0097415233</v>
      </c>
      <c r="D42" s="78">
        <v>100</v>
      </c>
    </row>
    <row r="43" spans="1:4">
      <c r="A43" s="10" t="s">
        <v>13</v>
      </c>
      <c r="B43" s="76" t="s">
        <v>45</v>
      </c>
      <c r="C43" s="78">
        <v>33769.814183033697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188</v>
      </c>
      <c r="D50">
        <v>3.2405999999999997E-2</v>
      </c>
    </row>
    <row r="51" spans="3:4">
      <c r="C51" t="s">
        <v>189</v>
      </c>
      <c r="D51">
        <v>0.56910000000000005</v>
      </c>
    </row>
    <row r="52" spans="3:4">
      <c r="C52" t="s">
        <v>190</v>
      </c>
      <c r="D52">
        <v>0.50349999999999995</v>
      </c>
    </row>
    <row r="53" spans="3:4">
      <c r="C53" t="s">
        <v>191</v>
      </c>
      <c r="D53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37"/>
  <sheetViews>
    <sheetView rightToLeft="1" zoomScale="80" zoomScaleNormal="80" workbookViewId="0">
      <selection activeCell="D34" sqref="D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2" t="s">
        <v>186</v>
      </c>
    </row>
    <row r="2" spans="2:61">
      <c r="B2" s="2" t="s">
        <v>1</v>
      </c>
      <c r="C2" s="92" t="s">
        <v>1087</v>
      </c>
    </row>
    <row r="3" spans="2:61">
      <c r="B3" s="2" t="s">
        <v>2</v>
      </c>
      <c r="C3" s="92" t="s">
        <v>1086</v>
      </c>
    </row>
    <row r="4" spans="2:61">
      <c r="B4" s="2" t="s">
        <v>3</v>
      </c>
      <c r="C4" s="92" t="s">
        <v>187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1" ht="26.25" customHeight="1">
      <c r="B7" s="108" t="s">
        <v>104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217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657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s="79" t="s">
        <v>658</v>
      </c>
      <c r="C14" s="16"/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1">
      <c r="B15" s="79" t="s">
        <v>660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366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220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79" t="s">
        <v>657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660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661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366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221</v>
      </c>
      <c r="C22" s="16"/>
      <c r="D22" s="16"/>
      <c r="E22" s="16"/>
    </row>
    <row r="23" spans="2:12">
      <c r="C23" s="16"/>
      <c r="D23" s="16"/>
      <c r="E23" s="16"/>
    </row>
    <row r="24" spans="2:12">
      <c r="C24" s="16"/>
      <c r="D24" s="16"/>
      <c r="E24" s="16"/>
    </row>
    <row r="25" spans="2:12">
      <c r="C25" s="16"/>
      <c r="D25" s="16"/>
      <c r="E25" s="16"/>
    </row>
    <row r="26" spans="2:12">
      <c r="C26" s="16"/>
      <c r="D26" s="16"/>
      <c r="E26" s="16"/>
    </row>
    <row r="27" spans="2:12">
      <c r="C27" s="16"/>
      <c r="D27" s="16"/>
      <c r="E27" s="16"/>
    </row>
    <row r="28" spans="2:12">
      <c r="C28" s="16"/>
      <c r="D28" s="16"/>
      <c r="E28" s="16"/>
    </row>
    <row r="29" spans="2:12">
      <c r="C29" s="16"/>
      <c r="D29" s="16"/>
      <c r="E29" s="16"/>
    </row>
    <row r="30" spans="2:12"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67"/>
  <sheetViews>
    <sheetView rightToLeft="1" topLeftCell="A4" zoomScale="80" zoomScaleNormal="80" workbookViewId="0">
      <selection activeCell="C32" sqref="C32"/>
    </sheetView>
  </sheetViews>
  <sheetFormatPr defaultColWidth="9.140625" defaultRowHeight="18"/>
  <cols>
    <col min="1" max="1" width="6.28515625" style="15" customWidth="1"/>
    <col min="2" max="2" width="48.42578125" style="15" bestFit="1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92" t="s">
        <v>186</v>
      </c>
    </row>
    <row r="2" spans="1:60">
      <c r="B2" s="2" t="s">
        <v>1</v>
      </c>
      <c r="C2" s="92" t="s">
        <v>1087</v>
      </c>
    </row>
    <row r="3" spans="1:60">
      <c r="B3" s="2" t="s">
        <v>2</v>
      </c>
      <c r="C3" s="92" t="s">
        <v>1086</v>
      </c>
    </row>
    <row r="4" spans="1:60">
      <c r="B4" s="2" t="s">
        <v>3</v>
      </c>
      <c r="C4" s="92" t="s">
        <v>187</v>
      </c>
    </row>
    <row r="6" spans="1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10"/>
      <c r="BD6" s="16" t="s">
        <v>106</v>
      </c>
      <c r="BF6" s="16" t="s">
        <v>107</v>
      </c>
      <c r="BH6" s="19" t="s">
        <v>108</v>
      </c>
    </row>
    <row r="7" spans="1:60" ht="26.25" customHeight="1">
      <c r="B7" s="108" t="s">
        <v>109</v>
      </c>
      <c r="C7" s="109"/>
      <c r="D7" s="109"/>
      <c r="E7" s="109"/>
      <c r="F7" s="109"/>
      <c r="G7" s="109"/>
      <c r="H7" s="109"/>
      <c r="I7" s="109"/>
      <c r="J7" s="109"/>
      <c r="K7" s="11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572</v>
      </c>
      <c r="H11" s="25"/>
      <c r="I11" s="77">
        <v>-1371.3258385689126</v>
      </c>
      <c r="J11" s="77">
        <v>100</v>
      </c>
      <c r="K11" s="77">
        <v>-0.12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217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F12" s="16" t="s">
        <v>128</v>
      </c>
    </row>
    <row r="13" spans="1:60">
      <c r="B13" s="79" t="s">
        <v>220</v>
      </c>
      <c r="C13" s="19"/>
      <c r="D13" s="19"/>
      <c r="E13" s="19"/>
      <c r="F13" s="19"/>
      <c r="G13" s="80">
        <v>572</v>
      </c>
      <c r="H13" s="19"/>
      <c r="I13" s="80">
        <v>-1371.3258385689126</v>
      </c>
      <c r="J13" s="80">
        <v>100</v>
      </c>
      <c r="K13" s="80">
        <v>-0.12</v>
      </c>
    </row>
    <row r="14" spans="1:60">
      <c r="B14" t="s">
        <v>662</v>
      </c>
      <c r="C14" s="90" t="s">
        <v>1127</v>
      </c>
      <c r="D14" t="s">
        <v>127</v>
      </c>
      <c r="E14" t="s">
        <v>127</v>
      </c>
      <c r="F14" t="s">
        <v>116</v>
      </c>
      <c r="G14" s="78">
        <v>121</v>
      </c>
      <c r="H14" s="78">
        <v>-171732.22342974602</v>
      </c>
      <c r="I14" s="78">
        <v>-882.46801181834905</v>
      </c>
      <c r="J14" s="78">
        <v>64.349999999999994</v>
      </c>
      <c r="K14" s="78">
        <v>-0.08</v>
      </c>
      <c r="BF14" s="16" t="s">
        <v>130</v>
      </c>
    </row>
    <row r="15" spans="1:60">
      <c r="B15" t="s">
        <v>663</v>
      </c>
      <c r="C15" t="s">
        <v>1128</v>
      </c>
      <c r="D15" t="s">
        <v>127</v>
      </c>
      <c r="E15" t="s">
        <v>127</v>
      </c>
      <c r="F15" t="s">
        <v>190</v>
      </c>
      <c r="G15" s="78">
        <v>14</v>
      </c>
      <c r="H15" s="78">
        <v>544464.28571429418</v>
      </c>
      <c r="I15" s="78">
        <v>38.379287500000601</v>
      </c>
      <c r="J15" s="78">
        <v>-2.8</v>
      </c>
      <c r="K15" s="78">
        <v>0</v>
      </c>
      <c r="BF15" s="16" t="s">
        <v>131</v>
      </c>
    </row>
    <row r="16" spans="1:60">
      <c r="B16" t="s">
        <v>664</v>
      </c>
      <c r="C16" t="s">
        <v>1129</v>
      </c>
      <c r="D16" t="s">
        <v>127</v>
      </c>
      <c r="E16" t="s">
        <v>127</v>
      </c>
      <c r="F16" t="s">
        <v>112</v>
      </c>
      <c r="G16" s="78">
        <v>131</v>
      </c>
      <c r="H16" s="78">
        <v>109424.23799999921</v>
      </c>
      <c r="I16" s="78">
        <v>559.33512344555595</v>
      </c>
      <c r="J16" s="78">
        <v>-40.79</v>
      </c>
      <c r="K16" s="78">
        <v>0.05</v>
      </c>
      <c r="BF16" s="16" t="s">
        <v>132</v>
      </c>
    </row>
    <row r="17" spans="2:58">
      <c r="B17" t="s">
        <v>1164</v>
      </c>
      <c r="C17" t="s">
        <v>1130</v>
      </c>
      <c r="D17" t="s">
        <v>127</v>
      </c>
      <c r="E17" t="s">
        <v>127</v>
      </c>
      <c r="F17" t="s">
        <v>112</v>
      </c>
      <c r="G17" s="78">
        <v>152</v>
      </c>
      <c r="H17" s="78">
        <v>-227325.65789473517</v>
      </c>
      <c r="I17" s="78">
        <v>-1348.27756999999</v>
      </c>
      <c r="J17" s="78">
        <v>98.32</v>
      </c>
      <c r="K17" s="78">
        <v>-0.12</v>
      </c>
      <c r="BF17" s="16" t="s">
        <v>133</v>
      </c>
    </row>
    <row r="18" spans="2:58">
      <c r="B18" t="s">
        <v>665</v>
      </c>
      <c r="C18" t="s">
        <v>1131</v>
      </c>
      <c r="D18" t="s">
        <v>127</v>
      </c>
      <c r="E18" t="s">
        <v>127</v>
      </c>
      <c r="F18" t="s">
        <v>116</v>
      </c>
      <c r="G18" s="78">
        <v>32</v>
      </c>
      <c r="H18" s="78">
        <v>-47101.886093752284</v>
      </c>
      <c r="I18" s="78">
        <v>-64.0103327561431</v>
      </c>
      <c r="J18" s="78">
        <v>4.67</v>
      </c>
      <c r="K18" s="78">
        <v>-0.01</v>
      </c>
      <c r="BF18" s="16" t="s">
        <v>134</v>
      </c>
    </row>
    <row r="19" spans="2:58">
      <c r="B19" t="s">
        <v>666</v>
      </c>
      <c r="C19" t="s">
        <v>1132</v>
      </c>
      <c r="D19" t="s">
        <v>127</v>
      </c>
      <c r="E19" t="s">
        <v>127</v>
      </c>
      <c r="F19" t="s">
        <v>112</v>
      </c>
      <c r="G19" s="78">
        <v>-113</v>
      </c>
      <c r="H19" s="78">
        <v>-97554.70000000023</v>
      </c>
      <c r="I19" s="78">
        <v>430.14403652200099</v>
      </c>
      <c r="J19" s="78">
        <v>-31.37</v>
      </c>
      <c r="K19" s="78">
        <v>0.04</v>
      </c>
      <c r="BF19" s="16" t="s">
        <v>127</v>
      </c>
    </row>
    <row r="20" spans="2:58">
      <c r="B20" t="s">
        <v>667</v>
      </c>
      <c r="C20" t="s">
        <v>1132</v>
      </c>
      <c r="D20" t="s">
        <v>127</v>
      </c>
      <c r="E20" t="s">
        <v>127</v>
      </c>
      <c r="F20" t="s">
        <v>112</v>
      </c>
      <c r="G20" s="78">
        <v>235</v>
      </c>
      <c r="H20" s="78">
        <v>-11388.417446807201</v>
      </c>
      <c r="I20" s="78">
        <v>-104.42837146198799</v>
      </c>
      <c r="J20" s="78">
        <v>7.62</v>
      </c>
      <c r="K20" s="78">
        <v>-0.01</v>
      </c>
    </row>
    <row r="21" spans="2:58">
      <c r="B21" t="s">
        <v>221</v>
      </c>
      <c r="C21" s="19"/>
      <c r="D21" s="19"/>
      <c r="E21" s="19"/>
      <c r="F21" s="19"/>
      <c r="G21" s="19"/>
      <c r="H21" s="19"/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</sheetData>
  <mergeCells count="2">
    <mergeCell ref="B6:K6"/>
    <mergeCell ref="B7:K7"/>
  </mergeCells>
  <dataValidations count="1">
    <dataValidation allowBlank="1" showInputMessage="1" showErrorMessage="1" sqref="A14:B20 D14:XFD20 A21:XFD1048576 A1:XFD13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28"/>
  <sheetViews>
    <sheetView rightToLeft="1" zoomScale="80" zoomScaleNormal="80" workbookViewId="0">
      <selection activeCell="D30" sqref="D3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2" t="s">
        <v>186</v>
      </c>
    </row>
    <row r="2" spans="2:81">
      <c r="B2" s="2" t="s">
        <v>1</v>
      </c>
      <c r="C2" s="92" t="s">
        <v>1087</v>
      </c>
    </row>
    <row r="3" spans="2:81">
      <c r="B3" s="2" t="s">
        <v>2</v>
      </c>
      <c r="C3" s="92" t="s">
        <v>1086</v>
      </c>
      <c r="E3" s="15"/>
    </row>
    <row r="4" spans="2:81">
      <c r="B4" s="2" t="s">
        <v>3</v>
      </c>
      <c r="C4" s="92" t="s">
        <v>187</v>
      </c>
    </row>
    <row r="6" spans="2:8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81" ht="26.25" customHeight="1">
      <c r="B7" s="108" t="s">
        <v>135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81" s="19" customFormat="1" ht="63">
      <c r="B8" s="4" t="s">
        <v>102</v>
      </c>
      <c r="C8" s="28" t="s">
        <v>50</v>
      </c>
      <c r="D8" s="18" t="s">
        <v>136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137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217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668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s="79" t="s">
        <v>669</v>
      </c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81">
      <c r="B15" s="79" t="s">
        <v>674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670</v>
      </c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671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672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673</v>
      </c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s="79" t="s">
        <v>220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s="79" t="s">
        <v>668</v>
      </c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669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674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s="79" t="s">
        <v>670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671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672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673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1"/>
  <sheetViews>
    <sheetView rightToLeft="1" zoomScale="80" zoomScaleNormal="80" workbookViewId="0">
      <selection activeCell="D30" sqref="D3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2" t="s">
        <v>186</v>
      </c>
    </row>
    <row r="2" spans="2:72">
      <c r="B2" s="2" t="s">
        <v>1</v>
      </c>
      <c r="C2" s="92" t="s">
        <v>1087</v>
      </c>
    </row>
    <row r="3" spans="2:72">
      <c r="B3" s="2" t="s">
        <v>2</v>
      </c>
      <c r="C3" s="92" t="s">
        <v>1086</v>
      </c>
    </row>
    <row r="4" spans="2:72">
      <c r="B4" s="2" t="s">
        <v>3</v>
      </c>
      <c r="C4" s="92" t="s">
        <v>187</v>
      </c>
    </row>
    <row r="6" spans="2:72" ht="26.25" customHeight="1">
      <c r="B6" s="108" t="s">
        <v>138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72" ht="26.2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217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675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s="79" t="s">
        <v>676</v>
      </c>
      <c r="G14" s="80">
        <v>0</v>
      </c>
      <c r="J14" s="80">
        <v>0</v>
      </c>
      <c r="K14" s="80">
        <v>0</v>
      </c>
      <c r="M14" s="80">
        <v>0</v>
      </c>
      <c r="O14" s="80">
        <v>0</v>
      </c>
      <c r="P14" s="80">
        <v>0</v>
      </c>
    </row>
    <row r="15" spans="2:72">
      <c r="B15" s="79" t="s">
        <v>677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678</v>
      </c>
      <c r="G16" s="80">
        <v>0</v>
      </c>
      <c r="J16" s="80">
        <v>0</v>
      </c>
      <c r="K16" s="80">
        <v>0</v>
      </c>
      <c r="M16" s="80">
        <v>0</v>
      </c>
      <c r="O16" s="80">
        <v>0</v>
      </c>
      <c r="P16" s="80">
        <v>0</v>
      </c>
    </row>
    <row r="17" spans="2:16">
      <c r="B17" s="79" t="s">
        <v>127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s="79" t="s">
        <v>220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s="79" t="s">
        <v>679</v>
      </c>
      <c r="G20" s="80">
        <v>0</v>
      </c>
      <c r="J20" s="80">
        <v>0</v>
      </c>
      <c r="K20" s="80">
        <v>0</v>
      </c>
      <c r="M20" s="80">
        <v>0</v>
      </c>
      <c r="O20" s="80">
        <v>0</v>
      </c>
      <c r="P20" s="80">
        <v>0</v>
      </c>
    </row>
    <row r="21" spans="2:16">
      <c r="B21" t="s">
        <v>221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55"/>
  <sheetViews>
    <sheetView rightToLeft="1" zoomScale="80" zoomScaleNormal="80" workbookViewId="0">
      <selection activeCell="C32" sqref="C3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2" t="s">
        <v>186</v>
      </c>
    </row>
    <row r="2" spans="2:65">
      <c r="B2" s="2" t="s">
        <v>1</v>
      </c>
      <c r="C2" s="92" t="s">
        <v>1087</v>
      </c>
    </row>
    <row r="3" spans="2:65">
      <c r="B3" s="2" t="s">
        <v>2</v>
      </c>
      <c r="C3" s="92" t="s">
        <v>1086</v>
      </c>
    </row>
    <row r="4" spans="2:65">
      <c r="B4" s="2" t="s">
        <v>3</v>
      </c>
      <c r="C4" s="92" t="s">
        <v>187</v>
      </c>
    </row>
    <row r="6" spans="2:65" ht="26.25" customHeight="1">
      <c r="B6" s="108" t="s">
        <v>138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65" ht="26.25" customHeight="1">
      <c r="B7" s="108" t="s">
        <v>86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65" s="19" customFormat="1" ht="63">
      <c r="B8" s="4" t="s">
        <v>102</v>
      </c>
      <c r="C8" s="28" t="s">
        <v>50</v>
      </c>
      <c r="D8" s="29" t="s">
        <v>139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217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680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s="79" t="s">
        <v>681</v>
      </c>
      <c r="D14" s="16"/>
      <c r="E14" s="16"/>
      <c r="F14" s="16"/>
      <c r="J14" s="80">
        <v>0</v>
      </c>
      <c r="M14" s="80">
        <v>0</v>
      </c>
      <c r="N14" s="80">
        <v>0</v>
      </c>
      <c r="P14" s="80">
        <v>0</v>
      </c>
      <c r="R14" s="80">
        <v>0</v>
      </c>
      <c r="S14" s="80">
        <v>0</v>
      </c>
    </row>
    <row r="15" spans="2:65">
      <c r="B15" s="79" t="s">
        <v>279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366</v>
      </c>
      <c r="D16" s="16"/>
      <c r="E16" s="16"/>
      <c r="F16" s="16"/>
      <c r="J16" s="80">
        <v>0</v>
      </c>
      <c r="M16" s="80">
        <v>0</v>
      </c>
      <c r="N16" s="80">
        <v>0</v>
      </c>
      <c r="P16" s="80">
        <v>0</v>
      </c>
      <c r="R16" s="80">
        <v>0</v>
      </c>
      <c r="S16" s="80">
        <v>0</v>
      </c>
    </row>
    <row r="17" spans="2:19">
      <c r="B17" s="79" t="s">
        <v>220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s="79" t="s">
        <v>682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683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221</v>
      </c>
      <c r="D20" s="16"/>
      <c r="E20" s="16"/>
      <c r="F20" s="16"/>
    </row>
    <row r="21" spans="2:19">
      <c r="D21" s="16"/>
      <c r="E21" s="16"/>
      <c r="F21" s="16"/>
    </row>
    <row r="22" spans="2:19">
      <c r="D22" s="16"/>
      <c r="E22" s="16"/>
      <c r="F22" s="16"/>
    </row>
    <row r="23" spans="2:19">
      <c r="D23" s="16"/>
      <c r="E23" s="16"/>
      <c r="F23" s="16"/>
    </row>
    <row r="24" spans="2:19">
      <c r="D24" s="16"/>
      <c r="E24" s="16"/>
      <c r="F24" s="16"/>
    </row>
    <row r="25" spans="2:19">
      <c r="D25" s="16"/>
      <c r="E25" s="16"/>
      <c r="F25" s="16"/>
    </row>
    <row r="26" spans="2:19"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B353" s="16"/>
      <c r="D353" s="16"/>
      <c r="E353" s="16"/>
      <c r="F353" s="16"/>
    </row>
    <row r="354" spans="2:6">
      <c r="B354" s="16"/>
      <c r="D354" s="16"/>
      <c r="E354" s="16"/>
      <c r="F354" s="16"/>
    </row>
    <row r="355" spans="2:6">
      <c r="B355" s="19"/>
      <c r="D355" s="16"/>
      <c r="E355" s="16"/>
      <c r="F355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04"/>
  <sheetViews>
    <sheetView rightToLeft="1" zoomScale="80" zoomScaleNormal="80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55.5703125" style="15" bestFit="1" customWidth="1"/>
    <col min="3" max="3" width="15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2" t="s">
        <v>186</v>
      </c>
    </row>
    <row r="2" spans="2:81">
      <c r="B2" s="2" t="s">
        <v>1</v>
      </c>
      <c r="C2" s="92" t="s">
        <v>1087</v>
      </c>
    </row>
    <row r="3" spans="2:81">
      <c r="B3" s="2" t="s">
        <v>2</v>
      </c>
      <c r="C3" s="92" t="s">
        <v>1086</v>
      </c>
    </row>
    <row r="4" spans="2:81">
      <c r="B4" s="2" t="s">
        <v>3</v>
      </c>
      <c r="C4" s="92" t="s">
        <v>187</v>
      </c>
    </row>
    <row r="6" spans="2:81" ht="26.25" customHeight="1">
      <c r="B6" s="108" t="s">
        <v>138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81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81" s="19" customFormat="1" ht="63">
      <c r="B8" s="4" t="s">
        <v>102</v>
      </c>
      <c r="C8" s="29" t="s">
        <v>50</v>
      </c>
      <c r="D8" s="29" t="s">
        <v>139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140</v>
      </c>
      <c r="C11" s="7"/>
      <c r="D11" s="7"/>
      <c r="E11" s="7"/>
      <c r="F11" s="7"/>
      <c r="G11" s="7"/>
      <c r="H11" s="7"/>
      <c r="I11" s="7"/>
      <c r="J11" s="77">
        <v>6.5</v>
      </c>
      <c r="K11" s="7"/>
      <c r="L11" s="7"/>
      <c r="M11" s="77">
        <v>2.5</v>
      </c>
      <c r="N11" s="77">
        <v>144445070.56</v>
      </c>
      <c r="O11" s="7"/>
      <c r="P11" s="77">
        <v>51055.590797308003</v>
      </c>
      <c r="Q11" s="7"/>
      <c r="R11" s="77">
        <v>100</v>
      </c>
      <c r="S11" s="77">
        <v>4.53</v>
      </c>
      <c r="T11" s="35"/>
      <c r="BZ11" s="16"/>
      <c r="CC11" s="16"/>
    </row>
    <row r="12" spans="2:81">
      <c r="B12" s="79" t="s">
        <v>217</v>
      </c>
      <c r="C12" s="16"/>
      <c r="D12" s="16"/>
      <c r="E12" s="16"/>
      <c r="J12" s="80">
        <v>6.32</v>
      </c>
      <c r="M12" s="80">
        <v>2.27</v>
      </c>
      <c r="N12" s="80">
        <v>36036487.560000002</v>
      </c>
      <c r="P12" s="80">
        <v>45787.615010606998</v>
      </c>
      <c r="R12" s="80">
        <v>89.68</v>
      </c>
      <c r="S12" s="80">
        <v>4.0599999999999996</v>
      </c>
    </row>
    <row r="13" spans="2:81">
      <c r="B13" s="79" t="s">
        <v>680</v>
      </c>
      <c r="C13" s="16"/>
      <c r="D13" s="16"/>
      <c r="E13" s="16"/>
      <c r="J13" s="80">
        <v>6.32</v>
      </c>
      <c r="M13" s="80">
        <v>2.27</v>
      </c>
      <c r="N13" s="80">
        <v>36036487.560000002</v>
      </c>
      <c r="P13" s="80">
        <v>45787.615010606998</v>
      </c>
      <c r="R13" s="80">
        <v>89.68</v>
      </c>
      <c r="S13" s="80">
        <v>4.0599999999999996</v>
      </c>
    </row>
    <row r="14" spans="2:81">
      <c r="B14" t="s">
        <v>684</v>
      </c>
      <c r="C14" t="s">
        <v>685</v>
      </c>
      <c r="D14" t="s">
        <v>127</v>
      </c>
      <c r="E14" t="s">
        <v>686</v>
      </c>
      <c r="F14" t="s">
        <v>129</v>
      </c>
      <c r="G14" t="s">
        <v>216</v>
      </c>
      <c r="H14" t="s">
        <v>151</v>
      </c>
      <c r="I14" t="s">
        <v>687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485000</v>
      </c>
      <c r="O14" s="78">
        <v>162.94</v>
      </c>
      <c r="P14" s="78">
        <v>790.25900000000001</v>
      </c>
      <c r="Q14" s="78">
        <v>0.02</v>
      </c>
      <c r="R14" s="78">
        <v>1.55</v>
      </c>
      <c r="S14" s="78">
        <v>7.0000000000000007E-2</v>
      </c>
    </row>
    <row r="15" spans="2:81">
      <c r="B15" t="s">
        <v>688</v>
      </c>
      <c r="C15" t="s">
        <v>689</v>
      </c>
      <c r="D15" t="s">
        <v>127</v>
      </c>
      <c r="E15" t="s">
        <v>686</v>
      </c>
      <c r="F15" t="s">
        <v>129</v>
      </c>
      <c r="G15" t="s">
        <v>216</v>
      </c>
      <c r="H15" t="s">
        <v>151</v>
      </c>
      <c r="I15" t="s">
        <v>690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7064000</v>
      </c>
      <c r="O15" s="78">
        <v>127.77</v>
      </c>
      <c r="P15" s="78">
        <v>9025.6728000000003</v>
      </c>
      <c r="Q15" s="78">
        <v>0.25</v>
      </c>
      <c r="R15" s="78">
        <v>17.68</v>
      </c>
      <c r="S15" s="78">
        <v>0.8</v>
      </c>
    </row>
    <row r="16" spans="2:81">
      <c r="B16" t="s">
        <v>691</v>
      </c>
      <c r="C16" t="s">
        <v>692</v>
      </c>
      <c r="D16" t="s">
        <v>127</v>
      </c>
      <c r="E16" t="s">
        <v>693</v>
      </c>
      <c r="F16" t="s">
        <v>694</v>
      </c>
      <c r="G16" t="s">
        <v>695</v>
      </c>
      <c r="H16" t="s">
        <v>152</v>
      </c>
      <c r="I16" t="s">
        <v>696</v>
      </c>
      <c r="J16" s="78">
        <v>1.22</v>
      </c>
      <c r="K16" t="s">
        <v>108</v>
      </c>
      <c r="L16" s="78">
        <v>4.7</v>
      </c>
      <c r="M16" s="78">
        <v>1.17</v>
      </c>
      <c r="N16" s="78">
        <v>1077600</v>
      </c>
      <c r="O16" s="78">
        <v>124.5</v>
      </c>
      <c r="P16" s="78">
        <v>1341.6120000000001</v>
      </c>
      <c r="Q16" s="78">
        <v>0.4</v>
      </c>
      <c r="R16" s="78">
        <v>2.63</v>
      </c>
      <c r="S16" s="78">
        <v>0.12</v>
      </c>
    </row>
    <row r="17" spans="2:19">
      <c r="B17" t="s">
        <v>697</v>
      </c>
      <c r="C17" t="s">
        <v>698</v>
      </c>
      <c r="D17" t="s">
        <v>127</v>
      </c>
      <c r="E17" t="s">
        <v>522</v>
      </c>
      <c r="F17" t="s">
        <v>312</v>
      </c>
      <c r="G17" t="s">
        <v>300</v>
      </c>
      <c r="H17" t="s">
        <v>151</v>
      </c>
      <c r="I17" t="s">
        <v>699</v>
      </c>
      <c r="J17" s="78">
        <v>1.1399999999999999</v>
      </c>
      <c r="K17" t="s">
        <v>108</v>
      </c>
      <c r="L17" s="78">
        <v>4.8</v>
      </c>
      <c r="M17" s="78">
        <v>1.33</v>
      </c>
      <c r="N17" s="78">
        <v>619058.78</v>
      </c>
      <c r="O17" s="78">
        <v>125.09</v>
      </c>
      <c r="P17" s="78">
        <v>774.38062790200001</v>
      </c>
      <c r="Q17" s="78">
        <v>0.14000000000000001</v>
      </c>
      <c r="R17" s="78">
        <v>1.52</v>
      </c>
      <c r="S17" s="78">
        <v>7.0000000000000007E-2</v>
      </c>
    </row>
    <row r="18" spans="2:19">
      <c r="B18" t="s">
        <v>700</v>
      </c>
      <c r="C18" t="s">
        <v>701</v>
      </c>
      <c r="D18" t="s">
        <v>127</v>
      </c>
      <c r="E18" t="s">
        <v>702</v>
      </c>
      <c r="F18" t="s">
        <v>129</v>
      </c>
      <c r="G18" t="s">
        <v>313</v>
      </c>
      <c r="H18" t="s">
        <v>151</v>
      </c>
      <c r="I18" t="s">
        <v>703</v>
      </c>
      <c r="J18" s="78">
        <v>1.22</v>
      </c>
      <c r="K18" t="s">
        <v>108</v>
      </c>
      <c r="L18" s="78">
        <v>6.5</v>
      </c>
      <c r="M18" s="78">
        <v>1.75</v>
      </c>
      <c r="N18" s="78">
        <v>4371000</v>
      </c>
      <c r="O18" s="78">
        <v>131.97</v>
      </c>
      <c r="P18" s="78">
        <v>5768.4087</v>
      </c>
      <c r="Q18" s="78">
        <v>0.36</v>
      </c>
      <c r="R18" s="78">
        <v>11.3</v>
      </c>
      <c r="S18" s="78">
        <v>0.51</v>
      </c>
    </row>
    <row r="19" spans="2:19">
      <c r="B19" t="s">
        <v>704</v>
      </c>
      <c r="C19" t="s">
        <v>705</v>
      </c>
      <c r="D19" t="s">
        <v>127</v>
      </c>
      <c r="E19" t="s">
        <v>702</v>
      </c>
      <c r="F19" t="s">
        <v>129</v>
      </c>
      <c r="G19" t="s">
        <v>313</v>
      </c>
      <c r="H19" t="s">
        <v>151</v>
      </c>
      <c r="I19" t="s">
        <v>706</v>
      </c>
      <c r="J19" s="78">
        <v>1.92</v>
      </c>
      <c r="K19" t="s">
        <v>108</v>
      </c>
      <c r="L19" s="78">
        <v>6.5</v>
      </c>
      <c r="M19" s="78">
        <v>1.49</v>
      </c>
      <c r="N19" s="78">
        <v>904000</v>
      </c>
      <c r="O19" s="78">
        <v>139.08000000000001</v>
      </c>
      <c r="P19" s="78">
        <v>1257.2832000000001</v>
      </c>
      <c r="Q19" s="78">
        <v>0.11</v>
      </c>
      <c r="R19" s="78">
        <v>2.46</v>
      </c>
      <c r="S19" s="78">
        <v>0.11</v>
      </c>
    </row>
    <row r="20" spans="2:19">
      <c r="B20" t="s">
        <v>707</v>
      </c>
      <c r="C20" t="s">
        <v>708</v>
      </c>
      <c r="D20" t="s">
        <v>127</v>
      </c>
      <c r="E20" t="s">
        <v>709</v>
      </c>
      <c r="F20" t="s">
        <v>129</v>
      </c>
      <c r="G20" t="s">
        <v>313</v>
      </c>
      <c r="H20" t="s">
        <v>151</v>
      </c>
      <c r="I20" t="s">
        <v>710</v>
      </c>
      <c r="J20" s="78">
        <v>2.86</v>
      </c>
      <c r="K20" t="s">
        <v>108</v>
      </c>
      <c r="L20" s="78">
        <v>5.8</v>
      </c>
      <c r="M20" s="78">
        <v>1.0900000000000001</v>
      </c>
      <c r="N20" s="78">
        <v>300588.64</v>
      </c>
      <c r="O20" s="78">
        <v>134.94</v>
      </c>
      <c r="P20" s="78">
        <v>405.614310816</v>
      </c>
      <c r="Q20" s="78">
        <v>0.35</v>
      </c>
      <c r="R20" s="78">
        <v>0.79</v>
      </c>
      <c r="S20" s="78">
        <v>0.04</v>
      </c>
    </row>
    <row r="21" spans="2:19">
      <c r="B21" t="s">
        <v>711</v>
      </c>
      <c r="C21" t="s">
        <v>712</v>
      </c>
      <c r="D21" t="s">
        <v>127</v>
      </c>
      <c r="E21" t="s">
        <v>713</v>
      </c>
      <c r="F21" t="s">
        <v>129</v>
      </c>
      <c r="G21" t="s">
        <v>313</v>
      </c>
      <c r="H21" t="s">
        <v>151</v>
      </c>
      <c r="I21" t="s">
        <v>714</v>
      </c>
      <c r="J21" s="78">
        <v>2.4500000000000002</v>
      </c>
      <c r="K21" t="s">
        <v>108</v>
      </c>
      <c r="L21" s="78">
        <v>5.9</v>
      </c>
      <c r="M21" s="78">
        <v>1.1399999999999999</v>
      </c>
      <c r="N21" s="78">
        <v>280465.37</v>
      </c>
      <c r="O21" s="78">
        <v>135.85</v>
      </c>
      <c r="P21" s="78">
        <v>381.012205145</v>
      </c>
      <c r="Q21" s="78">
        <v>0.25</v>
      </c>
      <c r="R21" s="78">
        <v>0.75</v>
      </c>
      <c r="S21" s="78">
        <v>0.03</v>
      </c>
    </row>
    <row r="22" spans="2:19">
      <c r="B22" t="s">
        <v>715</v>
      </c>
      <c r="C22" t="s">
        <v>716</v>
      </c>
      <c r="D22" t="s">
        <v>127</v>
      </c>
      <c r="E22" t="s">
        <v>717</v>
      </c>
      <c r="F22" t="s">
        <v>129</v>
      </c>
      <c r="G22" t="s">
        <v>313</v>
      </c>
      <c r="H22" t="s">
        <v>151</v>
      </c>
      <c r="I22" t="s">
        <v>718</v>
      </c>
      <c r="J22" s="78">
        <v>5.86</v>
      </c>
      <c r="K22" t="s">
        <v>108</v>
      </c>
      <c r="L22" s="78">
        <v>5.6</v>
      </c>
      <c r="M22" s="78">
        <v>1.45</v>
      </c>
      <c r="N22" s="78">
        <v>2364766.9</v>
      </c>
      <c r="O22" s="78">
        <v>150.87</v>
      </c>
      <c r="P22" s="78">
        <v>3567.7238220300001</v>
      </c>
      <c r="Q22" s="78">
        <v>0.24</v>
      </c>
      <c r="R22" s="78">
        <v>6.99</v>
      </c>
      <c r="S22" s="78">
        <v>0.32</v>
      </c>
    </row>
    <row r="23" spans="2:19">
      <c r="B23" t="s">
        <v>719</v>
      </c>
      <c r="C23" t="s">
        <v>720</v>
      </c>
      <c r="D23" t="s">
        <v>127</v>
      </c>
      <c r="E23" t="s">
        <v>717</v>
      </c>
      <c r="F23" t="s">
        <v>129</v>
      </c>
      <c r="G23" t="s">
        <v>313</v>
      </c>
      <c r="H23" t="s">
        <v>151</v>
      </c>
      <c r="I23" t="s">
        <v>721</v>
      </c>
      <c r="J23" s="78">
        <v>9.01</v>
      </c>
      <c r="K23" t="s">
        <v>108</v>
      </c>
      <c r="L23" s="78">
        <v>4.8</v>
      </c>
      <c r="M23" s="78">
        <v>2.5299999999999998</v>
      </c>
      <c r="N23" s="78">
        <v>509000</v>
      </c>
      <c r="O23" s="78">
        <v>124.63</v>
      </c>
      <c r="P23" s="78">
        <v>634.36670000000004</v>
      </c>
      <c r="Q23" s="78">
        <v>0.06</v>
      </c>
      <c r="R23" s="78">
        <v>1.24</v>
      </c>
      <c r="S23" s="78">
        <v>0.06</v>
      </c>
    </row>
    <row r="24" spans="2:19">
      <c r="B24" t="s">
        <v>722</v>
      </c>
      <c r="C24" t="s">
        <v>723</v>
      </c>
      <c r="D24" t="s">
        <v>127</v>
      </c>
      <c r="E24" t="s">
        <v>717</v>
      </c>
      <c r="F24" t="s">
        <v>129</v>
      </c>
      <c r="G24" t="s">
        <v>313</v>
      </c>
      <c r="H24" t="s">
        <v>151</v>
      </c>
      <c r="I24" t="s">
        <v>724</v>
      </c>
      <c r="J24" s="78">
        <v>11.67</v>
      </c>
      <c r="K24" t="s">
        <v>108</v>
      </c>
      <c r="L24" s="78">
        <v>2.95</v>
      </c>
      <c r="M24" s="78">
        <v>2.44</v>
      </c>
      <c r="N24" s="78">
        <v>3029000</v>
      </c>
      <c r="O24" s="78">
        <v>106.16</v>
      </c>
      <c r="P24" s="78">
        <v>3215.5864000000001</v>
      </c>
      <c r="Q24" s="78">
        <v>0.26</v>
      </c>
      <c r="R24" s="78">
        <v>6.3</v>
      </c>
      <c r="S24" s="78">
        <v>0.28999999999999998</v>
      </c>
    </row>
    <row r="25" spans="2:19">
      <c r="B25" t="s">
        <v>725</v>
      </c>
      <c r="C25" t="s">
        <v>726</v>
      </c>
      <c r="D25" t="s">
        <v>127</v>
      </c>
      <c r="E25" t="s">
        <v>702</v>
      </c>
      <c r="F25" t="s">
        <v>129</v>
      </c>
      <c r="G25" t="s">
        <v>727</v>
      </c>
      <c r="H25" t="s">
        <v>152</v>
      </c>
      <c r="I25" t="s">
        <v>728</v>
      </c>
      <c r="J25" s="78">
        <v>4.95</v>
      </c>
      <c r="K25" t="s">
        <v>108</v>
      </c>
      <c r="L25" s="78">
        <v>6</v>
      </c>
      <c r="M25" s="78">
        <v>2.69</v>
      </c>
      <c r="N25" s="78">
        <v>13732000</v>
      </c>
      <c r="O25" s="78">
        <v>125.96</v>
      </c>
      <c r="P25" s="78">
        <v>17296.8272</v>
      </c>
      <c r="Q25" s="78">
        <v>0.37</v>
      </c>
      <c r="R25" s="78">
        <v>33.880000000000003</v>
      </c>
      <c r="S25" s="78">
        <v>1.53</v>
      </c>
    </row>
    <row r="26" spans="2:19">
      <c r="B26" t="s">
        <v>729</v>
      </c>
      <c r="C26" t="s">
        <v>730</v>
      </c>
      <c r="D26" t="s">
        <v>127</v>
      </c>
      <c r="E26" t="s">
        <v>731</v>
      </c>
      <c r="F26" t="s">
        <v>732</v>
      </c>
      <c r="G26" t="s">
        <v>372</v>
      </c>
      <c r="H26" t="s">
        <v>152</v>
      </c>
      <c r="I26" t="s">
        <v>733</v>
      </c>
      <c r="J26" s="78">
        <v>3.87</v>
      </c>
      <c r="K26" t="s">
        <v>108</v>
      </c>
      <c r="L26" s="78">
        <v>3.9</v>
      </c>
      <c r="M26" s="78">
        <v>3.58</v>
      </c>
      <c r="N26" s="78">
        <v>1300007.8700000001</v>
      </c>
      <c r="O26" s="78">
        <v>102.22</v>
      </c>
      <c r="P26" s="78">
        <v>1328.868044714</v>
      </c>
      <c r="Q26" s="78">
        <v>1.02</v>
      </c>
      <c r="R26" s="78">
        <v>2.6</v>
      </c>
      <c r="S26" s="78">
        <v>0.12</v>
      </c>
    </row>
    <row r="27" spans="2:19">
      <c r="B27" s="79" t="s">
        <v>681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279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s="79" t="s">
        <v>366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220</v>
      </c>
      <c r="C30" s="16"/>
      <c r="D30" s="16"/>
      <c r="E30" s="16"/>
      <c r="J30" s="80">
        <v>8.09</v>
      </c>
      <c r="M30" s="80">
        <v>4.47</v>
      </c>
      <c r="N30" s="80">
        <v>108408583</v>
      </c>
      <c r="P30" s="80">
        <v>5267.9757867010003</v>
      </c>
      <c r="R30" s="80">
        <v>10.32</v>
      </c>
      <c r="S30" s="80">
        <v>0.47</v>
      </c>
    </row>
    <row r="31" spans="2:19">
      <c r="B31" s="79" t="s">
        <v>739</v>
      </c>
      <c r="C31" s="16"/>
      <c r="D31" s="16"/>
      <c r="E31" s="16"/>
      <c r="J31" s="80">
        <v>8.09</v>
      </c>
      <c r="M31" s="80">
        <v>4.47</v>
      </c>
      <c r="N31" s="80">
        <v>108408583</v>
      </c>
      <c r="P31" s="80">
        <v>5267.9757867010003</v>
      </c>
      <c r="R31" s="80">
        <v>10.32</v>
      </c>
      <c r="S31" s="80">
        <v>0.47</v>
      </c>
    </row>
    <row r="32" spans="2:19">
      <c r="B32" t="s">
        <v>734</v>
      </c>
      <c r="C32" t="s">
        <v>735</v>
      </c>
      <c r="D32" t="s">
        <v>127</v>
      </c>
      <c r="E32" t="s">
        <v>567</v>
      </c>
      <c r="F32" t="s">
        <v>134</v>
      </c>
      <c r="G32" t="s">
        <v>379</v>
      </c>
      <c r="H32" t="s">
        <v>151</v>
      </c>
      <c r="I32" t="s">
        <v>736</v>
      </c>
      <c r="J32" s="78">
        <v>4.38</v>
      </c>
      <c r="K32" t="s">
        <v>112</v>
      </c>
      <c r="L32" s="78">
        <v>7.38</v>
      </c>
      <c r="M32" s="78">
        <v>5.42</v>
      </c>
      <c r="N32" s="78">
        <v>408583</v>
      </c>
      <c r="O32" s="78">
        <v>109.85</v>
      </c>
      <c r="P32" s="78">
        <v>1751.328516301</v>
      </c>
      <c r="Q32" s="78">
        <v>0.05</v>
      </c>
      <c r="R32" s="78">
        <v>3.43</v>
      </c>
      <c r="S32" s="78">
        <v>0.16</v>
      </c>
    </row>
    <row r="33" spans="2:19">
      <c r="B33" t="s">
        <v>737</v>
      </c>
      <c r="C33" s="90" t="s">
        <v>1133</v>
      </c>
      <c r="D33" t="s">
        <v>127</v>
      </c>
      <c r="E33" t="s">
        <v>702</v>
      </c>
      <c r="F33" t="s">
        <v>472</v>
      </c>
      <c r="G33" t="s">
        <v>196</v>
      </c>
      <c r="H33" t="s">
        <v>197</v>
      </c>
      <c r="I33" t="s">
        <v>738</v>
      </c>
      <c r="J33" s="78">
        <v>9.94</v>
      </c>
      <c r="K33" t="s">
        <v>188</v>
      </c>
      <c r="L33" s="78">
        <v>4</v>
      </c>
      <c r="M33" s="78">
        <v>4</v>
      </c>
      <c r="N33" s="78">
        <v>108000000</v>
      </c>
      <c r="O33" s="78">
        <v>100.48</v>
      </c>
      <c r="P33" s="78">
        <v>3516.6472703999998</v>
      </c>
      <c r="Q33" s="78">
        <v>0</v>
      </c>
      <c r="R33" s="78">
        <v>6.89</v>
      </c>
      <c r="S33" s="78">
        <v>0.31</v>
      </c>
    </row>
    <row r="34" spans="2:19">
      <c r="B34" s="79" t="s">
        <v>740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221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502" spans="2:5">
      <c r="B502" s="16"/>
    </row>
    <row r="503" spans="2:5">
      <c r="B503" s="16"/>
    </row>
    <row r="504" spans="2:5">
      <c r="B504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0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86"/>
  <sheetViews>
    <sheetView rightToLeft="1" zoomScale="80" zoomScaleNormal="80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64.28515625" style="15" bestFit="1" customWidth="1"/>
    <col min="3" max="3" width="15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4.4257812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2" t="s">
        <v>186</v>
      </c>
    </row>
    <row r="2" spans="2:98">
      <c r="B2" s="2" t="s">
        <v>1</v>
      </c>
      <c r="C2" s="92" t="s">
        <v>1087</v>
      </c>
    </row>
    <row r="3" spans="2:98">
      <c r="B3" s="2" t="s">
        <v>2</v>
      </c>
      <c r="C3" s="92" t="s">
        <v>1086</v>
      </c>
    </row>
    <row r="4" spans="2:98">
      <c r="B4" s="2" t="s">
        <v>3</v>
      </c>
      <c r="C4" s="92" t="s">
        <v>187</v>
      </c>
    </row>
    <row r="6" spans="2:98" ht="26.25" customHeight="1">
      <c r="B6" s="108" t="s">
        <v>138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</row>
    <row r="7" spans="2:98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2:98" s="19" customFormat="1" ht="63">
      <c r="B8" s="4" t="s">
        <v>102</v>
      </c>
      <c r="C8" s="28" t="s">
        <v>50</v>
      </c>
      <c r="D8" s="29" t="s">
        <v>139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3116996.33</v>
      </c>
      <c r="I11" s="7"/>
      <c r="J11" s="77">
        <v>8077.1065942100795</v>
      </c>
      <c r="K11" s="7"/>
      <c r="L11" s="77">
        <v>100</v>
      </c>
      <c r="M11" s="77">
        <v>0.72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217</v>
      </c>
      <c r="C12" s="16"/>
      <c r="D12" s="16"/>
      <c r="E12" s="16"/>
      <c r="H12" s="80">
        <v>2340076.33</v>
      </c>
      <c r="J12" s="80">
        <v>4665.4924727975949</v>
      </c>
      <c r="L12" s="80">
        <v>57.76</v>
      </c>
      <c r="M12" s="80">
        <v>0.41</v>
      </c>
    </row>
    <row r="13" spans="2:98">
      <c r="B13" t="s">
        <v>741</v>
      </c>
      <c r="C13" t="s">
        <v>742</v>
      </c>
      <c r="D13" t="s">
        <v>127</v>
      </c>
      <c r="E13" t="s">
        <v>743</v>
      </c>
      <c r="F13" t="s">
        <v>430</v>
      </c>
      <c r="G13" t="s">
        <v>112</v>
      </c>
      <c r="H13" s="78">
        <v>6144</v>
      </c>
      <c r="I13" s="78">
        <v>9.9999999999999995E-7</v>
      </c>
      <c r="J13" s="78">
        <v>2.3973888000000001E-7</v>
      </c>
      <c r="K13" s="78">
        <v>0.25</v>
      </c>
      <c r="L13" s="78">
        <v>0</v>
      </c>
      <c r="M13" s="78">
        <v>0</v>
      </c>
    </row>
    <row r="14" spans="2:98">
      <c r="B14" t="s">
        <v>744</v>
      </c>
      <c r="C14" t="s">
        <v>745</v>
      </c>
      <c r="D14" t="s">
        <v>127</v>
      </c>
      <c r="E14" t="s">
        <v>746</v>
      </c>
      <c r="F14" t="s">
        <v>572</v>
      </c>
      <c r="G14" t="s">
        <v>112</v>
      </c>
      <c r="H14" s="78">
        <v>674.37</v>
      </c>
      <c r="I14" s="78">
        <v>16775</v>
      </c>
      <c r="J14" s="78">
        <v>441.415964385</v>
      </c>
      <c r="K14" s="78">
        <v>0.56000000000000005</v>
      </c>
      <c r="L14" s="78">
        <v>5.47</v>
      </c>
      <c r="M14" s="78">
        <v>0.04</v>
      </c>
    </row>
    <row r="15" spans="2:98">
      <c r="B15" t="s">
        <v>747</v>
      </c>
      <c r="C15" t="s">
        <v>748</v>
      </c>
      <c r="D15" t="s">
        <v>127</v>
      </c>
      <c r="E15" t="s">
        <v>749</v>
      </c>
      <c r="F15" t="s">
        <v>572</v>
      </c>
      <c r="G15" t="s">
        <v>108</v>
      </c>
      <c r="H15" s="78">
        <v>5</v>
      </c>
      <c r="I15" s="78">
        <v>7059000</v>
      </c>
      <c r="J15" s="78">
        <v>352.95</v>
      </c>
      <c r="K15" s="78">
        <v>0.49</v>
      </c>
      <c r="L15" s="78">
        <v>4.37</v>
      </c>
      <c r="M15" s="78">
        <v>0.03</v>
      </c>
    </row>
    <row r="16" spans="2:98">
      <c r="B16" t="s">
        <v>750</v>
      </c>
      <c r="C16" t="s">
        <v>751</v>
      </c>
      <c r="D16" t="s">
        <v>127</v>
      </c>
      <c r="E16" t="s">
        <v>752</v>
      </c>
      <c r="F16" t="s">
        <v>312</v>
      </c>
      <c r="G16" t="s">
        <v>116</v>
      </c>
      <c r="H16" s="78">
        <v>32824.300000000003</v>
      </c>
      <c r="I16" s="78">
        <v>178.7</v>
      </c>
      <c r="J16" s="78">
        <v>249.10464994788001</v>
      </c>
      <c r="K16" s="78">
        <v>0.75</v>
      </c>
      <c r="L16" s="78">
        <v>3.08</v>
      </c>
      <c r="M16" s="78">
        <v>0.02</v>
      </c>
    </row>
    <row r="17" spans="2:13">
      <c r="B17" t="s">
        <v>753</v>
      </c>
      <c r="C17" t="s">
        <v>754</v>
      </c>
      <c r="D17" t="s">
        <v>127</v>
      </c>
      <c r="E17" t="s">
        <v>752</v>
      </c>
      <c r="F17" t="s">
        <v>312</v>
      </c>
      <c r="G17" t="s">
        <v>116</v>
      </c>
      <c r="H17" s="78">
        <v>5712</v>
      </c>
      <c r="I17" s="78">
        <v>187.9</v>
      </c>
      <c r="J17" s="78">
        <v>45.580258886400003</v>
      </c>
      <c r="K17" s="78">
        <v>0.33</v>
      </c>
      <c r="L17" s="78">
        <v>0.56000000000000005</v>
      </c>
      <c r="M17" s="78">
        <v>0</v>
      </c>
    </row>
    <row r="18" spans="2:13">
      <c r="B18" t="s">
        <v>755</v>
      </c>
      <c r="C18" t="s">
        <v>756</v>
      </c>
      <c r="D18" t="s">
        <v>127</v>
      </c>
      <c r="E18" t="s">
        <v>752</v>
      </c>
      <c r="F18" t="s">
        <v>312</v>
      </c>
      <c r="G18" t="s">
        <v>116</v>
      </c>
      <c r="H18" s="78">
        <v>20228.66</v>
      </c>
      <c r="I18" s="78">
        <v>137.69999999999999</v>
      </c>
      <c r="J18" s="78">
        <v>118.294039917576</v>
      </c>
      <c r="K18" s="78">
        <v>0.93</v>
      </c>
      <c r="L18" s="78">
        <v>1.46</v>
      </c>
      <c r="M18" s="78">
        <v>0.01</v>
      </c>
    </row>
    <row r="19" spans="2:13">
      <c r="B19" t="s">
        <v>757</v>
      </c>
      <c r="C19" t="s">
        <v>758</v>
      </c>
      <c r="D19" t="s">
        <v>127</v>
      </c>
      <c r="E19" t="s">
        <v>752</v>
      </c>
      <c r="F19" t="s">
        <v>312</v>
      </c>
      <c r="G19" t="s">
        <v>116</v>
      </c>
      <c r="H19" s="78">
        <v>93727</v>
      </c>
      <c r="I19" s="78">
        <v>43.5</v>
      </c>
      <c r="J19" s="78">
        <v>173.147323266</v>
      </c>
      <c r="K19" s="78">
        <v>0.4</v>
      </c>
      <c r="L19" s="78">
        <v>2.14</v>
      </c>
      <c r="M19" s="78">
        <v>0.02</v>
      </c>
    </row>
    <row r="20" spans="2:13">
      <c r="B20" t="s">
        <v>759</v>
      </c>
      <c r="C20" t="s">
        <v>760</v>
      </c>
      <c r="D20" t="s">
        <v>127</v>
      </c>
      <c r="E20" t="s">
        <v>761</v>
      </c>
      <c r="F20" t="s">
        <v>130</v>
      </c>
      <c r="G20" t="s">
        <v>108</v>
      </c>
      <c r="H20" s="78">
        <v>2180761</v>
      </c>
      <c r="I20" s="78">
        <v>150.63550000000001</v>
      </c>
      <c r="J20" s="78">
        <v>3285.000236155</v>
      </c>
      <c r="K20" s="78">
        <v>0.7</v>
      </c>
      <c r="L20" s="78">
        <v>40.67</v>
      </c>
      <c r="M20" s="78">
        <v>0.28999999999999998</v>
      </c>
    </row>
    <row r="21" spans="2:13">
      <c r="B21" s="79" t="s">
        <v>220</v>
      </c>
      <c r="C21" s="16"/>
      <c r="D21" s="16"/>
      <c r="E21" s="16"/>
      <c r="H21" s="80">
        <v>776920</v>
      </c>
      <c r="J21" s="80">
        <v>3411.6141214124846</v>
      </c>
      <c r="L21" s="80">
        <v>42.24</v>
      </c>
      <c r="M21" s="80">
        <v>0.3</v>
      </c>
    </row>
    <row r="22" spans="2:13">
      <c r="B22" s="79" t="s">
        <v>280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281</v>
      </c>
      <c r="C23" s="16"/>
      <c r="D23" s="16"/>
      <c r="E23" s="16"/>
      <c r="H23" s="80">
        <v>776920</v>
      </c>
      <c r="J23" s="80">
        <v>3411.6141214124846</v>
      </c>
      <c r="L23" s="80">
        <v>42.24</v>
      </c>
      <c r="M23" s="80">
        <v>0.3</v>
      </c>
    </row>
    <row r="24" spans="2:13">
      <c r="B24" t="s">
        <v>762</v>
      </c>
      <c r="C24" t="s">
        <v>763</v>
      </c>
      <c r="D24" t="s">
        <v>127</v>
      </c>
      <c r="E24" t="s">
        <v>764</v>
      </c>
      <c r="F24" t="s">
        <v>411</v>
      </c>
      <c r="G24" t="s">
        <v>116</v>
      </c>
      <c r="H24" s="78">
        <v>83</v>
      </c>
      <c r="I24" s="78">
        <v>1E-4</v>
      </c>
      <c r="J24" s="78">
        <v>3.5248440000000002E-7</v>
      </c>
      <c r="K24" s="78">
        <v>0.24</v>
      </c>
      <c r="L24" s="78">
        <v>0</v>
      </c>
      <c r="M24" s="78">
        <v>0</v>
      </c>
    </row>
    <row r="25" spans="2:13">
      <c r="B25" t="s">
        <v>765</v>
      </c>
      <c r="C25" t="s">
        <v>766</v>
      </c>
      <c r="D25" t="s">
        <v>127</v>
      </c>
      <c r="E25" t="s">
        <v>767</v>
      </c>
      <c r="F25" t="s">
        <v>411</v>
      </c>
      <c r="G25" t="s">
        <v>116</v>
      </c>
      <c r="H25" s="78">
        <v>763000</v>
      </c>
      <c r="I25" s="78">
        <v>100</v>
      </c>
      <c r="J25" s="78">
        <v>3240.3083999999999</v>
      </c>
      <c r="K25" s="78">
        <v>2.44</v>
      </c>
      <c r="L25" s="78">
        <v>40.119999999999997</v>
      </c>
      <c r="M25" s="78">
        <v>0.28999999999999998</v>
      </c>
    </row>
    <row r="26" spans="2:13">
      <c r="B26" t="s">
        <v>768</v>
      </c>
      <c r="C26" t="s">
        <v>769</v>
      </c>
      <c r="D26" t="s">
        <v>127</v>
      </c>
      <c r="E26" t="s">
        <v>770</v>
      </c>
      <c r="F26" t="s">
        <v>771</v>
      </c>
      <c r="G26" t="s">
        <v>112</v>
      </c>
      <c r="H26" s="78">
        <v>10597</v>
      </c>
      <c r="I26" s="78">
        <v>399</v>
      </c>
      <c r="J26" s="78">
        <v>164.98448106000001</v>
      </c>
      <c r="K26" s="78">
        <v>0.38</v>
      </c>
      <c r="L26" s="78">
        <v>2.04</v>
      </c>
      <c r="M26" s="78">
        <v>0.01</v>
      </c>
    </row>
    <row r="27" spans="2:13">
      <c r="B27" t="s">
        <v>772</v>
      </c>
      <c r="C27" t="s">
        <v>773</v>
      </c>
      <c r="D27" t="s">
        <v>127</v>
      </c>
      <c r="E27" t="s">
        <v>774</v>
      </c>
      <c r="F27" t="s">
        <v>771</v>
      </c>
      <c r="G27" t="s">
        <v>112</v>
      </c>
      <c r="H27" s="78">
        <v>3240</v>
      </c>
      <c r="I27" s="78">
        <v>50</v>
      </c>
      <c r="J27" s="78">
        <v>6.3212400000000004</v>
      </c>
      <c r="K27" s="78">
        <v>0.01</v>
      </c>
      <c r="L27" s="78">
        <v>0.08</v>
      </c>
      <c r="M27" s="78">
        <v>0</v>
      </c>
    </row>
    <row r="28" spans="2:13">
      <c r="B28" t="s">
        <v>221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2:5">
      <c r="C369" s="16"/>
      <c r="D369" s="16"/>
      <c r="E369" s="16"/>
    </row>
    <row r="370" spans="2:5">
      <c r="C370" s="16"/>
      <c r="D370" s="16"/>
      <c r="E370" s="16"/>
    </row>
    <row r="371" spans="2:5">
      <c r="C371" s="16"/>
      <c r="D371" s="16"/>
      <c r="E371" s="16"/>
    </row>
    <row r="372" spans="2:5">
      <c r="C372" s="16"/>
      <c r="D372" s="16"/>
      <c r="E372" s="16"/>
    </row>
    <row r="373" spans="2:5">
      <c r="C373" s="16"/>
      <c r="D373" s="16"/>
      <c r="E373" s="16"/>
    </row>
    <row r="374" spans="2:5">
      <c r="C374" s="16"/>
      <c r="D374" s="16"/>
      <c r="E374" s="16"/>
    </row>
    <row r="375" spans="2:5">
      <c r="C375" s="16"/>
      <c r="D375" s="16"/>
      <c r="E375" s="16"/>
    </row>
    <row r="376" spans="2:5">
      <c r="C376" s="16"/>
      <c r="D376" s="16"/>
      <c r="E376" s="16"/>
    </row>
    <row r="377" spans="2:5">
      <c r="C377" s="16"/>
      <c r="D377" s="16"/>
      <c r="E377" s="16"/>
    </row>
    <row r="378" spans="2:5">
      <c r="C378" s="16"/>
      <c r="D378" s="16"/>
      <c r="E378" s="16"/>
    </row>
    <row r="379" spans="2:5">
      <c r="C379" s="16"/>
      <c r="D379" s="16"/>
      <c r="E379" s="16"/>
    </row>
    <row r="380" spans="2:5">
      <c r="C380" s="16"/>
      <c r="D380" s="16"/>
      <c r="E380" s="16"/>
    </row>
    <row r="381" spans="2:5">
      <c r="C381" s="16"/>
      <c r="D381" s="16"/>
      <c r="E381" s="16"/>
    </row>
    <row r="382" spans="2:5">
      <c r="C382" s="16"/>
      <c r="D382" s="16"/>
      <c r="E382" s="16"/>
    </row>
    <row r="383" spans="2:5">
      <c r="C383" s="16"/>
      <c r="D383" s="16"/>
      <c r="E383" s="16"/>
    </row>
    <row r="384" spans="2:5">
      <c r="B384" s="16"/>
      <c r="C384" s="16"/>
      <c r="D384" s="16"/>
      <c r="E384" s="16"/>
    </row>
    <row r="385" spans="2:5">
      <c r="B385" s="16"/>
      <c r="C385" s="16"/>
      <c r="D385" s="16"/>
      <c r="E385" s="16"/>
    </row>
    <row r="386" spans="2:5">
      <c r="B386" s="19"/>
      <c r="C386" s="16"/>
      <c r="D386" s="16"/>
      <c r="E386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76"/>
  <sheetViews>
    <sheetView rightToLeft="1" zoomScale="80" zoomScaleNormal="80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8" style="15" customWidth="1"/>
    <col min="4" max="4" width="15.140625" style="16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2" t="s">
        <v>186</v>
      </c>
    </row>
    <row r="2" spans="2:55">
      <c r="B2" s="2" t="s">
        <v>1</v>
      </c>
      <c r="C2" s="92" t="s">
        <v>1087</v>
      </c>
    </row>
    <row r="3" spans="2:55">
      <c r="B3" s="2" t="s">
        <v>2</v>
      </c>
      <c r="C3" s="92" t="s">
        <v>1086</v>
      </c>
    </row>
    <row r="4" spans="2:55">
      <c r="B4" s="2" t="s">
        <v>3</v>
      </c>
      <c r="C4" s="92" t="s">
        <v>187</v>
      </c>
    </row>
    <row r="6" spans="2:55" ht="26.25" customHeight="1">
      <c r="B6" s="108" t="s">
        <v>138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55" ht="26.25" customHeight="1">
      <c r="B7" s="108" t="s">
        <v>141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142</v>
      </c>
      <c r="C11" s="7"/>
      <c r="D11" s="7"/>
      <c r="E11" s="7"/>
      <c r="F11" s="77">
        <v>14207701.75</v>
      </c>
      <c r="G11" s="7"/>
      <c r="H11" s="77">
        <v>34866.304435666505</v>
      </c>
      <c r="I11" s="7"/>
      <c r="J11" s="77">
        <v>100</v>
      </c>
      <c r="K11" s="77">
        <v>3.09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217</v>
      </c>
      <c r="C12" s="16"/>
      <c r="F12" s="80">
        <f>F13+F23+F26+F30</f>
        <v>10060030.51</v>
      </c>
      <c r="H12" s="80">
        <f>H13+H23+H26+H30</f>
        <v>19942.923273172164</v>
      </c>
      <c r="J12" s="80">
        <f>J13+J23+J26+J30</f>
        <v>57.19</v>
      </c>
      <c r="K12" s="80">
        <f>K13+K23+K26+K30</f>
        <v>1.7599999999999998</v>
      </c>
    </row>
    <row r="13" spans="2:55">
      <c r="B13" s="79" t="s">
        <v>799</v>
      </c>
      <c r="C13" s="16"/>
      <c r="F13" s="80">
        <v>782143.03</v>
      </c>
      <c r="H13" s="80">
        <v>2752.5077866014658</v>
      </c>
      <c r="J13" s="80">
        <v>7.89</v>
      </c>
      <c r="K13" s="80">
        <v>0.24</v>
      </c>
    </row>
    <row r="14" spans="2:55">
      <c r="B14" t="s">
        <v>775</v>
      </c>
      <c r="C14" t="s">
        <v>776</v>
      </c>
      <c r="D14" t="s">
        <v>112</v>
      </c>
      <c r="E14" t="s">
        <v>235</v>
      </c>
      <c r="F14" s="78">
        <v>210650</v>
      </c>
      <c r="G14" s="78">
        <v>109.28</v>
      </c>
      <c r="H14" s="78">
        <v>898.23384464000003</v>
      </c>
      <c r="I14" s="78">
        <v>0.42</v>
      </c>
      <c r="J14" s="78">
        <v>2.58</v>
      </c>
      <c r="K14" s="78">
        <v>0.08</v>
      </c>
    </row>
    <row r="15" spans="2:55">
      <c r="B15" t="s">
        <v>777</v>
      </c>
      <c r="C15" t="s">
        <v>778</v>
      </c>
      <c r="D15" t="s">
        <v>112</v>
      </c>
      <c r="E15" t="s">
        <v>779</v>
      </c>
      <c r="F15" s="78">
        <v>45247</v>
      </c>
      <c r="G15" s="78">
        <v>185.86</v>
      </c>
      <c r="H15" s="78">
        <v>328.14288152839998</v>
      </c>
      <c r="I15" s="78">
        <v>0.21</v>
      </c>
      <c r="J15" s="78">
        <v>0.94</v>
      </c>
      <c r="K15" s="78">
        <v>0.03</v>
      </c>
    </row>
    <row r="16" spans="2:55">
      <c r="B16" t="s">
        <v>780</v>
      </c>
      <c r="C16" t="s">
        <v>781</v>
      </c>
      <c r="D16" t="s">
        <v>112</v>
      </c>
      <c r="E16" t="s">
        <v>782</v>
      </c>
      <c r="F16" s="78">
        <v>46614</v>
      </c>
      <c r="G16" s="78">
        <v>78.92</v>
      </c>
      <c r="H16" s="78">
        <v>143.54587385759999</v>
      </c>
      <c r="I16" s="78">
        <v>0.56000000000000005</v>
      </c>
      <c r="J16" s="78">
        <v>0.41</v>
      </c>
      <c r="K16" s="78">
        <v>0.01</v>
      </c>
    </row>
    <row r="17" spans="2:11">
      <c r="B17" t="s">
        <v>783</v>
      </c>
      <c r="C17" t="s">
        <v>784</v>
      </c>
      <c r="D17" t="s">
        <v>112</v>
      </c>
      <c r="E17" t="s">
        <v>785</v>
      </c>
      <c r="F17" s="78">
        <v>79500</v>
      </c>
      <c r="G17" s="78">
        <v>110.86</v>
      </c>
      <c r="H17" s="78">
        <v>343.89769740000003</v>
      </c>
      <c r="I17" s="78">
        <v>0.45</v>
      </c>
      <c r="J17" s="78">
        <v>0.99</v>
      </c>
      <c r="K17" s="78">
        <v>0.03</v>
      </c>
    </row>
    <row r="18" spans="2:11">
      <c r="B18" t="s">
        <v>786</v>
      </c>
      <c r="C18" t="s">
        <v>787</v>
      </c>
      <c r="D18" t="s">
        <v>112</v>
      </c>
      <c r="E18" t="s">
        <v>788</v>
      </c>
      <c r="F18" s="78">
        <v>39450</v>
      </c>
      <c r="G18" s="78">
        <v>85.2</v>
      </c>
      <c r="H18" s="78">
        <v>131.1516828</v>
      </c>
      <c r="I18" s="78">
        <v>0.18</v>
      </c>
      <c r="J18" s="78">
        <v>0.38</v>
      </c>
      <c r="K18" s="78">
        <v>0.01</v>
      </c>
    </row>
    <row r="19" spans="2:11">
      <c r="B19" t="s">
        <v>789</v>
      </c>
      <c r="C19" t="s">
        <v>790</v>
      </c>
      <c r="D19" t="s">
        <v>112</v>
      </c>
      <c r="E19" t="s">
        <v>791</v>
      </c>
      <c r="F19" s="78">
        <v>42673</v>
      </c>
      <c r="G19" s="78">
        <v>45.88</v>
      </c>
      <c r="H19" s="78">
        <v>76.394809104800004</v>
      </c>
      <c r="I19" s="78">
        <v>0.52</v>
      </c>
      <c r="J19" s="78">
        <v>0.22</v>
      </c>
      <c r="K19" s="78">
        <v>0.01</v>
      </c>
    </row>
    <row r="20" spans="2:11">
      <c r="B20" t="s">
        <v>792</v>
      </c>
      <c r="C20" t="s">
        <v>793</v>
      </c>
      <c r="D20" t="s">
        <v>112</v>
      </c>
      <c r="E20" t="s">
        <v>794</v>
      </c>
      <c r="F20" s="78">
        <v>34725</v>
      </c>
      <c r="G20" s="78">
        <v>95.9</v>
      </c>
      <c r="H20" s="78">
        <v>129.94157505000001</v>
      </c>
      <c r="I20" s="78">
        <v>0.14000000000000001</v>
      </c>
      <c r="J20" s="78">
        <v>0.37</v>
      </c>
      <c r="K20" s="78">
        <v>0.01</v>
      </c>
    </row>
    <row r="21" spans="2:11">
      <c r="B21" t="s">
        <v>795</v>
      </c>
      <c r="C21" t="s">
        <v>796</v>
      </c>
      <c r="D21" t="s">
        <v>112</v>
      </c>
      <c r="E21" t="s">
        <v>235</v>
      </c>
      <c r="F21" s="78">
        <v>223284.03</v>
      </c>
      <c r="G21" s="78">
        <v>53.61</v>
      </c>
      <c r="H21" s="78">
        <v>467.079422220666</v>
      </c>
      <c r="I21" s="78">
        <v>0.3</v>
      </c>
      <c r="J21" s="78">
        <v>1.34</v>
      </c>
      <c r="K21" s="78">
        <v>0.04</v>
      </c>
    </row>
    <row r="22" spans="2:11">
      <c r="B22" t="s">
        <v>797</v>
      </c>
      <c r="C22" t="s">
        <v>798</v>
      </c>
      <c r="D22" t="s">
        <v>112</v>
      </c>
      <c r="E22" t="s">
        <v>272</v>
      </c>
      <c r="F22" s="78">
        <v>60000</v>
      </c>
      <c r="G22" s="78">
        <v>100</v>
      </c>
      <c r="H22" s="78">
        <v>234.12</v>
      </c>
      <c r="I22" s="78">
        <v>0.4</v>
      </c>
      <c r="J22" s="78">
        <v>0.67</v>
      </c>
      <c r="K22" s="78">
        <v>0.02</v>
      </c>
    </row>
    <row r="23" spans="2:11">
      <c r="B23" s="79" t="s">
        <v>803</v>
      </c>
      <c r="C23" s="16"/>
      <c r="F23" s="80">
        <v>1111503.6100000001</v>
      </c>
      <c r="H23" s="80">
        <v>5627.8651715125998</v>
      </c>
      <c r="J23" s="80">
        <v>16.14</v>
      </c>
      <c r="K23" s="80">
        <v>0.5</v>
      </c>
    </row>
    <row r="24" spans="2:11">
      <c r="B24" t="s">
        <v>800</v>
      </c>
      <c r="C24" t="s">
        <v>801</v>
      </c>
      <c r="D24" t="s">
        <v>108</v>
      </c>
      <c r="E24" t="s">
        <v>802</v>
      </c>
      <c r="F24" s="78">
        <v>584.61</v>
      </c>
      <c r="G24" s="78">
        <v>174692</v>
      </c>
      <c r="H24" s="78">
        <v>1021.2669012</v>
      </c>
      <c r="I24" s="78">
        <v>0.69</v>
      </c>
      <c r="J24" s="78">
        <v>2.93</v>
      </c>
      <c r="K24" s="78">
        <v>0.09</v>
      </c>
    </row>
    <row r="25" spans="2:11">
      <c r="B25" t="s">
        <v>878</v>
      </c>
      <c r="C25" t="s">
        <v>879</v>
      </c>
      <c r="D25" t="s">
        <v>112</v>
      </c>
      <c r="E25" t="s">
        <v>880</v>
      </c>
      <c r="F25" s="78">
        <v>1110919</v>
      </c>
      <c r="G25" s="78">
        <v>106.27</v>
      </c>
      <c r="H25" s="78">
        <v>4606.5982703126001</v>
      </c>
      <c r="I25" s="78">
        <v>0.6</v>
      </c>
      <c r="J25" s="78">
        <v>13.21</v>
      </c>
      <c r="K25" s="78">
        <v>0.41</v>
      </c>
    </row>
    <row r="26" spans="2:11">
      <c r="B26" s="79" t="s">
        <v>812</v>
      </c>
      <c r="C26" s="16"/>
      <c r="F26" s="80">
        <v>1368825.66</v>
      </c>
      <c r="H26" s="80">
        <v>2054.5788195028958</v>
      </c>
      <c r="J26" s="80">
        <v>5.89</v>
      </c>
      <c r="K26" s="80">
        <v>0.18</v>
      </c>
    </row>
    <row r="27" spans="2:11">
      <c r="B27" t="s">
        <v>804</v>
      </c>
      <c r="C27" t="s">
        <v>805</v>
      </c>
      <c r="D27" t="s">
        <v>112</v>
      </c>
      <c r="E27" t="s">
        <v>806</v>
      </c>
      <c r="F27" s="78">
        <v>166418.32</v>
      </c>
      <c r="G27" s="78">
        <v>97.69</v>
      </c>
      <c r="H27" s="78">
        <v>634.36396966481595</v>
      </c>
      <c r="I27" s="78">
        <v>0.41</v>
      </c>
      <c r="J27" s="78">
        <v>1.82</v>
      </c>
      <c r="K27" s="78">
        <v>0.06</v>
      </c>
    </row>
    <row r="28" spans="2:11">
      <c r="B28" t="s">
        <v>807</v>
      </c>
      <c r="C28" t="s">
        <v>808</v>
      </c>
      <c r="D28" t="s">
        <v>112</v>
      </c>
      <c r="E28" t="s">
        <v>235</v>
      </c>
      <c r="F28" s="78">
        <v>3580.34</v>
      </c>
      <c r="G28" s="78">
        <v>1385.6</v>
      </c>
      <c r="H28" s="78">
        <v>193.57506343808001</v>
      </c>
      <c r="I28" s="78">
        <v>0.01</v>
      </c>
      <c r="J28" s="78">
        <v>0.56000000000000005</v>
      </c>
      <c r="K28" s="78">
        <v>0.02</v>
      </c>
    </row>
    <row r="29" spans="2:11">
      <c r="B29" t="s">
        <v>809</v>
      </c>
      <c r="C29" t="s">
        <v>810</v>
      </c>
      <c r="D29" t="s">
        <v>108</v>
      </c>
      <c r="E29" t="s">
        <v>811</v>
      </c>
      <c r="F29" s="78">
        <v>1198827</v>
      </c>
      <c r="G29" s="78">
        <v>102.32</v>
      </c>
      <c r="H29" s="78">
        <v>1226.6397864</v>
      </c>
      <c r="I29" s="78">
        <v>1.07</v>
      </c>
      <c r="J29" s="78">
        <v>3.52</v>
      </c>
      <c r="K29" s="78">
        <v>0.11</v>
      </c>
    </row>
    <row r="30" spans="2:11">
      <c r="B30" s="79" t="s">
        <v>847</v>
      </c>
      <c r="C30" s="16"/>
      <c r="F30" s="80">
        <v>6797558.21</v>
      </c>
      <c r="H30" s="80">
        <v>9507.9714955552008</v>
      </c>
      <c r="J30" s="80">
        <v>27.27</v>
      </c>
      <c r="K30" s="80">
        <v>0.84</v>
      </c>
    </row>
    <row r="31" spans="2:11">
      <c r="B31" t="s">
        <v>813</v>
      </c>
      <c r="C31" t="s">
        <v>814</v>
      </c>
      <c r="D31" t="s">
        <v>108</v>
      </c>
      <c r="E31" t="s">
        <v>815</v>
      </c>
      <c r="F31" s="78">
        <v>376334</v>
      </c>
      <c r="G31" s="78">
        <v>92.68</v>
      </c>
      <c r="H31" s="78">
        <v>348.78635120000001</v>
      </c>
      <c r="I31" s="78">
        <f>F31/44505000</f>
        <v>8.455993708572071E-3</v>
      </c>
      <c r="J31" s="78">
        <v>1</v>
      </c>
      <c r="K31" s="78">
        <v>0.03</v>
      </c>
    </row>
    <row r="32" spans="2:11">
      <c r="B32" t="s">
        <v>816</v>
      </c>
      <c r="C32" t="s">
        <v>817</v>
      </c>
      <c r="D32" t="s">
        <v>108</v>
      </c>
      <c r="E32" t="s">
        <v>818</v>
      </c>
      <c r="F32" s="78">
        <v>1206459</v>
      </c>
      <c r="G32" s="78">
        <v>93.26</v>
      </c>
      <c r="H32" s="78">
        <v>1125.1436633999999</v>
      </c>
      <c r="I32" s="78">
        <v>0.36</v>
      </c>
      <c r="J32" s="78">
        <v>3.23</v>
      </c>
      <c r="K32" s="78">
        <v>0.1</v>
      </c>
    </row>
    <row r="33" spans="2:11">
      <c r="B33" t="s">
        <v>819</v>
      </c>
      <c r="C33" t="s">
        <v>820</v>
      </c>
      <c r="D33" t="s">
        <v>108</v>
      </c>
      <c r="E33" t="s">
        <v>821</v>
      </c>
      <c r="F33" s="78">
        <v>485004</v>
      </c>
      <c r="G33" s="78">
        <v>74.22</v>
      </c>
      <c r="H33" s="78">
        <v>359.9699688</v>
      </c>
      <c r="I33" s="78">
        <v>0.36</v>
      </c>
      <c r="J33" s="78">
        <v>1.03</v>
      </c>
      <c r="K33" s="78">
        <v>0.03</v>
      </c>
    </row>
    <row r="34" spans="2:11">
      <c r="B34" t="s">
        <v>822</v>
      </c>
      <c r="C34" t="s">
        <v>823</v>
      </c>
      <c r="D34" t="s">
        <v>112</v>
      </c>
      <c r="E34" t="s">
        <v>235</v>
      </c>
      <c r="F34" s="78">
        <v>149188</v>
      </c>
      <c r="G34" s="78">
        <v>139.49</v>
      </c>
      <c r="H34" s="78">
        <v>812.01533536240004</v>
      </c>
      <c r="I34" s="78">
        <v>0.09</v>
      </c>
      <c r="J34" s="78">
        <v>2.33</v>
      </c>
      <c r="K34" s="78">
        <v>7.0000000000000007E-2</v>
      </c>
    </row>
    <row r="35" spans="2:11">
      <c r="B35" t="s">
        <v>824</v>
      </c>
      <c r="C35" t="s">
        <v>825</v>
      </c>
      <c r="D35" t="s">
        <v>112</v>
      </c>
      <c r="E35" t="s">
        <v>826</v>
      </c>
      <c r="F35" s="78">
        <v>140722</v>
      </c>
      <c r="G35" s="78">
        <v>136.66999999999999</v>
      </c>
      <c r="H35" s="78">
        <v>750.4512033748</v>
      </c>
      <c r="I35" s="78">
        <v>0.03</v>
      </c>
      <c r="J35" s="78">
        <v>2.15</v>
      </c>
      <c r="K35" s="78">
        <v>7.0000000000000007E-2</v>
      </c>
    </row>
    <row r="36" spans="2:11">
      <c r="B36" t="s">
        <v>827</v>
      </c>
      <c r="C36" t="s">
        <v>828</v>
      </c>
      <c r="D36" t="s">
        <v>108</v>
      </c>
      <c r="E36" t="s">
        <v>829</v>
      </c>
      <c r="F36" s="78">
        <v>644808</v>
      </c>
      <c r="G36" s="78">
        <v>81.55</v>
      </c>
      <c r="H36" s="78">
        <v>525.84092399999997</v>
      </c>
      <c r="I36" s="78">
        <v>0.92</v>
      </c>
      <c r="J36" s="78">
        <v>1.51</v>
      </c>
      <c r="K36" s="78">
        <v>0.05</v>
      </c>
    </row>
    <row r="37" spans="2:11">
      <c r="B37" t="s">
        <v>830</v>
      </c>
      <c r="C37" t="s">
        <v>831</v>
      </c>
      <c r="D37" t="s">
        <v>112</v>
      </c>
      <c r="E37" t="s">
        <v>235</v>
      </c>
      <c r="F37" s="78">
        <v>113617</v>
      </c>
      <c r="G37" s="78">
        <v>80.150000000000006</v>
      </c>
      <c r="H37" s="78">
        <v>355.33182750100002</v>
      </c>
      <c r="I37" s="78">
        <v>0.12</v>
      </c>
      <c r="J37" s="78">
        <v>1.02</v>
      </c>
      <c r="K37" s="78">
        <v>0.03</v>
      </c>
    </row>
    <row r="38" spans="2:11">
      <c r="B38" t="s">
        <v>832</v>
      </c>
      <c r="C38" t="s">
        <v>833</v>
      </c>
      <c r="D38" t="s">
        <v>108</v>
      </c>
      <c r="E38" t="s">
        <v>834</v>
      </c>
      <c r="F38" s="78">
        <v>940960</v>
      </c>
      <c r="G38" s="78">
        <v>136.72999999999999</v>
      </c>
      <c r="H38" s="78">
        <v>1286.5746079999999</v>
      </c>
      <c r="I38" s="78">
        <v>0.1</v>
      </c>
      <c r="J38" s="78">
        <v>3.69</v>
      </c>
      <c r="K38" s="78">
        <v>0.11</v>
      </c>
    </row>
    <row r="39" spans="2:11">
      <c r="B39" t="s">
        <v>835</v>
      </c>
      <c r="C39" t="s">
        <v>836</v>
      </c>
      <c r="D39" t="s">
        <v>108</v>
      </c>
      <c r="E39" t="s">
        <v>837</v>
      </c>
      <c r="F39" s="78">
        <v>1311276.21</v>
      </c>
      <c r="G39" s="78">
        <v>125.77</v>
      </c>
      <c r="H39" s="78">
        <v>1649.192089317</v>
      </c>
      <c r="I39" s="78">
        <v>0.14000000000000001</v>
      </c>
      <c r="J39" s="78">
        <v>4.7300000000000004</v>
      </c>
      <c r="K39" s="78">
        <v>0.15</v>
      </c>
    </row>
    <row r="40" spans="2:11">
      <c r="B40" t="s">
        <v>838</v>
      </c>
      <c r="C40" t="s">
        <v>839</v>
      </c>
      <c r="D40" t="s">
        <v>108</v>
      </c>
      <c r="E40" t="s">
        <v>840</v>
      </c>
      <c r="F40" s="78">
        <v>354247</v>
      </c>
      <c r="G40" s="78">
        <v>88.35</v>
      </c>
      <c r="H40" s="78">
        <v>312.97722449999998</v>
      </c>
      <c r="I40" s="78">
        <v>0.43</v>
      </c>
      <c r="J40" s="78">
        <v>0.9</v>
      </c>
      <c r="K40" s="78">
        <v>0.03</v>
      </c>
    </row>
    <row r="41" spans="2:11">
      <c r="B41" t="s">
        <v>841</v>
      </c>
      <c r="C41" t="s">
        <v>842</v>
      </c>
      <c r="D41" t="s">
        <v>108</v>
      </c>
      <c r="E41" t="s">
        <v>843</v>
      </c>
      <c r="F41" s="78">
        <v>955835</v>
      </c>
      <c r="G41" s="78">
        <v>123.45</v>
      </c>
      <c r="H41" s="78">
        <v>1179.9783075</v>
      </c>
      <c r="I41" s="78">
        <v>0.17</v>
      </c>
      <c r="J41" s="78">
        <v>3.38</v>
      </c>
      <c r="K41" s="78">
        <v>0.1</v>
      </c>
    </row>
    <row r="42" spans="2:11">
      <c r="B42" t="s">
        <v>844</v>
      </c>
      <c r="C42" t="s">
        <v>845</v>
      </c>
      <c r="D42" t="s">
        <v>112</v>
      </c>
      <c r="E42" t="s">
        <v>846</v>
      </c>
      <c r="F42" s="78">
        <v>119108</v>
      </c>
      <c r="G42" s="78">
        <v>172.5</v>
      </c>
      <c r="H42" s="78">
        <v>801.70999259999996</v>
      </c>
      <c r="I42" s="78">
        <v>0.09</v>
      </c>
      <c r="J42" s="78">
        <v>2.2999999999999998</v>
      </c>
      <c r="K42" s="78">
        <v>7.0000000000000007E-2</v>
      </c>
    </row>
    <row r="43" spans="2:11">
      <c r="B43" s="79" t="s">
        <v>220</v>
      </c>
      <c r="C43" s="16"/>
      <c r="F43" s="80">
        <f>F44+F46+F51+F57</f>
        <v>4147671.24</v>
      </c>
      <c r="H43" s="80">
        <f>H44+H46+H51+H57</f>
        <v>14923.381162494341</v>
      </c>
      <c r="J43" s="80">
        <f>J44+J46+J51+J57</f>
        <v>42.820000000000007</v>
      </c>
      <c r="K43" s="80">
        <f>K44+K46+K51+K57</f>
        <v>1.31</v>
      </c>
    </row>
    <row r="44" spans="2:11">
      <c r="B44" s="79" t="s">
        <v>851</v>
      </c>
      <c r="C44" s="16"/>
      <c r="F44" s="80">
        <v>52890</v>
      </c>
      <c r="H44" s="80">
        <v>366.25687146600001</v>
      </c>
      <c r="J44" s="80">
        <v>1.05</v>
      </c>
      <c r="K44" s="80">
        <v>0.03</v>
      </c>
    </row>
    <row r="45" spans="2:11">
      <c r="B45" t="s">
        <v>848</v>
      </c>
      <c r="C45" t="s">
        <v>849</v>
      </c>
      <c r="D45" t="s">
        <v>112</v>
      </c>
      <c r="E45" t="s">
        <v>850</v>
      </c>
      <c r="F45" s="78">
        <v>52890</v>
      </c>
      <c r="G45" s="78">
        <v>177.47</v>
      </c>
      <c r="H45" s="78">
        <v>366.25687146600001</v>
      </c>
      <c r="I45" s="78">
        <v>0.3</v>
      </c>
      <c r="J45" s="78">
        <v>1.05</v>
      </c>
      <c r="K45" s="78">
        <v>0.03</v>
      </c>
    </row>
    <row r="46" spans="2:11">
      <c r="B46" s="79" t="s">
        <v>852</v>
      </c>
      <c r="C46" s="16"/>
      <c r="F46" s="80">
        <f>SUM(F47:F50)</f>
        <v>1233691.21</v>
      </c>
      <c r="H46" s="80">
        <f>SUM(H47:H50)</f>
        <v>5971.7708947246792</v>
      </c>
      <c r="J46" s="80">
        <f>SUM(J47:J50)</f>
        <v>17.14</v>
      </c>
      <c r="K46" s="80">
        <f>SUM(K47:K50)</f>
        <v>0.53</v>
      </c>
    </row>
    <row r="47" spans="2:11">
      <c r="B47" t="s">
        <v>889</v>
      </c>
      <c r="C47" t="s">
        <v>890</v>
      </c>
      <c r="D47" t="s">
        <v>112</v>
      </c>
      <c r="E47" t="s">
        <v>891</v>
      </c>
      <c r="F47" s="78">
        <v>501000</v>
      </c>
      <c r="G47" s="78">
        <v>100</v>
      </c>
      <c r="H47" s="78">
        <v>1954.902</v>
      </c>
      <c r="I47" s="78">
        <f>20.42/100</f>
        <v>0.20420000000000002</v>
      </c>
      <c r="J47" s="78">
        <v>5.61</v>
      </c>
      <c r="K47" s="78">
        <v>0.17</v>
      </c>
    </row>
    <row r="48" spans="2:11">
      <c r="B48" t="s">
        <v>884</v>
      </c>
      <c r="C48" t="s">
        <v>885</v>
      </c>
      <c r="D48" t="s">
        <v>112</v>
      </c>
      <c r="E48" t="s">
        <v>846</v>
      </c>
      <c r="F48" s="78">
        <v>580000</v>
      </c>
      <c r="G48" s="78">
        <v>132.91900000000001</v>
      </c>
      <c r="H48" s="78">
        <v>3008.1696403999999</v>
      </c>
      <c r="I48" s="78">
        <v>0.7</v>
      </c>
      <c r="J48" s="78">
        <v>8.6300000000000008</v>
      </c>
      <c r="K48" s="78">
        <v>0.27</v>
      </c>
    </row>
    <row r="49" spans="2:11">
      <c r="B49" t="s">
        <v>873</v>
      </c>
      <c r="C49" t="s">
        <v>874</v>
      </c>
      <c r="D49" t="s">
        <v>112</v>
      </c>
      <c r="E49" t="s">
        <v>855</v>
      </c>
      <c r="F49" s="78">
        <v>152605</v>
      </c>
      <c r="G49" s="78">
        <v>98.707999999999998</v>
      </c>
      <c r="H49" s="78">
        <v>587.7713059468</v>
      </c>
      <c r="I49" s="78">
        <f>457.82/100</f>
        <v>4.5781999999999998</v>
      </c>
      <c r="J49" s="78">
        <v>1.69</v>
      </c>
      <c r="K49" s="78">
        <v>0.05</v>
      </c>
    </row>
    <row r="50" spans="2:11">
      <c r="B50" t="s">
        <v>875</v>
      </c>
      <c r="C50" t="s">
        <v>876</v>
      </c>
      <c r="D50" t="s">
        <v>116</v>
      </c>
      <c r="E50" t="s">
        <v>877</v>
      </c>
      <c r="F50" s="78">
        <v>86.21</v>
      </c>
      <c r="G50" s="78">
        <v>114971</v>
      </c>
      <c r="H50" s="78">
        <v>420.92794837788</v>
      </c>
      <c r="I50" s="78">
        <v>0.43</v>
      </c>
      <c r="J50" s="78">
        <v>1.21</v>
      </c>
      <c r="K50" s="78">
        <v>0.04</v>
      </c>
    </row>
    <row r="51" spans="2:11">
      <c r="B51" s="79" t="s">
        <v>863</v>
      </c>
      <c r="C51" s="16"/>
      <c r="F51" s="80">
        <v>2100831</v>
      </c>
      <c r="H51" s="80">
        <v>5554.4085539561402</v>
      </c>
      <c r="J51" s="80">
        <v>15.93</v>
      </c>
      <c r="K51" s="80">
        <v>0.49</v>
      </c>
    </row>
    <row r="52" spans="2:11">
      <c r="B52" t="s">
        <v>853</v>
      </c>
      <c r="C52" t="s">
        <v>854</v>
      </c>
      <c r="D52" t="s">
        <v>112</v>
      </c>
      <c r="E52" t="s">
        <v>855</v>
      </c>
      <c r="F52" s="78">
        <v>547006</v>
      </c>
      <c r="G52" s="78">
        <v>100</v>
      </c>
      <c r="H52" s="78">
        <v>2134.4174119999998</v>
      </c>
      <c r="I52" s="78">
        <v>0.62</v>
      </c>
      <c r="J52" s="78">
        <v>6.12</v>
      </c>
      <c r="K52" s="78">
        <v>0.19</v>
      </c>
    </row>
    <row r="53" spans="2:11">
      <c r="B53" t="s">
        <v>856</v>
      </c>
      <c r="C53" t="s">
        <v>857</v>
      </c>
      <c r="D53" t="s">
        <v>112</v>
      </c>
      <c r="E53" t="s">
        <v>858</v>
      </c>
      <c r="F53" s="78">
        <v>206147</v>
      </c>
      <c r="G53" s="78">
        <v>100</v>
      </c>
      <c r="H53" s="78">
        <v>804.38559399999997</v>
      </c>
      <c r="I53" s="78">
        <v>0.48</v>
      </c>
      <c r="J53" s="78">
        <v>2.31</v>
      </c>
      <c r="K53" s="78">
        <v>7.0000000000000007E-2</v>
      </c>
    </row>
    <row r="54" spans="2:11">
      <c r="B54" t="s">
        <v>859</v>
      </c>
      <c r="C54" t="s">
        <v>860</v>
      </c>
      <c r="D54" t="s">
        <v>112</v>
      </c>
      <c r="E54" t="s">
        <v>235</v>
      </c>
      <c r="F54" s="78">
        <v>346532</v>
      </c>
      <c r="G54" s="78">
        <v>148.22999999999999</v>
      </c>
      <c r="H54" s="78">
        <v>2004.3184248072</v>
      </c>
      <c r="I54" s="78">
        <v>0.35</v>
      </c>
      <c r="J54" s="78">
        <v>5.75</v>
      </c>
      <c r="K54" s="78">
        <v>0.18</v>
      </c>
    </row>
    <row r="55" spans="2:11">
      <c r="B55" t="s">
        <v>1165</v>
      </c>
      <c r="C55" t="s">
        <v>861</v>
      </c>
      <c r="D55" t="s">
        <v>189</v>
      </c>
      <c r="E55" t="s">
        <v>862</v>
      </c>
      <c r="F55" s="78">
        <v>1001146</v>
      </c>
      <c r="G55" s="78">
        <v>107.29</v>
      </c>
      <c r="H55" s="78">
        <v>611.28712314894005</v>
      </c>
      <c r="I55" s="78">
        <v>0.64</v>
      </c>
      <c r="J55" s="78">
        <v>1.75</v>
      </c>
      <c r="K55" s="78">
        <v>0.05</v>
      </c>
    </row>
    <row r="56" spans="2:11">
      <c r="B56" s="79" t="s">
        <v>864</v>
      </c>
      <c r="C56" s="16"/>
    </row>
    <row r="57" spans="2:11">
      <c r="B57" s="79" t="s">
        <v>894</v>
      </c>
      <c r="C57" s="16"/>
      <c r="F57" s="80">
        <f>SUM(F58:F63)</f>
        <v>760259.03</v>
      </c>
      <c r="H57" s="80">
        <f>SUM(H58:H63)</f>
        <v>3030.9448423475219</v>
      </c>
      <c r="J57" s="80">
        <f>SUM(J58:J63)</f>
        <v>8.7000000000000011</v>
      </c>
      <c r="K57" s="80">
        <f>SUM(K58:K63)</f>
        <v>0.26</v>
      </c>
    </row>
    <row r="58" spans="2:11">
      <c r="B58" t="s">
        <v>865</v>
      </c>
      <c r="C58" t="s">
        <v>866</v>
      </c>
      <c r="D58" t="s">
        <v>116</v>
      </c>
      <c r="E58" t="s">
        <v>867</v>
      </c>
      <c r="F58" s="78">
        <v>26927.94</v>
      </c>
      <c r="G58" s="78">
        <v>98.519999999999655</v>
      </c>
      <c r="H58" s="78">
        <v>112.665083473238</v>
      </c>
      <c r="I58" s="78">
        <v>0.01</v>
      </c>
      <c r="J58" s="78">
        <v>0.32</v>
      </c>
      <c r="K58" s="78">
        <v>0.01</v>
      </c>
    </row>
    <row r="59" spans="2:11">
      <c r="B59" t="s">
        <v>868</v>
      </c>
      <c r="C59" t="s">
        <v>869</v>
      </c>
      <c r="D59" t="s">
        <v>112</v>
      </c>
      <c r="E59" t="s">
        <v>870</v>
      </c>
      <c r="F59" s="78">
        <v>289356.09000000003</v>
      </c>
      <c r="G59" s="78">
        <v>74.38</v>
      </c>
      <c r="H59" s="78">
        <v>839.80037911328395</v>
      </c>
      <c r="I59" s="78">
        <v>0.09</v>
      </c>
      <c r="J59" s="78">
        <v>2.41</v>
      </c>
      <c r="K59" s="78">
        <v>7.0000000000000007E-2</v>
      </c>
    </row>
    <row r="60" spans="2:11">
      <c r="B60" t="s">
        <v>871</v>
      </c>
      <c r="C60" t="s">
        <v>872</v>
      </c>
      <c r="D60" t="s">
        <v>112</v>
      </c>
      <c r="E60" t="s">
        <v>690</v>
      </c>
      <c r="F60" s="78">
        <v>85730</v>
      </c>
      <c r="G60" s="78">
        <v>147.83000000000001</v>
      </c>
      <c r="H60" s="78">
        <v>494.51863941800002</v>
      </c>
      <c r="I60" s="78">
        <v>0</v>
      </c>
      <c r="J60" s="78">
        <v>1.42</v>
      </c>
      <c r="K60" s="78">
        <v>0.04</v>
      </c>
    </row>
    <row r="61" spans="2:11">
      <c r="B61" t="s">
        <v>881</v>
      </c>
      <c r="C61" t="s">
        <v>882</v>
      </c>
      <c r="D61" t="s">
        <v>112</v>
      </c>
      <c r="E61" t="s">
        <v>883</v>
      </c>
      <c r="F61" s="78">
        <v>47879</v>
      </c>
      <c r="G61" s="78">
        <v>107.57</v>
      </c>
      <c r="H61" s="78">
        <v>200.96642405060001</v>
      </c>
      <c r="I61" s="78">
        <v>0.03</v>
      </c>
      <c r="J61" s="78">
        <v>0.57999999999999996</v>
      </c>
      <c r="K61" s="78">
        <v>0.02</v>
      </c>
    </row>
    <row r="62" spans="2:11">
      <c r="B62" t="s">
        <v>886</v>
      </c>
      <c r="C62" t="s">
        <v>887</v>
      </c>
      <c r="D62" t="s">
        <v>112</v>
      </c>
      <c r="E62" t="s">
        <v>888</v>
      </c>
      <c r="F62" s="78">
        <v>181041</v>
      </c>
      <c r="G62" s="78">
        <v>76.819999999999993</v>
      </c>
      <c r="H62" s="78">
        <v>542.67336657240003</v>
      </c>
      <c r="I62" s="78">
        <v>0.83</v>
      </c>
      <c r="J62" s="78">
        <v>1.56</v>
      </c>
      <c r="K62" s="78">
        <v>0.05</v>
      </c>
    </row>
    <row r="63" spans="2:11">
      <c r="B63" t="s">
        <v>892</v>
      </c>
      <c r="C63" t="s">
        <v>893</v>
      </c>
      <c r="D63" t="s">
        <v>119</v>
      </c>
      <c r="E63" t="s">
        <v>840</v>
      </c>
      <c r="F63" s="78">
        <v>129325</v>
      </c>
      <c r="G63" s="78">
        <v>112.34</v>
      </c>
      <c r="H63" s="78">
        <v>840.32094972000004</v>
      </c>
      <c r="I63" s="78">
        <v>0.55000000000000004</v>
      </c>
      <c r="J63" s="78">
        <v>2.41</v>
      </c>
      <c r="K63" s="78">
        <v>7.0000000000000007E-2</v>
      </c>
    </row>
    <row r="64" spans="2:11">
      <c r="B64" t="s">
        <v>221</v>
      </c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2"/>
  <sheetViews>
    <sheetView rightToLeft="1" zoomScale="80" zoomScaleNormal="80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5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2" t="s">
        <v>186</v>
      </c>
    </row>
    <row r="2" spans="2:59">
      <c r="B2" s="2" t="s">
        <v>1</v>
      </c>
      <c r="C2" s="92" t="s">
        <v>1087</v>
      </c>
    </row>
    <row r="3" spans="2:59">
      <c r="B3" s="2" t="s">
        <v>2</v>
      </c>
      <c r="C3" s="92" t="s">
        <v>1086</v>
      </c>
    </row>
    <row r="4" spans="2:59">
      <c r="B4" s="2" t="s">
        <v>3</v>
      </c>
      <c r="C4" s="92" t="s">
        <v>187</v>
      </c>
    </row>
    <row r="6" spans="2:59" ht="26.25" customHeight="1">
      <c r="B6" s="108" t="s">
        <v>138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9" ht="26.25" customHeight="1">
      <c r="B7" s="108" t="s">
        <v>143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76199.199999999997</v>
      </c>
      <c r="H11" s="7"/>
      <c r="I11" s="77">
        <v>274.64843520198667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895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s="79" t="s">
        <v>656</v>
      </c>
      <c r="C13" s="16"/>
      <c r="D13" s="16"/>
      <c r="G13" s="80">
        <v>76199.199999999997</v>
      </c>
      <c r="I13" s="80">
        <v>274.64843520198667</v>
      </c>
      <c r="K13" s="80">
        <v>100</v>
      </c>
      <c r="L13" s="80">
        <v>0.02</v>
      </c>
    </row>
    <row r="14" spans="2:59">
      <c r="B14" t="s">
        <v>896</v>
      </c>
      <c r="C14" t="s">
        <v>897</v>
      </c>
      <c r="D14" t="s">
        <v>898</v>
      </c>
      <c r="E14" t="s">
        <v>116</v>
      </c>
      <c r="F14" t="s">
        <v>899</v>
      </c>
      <c r="G14" s="78">
        <v>23211.8</v>
      </c>
      <c r="H14" s="78">
        <v>275.38</v>
      </c>
      <c r="I14" s="78">
        <v>271.45823697451198</v>
      </c>
      <c r="J14" s="78">
        <v>0</v>
      </c>
      <c r="K14" s="78">
        <v>98.84</v>
      </c>
      <c r="L14" s="78">
        <v>0.02</v>
      </c>
    </row>
    <row r="15" spans="2:59">
      <c r="B15" t="s">
        <v>900</v>
      </c>
      <c r="C15" t="s">
        <v>901</v>
      </c>
      <c r="D15" t="s">
        <v>411</v>
      </c>
      <c r="E15" t="s">
        <v>116</v>
      </c>
      <c r="F15" t="s">
        <v>718</v>
      </c>
      <c r="G15" s="78">
        <v>2.4</v>
      </c>
      <c r="H15" s="78">
        <v>31300</v>
      </c>
      <c r="I15" s="78">
        <v>3.1901961600000002</v>
      </c>
      <c r="J15" s="78">
        <v>0</v>
      </c>
      <c r="K15" s="78">
        <v>1.1599999999999999</v>
      </c>
      <c r="L15" s="78">
        <v>0</v>
      </c>
    </row>
    <row r="16" spans="2:59">
      <c r="B16" t="s">
        <v>902</v>
      </c>
      <c r="C16" t="s">
        <v>903</v>
      </c>
      <c r="D16" t="s">
        <v>771</v>
      </c>
      <c r="E16" t="s">
        <v>112</v>
      </c>
      <c r="F16" t="s">
        <v>904</v>
      </c>
      <c r="G16" s="78">
        <v>52985</v>
      </c>
      <c r="H16" s="78">
        <v>9.9999999999999995E-7</v>
      </c>
      <c r="I16" s="78">
        <v>2.0674746999999998E-6</v>
      </c>
      <c r="J16" s="78">
        <v>0</v>
      </c>
      <c r="K16" s="78">
        <v>0</v>
      </c>
      <c r="L16" s="78">
        <v>0</v>
      </c>
    </row>
    <row r="17" spans="2:4">
      <c r="B17" t="s">
        <v>221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05"/>
  <sheetViews>
    <sheetView rightToLeft="1" zoomScale="80" zoomScaleNormal="80" workbookViewId="0">
      <selection activeCell="D30" sqref="D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2" t="s">
        <v>186</v>
      </c>
    </row>
    <row r="2" spans="2:52">
      <c r="B2" s="2" t="s">
        <v>1</v>
      </c>
      <c r="C2" s="92" t="s">
        <v>1087</v>
      </c>
    </row>
    <row r="3" spans="2:52">
      <c r="B3" s="2" t="s">
        <v>2</v>
      </c>
      <c r="C3" s="92" t="s">
        <v>1086</v>
      </c>
    </row>
    <row r="4" spans="2:52">
      <c r="B4" s="2" t="s">
        <v>3</v>
      </c>
      <c r="C4" s="92" t="s">
        <v>187</v>
      </c>
    </row>
    <row r="6" spans="2:52" ht="26.25" customHeight="1">
      <c r="B6" s="108" t="s">
        <v>138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2" ht="26.25" customHeight="1">
      <c r="B7" s="108" t="s">
        <v>144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1134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657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s="79" t="s">
        <v>658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2">
      <c r="B15" s="79" t="s">
        <v>905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659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127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79" t="s">
        <v>1135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657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907</v>
      </c>
      <c r="C20" s="16"/>
      <c r="D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660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661</v>
      </c>
      <c r="C22" s="16"/>
      <c r="D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366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221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68"/>
  <sheetViews>
    <sheetView rightToLeft="1" zoomScale="80" zoomScaleNormal="80" workbookViewId="0">
      <selection activeCell="C32" sqref="C3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2" t="s">
        <v>186</v>
      </c>
    </row>
    <row r="2" spans="2:13">
      <c r="B2" s="2" t="s">
        <v>1</v>
      </c>
      <c r="C2" s="92" t="s">
        <v>1087</v>
      </c>
    </row>
    <row r="3" spans="2:13">
      <c r="B3" s="2" t="s">
        <v>2</v>
      </c>
      <c r="C3" s="92" t="s">
        <v>1086</v>
      </c>
    </row>
    <row r="4" spans="2:13">
      <c r="B4" s="2" t="s">
        <v>3</v>
      </c>
      <c r="C4" s="92" t="s">
        <v>187</v>
      </c>
    </row>
    <row r="5" spans="2:13">
      <c r="B5" s="2"/>
    </row>
    <row r="6" spans="2:13" ht="26.25" customHeight="1">
      <c r="B6" s="98" t="s">
        <v>48</v>
      </c>
      <c r="C6" s="99"/>
      <c r="D6" s="99"/>
      <c r="E6" s="99"/>
      <c r="F6" s="99"/>
      <c r="G6" s="99"/>
      <c r="H6" s="99"/>
      <c r="I6" s="99"/>
      <c r="J6" s="99"/>
      <c r="K6" s="99"/>
      <c r="L6" s="99"/>
    </row>
    <row r="7" spans="2:13" s="19" customFormat="1" ht="63">
      <c r="B7" s="17" t="s">
        <v>49</v>
      </c>
      <c r="C7" s="18" t="s">
        <v>50</v>
      </c>
      <c r="D7" s="18" t="s">
        <v>51</v>
      </c>
      <c r="E7" s="18" t="s">
        <v>52</v>
      </c>
      <c r="F7" s="18" t="s">
        <v>53</v>
      </c>
      <c r="G7" s="18" t="s">
        <v>54</v>
      </c>
      <c r="H7" s="18" t="s">
        <v>55</v>
      </c>
      <c r="I7" s="18" t="s">
        <v>56</v>
      </c>
      <c r="J7" s="18" t="s">
        <v>57</v>
      </c>
      <c r="K7" s="18" t="s">
        <v>58</v>
      </c>
      <c r="L7" s="18" t="s">
        <v>59</v>
      </c>
      <c r="M7" s="16"/>
    </row>
    <row r="8" spans="2:13" s="19" customFormat="1" ht="28.5" customHeight="1">
      <c r="B8" s="20"/>
      <c r="C8" s="21"/>
      <c r="D8" s="21"/>
      <c r="E8" s="21"/>
      <c r="F8" s="21"/>
      <c r="G8" s="21"/>
      <c r="H8" s="21" t="s">
        <v>7</v>
      </c>
      <c r="I8" s="21" t="s">
        <v>7</v>
      </c>
      <c r="J8" s="21" t="s">
        <v>6</v>
      </c>
      <c r="K8" s="21" t="s">
        <v>7</v>
      </c>
      <c r="L8" s="21" t="s">
        <v>7</v>
      </c>
    </row>
    <row r="9" spans="2:13" s="23" customFormat="1" ht="18" customHeight="1">
      <c r="B9" s="22"/>
      <c r="C9" s="7" t="s">
        <v>9</v>
      </c>
      <c r="D9" s="7" t="s">
        <v>10</v>
      </c>
      <c r="E9" s="7" t="s">
        <v>60</v>
      </c>
      <c r="F9" s="7" t="s">
        <v>61</v>
      </c>
      <c r="G9" s="7" t="s">
        <v>62</v>
      </c>
      <c r="H9" s="7" t="s">
        <v>63</v>
      </c>
      <c r="I9" s="7" t="s">
        <v>64</v>
      </c>
      <c r="J9" s="7" t="s">
        <v>65</v>
      </c>
      <c r="K9" s="7" t="s">
        <v>66</v>
      </c>
      <c r="L9" s="7" t="s">
        <v>67</v>
      </c>
    </row>
    <row r="10" spans="2:13" s="23" customFormat="1" ht="18" customHeight="1">
      <c r="B10" s="24" t="s">
        <v>68</v>
      </c>
      <c r="C10" s="7"/>
      <c r="D10" s="7"/>
      <c r="E10" s="7"/>
      <c r="F10" s="7"/>
      <c r="G10" s="7"/>
      <c r="H10" s="7"/>
      <c r="I10" s="77">
        <v>0</v>
      </c>
      <c r="J10" s="77">
        <v>82668.286882688</v>
      </c>
      <c r="K10" s="77">
        <v>100</v>
      </c>
      <c r="L10" s="77">
        <v>7.33</v>
      </c>
    </row>
    <row r="11" spans="2:13">
      <c r="B11" s="79" t="s">
        <v>217</v>
      </c>
      <c r="D11" s="16"/>
      <c r="I11" s="80">
        <v>0</v>
      </c>
      <c r="J11" s="80">
        <v>82668.286882688</v>
      </c>
      <c r="K11" s="80">
        <v>100</v>
      </c>
      <c r="L11" s="80">
        <v>7.33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t="s">
        <v>193</v>
      </c>
      <c r="C13" t="s">
        <v>194</v>
      </c>
      <c r="D13" t="s">
        <v>195</v>
      </c>
      <c r="E13" t="s">
        <v>196</v>
      </c>
      <c r="F13" t="s">
        <v>197</v>
      </c>
      <c r="G13" t="s">
        <v>108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13">
      <c r="B14" t="s">
        <v>198</v>
      </c>
      <c r="C14" t="s">
        <v>199</v>
      </c>
      <c r="D14" t="s">
        <v>200</v>
      </c>
      <c r="E14" t="s">
        <v>196</v>
      </c>
      <c r="F14" t="s">
        <v>197</v>
      </c>
      <c r="G14" t="s">
        <v>108</v>
      </c>
      <c r="H14" s="78">
        <v>0</v>
      </c>
      <c r="I14" s="78">
        <v>0</v>
      </c>
      <c r="J14" s="78">
        <v>53563.511729999998</v>
      </c>
      <c r="K14" s="78">
        <v>64.790000000000006</v>
      </c>
      <c r="L14" s="78">
        <v>4.75</v>
      </c>
    </row>
    <row r="15" spans="2:13">
      <c r="B15" s="79" t="s">
        <v>201</v>
      </c>
      <c r="D15" s="16"/>
    </row>
    <row r="16" spans="2:13">
      <c r="B16" t="s">
        <v>202</v>
      </c>
      <c r="C16" t="s">
        <v>203</v>
      </c>
      <c r="D16" t="s">
        <v>200</v>
      </c>
      <c r="E16" t="s">
        <v>196</v>
      </c>
      <c r="F16" t="s">
        <v>197</v>
      </c>
      <c r="G16" t="s">
        <v>190</v>
      </c>
      <c r="H16" s="78">
        <v>0</v>
      </c>
      <c r="I16" s="78">
        <v>0</v>
      </c>
      <c r="J16" s="78">
        <v>51.016392320000001</v>
      </c>
      <c r="K16" s="78">
        <v>0.06</v>
      </c>
      <c r="L16" s="78">
        <v>0</v>
      </c>
    </row>
    <row r="17" spans="2:12">
      <c r="B17" t="s">
        <v>204</v>
      </c>
      <c r="C17" t="s">
        <v>205</v>
      </c>
      <c r="D17" t="s">
        <v>200</v>
      </c>
      <c r="E17" t="s">
        <v>196</v>
      </c>
      <c r="F17" t="s">
        <v>197</v>
      </c>
      <c r="G17" t="s">
        <v>112</v>
      </c>
      <c r="H17" s="78">
        <v>0</v>
      </c>
      <c r="I17" s="78">
        <v>0</v>
      </c>
      <c r="J17" s="78">
        <v>1178.3979519</v>
      </c>
      <c r="K17" s="78">
        <v>1.43</v>
      </c>
      <c r="L17" s="78">
        <v>0.1</v>
      </c>
    </row>
    <row r="18" spans="2:12">
      <c r="B18" t="s">
        <v>206</v>
      </c>
      <c r="C18" t="s">
        <v>207</v>
      </c>
      <c r="D18" t="s">
        <v>200</v>
      </c>
      <c r="E18" t="s">
        <v>196</v>
      </c>
      <c r="F18" t="s">
        <v>197</v>
      </c>
      <c r="G18" t="s">
        <v>116</v>
      </c>
      <c r="H18" s="78">
        <v>0</v>
      </c>
      <c r="I18" s="78">
        <v>0</v>
      </c>
      <c r="J18" s="78">
        <v>51.214751747999998</v>
      </c>
      <c r="K18" s="78">
        <v>0.06</v>
      </c>
      <c r="L18" s="78">
        <v>0</v>
      </c>
    </row>
    <row r="19" spans="2:12">
      <c r="B19" t="s">
        <v>208</v>
      </c>
      <c r="C19" t="s">
        <v>209</v>
      </c>
      <c r="D19" t="s">
        <v>200</v>
      </c>
      <c r="E19" t="s">
        <v>196</v>
      </c>
      <c r="F19" t="s">
        <v>197</v>
      </c>
      <c r="G19" t="s">
        <v>119</v>
      </c>
      <c r="H19" s="78">
        <v>0</v>
      </c>
      <c r="I19" s="78">
        <v>0</v>
      </c>
      <c r="J19" s="78">
        <v>16.145052719999999</v>
      </c>
      <c r="K19" s="78">
        <v>0.02</v>
      </c>
      <c r="L19" s="78">
        <v>0</v>
      </c>
    </row>
    <row r="20" spans="2:12">
      <c r="B20" s="79" t="s">
        <v>210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s="79" t="s">
        <v>211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s="79" t="s">
        <v>212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s="79" t="s">
        <v>213</v>
      </c>
      <c r="D23" s="16"/>
    </row>
    <row r="24" spans="2:12">
      <c r="B24" t="s">
        <v>214</v>
      </c>
      <c r="C24" t="s">
        <v>215</v>
      </c>
      <c r="D24" t="s">
        <v>200</v>
      </c>
      <c r="E24" t="s">
        <v>216</v>
      </c>
      <c r="F24" t="s">
        <v>151</v>
      </c>
      <c r="G24" t="s">
        <v>112</v>
      </c>
      <c r="H24" s="78">
        <v>0</v>
      </c>
      <c r="I24" s="78">
        <v>0</v>
      </c>
      <c r="J24" s="78">
        <v>27808.001004000002</v>
      </c>
      <c r="K24" s="78">
        <v>33.64</v>
      </c>
      <c r="L24" s="78">
        <v>2.4700000000000002</v>
      </c>
    </row>
    <row r="25" spans="2:12">
      <c r="B25" s="79" t="s">
        <v>220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218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s="79" t="s">
        <v>219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221</v>
      </c>
      <c r="D28" s="16"/>
    </row>
    <row r="29" spans="2:12">
      <c r="D29" s="16"/>
    </row>
    <row r="30" spans="2:12">
      <c r="D30" s="16"/>
    </row>
    <row r="31" spans="2:12">
      <c r="D31" s="16"/>
    </row>
    <row r="32" spans="2:12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E468" s="15"/>
    </row>
  </sheetData>
  <mergeCells count="1">
    <mergeCell ref="B6:L6"/>
  </mergeCells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17"/>
  <sheetViews>
    <sheetView rightToLeft="1" zoomScale="80" zoomScaleNormal="80" workbookViewId="0">
      <selection activeCell="B38" sqref="B38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2" t="s">
        <v>186</v>
      </c>
    </row>
    <row r="2" spans="2:49">
      <c r="B2" s="2" t="s">
        <v>1</v>
      </c>
      <c r="C2" s="92" t="s">
        <v>1087</v>
      </c>
    </row>
    <row r="3" spans="2:49">
      <c r="B3" s="2" t="s">
        <v>2</v>
      </c>
      <c r="C3" s="92" t="s">
        <v>1086</v>
      </c>
    </row>
    <row r="4" spans="2:49">
      <c r="B4" s="2" t="s">
        <v>3</v>
      </c>
      <c r="C4" s="92" t="s">
        <v>187</v>
      </c>
    </row>
    <row r="6" spans="2:49" ht="26.25" customHeight="1">
      <c r="B6" s="108" t="s">
        <v>138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49" ht="26.25" customHeight="1">
      <c r="B7" s="108" t="s">
        <v>145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146</v>
      </c>
      <c r="C11" s="7"/>
      <c r="D11" s="7"/>
      <c r="E11" s="7"/>
      <c r="F11" s="7"/>
      <c r="G11" s="77">
        <v>176341135.08000001</v>
      </c>
      <c r="H11" s="7"/>
      <c r="I11" s="77">
        <v>-367.72655401608603</v>
      </c>
      <c r="J11" s="77">
        <v>100</v>
      </c>
      <c r="K11" s="77">
        <v>-0.03</v>
      </c>
      <c r="AW11" s="16"/>
    </row>
    <row r="12" spans="2:49">
      <c r="B12" s="79" t="s">
        <v>1136</v>
      </c>
      <c r="C12" s="16"/>
      <c r="D12" s="16"/>
      <c r="G12" s="80">
        <v>146024519.08000001</v>
      </c>
      <c r="I12" s="80">
        <v>-760.11841273496805</v>
      </c>
      <c r="J12" s="80">
        <v>206.71</v>
      </c>
      <c r="K12" s="80">
        <v>-7.0000000000000007E-2</v>
      </c>
    </row>
    <row r="13" spans="2:49">
      <c r="B13" s="79" t="s">
        <v>657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s="79" t="s">
        <v>658</v>
      </c>
      <c r="C14" s="16"/>
      <c r="D14" s="16"/>
    </row>
    <row r="15" spans="2:49">
      <c r="B15" t="s">
        <v>908</v>
      </c>
      <c r="C15" t="s">
        <v>909</v>
      </c>
      <c r="D15" t="s">
        <v>127</v>
      </c>
      <c r="E15" t="s">
        <v>116</v>
      </c>
      <c r="F15" t="s">
        <v>910</v>
      </c>
      <c r="G15" s="78">
        <v>-10300</v>
      </c>
      <c r="H15" s="78">
        <v>10.383333333333301</v>
      </c>
      <c r="I15" s="78">
        <v>-1.06948333333333</v>
      </c>
      <c r="J15" s="78">
        <v>0.28999999999999998</v>
      </c>
      <c r="K15" s="78">
        <v>0</v>
      </c>
    </row>
    <row r="16" spans="2:49">
      <c r="B16" t="s">
        <v>911</v>
      </c>
      <c r="C16" t="s">
        <v>912</v>
      </c>
      <c r="D16" t="s">
        <v>127</v>
      </c>
      <c r="E16" t="s">
        <v>116</v>
      </c>
      <c r="F16" t="s">
        <v>910</v>
      </c>
      <c r="G16" s="78">
        <v>-2592600</v>
      </c>
      <c r="H16" s="78">
        <v>10.283346196464089</v>
      </c>
      <c r="I16" s="78">
        <v>-266.60603348952799</v>
      </c>
      <c r="J16" s="78">
        <v>72.5</v>
      </c>
      <c r="K16" s="78">
        <v>-0.02</v>
      </c>
    </row>
    <row r="17" spans="2:11">
      <c r="B17" t="s">
        <v>913</v>
      </c>
      <c r="C17" t="s">
        <v>914</v>
      </c>
      <c r="D17" t="s">
        <v>127</v>
      </c>
      <c r="E17" t="s">
        <v>189</v>
      </c>
      <c r="F17" t="s">
        <v>915</v>
      </c>
      <c r="G17" s="78">
        <v>-62800</v>
      </c>
      <c r="H17" s="78">
        <v>0.132607516466486</v>
      </c>
      <c r="I17" s="78">
        <v>-8.3277520340953204E-2</v>
      </c>
      <c r="J17" s="78">
        <v>0.02</v>
      </c>
      <c r="K17" s="78">
        <v>0</v>
      </c>
    </row>
    <row r="18" spans="2:11">
      <c r="B18" t="s">
        <v>916</v>
      </c>
      <c r="C18" t="s">
        <v>917</v>
      </c>
      <c r="D18" t="s">
        <v>127</v>
      </c>
      <c r="E18" t="s">
        <v>189</v>
      </c>
      <c r="F18" t="s">
        <v>915</v>
      </c>
      <c r="G18" s="78">
        <v>-1011400</v>
      </c>
      <c r="H18" s="78">
        <v>0.10261522539651968</v>
      </c>
      <c r="I18" s="78">
        <v>-1.0378503896604001</v>
      </c>
      <c r="J18" s="78">
        <v>0.28000000000000003</v>
      </c>
      <c r="K18" s="78">
        <v>0</v>
      </c>
    </row>
    <row r="19" spans="2:11">
      <c r="B19" t="s">
        <v>918</v>
      </c>
      <c r="C19" t="s">
        <v>919</v>
      </c>
      <c r="D19" t="s">
        <v>127</v>
      </c>
      <c r="E19" t="s">
        <v>116</v>
      </c>
      <c r="F19" t="s">
        <v>915</v>
      </c>
      <c r="G19" s="78">
        <v>-5100000</v>
      </c>
      <c r="H19" s="78">
        <v>1.1840478308621607</v>
      </c>
      <c r="I19" s="78">
        <v>-60.386439373970198</v>
      </c>
      <c r="J19" s="78">
        <v>16.420000000000002</v>
      </c>
      <c r="K19" s="78">
        <v>-0.01</v>
      </c>
    </row>
    <row r="20" spans="2:11">
      <c r="B20" t="s">
        <v>920</v>
      </c>
      <c r="C20" t="s">
        <v>921</v>
      </c>
      <c r="D20" t="s">
        <v>127</v>
      </c>
      <c r="E20" t="s">
        <v>189</v>
      </c>
      <c r="F20" t="s">
        <v>922</v>
      </c>
      <c r="G20" s="78">
        <v>1074200</v>
      </c>
      <c r="H20" s="78">
        <v>-0.14736551099025599</v>
      </c>
      <c r="I20" s="78">
        <v>-1.5830003190573301</v>
      </c>
      <c r="J20" s="78">
        <v>0.43</v>
      </c>
      <c r="K20" s="78">
        <v>0</v>
      </c>
    </row>
    <row r="21" spans="2:11">
      <c r="B21" t="s">
        <v>923</v>
      </c>
      <c r="C21" t="s">
        <v>924</v>
      </c>
      <c r="D21" t="s">
        <v>127</v>
      </c>
      <c r="E21" t="s">
        <v>189</v>
      </c>
      <c r="F21" t="s">
        <v>922</v>
      </c>
      <c r="G21" s="78">
        <v>-1074200</v>
      </c>
      <c r="H21" s="78">
        <v>-0.17209653297076802</v>
      </c>
      <c r="I21" s="78">
        <v>1.8486609571719901</v>
      </c>
      <c r="J21" s="78">
        <v>-0.5</v>
      </c>
      <c r="K21" s="78">
        <v>0</v>
      </c>
    </row>
    <row r="22" spans="2:11">
      <c r="B22" t="s">
        <v>925</v>
      </c>
      <c r="C22" t="s">
        <v>926</v>
      </c>
      <c r="D22" t="s">
        <v>127</v>
      </c>
      <c r="E22" t="s">
        <v>112</v>
      </c>
      <c r="F22" t="s">
        <v>922</v>
      </c>
      <c r="G22" s="78">
        <v>-10431900</v>
      </c>
      <c r="H22" s="78">
        <v>0.8243071396288193</v>
      </c>
      <c r="I22" s="78">
        <v>-85.990896498938795</v>
      </c>
      <c r="J22" s="78">
        <v>23.38</v>
      </c>
      <c r="K22" s="78">
        <v>-0.01</v>
      </c>
    </row>
    <row r="23" spans="2:11">
      <c r="B23" t="s">
        <v>927</v>
      </c>
      <c r="C23" t="s">
        <v>928</v>
      </c>
      <c r="D23" t="s">
        <v>127</v>
      </c>
      <c r="E23" t="s">
        <v>116</v>
      </c>
      <c r="F23" t="s">
        <v>929</v>
      </c>
      <c r="G23" s="78">
        <v>2602900</v>
      </c>
      <c r="H23" s="78">
        <v>-1.5557409367339889</v>
      </c>
      <c r="I23" s="78">
        <v>-40.494380842249001</v>
      </c>
      <c r="J23" s="78">
        <v>11.01</v>
      </c>
      <c r="K23" s="78">
        <v>0</v>
      </c>
    </row>
    <row r="24" spans="2:11">
      <c r="B24" t="s">
        <v>930</v>
      </c>
      <c r="C24" t="s">
        <v>931</v>
      </c>
      <c r="D24" t="s">
        <v>127</v>
      </c>
      <c r="E24" t="s">
        <v>116</v>
      </c>
      <c r="F24" t="s">
        <v>929</v>
      </c>
      <c r="G24" s="78">
        <v>-2602900</v>
      </c>
      <c r="H24" s="78">
        <v>-1.5189500814336701</v>
      </c>
      <c r="I24" s="78">
        <v>39.536751669636999</v>
      </c>
      <c r="J24" s="78">
        <v>-10.75</v>
      </c>
      <c r="K24" s="78">
        <v>0</v>
      </c>
    </row>
    <row r="25" spans="2:11">
      <c r="B25" t="s">
        <v>932</v>
      </c>
      <c r="C25" t="s">
        <v>933</v>
      </c>
      <c r="D25" t="s">
        <v>127</v>
      </c>
      <c r="E25" t="s">
        <v>116</v>
      </c>
      <c r="F25" t="s">
        <v>934</v>
      </c>
      <c r="G25" s="78">
        <v>-5100000</v>
      </c>
      <c r="H25" s="78">
        <v>-2.0674838550247059</v>
      </c>
      <c r="I25" s="78">
        <v>105.44167660626</v>
      </c>
      <c r="J25" s="78">
        <v>-28.67</v>
      </c>
      <c r="K25" s="78">
        <v>0.01</v>
      </c>
    </row>
    <row r="26" spans="2:11">
      <c r="B26" t="s">
        <v>935</v>
      </c>
      <c r="C26" t="s">
        <v>936</v>
      </c>
      <c r="D26" t="s">
        <v>127</v>
      </c>
      <c r="E26" t="s">
        <v>116</v>
      </c>
      <c r="F26" t="s">
        <v>934</v>
      </c>
      <c r="G26" s="78">
        <v>5100000</v>
      </c>
      <c r="H26" s="78">
        <v>-2.155694673256451</v>
      </c>
      <c r="I26" s="78">
        <v>-109.94042833607899</v>
      </c>
      <c r="J26" s="78">
        <v>29.9</v>
      </c>
      <c r="K26" s="78">
        <v>-0.01</v>
      </c>
    </row>
    <row r="27" spans="2:11">
      <c r="B27" s="79" t="s">
        <v>906</v>
      </c>
      <c r="C27" s="16"/>
      <c r="D27" s="16"/>
      <c r="G27" s="80">
        <v>871319.08</v>
      </c>
      <c r="I27" s="80">
        <v>-316.18949566487998</v>
      </c>
      <c r="J27" s="80">
        <v>85.98</v>
      </c>
      <c r="K27" s="80">
        <v>-0.03</v>
      </c>
    </row>
    <row r="28" spans="2:11">
      <c r="B28" t="s">
        <v>937</v>
      </c>
      <c r="C28" t="s">
        <v>938</v>
      </c>
      <c r="D28" t="s">
        <v>127</v>
      </c>
      <c r="E28" t="s">
        <v>112</v>
      </c>
      <c r="F28" t="s">
        <v>738</v>
      </c>
      <c r="G28" s="78">
        <v>871319.08</v>
      </c>
      <c r="H28" s="78">
        <v>-9.3000000000000007</v>
      </c>
      <c r="I28" s="78">
        <v>-316.18949566487998</v>
      </c>
      <c r="J28" s="78">
        <v>85.98</v>
      </c>
      <c r="K28" s="78">
        <v>-0.03</v>
      </c>
    </row>
    <row r="29" spans="2:11">
      <c r="B29" s="79" t="s">
        <v>660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s="79" t="s">
        <v>366</v>
      </c>
      <c r="C30" s="16"/>
      <c r="D30" s="16"/>
      <c r="G30" s="80">
        <v>164362200</v>
      </c>
      <c r="I30" s="80">
        <v>-23.564216200000001</v>
      </c>
      <c r="J30" s="80">
        <v>6.41</v>
      </c>
      <c r="K30" s="80">
        <v>0</v>
      </c>
    </row>
    <row r="31" spans="2:11">
      <c r="B31" t="s">
        <v>939</v>
      </c>
      <c r="C31" t="s">
        <v>940</v>
      </c>
      <c r="D31" t="s">
        <v>127</v>
      </c>
      <c r="E31" t="s">
        <v>108</v>
      </c>
      <c r="F31" t="s">
        <v>941</v>
      </c>
      <c r="G31" s="78">
        <v>33672000</v>
      </c>
      <c r="H31" s="78">
        <v>0.2427</v>
      </c>
      <c r="I31" s="78">
        <v>81.721943999999993</v>
      </c>
      <c r="J31" s="78">
        <v>-22.22</v>
      </c>
      <c r="K31" s="78">
        <v>0.01</v>
      </c>
    </row>
    <row r="32" spans="2:11">
      <c r="B32" t="s">
        <v>942</v>
      </c>
      <c r="C32" t="s">
        <v>943</v>
      </c>
      <c r="D32" t="s">
        <v>127</v>
      </c>
      <c r="E32" t="s">
        <v>108</v>
      </c>
      <c r="F32" t="s">
        <v>944</v>
      </c>
      <c r="G32" s="78">
        <v>21428000</v>
      </c>
      <c r="H32" s="78">
        <v>0.23069999999999999</v>
      </c>
      <c r="I32" s="78">
        <v>49.434396</v>
      </c>
      <c r="J32" s="78">
        <v>-13.44</v>
      </c>
      <c r="K32" s="78">
        <v>0</v>
      </c>
    </row>
    <row r="33" spans="2:11">
      <c r="B33" t="s">
        <v>945</v>
      </c>
      <c r="C33" t="s">
        <v>946</v>
      </c>
      <c r="D33" t="s">
        <v>127</v>
      </c>
      <c r="E33" t="s">
        <v>108</v>
      </c>
      <c r="F33" t="s">
        <v>947</v>
      </c>
      <c r="G33" s="78">
        <v>33282000</v>
      </c>
      <c r="H33" s="78">
        <v>-0.18479999999999999</v>
      </c>
      <c r="I33" s="78">
        <v>-61.505136</v>
      </c>
      <c r="J33" s="78">
        <v>16.73</v>
      </c>
      <c r="K33" s="78">
        <v>-0.01</v>
      </c>
    </row>
    <row r="34" spans="2:11">
      <c r="B34" t="s">
        <v>948</v>
      </c>
      <c r="C34" t="s">
        <v>949</v>
      </c>
      <c r="D34" t="s">
        <v>127</v>
      </c>
      <c r="E34" t="s">
        <v>108</v>
      </c>
      <c r="F34" t="s">
        <v>950</v>
      </c>
      <c r="G34" s="78">
        <v>33272000</v>
      </c>
      <c r="H34" s="78">
        <v>-0.20960000000000001</v>
      </c>
      <c r="I34" s="78">
        <v>-69.738112000000001</v>
      </c>
      <c r="J34" s="78">
        <v>18.96</v>
      </c>
      <c r="K34" s="78">
        <v>-0.01</v>
      </c>
    </row>
    <row r="35" spans="2:11">
      <c r="B35" t="s">
        <v>951</v>
      </c>
      <c r="C35" t="s">
        <v>952</v>
      </c>
      <c r="D35" t="s">
        <v>127</v>
      </c>
      <c r="E35" t="s">
        <v>108</v>
      </c>
      <c r="F35" t="s">
        <v>910</v>
      </c>
      <c r="G35" s="78">
        <v>21428200</v>
      </c>
      <c r="H35" s="78">
        <v>0.1399</v>
      </c>
      <c r="I35" s="78">
        <v>29.978051799999999</v>
      </c>
      <c r="J35" s="78">
        <v>-8.15</v>
      </c>
      <c r="K35" s="78">
        <v>0</v>
      </c>
    </row>
    <row r="36" spans="2:11">
      <c r="B36" t="s">
        <v>953</v>
      </c>
      <c r="C36" t="s">
        <v>954</v>
      </c>
      <c r="D36" t="s">
        <v>127</v>
      </c>
      <c r="E36" t="s">
        <v>108</v>
      </c>
      <c r="F36" t="s">
        <v>955</v>
      </c>
      <c r="G36" s="78">
        <v>21280000</v>
      </c>
      <c r="H36" s="78">
        <v>-0.25119999999999998</v>
      </c>
      <c r="I36" s="78">
        <v>-53.455359999999999</v>
      </c>
      <c r="J36" s="78">
        <v>14.54</v>
      </c>
      <c r="K36" s="78">
        <v>0</v>
      </c>
    </row>
    <row r="37" spans="2:11">
      <c r="B37" s="79" t="s">
        <v>1137</v>
      </c>
      <c r="C37" s="16"/>
      <c r="D37" s="16"/>
      <c r="G37" s="80">
        <v>30316616</v>
      </c>
      <c r="I37" s="80">
        <v>392.39185871888202</v>
      </c>
      <c r="J37" s="80">
        <v>-106.71</v>
      </c>
      <c r="K37" s="80">
        <v>0.03</v>
      </c>
    </row>
    <row r="38" spans="2:11">
      <c r="B38" s="79" t="s">
        <v>657</v>
      </c>
      <c r="C38" s="16"/>
      <c r="D38" s="16"/>
      <c r="G38" s="80">
        <v>10616</v>
      </c>
      <c r="I38" s="80">
        <v>1301.2765128128819</v>
      </c>
      <c r="J38" s="80">
        <v>-353.87</v>
      </c>
      <c r="K38" s="80">
        <v>0.12</v>
      </c>
    </row>
    <row r="39" spans="2:11">
      <c r="B39" t="s">
        <v>956</v>
      </c>
      <c r="C39" t="s">
        <v>957</v>
      </c>
      <c r="D39" t="s">
        <v>127</v>
      </c>
      <c r="E39" t="s">
        <v>112</v>
      </c>
      <c r="F39" t="s">
        <v>910</v>
      </c>
      <c r="G39" s="78">
        <v>3540</v>
      </c>
      <c r="H39" s="78">
        <v>2429.4261999999999</v>
      </c>
      <c r="I39" s="78">
        <v>335.57858454695997</v>
      </c>
      <c r="J39" s="78">
        <v>-91.26</v>
      </c>
      <c r="K39" s="78">
        <v>0.03</v>
      </c>
    </row>
    <row r="40" spans="2:11">
      <c r="B40" t="s">
        <v>958</v>
      </c>
      <c r="C40" t="s">
        <v>959</v>
      </c>
      <c r="D40" t="s">
        <v>127</v>
      </c>
      <c r="E40" t="s">
        <v>112</v>
      </c>
      <c r="F40" t="s">
        <v>922</v>
      </c>
      <c r="G40" s="78">
        <v>969</v>
      </c>
      <c r="H40" s="78">
        <v>2174.7836000000002</v>
      </c>
      <c r="I40" s="78">
        <v>82.229394333767999</v>
      </c>
      <c r="J40" s="78">
        <v>-22.36</v>
      </c>
      <c r="K40" s="78">
        <v>0.01</v>
      </c>
    </row>
    <row r="41" spans="2:11">
      <c r="B41" t="s">
        <v>960</v>
      </c>
      <c r="C41" t="s">
        <v>961</v>
      </c>
      <c r="D41" t="s">
        <v>127</v>
      </c>
      <c r="E41" t="s">
        <v>112</v>
      </c>
      <c r="F41" t="s">
        <v>910</v>
      </c>
      <c r="G41" s="78">
        <v>4710</v>
      </c>
      <c r="H41" s="78">
        <v>3528.0025999999998</v>
      </c>
      <c r="I41" s="78">
        <v>648.39113543891995</v>
      </c>
      <c r="J41" s="78">
        <v>-176.32</v>
      </c>
      <c r="K41" s="78">
        <v>0.06</v>
      </c>
    </row>
    <row r="42" spans="2:11">
      <c r="B42" t="s">
        <v>962</v>
      </c>
      <c r="C42" t="s">
        <v>963</v>
      </c>
      <c r="D42" t="s">
        <v>127</v>
      </c>
      <c r="E42" t="s">
        <v>112</v>
      </c>
      <c r="F42" t="s">
        <v>964</v>
      </c>
      <c r="G42" s="78">
        <v>1397</v>
      </c>
      <c r="H42" s="78">
        <v>4312.4811</v>
      </c>
      <c r="I42" s="78">
        <v>235.077398493234</v>
      </c>
      <c r="J42" s="78">
        <v>-63.93</v>
      </c>
      <c r="K42" s="78">
        <v>0.02</v>
      </c>
    </row>
    <row r="43" spans="2:11">
      <c r="B43" s="79" t="s">
        <v>907</v>
      </c>
      <c r="C43" s="16"/>
      <c r="D43" s="16"/>
      <c r="G43" s="80">
        <v>0</v>
      </c>
      <c r="I43" s="80">
        <v>0</v>
      </c>
      <c r="J43" s="80">
        <v>0</v>
      </c>
      <c r="K43" s="80">
        <v>0</v>
      </c>
    </row>
    <row r="44" spans="2:11">
      <c r="B44" s="79" t="s">
        <v>660</v>
      </c>
      <c r="C44" s="16"/>
      <c r="D44" s="16"/>
      <c r="G44" s="80">
        <v>0</v>
      </c>
      <c r="I44" s="80">
        <v>0</v>
      </c>
      <c r="J44" s="80">
        <v>0</v>
      </c>
      <c r="K44" s="80">
        <v>0</v>
      </c>
    </row>
    <row r="45" spans="2:11">
      <c r="B45" s="79" t="s">
        <v>366</v>
      </c>
      <c r="C45" s="16"/>
      <c r="D45" s="16"/>
      <c r="G45" s="80">
        <v>30306000</v>
      </c>
      <c r="I45" s="80">
        <v>-908.88465409399998</v>
      </c>
      <c r="J45" s="80">
        <v>247.16</v>
      </c>
      <c r="K45" s="80">
        <v>-0.08</v>
      </c>
    </row>
    <row r="46" spans="2:11">
      <c r="B46" t="s">
        <v>965</v>
      </c>
      <c r="C46" t="s">
        <v>966</v>
      </c>
      <c r="D46" t="s">
        <v>127</v>
      </c>
      <c r="E46" t="s">
        <v>112</v>
      </c>
      <c r="F46" t="s">
        <v>944</v>
      </c>
      <c r="G46" s="78">
        <v>2910000</v>
      </c>
      <c r="H46" s="78">
        <v>0.59</v>
      </c>
      <c r="I46" s="78">
        <v>66.993437999999998</v>
      </c>
      <c r="J46" s="78">
        <v>-18.22</v>
      </c>
      <c r="K46" s="78">
        <v>0.01</v>
      </c>
    </row>
    <row r="47" spans="2:11">
      <c r="B47" t="s">
        <v>967</v>
      </c>
      <c r="C47" t="s">
        <v>968</v>
      </c>
      <c r="D47" t="s">
        <v>127</v>
      </c>
      <c r="E47" t="s">
        <v>112</v>
      </c>
      <c r="F47" t="s">
        <v>941</v>
      </c>
      <c r="G47" s="78">
        <v>4317000</v>
      </c>
      <c r="H47" s="78">
        <v>0.36849999999999999</v>
      </c>
      <c r="I47" s="78">
        <v>62.073581789999999</v>
      </c>
      <c r="J47" s="78">
        <v>-16.88</v>
      </c>
      <c r="K47" s="78">
        <v>0.01</v>
      </c>
    </row>
    <row r="48" spans="2:11">
      <c r="B48" t="s">
        <v>969</v>
      </c>
      <c r="C48" t="s">
        <v>970</v>
      </c>
      <c r="D48" t="s">
        <v>127</v>
      </c>
      <c r="E48" t="s">
        <v>112</v>
      </c>
      <c r="F48" t="s">
        <v>910</v>
      </c>
      <c r="G48" s="78">
        <v>2899000</v>
      </c>
      <c r="H48" s="78">
        <v>0.2641</v>
      </c>
      <c r="I48" s="78">
        <v>29.874722618</v>
      </c>
      <c r="J48" s="78">
        <v>-8.1199999999999992</v>
      </c>
      <c r="K48" s="78">
        <v>0</v>
      </c>
    </row>
    <row r="49" spans="2:11">
      <c r="B49" t="s">
        <v>971</v>
      </c>
      <c r="C49" t="s">
        <v>972</v>
      </c>
      <c r="D49" t="s">
        <v>127</v>
      </c>
      <c r="E49" t="s">
        <v>112</v>
      </c>
      <c r="F49" t="s">
        <v>955</v>
      </c>
      <c r="G49" s="78">
        <v>2857000</v>
      </c>
      <c r="H49" s="78">
        <v>-0.87649999999999995</v>
      </c>
      <c r="I49" s="78">
        <v>-97.712342710000001</v>
      </c>
      <c r="J49" s="78">
        <v>26.57</v>
      </c>
      <c r="K49" s="78">
        <v>-0.01</v>
      </c>
    </row>
    <row r="50" spans="2:11">
      <c r="B50" t="s">
        <v>973</v>
      </c>
      <c r="C50" t="s">
        <v>974</v>
      </c>
      <c r="D50" t="s">
        <v>127</v>
      </c>
      <c r="E50" t="s">
        <v>112</v>
      </c>
      <c r="F50" t="s">
        <v>975</v>
      </c>
      <c r="G50" s="78">
        <v>17323000</v>
      </c>
      <c r="H50" s="78">
        <v>-1.4352</v>
      </c>
      <c r="I50" s="78">
        <v>-970.11405379200005</v>
      </c>
      <c r="J50" s="78">
        <v>263.81</v>
      </c>
      <c r="K50" s="78">
        <v>-0.09</v>
      </c>
    </row>
    <row r="51" spans="2:11">
      <c r="B51" t="s">
        <v>221</v>
      </c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479"/>
  <sheetViews>
    <sheetView rightToLeft="1" zoomScale="80" zoomScaleNormal="80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8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2" t="s">
        <v>186</v>
      </c>
    </row>
    <row r="2" spans="2:78">
      <c r="B2" s="2" t="s">
        <v>1</v>
      </c>
      <c r="C2" s="92" t="s">
        <v>1087</v>
      </c>
    </row>
    <row r="3" spans="2:78">
      <c r="B3" s="2" t="s">
        <v>2</v>
      </c>
      <c r="C3" s="92" t="s">
        <v>1086</v>
      </c>
    </row>
    <row r="4" spans="2:78">
      <c r="B4" s="2" t="s">
        <v>3</v>
      </c>
      <c r="C4" s="92" t="s">
        <v>187</v>
      </c>
    </row>
    <row r="6" spans="2:78" ht="26.25" customHeight="1">
      <c r="B6" s="108" t="s">
        <v>138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78" ht="26.25" customHeight="1">
      <c r="B7" s="108" t="s">
        <v>147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78" s="19" customFormat="1" ht="63">
      <c r="B8" s="4" t="s">
        <v>102</v>
      </c>
      <c r="C8" s="28" t="s">
        <v>50</v>
      </c>
      <c r="D8" s="28" t="s">
        <v>136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137</v>
      </c>
      <c r="C11" s="7"/>
      <c r="D11" s="7"/>
      <c r="E11" s="7"/>
      <c r="F11" s="7"/>
      <c r="G11" s="7"/>
      <c r="H11" s="77">
        <v>9.01</v>
      </c>
      <c r="I11" s="7"/>
      <c r="J11" s="7"/>
      <c r="K11" s="77">
        <v>3.11</v>
      </c>
      <c r="L11" s="77">
        <v>2666646.0099999998</v>
      </c>
      <c r="M11" s="7"/>
      <c r="N11" s="77">
        <v>6148.0563347400002</v>
      </c>
      <c r="O11" s="7"/>
      <c r="P11" s="77">
        <v>100</v>
      </c>
      <c r="Q11" s="77">
        <v>0.55000000000000004</v>
      </c>
      <c r="R11" s="16"/>
      <c r="S11" s="16"/>
      <c r="T11" s="16"/>
      <c r="U11" s="16"/>
      <c r="V11" s="16"/>
      <c r="BZ11" s="16"/>
    </row>
    <row r="12" spans="2:78">
      <c r="B12" s="79" t="s">
        <v>217</v>
      </c>
      <c r="D12" s="16"/>
      <c r="H12" s="80">
        <v>1.8</v>
      </c>
      <c r="K12" s="80">
        <v>1.32</v>
      </c>
      <c r="L12" s="80">
        <v>1423646.01</v>
      </c>
      <c r="N12" s="80">
        <v>1427.6063719399999</v>
      </c>
      <c r="P12" s="80">
        <v>23.22</v>
      </c>
      <c r="Q12" s="80">
        <v>0.13</v>
      </c>
    </row>
    <row r="13" spans="2:78">
      <c r="B13" s="79" t="s">
        <v>668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s="79" t="s">
        <v>669</v>
      </c>
      <c r="D14" s="16"/>
      <c r="H14" s="80">
        <v>1.58</v>
      </c>
      <c r="K14" s="80">
        <v>1.98</v>
      </c>
      <c r="L14" s="80">
        <v>225353.74</v>
      </c>
      <c r="N14" s="80">
        <v>224.069223682</v>
      </c>
      <c r="P14" s="80">
        <v>3.64</v>
      </c>
      <c r="Q14" s="80">
        <v>0.02</v>
      </c>
    </row>
    <row r="15" spans="2:78">
      <c r="B15" t="s">
        <v>976</v>
      </c>
      <c r="C15" t="s">
        <v>977</v>
      </c>
      <c r="D15" t="s">
        <v>978</v>
      </c>
      <c r="E15" t="s">
        <v>313</v>
      </c>
      <c r="F15" t="s">
        <v>151</v>
      </c>
      <c r="G15" t="s">
        <v>979</v>
      </c>
      <c r="H15" s="78">
        <v>1.58</v>
      </c>
      <c r="I15" t="s">
        <v>108</v>
      </c>
      <c r="J15" s="78">
        <v>1.55</v>
      </c>
      <c r="K15" s="78">
        <v>1.98</v>
      </c>
      <c r="L15" s="78">
        <v>225353.74</v>
      </c>
      <c r="M15" s="78">
        <v>99.43</v>
      </c>
      <c r="N15" s="78">
        <v>224.069223682</v>
      </c>
      <c r="O15" s="78">
        <v>0.25</v>
      </c>
      <c r="P15" s="78">
        <v>3.64</v>
      </c>
      <c r="Q15" s="78">
        <v>0.02</v>
      </c>
    </row>
    <row r="16" spans="2:78">
      <c r="B16" s="79" t="s">
        <v>674</v>
      </c>
      <c r="D16" s="16"/>
      <c r="H16" s="80">
        <v>1.8428574133415805</v>
      </c>
      <c r="K16" s="80">
        <v>1.1935753167852179</v>
      </c>
      <c r="L16" s="80">
        <f>SUM(L18:L19)</f>
        <v>1198292.27</v>
      </c>
      <c r="N16" s="80">
        <v>1203.5371482579999</v>
      </c>
      <c r="P16" s="80">
        <v>19.580000000000002</v>
      </c>
      <c r="Q16" s="80">
        <v>0.1</v>
      </c>
    </row>
    <row r="17" spans="2:17">
      <c r="B17" s="79" t="s">
        <v>670</v>
      </c>
      <c r="D17" s="16"/>
    </row>
    <row r="18" spans="2:17">
      <c r="B18" t="s">
        <v>982</v>
      </c>
      <c r="C18" t="s">
        <v>983</v>
      </c>
      <c r="D18" t="s">
        <v>978</v>
      </c>
      <c r="E18" t="s">
        <v>727</v>
      </c>
      <c r="F18" t="s">
        <v>152</v>
      </c>
      <c r="G18" t="s">
        <v>877</v>
      </c>
      <c r="H18" s="78">
        <v>1.78</v>
      </c>
      <c r="I18" t="s">
        <v>108</v>
      </c>
      <c r="J18" s="78">
        <v>0.02</v>
      </c>
      <c r="K18" s="78">
        <v>0.28999999999999998</v>
      </c>
      <c r="L18" s="78">
        <v>726792.27</v>
      </c>
      <c r="M18" s="78">
        <v>100.54</v>
      </c>
      <c r="N18" s="78">
        <v>730.716948258</v>
      </c>
      <c r="O18" s="78">
        <v>0</v>
      </c>
      <c r="P18" s="78">
        <v>11.89</v>
      </c>
      <c r="Q18" s="78">
        <v>0.06</v>
      </c>
    </row>
    <row r="19" spans="2:17">
      <c r="B19" t="s">
        <v>1159</v>
      </c>
      <c r="C19" t="s">
        <v>980</v>
      </c>
      <c r="D19" t="s">
        <v>978</v>
      </c>
      <c r="E19" t="s">
        <v>727</v>
      </c>
      <c r="F19" t="s">
        <v>152</v>
      </c>
      <c r="G19" t="s">
        <v>981</v>
      </c>
      <c r="H19" s="78">
        <v>1.94</v>
      </c>
      <c r="I19" t="s">
        <v>108</v>
      </c>
      <c r="J19" s="78">
        <v>2.64</v>
      </c>
      <c r="K19" s="78">
        <v>2.59</v>
      </c>
      <c r="L19" s="78">
        <v>471500</v>
      </c>
      <c r="M19" s="78">
        <v>100.28</v>
      </c>
      <c r="N19" s="78">
        <v>472.8202</v>
      </c>
      <c r="O19" s="78">
        <v>0</v>
      </c>
      <c r="P19" s="78">
        <v>7.69</v>
      </c>
      <c r="Q19" s="78">
        <v>0.04</v>
      </c>
    </row>
    <row r="20" spans="2:17">
      <c r="B20" s="79" t="s">
        <v>671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s="79" t="s">
        <v>672</v>
      </c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673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220</v>
      </c>
      <c r="D23" s="16"/>
      <c r="H23" s="80">
        <v>11.19</v>
      </c>
      <c r="K23" s="80">
        <v>3.65</v>
      </c>
      <c r="L23" s="80">
        <v>1243000</v>
      </c>
      <c r="N23" s="80">
        <v>4720.4499628000003</v>
      </c>
      <c r="P23" s="80">
        <v>76.78</v>
      </c>
      <c r="Q23" s="80">
        <v>0.42</v>
      </c>
    </row>
    <row r="24" spans="2:17">
      <c r="B24" s="79" t="s">
        <v>668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669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674</v>
      </c>
      <c r="D26" s="16"/>
      <c r="H26" s="80">
        <v>11.19</v>
      </c>
      <c r="K26" s="80">
        <v>3.65</v>
      </c>
      <c r="L26" s="80">
        <v>1243000</v>
      </c>
      <c r="N26" s="80">
        <v>4720.4499628000003</v>
      </c>
      <c r="P26" s="80">
        <v>76.78</v>
      </c>
      <c r="Q26" s="80">
        <v>0.42</v>
      </c>
    </row>
    <row r="27" spans="2:17">
      <c r="B27" s="79" t="s">
        <v>670</v>
      </c>
      <c r="D27" s="16"/>
    </row>
    <row r="28" spans="2:17">
      <c r="B28" t="s">
        <v>986</v>
      </c>
      <c r="C28" s="90" t="s">
        <v>1161</v>
      </c>
      <c r="D28" t="s">
        <v>978</v>
      </c>
      <c r="E28" t="s">
        <v>216</v>
      </c>
      <c r="F28" t="s">
        <v>1166</v>
      </c>
      <c r="G28" t="s">
        <v>987</v>
      </c>
      <c r="H28" s="78">
        <v>13.28</v>
      </c>
      <c r="I28" t="s">
        <v>112</v>
      </c>
      <c r="J28" s="78">
        <v>3.22</v>
      </c>
      <c r="K28" s="78">
        <v>3.25</v>
      </c>
      <c r="L28" s="78">
        <v>713000</v>
      </c>
      <c r="M28" s="78">
        <v>100.28</v>
      </c>
      <c r="N28" s="78">
        <v>2789.9159528</v>
      </c>
      <c r="O28" s="78">
        <v>0.09</v>
      </c>
      <c r="P28" s="78">
        <v>45.38</v>
      </c>
      <c r="Q28" s="78">
        <v>0.25</v>
      </c>
    </row>
    <row r="29" spans="2:17">
      <c r="B29" s="79" t="s">
        <v>671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672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984</v>
      </c>
      <c r="C31" s="90" t="s">
        <v>1160</v>
      </c>
      <c r="D31" t="s">
        <v>978</v>
      </c>
      <c r="E31" t="s">
        <v>196</v>
      </c>
      <c r="F31" t="s">
        <v>197</v>
      </c>
      <c r="G31" t="s">
        <v>985</v>
      </c>
      <c r="H31" s="78">
        <v>8.17</v>
      </c>
      <c r="I31" t="s">
        <v>112</v>
      </c>
      <c r="J31" s="78">
        <v>3.55</v>
      </c>
      <c r="K31" s="78">
        <v>4.2300000000000004</v>
      </c>
      <c r="L31" s="78">
        <v>530000</v>
      </c>
      <c r="M31" s="78">
        <v>93.35</v>
      </c>
      <c r="N31" s="78">
        <v>1930.5340100000001</v>
      </c>
      <c r="O31" s="78">
        <v>0.41</v>
      </c>
      <c r="P31" s="78">
        <v>31.4</v>
      </c>
      <c r="Q31" s="78">
        <v>0.17</v>
      </c>
    </row>
    <row r="32" spans="2:17">
      <c r="B32" s="79" t="s">
        <v>673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4">
      <c r="B33" t="s">
        <v>221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zoomScale="80" zoomScaleNormal="8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" style="15" bestFit="1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3" t="s">
        <v>186</v>
      </c>
    </row>
    <row r="2" spans="2:59">
      <c r="B2" s="2" t="s">
        <v>1</v>
      </c>
      <c r="C2" s="93" t="s">
        <v>1087</v>
      </c>
    </row>
    <row r="3" spans="2:59">
      <c r="B3" s="2" t="s">
        <v>2</v>
      </c>
      <c r="C3" s="93" t="s">
        <v>1086</v>
      </c>
    </row>
    <row r="4" spans="2:59">
      <c r="B4" s="2" t="s">
        <v>3</v>
      </c>
      <c r="C4" s="93" t="s">
        <v>187</v>
      </c>
    </row>
    <row r="5" spans="2:59">
      <c r="B5" s="2"/>
      <c r="C5" s="2"/>
    </row>
    <row r="7" spans="2:59" ht="26.25" customHeight="1">
      <c r="B7" s="108" t="s">
        <v>148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59" s="19" customFormat="1" ht="63">
      <c r="B8" s="4" t="s">
        <v>102</v>
      </c>
      <c r="C8" s="28" t="s">
        <v>149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150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151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152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153</v>
      </c>
      <c r="BG10" s="23" t="s">
        <v>116</v>
      </c>
    </row>
    <row r="11" spans="2:59" s="23" customFormat="1" ht="18" customHeight="1">
      <c r="B11" s="24" t="s">
        <v>154</v>
      </c>
      <c r="C11" s="18"/>
      <c r="D11" s="18"/>
      <c r="E11" s="18"/>
      <c r="F11" s="18"/>
      <c r="G11" s="77">
        <v>3.39</v>
      </c>
      <c r="H11" s="18"/>
      <c r="I11" s="18"/>
      <c r="J11" s="77">
        <v>3</v>
      </c>
      <c r="K11" s="77">
        <v>37232030.75</v>
      </c>
      <c r="L11" s="7"/>
      <c r="M11" s="77">
        <v>48340.097005411269</v>
      </c>
      <c r="N11" s="77">
        <v>100</v>
      </c>
      <c r="O11" s="77">
        <v>4.29</v>
      </c>
      <c r="P11" s="16"/>
      <c r="Q11" s="16"/>
      <c r="R11" s="16"/>
      <c r="S11" s="16"/>
      <c r="T11" s="16"/>
      <c r="U11" s="16"/>
      <c r="BF11" s="16" t="s">
        <v>127</v>
      </c>
      <c r="BG11" s="23" t="s">
        <v>119</v>
      </c>
    </row>
    <row r="12" spans="2:59">
      <c r="B12" s="79" t="s">
        <v>217</v>
      </c>
      <c r="G12" s="80">
        <v>3.37</v>
      </c>
      <c r="J12" s="80">
        <v>1.96</v>
      </c>
      <c r="K12" s="80">
        <v>34040532.359999999</v>
      </c>
      <c r="M12" s="80">
        <v>35640.163166934457</v>
      </c>
      <c r="N12" s="80">
        <v>73.73</v>
      </c>
      <c r="O12" s="80">
        <v>3.16</v>
      </c>
    </row>
    <row r="13" spans="2:59">
      <c r="B13" s="79" t="s">
        <v>991</v>
      </c>
      <c r="G13" s="80">
        <v>3.28</v>
      </c>
      <c r="J13" s="80">
        <v>1.05</v>
      </c>
      <c r="K13" s="80">
        <v>17572395.16</v>
      </c>
      <c r="M13" s="80">
        <v>17195.1597669027</v>
      </c>
      <c r="N13" s="80">
        <v>35.57</v>
      </c>
      <c r="O13" s="80">
        <v>1.52</v>
      </c>
    </row>
    <row r="14" spans="2:59">
      <c r="B14" t="s">
        <v>988</v>
      </c>
      <c r="C14" t="s">
        <v>989</v>
      </c>
      <c r="D14" t="s">
        <v>990</v>
      </c>
      <c r="E14" t="s">
        <v>300</v>
      </c>
      <c r="F14" t="s">
        <v>153</v>
      </c>
      <c r="G14" s="78">
        <v>3.28</v>
      </c>
      <c r="H14" t="s">
        <v>108</v>
      </c>
      <c r="I14" s="78">
        <v>5.01</v>
      </c>
      <c r="J14" s="78">
        <v>1.05</v>
      </c>
      <c r="K14" s="78">
        <v>17572395.16</v>
      </c>
      <c r="L14" s="78">
        <v>97.853250000000003</v>
      </c>
      <c r="M14" s="78">
        <v>17195.1597669027</v>
      </c>
      <c r="N14" s="78">
        <v>35.57</v>
      </c>
      <c r="O14" s="78">
        <v>1.52</v>
      </c>
    </row>
    <row r="15" spans="2:59">
      <c r="B15" s="79" t="s">
        <v>992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993</v>
      </c>
      <c r="G16" s="80">
        <v>0</v>
      </c>
      <c r="J16" s="80">
        <v>0</v>
      </c>
      <c r="K16" s="80">
        <v>0</v>
      </c>
      <c r="M16" s="80">
        <v>0</v>
      </c>
      <c r="N16" s="80">
        <v>0</v>
      </c>
      <c r="O16" s="80">
        <v>0</v>
      </c>
    </row>
    <row r="17" spans="2:15">
      <c r="B17" s="79" t="s">
        <v>1006</v>
      </c>
      <c r="G17" s="80">
        <v>2.5499999999999998</v>
      </c>
      <c r="J17" s="80">
        <v>2.67</v>
      </c>
      <c r="K17" s="80">
        <v>11217736.199999999</v>
      </c>
      <c r="M17" s="80">
        <v>12717.775134031761</v>
      </c>
      <c r="N17" s="80">
        <v>26.31</v>
      </c>
      <c r="O17" s="80">
        <v>1.1299999999999999</v>
      </c>
    </row>
    <row r="18" spans="2:15">
      <c r="B18" t="s">
        <v>1139</v>
      </c>
      <c r="C18" t="s">
        <v>989</v>
      </c>
      <c r="D18" t="s">
        <v>994</v>
      </c>
      <c r="E18" t="s">
        <v>313</v>
      </c>
      <c r="F18" t="s">
        <v>151</v>
      </c>
      <c r="G18" s="78">
        <v>3.73</v>
      </c>
      <c r="H18" t="s">
        <v>108</v>
      </c>
      <c r="I18" s="78">
        <v>6</v>
      </c>
      <c r="J18" s="78">
        <v>1.89</v>
      </c>
      <c r="K18" s="78">
        <v>2345158.06</v>
      </c>
      <c r="L18" s="78">
        <v>119.13</v>
      </c>
      <c r="M18" s="78">
        <v>2793.7867968780001</v>
      </c>
      <c r="N18" s="78">
        <v>5.78</v>
      </c>
      <c r="O18" s="78">
        <v>0.25</v>
      </c>
    </row>
    <row r="19" spans="2:15">
      <c r="B19" t="s">
        <v>1140</v>
      </c>
      <c r="C19" t="s">
        <v>995</v>
      </c>
      <c r="D19" t="s">
        <v>996</v>
      </c>
      <c r="E19" t="s">
        <v>313</v>
      </c>
      <c r="F19" t="s">
        <v>151</v>
      </c>
      <c r="G19" s="78">
        <v>2.02</v>
      </c>
      <c r="H19" t="s">
        <v>112</v>
      </c>
      <c r="I19" s="78">
        <v>3.86</v>
      </c>
      <c r="J19" s="78">
        <v>3.15</v>
      </c>
      <c r="K19" s="78">
        <v>299998.42</v>
      </c>
      <c r="L19" s="78">
        <v>103.59000000000034</v>
      </c>
      <c r="M19" s="78">
        <v>1212.6181535107601</v>
      </c>
      <c r="N19" s="78">
        <v>2.5099999999999998</v>
      </c>
      <c r="O19" s="78">
        <v>0.11</v>
      </c>
    </row>
    <row r="20" spans="2:15">
      <c r="B20" t="s">
        <v>1141</v>
      </c>
      <c r="C20" t="s">
        <v>989</v>
      </c>
      <c r="D20" t="s">
        <v>997</v>
      </c>
      <c r="E20" t="s">
        <v>998</v>
      </c>
      <c r="F20" t="s">
        <v>152</v>
      </c>
      <c r="G20" s="78">
        <v>1.53</v>
      </c>
      <c r="H20" t="s">
        <v>108</v>
      </c>
      <c r="I20" s="78">
        <v>5</v>
      </c>
      <c r="J20" s="78">
        <v>2.95</v>
      </c>
      <c r="K20" s="78">
        <v>1140000</v>
      </c>
      <c r="L20" s="78">
        <v>103.23</v>
      </c>
      <c r="M20" s="78">
        <v>1176.8219999999999</v>
      </c>
      <c r="N20" s="78">
        <v>2.4300000000000002</v>
      </c>
      <c r="O20" s="78">
        <v>0.1</v>
      </c>
    </row>
    <row r="21" spans="2:15">
      <c r="B21" t="s">
        <v>1142</v>
      </c>
      <c r="C21" t="s">
        <v>989</v>
      </c>
      <c r="D21" t="s">
        <v>999</v>
      </c>
      <c r="E21" t="s">
        <v>398</v>
      </c>
      <c r="F21" t="s">
        <v>152</v>
      </c>
      <c r="G21" s="78">
        <v>0.65</v>
      </c>
      <c r="H21" t="s">
        <v>108</v>
      </c>
      <c r="I21" s="78">
        <v>3.85</v>
      </c>
      <c r="J21" s="78">
        <v>4.18</v>
      </c>
      <c r="K21" s="78">
        <v>772873.73</v>
      </c>
      <c r="L21" s="78">
        <v>99.87</v>
      </c>
      <c r="M21" s="78">
        <v>771.86899415100004</v>
      </c>
      <c r="N21" s="78">
        <v>1.6</v>
      </c>
      <c r="O21" s="78">
        <v>7.0000000000000007E-2</v>
      </c>
    </row>
    <row r="22" spans="2:15">
      <c r="B22" t="s">
        <v>1143</v>
      </c>
      <c r="C22" t="s">
        <v>989</v>
      </c>
      <c r="D22" t="s">
        <v>1000</v>
      </c>
      <c r="E22" t="s">
        <v>398</v>
      </c>
      <c r="F22" t="s">
        <v>152</v>
      </c>
      <c r="G22" s="78">
        <v>3.18</v>
      </c>
      <c r="H22" t="s">
        <v>108</v>
      </c>
      <c r="I22" s="78">
        <v>4.55</v>
      </c>
      <c r="J22" s="78">
        <v>3.71</v>
      </c>
      <c r="K22" s="78">
        <v>953075.99</v>
      </c>
      <c r="L22" s="78">
        <v>105.08</v>
      </c>
      <c r="M22" s="78">
        <v>1001.492250292</v>
      </c>
      <c r="N22" s="78">
        <v>2.0699999999999998</v>
      </c>
      <c r="O22" s="78">
        <v>0.09</v>
      </c>
    </row>
    <row r="23" spans="2:15">
      <c r="B23" t="s">
        <v>1144</v>
      </c>
      <c r="C23" t="s">
        <v>989</v>
      </c>
      <c r="D23" t="s">
        <v>1001</v>
      </c>
      <c r="E23" t="s">
        <v>449</v>
      </c>
      <c r="F23" t="s">
        <v>152</v>
      </c>
      <c r="G23" s="78">
        <v>2.52</v>
      </c>
      <c r="H23" t="s">
        <v>108</v>
      </c>
      <c r="I23" s="78">
        <v>5.25</v>
      </c>
      <c r="J23" s="78">
        <v>2.2200000000000002</v>
      </c>
      <c r="K23" s="78">
        <v>4116210</v>
      </c>
      <c r="L23" s="78">
        <v>99.57</v>
      </c>
      <c r="M23" s="78">
        <v>4098.5102969999998</v>
      </c>
      <c r="N23" s="78">
        <v>8.48</v>
      </c>
      <c r="O23" s="78">
        <v>0.36</v>
      </c>
    </row>
    <row r="24" spans="2:15">
      <c r="B24" t="s">
        <v>1145</v>
      </c>
      <c r="C24" t="s">
        <v>989</v>
      </c>
      <c r="D24" t="s">
        <v>1004</v>
      </c>
      <c r="E24" t="s">
        <v>196</v>
      </c>
      <c r="F24" t="s">
        <v>197</v>
      </c>
      <c r="G24" s="78">
        <v>0.87</v>
      </c>
      <c r="H24" t="s">
        <v>108</v>
      </c>
      <c r="I24" s="78">
        <v>7.5</v>
      </c>
      <c r="J24" s="78">
        <v>-0.43</v>
      </c>
      <c r="K24" s="78">
        <v>176712</v>
      </c>
      <c r="L24" s="78">
        <v>110.62</v>
      </c>
      <c r="M24" s="78">
        <v>195.4788144</v>
      </c>
      <c r="N24" s="78">
        <v>0.4</v>
      </c>
      <c r="O24" s="78">
        <v>0.02</v>
      </c>
    </row>
    <row r="25" spans="2:15">
      <c r="B25" t="s">
        <v>1146</v>
      </c>
      <c r="C25" t="s">
        <v>995</v>
      </c>
      <c r="D25" t="s">
        <v>1003</v>
      </c>
      <c r="E25" t="s">
        <v>196</v>
      </c>
      <c r="F25" t="s">
        <v>197</v>
      </c>
      <c r="G25" s="78">
        <v>2.37</v>
      </c>
      <c r="H25" t="s">
        <v>108</v>
      </c>
      <c r="I25" s="78">
        <v>5.5</v>
      </c>
      <c r="J25" s="78">
        <v>4.74</v>
      </c>
      <c r="K25" s="78">
        <v>561778</v>
      </c>
      <c r="L25" s="78">
        <v>101.11</v>
      </c>
      <c r="M25" s="78">
        <v>568.01373579999995</v>
      </c>
      <c r="N25" s="78">
        <v>1.18</v>
      </c>
      <c r="O25" s="78">
        <v>0.05</v>
      </c>
    </row>
    <row r="26" spans="2:15">
      <c r="B26" t="s">
        <v>1147</v>
      </c>
      <c r="C26" t="s">
        <v>995</v>
      </c>
      <c r="D26" t="s">
        <v>1005</v>
      </c>
      <c r="E26" t="s">
        <v>196</v>
      </c>
      <c r="F26" t="s">
        <v>197</v>
      </c>
      <c r="G26" s="78">
        <v>1.64</v>
      </c>
      <c r="H26" t="s">
        <v>108</v>
      </c>
      <c r="I26" s="78">
        <v>6.45</v>
      </c>
      <c r="J26" s="78">
        <v>2.4</v>
      </c>
      <c r="K26" s="78">
        <v>404480</v>
      </c>
      <c r="L26" s="78">
        <v>106.24</v>
      </c>
      <c r="M26" s="78">
        <v>429.71955200000002</v>
      </c>
      <c r="N26" s="78">
        <v>0.89</v>
      </c>
      <c r="O26" s="78">
        <v>0.04</v>
      </c>
    </row>
    <row r="27" spans="2:15">
      <c r="B27" t="s">
        <v>1148</v>
      </c>
      <c r="C27" t="s">
        <v>989</v>
      </c>
      <c r="D27" t="s">
        <v>1002</v>
      </c>
      <c r="E27" t="s">
        <v>196</v>
      </c>
      <c r="F27" t="s">
        <v>197</v>
      </c>
      <c r="G27" s="78">
        <v>3.23</v>
      </c>
      <c r="H27" t="s">
        <v>108</v>
      </c>
      <c r="I27" s="78">
        <v>5</v>
      </c>
      <c r="J27" s="78">
        <v>3.76</v>
      </c>
      <c r="K27" s="78">
        <v>447450</v>
      </c>
      <c r="L27" s="78">
        <v>104.92</v>
      </c>
      <c r="M27" s="78">
        <v>469.46454</v>
      </c>
      <c r="N27" s="78">
        <v>0.97</v>
      </c>
      <c r="O27" s="78">
        <v>0.04</v>
      </c>
    </row>
    <row r="28" spans="2:15">
      <c r="B28" s="79" t="s">
        <v>1007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1010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s="79" t="s">
        <v>1008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s="79" t="s">
        <v>1009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1011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1014</v>
      </c>
      <c r="G33" s="80">
        <v>5.45</v>
      </c>
      <c r="J33" s="80">
        <v>3.11</v>
      </c>
      <c r="K33" s="80">
        <v>5250401</v>
      </c>
      <c r="M33" s="80">
        <v>5727.2282660000001</v>
      </c>
      <c r="N33" s="80">
        <v>11.85</v>
      </c>
      <c r="O33" s="80">
        <v>0.51</v>
      </c>
    </row>
    <row r="34" spans="2:15">
      <c r="B34" t="s">
        <v>1149</v>
      </c>
      <c r="C34" t="s">
        <v>989</v>
      </c>
      <c r="D34" t="s">
        <v>1012</v>
      </c>
      <c r="E34" t="s">
        <v>313</v>
      </c>
      <c r="F34" t="s">
        <v>151</v>
      </c>
      <c r="G34" s="78">
        <v>5.76</v>
      </c>
      <c r="H34" t="s">
        <v>108</v>
      </c>
      <c r="I34" s="78">
        <v>4.74</v>
      </c>
      <c r="J34" s="78">
        <v>3.26</v>
      </c>
      <c r="K34" s="78">
        <v>4704000</v>
      </c>
      <c r="L34" s="78">
        <v>109.37</v>
      </c>
      <c r="M34" s="78">
        <v>5144.7647999999999</v>
      </c>
      <c r="N34" s="78">
        <v>10.64</v>
      </c>
      <c r="O34" s="78">
        <v>0.46</v>
      </c>
    </row>
    <row r="35" spans="2:15">
      <c r="B35" t="s">
        <v>1150</v>
      </c>
      <c r="C35" t="s">
        <v>989</v>
      </c>
      <c r="D35" t="s">
        <v>1013</v>
      </c>
      <c r="E35" t="s">
        <v>331</v>
      </c>
      <c r="F35" t="s">
        <v>151</v>
      </c>
      <c r="G35" s="78">
        <v>2.75</v>
      </c>
      <c r="H35" t="s">
        <v>108</v>
      </c>
      <c r="I35" s="78">
        <v>3.4</v>
      </c>
      <c r="J35" s="78">
        <v>1.75</v>
      </c>
      <c r="K35" s="78">
        <v>546401</v>
      </c>
      <c r="L35" s="78">
        <v>106.6</v>
      </c>
      <c r="M35" s="78">
        <v>582.46346600000004</v>
      </c>
      <c r="N35" s="78">
        <v>1.2</v>
      </c>
      <c r="O35" s="78">
        <v>0.05</v>
      </c>
    </row>
    <row r="36" spans="2:15">
      <c r="B36" s="79" t="s">
        <v>220</v>
      </c>
      <c r="G36" s="80">
        <v>3.44</v>
      </c>
      <c r="J36" s="80">
        <v>5.93</v>
      </c>
      <c r="K36" s="80">
        <v>3191498.39</v>
      </c>
      <c r="M36" s="80">
        <v>12699.933838476805</v>
      </c>
      <c r="N36" s="80">
        <v>26.27</v>
      </c>
      <c r="O36" s="80">
        <v>1.1299999999999999</v>
      </c>
    </row>
    <row r="37" spans="2:15">
      <c r="B37" s="79" t="s">
        <v>1016</v>
      </c>
      <c r="G37" s="80">
        <v>3.48</v>
      </c>
      <c r="J37" s="80">
        <v>6.74</v>
      </c>
      <c r="K37" s="80">
        <v>934000</v>
      </c>
      <c r="M37" s="80">
        <v>3696.5838924</v>
      </c>
      <c r="N37" s="80">
        <v>7.65</v>
      </c>
      <c r="O37" s="80">
        <v>0.33</v>
      </c>
    </row>
    <row r="38" spans="2:15">
      <c r="B38" t="s">
        <v>1151</v>
      </c>
      <c r="C38" t="s">
        <v>995</v>
      </c>
      <c r="D38" t="s">
        <v>1015</v>
      </c>
      <c r="E38" t="s">
        <v>196</v>
      </c>
      <c r="F38" t="s">
        <v>197</v>
      </c>
      <c r="G38" s="78">
        <v>3.48</v>
      </c>
      <c r="H38" t="s">
        <v>112</v>
      </c>
      <c r="I38" s="78">
        <v>5.6</v>
      </c>
      <c r="J38" s="78">
        <v>6.74</v>
      </c>
      <c r="K38" s="78">
        <v>934000</v>
      </c>
      <c r="L38" s="78">
        <v>101.43</v>
      </c>
      <c r="M38" s="78">
        <v>3696.5838924</v>
      </c>
      <c r="N38" s="78">
        <v>7.65</v>
      </c>
      <c r="O38" s="78">
        <v>0.33</v>
      </c>
    </row>
    <row r="39" spans="2:15">
      <c r="B39" s="79" t="s">
        <v>993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1006</v>
      </c>
      <c r="G40" s="80">
        <v>3.05</v>
      </c>
      <c r="J40" s="80">
        <v>4.21</v>
      </c>
      <c r="K40" s="80">
        <v>1619331.39</v>
      </c>
      <c r="M40" s="80">
        <v>6391.39561545989</v>
      </c>
      <c r="N40" s="80">
        <v>13.22</v>
      </c>
      <c r="O40" s="80">
        <v>0.56999999999999995</v>
      </c>
    </row>
    <row r="41" spans="2:15">
      <c r="B41" t="s">
        <v>1152</v>
      </c>
      <c r="C41" t="s">
        <v>995</v>
      </c>
      <c r="D41" t="s">
        <v>1017</v>
      </c>
      <c r="E41" t="s">
        <v>379</v>
      </c>
      <c r="F41" t="s">
        <v>151</v>
      </c>
      <c r="G41" s="78">
        <v>3.85</v>
      </c>
      <c r="H41" t="s">
        <v>112</v>
      </c>
      <c r="I41" s="78">
        <v>4.6100000000000003</v>
      </c>
      <c r="J41" s="78">
        <v>4.71</v>
      </c>
      <c r="K41" s="78">
        <v>701331.39</v>
      </c>
      <c r="L41" s="78">
        <v>102.96000000000008</v>
      </c>
      <c r="M41" s="78">
        <v>2817.5982982598898</v>
      </c>
      <c r="N41" s="78">
        <v>5.83</v>
      </c>
      <c r="O41" s="78">
        <v>0.25</v>
      </c>
    </row>
    <row r="42" spans="2:15">
      <c r="B42" t="s">
        <v>1153</v>
      </c>
      <c r="C42" t="s">
        <v>995</v>
      </c>
      <c r="D42" t="s">
        <v>1018</v>
      </c>
      <c r="E42" t="s">
        <v>196</v>
      </c>
      <c r="F42" t="s">
        <v>197</v>
      </c>
      <c r="G42" s="78">
        <v>2.42</v>
      </c>
      <c r="H42" t="s">
        <v>112</v>
      </c>
      <c r="I42" s="78">
        <v>2.64</v>
      </c>
      <c r="J42" s="78">
        <v>3.82</v>
      </c>
      <c r="K42" s="78">
        <v>918000</v>
      </c>
      <c r="L42" s="78">
        <v>99.77</v>
      </c>
      <c r="M42" s="78">
        <v>3573.7973172000002</v>
      </c>
      <c r="N42" s="78">
        <v>7.39</v>
      </c>
      <c r="O42" s="78">
        <v>0.32</v>
      </c>
    </row>
    <row r="43" spans="2:15">
      <c r="B43" s="79" t="s">
        <v>1014</v>
      </c>
      <c r="G43" s="80">
        <v>4.34</v>
      </c>
      <c r="J43" s="80">
        <v>8.98</v>
      </c>
      <c r="K43" s="80">
        <v>638167</v>
      </c>
      <c r="M43" s="80">
        <v>2611.9543306169162</v>
      </c>
      <c r="N43" s="80">
        <v>5.4</v>
      </c>
      <c r="O43" s="80">
        <v>0.23</v>
      </c>
    </row>
    <row r="44" spans="2:15">
      <c r="B44" t="s">
        <v>1154</v>
      </c>
      <c r="C44" t="s">
        <v>989</v>
      </c>
      <c r="D44" t="s">
        <v>1019</v>
      </c>
      <c r="E44" t="s">
        <v>196</v>
      </c>
      <c r="F44" t="s">
        <v>197</v>
      </c>
      <c r="G44" s="78">
        <v>3.48</v>
      </c>
      <c r="H44" t="s">
        <v>116</v>
      </c>
      <c r="I44" s="78">
        <v>17.2</v>
      </c>
      <c r="J44" s="78">
        <v>18.72</v>
      </c>
      <c r="K44" s="78">
        <v>58801</v>
      </c>
      <c r="L44" s="78">
        <v>94.117000000000004</v>
      </c>
      <c r="M44" s="78">
        <v>235.02528941355601</v>
      </c>
      <c r="N44" s="78">
        <v>0.49</v>
      </c>
      <c r="O44" s="78">
        <v>0.02</v>
      </c>
    </row>
    <row r="45" spans="2:15">
      <c r="B45" t="s">
        <v>1155</v>
      </c>
      <c r="C45" t="s">
        <v>989</v>
      </c>
      <c r="D45" t="s">
        <v>1020</v>
      </c>
      <c r="E45" t="s">
        <v>196</v>
      </c>
      <c r="F45" t="s">
        <v>197</v>
      </c>
      <c r="G45" s="78">
        <v>4.42</v>
      </c>
      <c r="H45" t="s">
        <v>116</v>
      </c>
      <c r="I45" s="78">
        <v>7</v>
      </c>
      <c r="J45" s="78">
        <v>8.02</v>
      </c>
      <c r="K45" s="78">
        <v>579366</v>
      </c>
      <c r="L45" s="78">
        <v>96.605400000000202</v>
      </c>
      <c r="M45" s="78">
        <v>2376.9290412033602</v>
      </c>
      <c r="N45" s="78">
        <v>4.92</v>
      </c>
      <c r="O45" s="78">
        <v>0.21</v>
      </c>
    </row>
    <row r="46" spans="2:15">
      <c r="B46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0"/>
  <sheetViews>
    <sheetView rightToLeft="1" zoomScale="80" zoomScaleNormal="80" workbookViewId="0">
      <selection activeCell="D29" sqref="D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2" t="s">
        <v>186</v>
      </c>
    </row>
    <row r="2" spans="2:64">
      <c r="B2" s="2" t="s">
        <v>1</v>
      </c>
      <c r="C2" s="92" t="s">
        <v>1087</v>
      </c>
    </row>
    <row r="3" spans="2:64">
      <c r="B3" s="2" t="s">
        <v>2</v>
      </c>
      <c r="C3" s="92" t="s">
        <v>1086</v>
      </c>
    </row>
    <row r="4" spans="2:64">
      <c r="B4" s="2" t="s">
        <v>3</v>
      </c>
      <c r="C4" s="92" t="s">
        <v>187</v>
      </c>
    </row>
    <row r="5" spans="2:64">
      <c r="B5" s="2"/>
    </row>
    <row r="7" spans="2:64" ht="26.25" customHeight="1">
      <c r="B7" s="108" t="s">
        <v>155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156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157</v>
      </c>
      <c r="C11" s="7"/>
      <c r="D11" s="7"/>
      <c r="E11" s="7"/>
      <c r="F11" s="7"/>
      <c r="G11" s="77">
        <v>1.68</v>
      </c>
      <c r="H11" s="7"/>
      <c r="I11" s="7"/>
      <c r="J11" s="77">
        <v>1.37</v>
      </c>
      <c r="K11" s="77">
        <v>7829000</v>
      </c>
      <c r="L11" s="7"/>
      <c r="M11" s="77">
        <v>7720.9597999999996</v>
      </c>
      <c r="N11" s="77">
        <v>100</v>
      </c>
      <c r="O11" s="77">
        <v>0.68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217</v>
      </c>
      <c r="G12" s="80">
        <v>1.68</v>
      </c>
      <c r="J12" s="80">
        <v>1.37</v>
      </c>
      <c r="K12" s="80">
        <v>7829000</v>
      </c>
      <c r="M12" s="80">
        <v>7720.9597999999996</v>
      </c>
      <c r="N12" s="80">
        <v>100</v>
      </c>
      <c r="O12" s="80">
        <v>0.68</v>
      </c>
    </row>
    <row r="13" spans="2:64">
      <c r="B13" s="79" t="s">
        <v>680</v>
      </c>
      <c r="G13" s="80">
        <v>1.68</v>
      </c>
      <c r="J13" s="80">
        <v>1.37</v>
      </c>
      <c r="K13" s="80">
        <v>7829000</v>
      </c>
      <c r="M13" s="80">
        <v>7720.9597999999996</v>
      </c>
      <c r="N13" s="80">
        <v>100</v>
      </c>
      <c r="O13" s="80">
        <v>0.68</v>
      </c>
    </row>
    <row r="14" spans="2:64">
      <c r="B14" t="s">
        <v>1021</v>
      </c>
      <c r="C14" t="s">
        <v>1022</v>
      </c>
      <c r="D14" t="s">
        <v>200</v>
      </c>
      <c r="E14" t="s">
        <v>216</v>
      </c>
      <c r="F14" t="s">
        <v>151</v>
      </c>
      <c r="G14" s="78">
        <v>1.68</v>
      </c>
      <c r="H14" t="s">
        <v>108</v>
      </c>
      <c r="I14" s="78">
        <v>0.45</v>
      </c>
      <c r="J14" s="78">
        <v>1.37</v>
      </c>
      <c r="K14" s="78">
        <v>7829000</v>
      </c>
      <c r="L14" s="78">
        <v>98.62</v>
      </c>
      <c r="M14" s="78">
        <v>7720.9597999999996</v>
      </c>
      <c r="N14" s="78">
        <v>100</v>
      </c>
      <c r="O14" s="78">
        <v>0.68</v>
      </c>
    </row>
    <row r="15" spans="2:64">
      <c r="B15" s="79" t="s">
        <v>681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1023</v>
      </c>
      <c r="G16" s="80">
        <v>0</v>
      </c>
      <c r="J16" s="80">
        <v>0</v>
      </c>
      <c r="K16" s="80">
        <v>0</v>
      </c>
      <c r="M16" s="80">
        <v>0</v>
      </c>
      <c r="N16" s="80">
        <v>0</v>
      </c>
      <c r="O16" s="80">
        <v>0</v>
      </c>
    </row>
    <row r="17" spans="2:15">
      <c r="B17" s="79" t="s">
        <v>1024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s="79" t="s">
        <v>366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220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221</v>
      </c>
    </row>
  </sheetData>
  <mergeCells count="1">
    <mergeCell ref="B7:O7"/>
  </mergeCells>
  <dataValidations count="1">
    <dataValidation allowBlank="1" showInputMessage="1" showErrorMessage="1" sqref="A1:XFD19 A20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38"/>
  <sheetViews>
    <sheetView rightToLeft="1" zoomScale="80" zoomScaleNormal="80" workbookViewId="0">
      <selection activeCell="D32" sqref="D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2" t="s">
        <v>186</v>
      </c>
    </row>
    <row r="2" spans="2:55">
      <c r="B2" s="2" t="s">
        <v>1</v>
      </c>
      <c r="C2" s="92" t="s">
        <v>1087</v>
      </c>
    </row>
    <row r="3" spans="2:55">
      <c r="B3" s="2" t="s">
        <v>2</v>
      </c>
      <c r="C3" s="92" t="s">
        <v>1086</v>
      </c>
      <c r="F3" s="16" t="s">
        <v>1045</v>
      </c>
    </row>
    <row r="4" spans="2:55">
      <c r="B4" s="2" t="s">
        <v>3</v>
      </c>
      <c r="C4" s="92" t="s">
        <v>187</v>
      </c>
    </row>
    <row r="5" spans="2:55">
      <c r="B5" s="2"/>
    </row>
    <row r="7" spans="2:55" ht="26.25" customHeight="1">
      <c r="B7" s="108" t="s">
        <v>158</v>
      </c>
      <c r="C7" s="109"/>
      <c r="D7" s="109"/>
      <c r="E7" s="109"/>
      <c r="F7" s="109"/>
      <c r="G7" s="109"/>
      <c r="H7" s="109"/>
      <c r="I7" s="110"/>
    </row>
    <row r="8" spans="2:55" s="19" customFormat="1" ht="63">
      <c r="B8" s="50" t="s">
        <v>102</v>
      </c>
      <c r="C8" s="54" t="s">
        <v>159</v>
      </c>
      <c r="D8" s="54" t="s">
        <v>160</v>
      </c>
      <c r="E8" s="54" t="s">
        <v>161</v>
      </c>
      <c r="F8" s="54" t="s">
        <v>54</v>
      </c>
      <c r="G8" s="54" t="s">
        <v>162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163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7">
        <v>1.87</v>
      </c>
      <c r="F11" s="7"/>
      <c r="G11" s="77">
        <v>7568.9897197290502</v>
      </c>
      <c r="H11" s="77">
        <v>100</v>
      </c>
      <c r="I11" s="77">
        <v>0.67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1138</v>
      </c>
      <c r="E12" s="80">
        <v>1.89</v>
      </c>
      <c r="F12" s="19"/>
      <c r="G12" s="80">
        <v>672.95635049999999</v>
      </c>
      <c r="H12" s="80">
        <v>8.89</v>
      </c>
      <c r="I12" s="80">
        <v>0.06</v>
      </c>
    </row>
    <row r="13" spans="2:55">
      <c r="B13" s="79" t="s">
        <v>1026</v>
      </c>
      <c r="E13" s="80">
        <v>1.89</v>
      </c>
      <c r="F13" s="19"/>
      <c r="G13" s="80">
        <v>672.95635049999999</v>
      </c>
      <c r="H13" s="80">
        <v>8.89</v>
      </c>
      <c r="I13" s="80">
        <v>0.06</v>
      </c>
    </row>
    <row r="14" spans="2:55">
      <c r="B14" t="s">
        <v>1025</v>
      </c>
      <c r="C14" s="81">
        <v>42157</v>
      </c>
      <c r="D14" t="s">
        <v>312</v>
      </c>
      <c r="E14" s="78">
        <v>1.89</v>
      </c>
      <c r="F14" t="s">
        <v>108</v>
      </c>
      <c r="G14" s="78">
        <v>672.95635049999999</v>
      </c>
      <c r="H14" s="78">
        <v>8.89</v>
      </c>
      <c r="I14" s="78">
        <v>0.06</v>
      </c>
    </row>
    <row r="15" spans="2:55">
      <c r="B15" s="79" t="s">
        <v>1027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220</v>
      </c>
      <c r="E16" s="80">
        <v>1.86</v>
      </c>
      <c r="F16" s="19"/>
      <c r="G16" s="80">
        <v>6896.0333692290496</v>
      </c>
      <c r="H16" s="80">
        <v>91.11</v>
      </c>
      <c r="I16" s="80">
        <v>0.61</v>
      </c>
    </row>
    <row r="17" spans="2:9">
      <c r="B17" s="79" t="s">
        <v>1026</v>
      </c>
      <c r="E17" s="80">
        <v>1.86</v>
      </c>
      <c r="F17" s="19"/>
      <c r="G17" s="80">
        <v>6896.0333692290496</v>
      </c>
      <c r="H17" s="80">
        <v>91.11</v>
      </c>
      <c r="I17" s="80">
        <v>0.61</v>
      </c>
    </row>
    <row r="18" spans="2:9">
      <c r="B18" t="s">
        <v>1028</v>
      </c>
      <c r="C18" s="81">
        <v>42004</v>
      </c>
      <c r="D18" t="s">
        <v>411</v>
      </c>
      <c r="E18" s="78">
        <v>2.4500000000000002</v>
      </c>
      <c r="F18" t="s">
        <v>116</v>
      </c>
      <c r="G18" s="78">
        <v>250.25922364176</v>
      </c>
      <c r="H18" s="78">
        <v>3.31</v>
      </c>
      <c r="I18" s="78">
        <v>0.02</v>
      </c>
    </row>
    <row r="19" spans="2:9">
      <c r="B19" t="s">
        <v>1029</v>
      </c>
      <c r="C19" s="81">
        <v>42004</v>
      </c>
      <c r="D19" t="s">
        <v>411</v>
      </c>
      <c r="E19" s="78">
        <v>0.89</v>
      </c>
      <c r="F19" t="s">
        <v>116</v>
      </c>
      <c r="G19" s="78">
        <v>164.361585894</v>
      </c>
      <c r="H19" s="78">
        <v>2.17</v>
      </c>
      <c r="I19" s="78">
        <v>0.01</v>
      </c>
    </row>
    <row r="20" spans="2:9">
      <c r="B20" t="s">
        <v>1030</v>
      </c>
      <c r="C20" s="81">
        <v>42155</v>
      </c>
      <c r="D20" t="s">
        <v>411</v>
      </c>
      <c r="E20" s="78">
        <v>1.89</v>
      </c>
      <c r="F20" t="s">
        <v>116</v>
      </c>
      <c r="G20" s="78">
        <v>3205.2186996932901</v>
      </c>
      <c r="H20" s="78">
        <v>42.35</v>
      </c>
      <c r="I20" s="78">
        <v>0.28000000000000003</v>
      </c>
    </row>
    <row r="21" spans="2:9">
      <c r="B21" t="s">
        <v>1031</v>
      </c>
      <c r="C21" s="81">
        <v>42180</v>
      </c>
      <c r="D21" t="s">
        <v>411</v>
      </c>
      <c r="E21" s="78">
        <v>1.84</v>
      </c>
      <c r="F21" t="s">
        <v>116</v>
      </c>
      <c r="G21" s="78">
        <v>3276.1938599999999</v>
      </c>
      <c r="H21" s="78">
        <v>43.28</v>
      </c>
      <c r="I21" s="78">
        <v>0.28999999999999998</v>
      </c>
    </row>
    <row r="22" spans="2:9">
      <c r="B22" s="79" t="s">
        <v>1027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2"/>
  <sheetViews>
    <sheetView rightToLeft="1" zoomScale="80" zoomScaleNormal="80" workbookViewId="0">
      <selection activeCell="G32" sqref="G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3" t="s">
        <v>186</v>
      </c>
    </row>
    <row r="2" spans="2:60">
      <c r="B2" s="2" t="s">
        <v>1</v>
      </c>
      <c r="C2" s="93" t="s">
        <v>1087</v>
      </c>
    </row>
    <row r="3" spans="2:60">
      <c r="B3" s="2" t="s">
        <v>2</v>
      </c>
      <c r="C3" s="93" t="s">
        <v>1086</v>
      </c>
    </row>
    <row r="4" spans="2:60">
      <c r="B4" s="2" t="s">
        <v>3</v>
      </c>
      <c r="C4" s="93" t="s">
        <v>187</v>
      </c>
    </row>
    <row r="5" spans="2:60">
      <c r="B5" s="2"/>
      <c r="C5" s="2"/>
    </row>
    <row r="7" spans="2:60" ht="26.25" customHeight="1">
      <c r="B7" s="108" t="s">
        <v>165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217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s="79" t="s">
        <v>220</v>
      </c>
      <c r="D13" s="19"/>
      <c r="E13" s="19"/>
      <c r="F13" s="19"/>
      <c r="G13" s="19"/>
      <c r="H13" s="80">
        <v>0</v>
      </c>
      <c r="I13" s="80">
        <v>0</v>
      </c>
      <c r="J13" s="80">
        <v>0</v>
      </c>
      <c r="K13" s="80">
        <v>0</v>
      </c>
    </row>
    <row r="14" spans="2:60">
      <c r="D14" s="19"/>
      <c r="E14" s="19"/>
      <c r="F14" s="19"/>
      <c r="G14" s="19"/>
      <c r="H14" s="19"/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E597" s="58"/>
      <c r="G597" s="58"/>
    </row>
    <row r="598" spans="4:8">
      <c r="E598" s="58"/>
      <c r="G598" s="58"/>
    </row>
    <row r="599" spans="4:8">
      <c r="E599" s="58"/>
      <c r="G599" s="58"/>
    </row>
    <row r="600" spans="4:8">
      <c r="E600" s="58"/>
      <c r="G600" s="58"/>
    </row>
    <row r="601" spans="4:8">
      <c r="E601" s="58"/>
      <c r="G601" s="58"/>
    </row>
    <row r="602" spans="4:8">
      <c r="E602" s="58"/>
      <c r="G602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4"/>
  <sheetViews>
    <sheetView rightToLeft="1" zoomScale="80" zoomScaleNormal="80" workbookViewId="0">
      <selection activeCell="E33" sqref="E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2" t="s">
        <v>186</v>
      </c>
    </row>
    <row r="2" spans="2:60">
      <c r="B2" s="2" t="s">
        <v>1</v>
      </c>
      <c r="C2" s="92" t="s">
        <v>1087</v>
      </c>
    </row>
    <row r="3" spans="2:60">
      <c r="B3" s="2" t="s">
        <v>2</v>
      </c>
      <c r="C3" s="92" t="s">
        <v>1086</v>
      </c>
    </row>
    <row r="4" spans="2:60">
      <c r="B4" s="2" t="s">
        <v>3</v>
      </c>
      <c r="C4" s="92" t="s">
        <v>187</v>
      </c>
    </row>
    <row r="5" spans="2:60">
      <c r="B5" s="2"/>
    </row>
    <row r="7" spans="2:60" ht="26.25" customHeight="1">
      <c r="B7" s="108" t="s">
        <v>170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3">
      <c r="B8" s="50" t="s">
        <v>102</v>
      </c>
      <c r="C8" s="55" t="s">
        <v>171</v>
      </c>
      <c r="D8" s="55" t="s">
        <v>52</v>
      </c>
      <c r="E8" s="55" t="s">
        <v>166</v>
      </c>
      <c r="F8" s="55" t="s">
        <v>167</v>
      </c>
      <c r="G8" s="55" t="s">
        <v>54</v>
      </c>
      <c r="H8" s="55" t="s">
        <v>168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172</v>
      </c>
      <c r="C11" s="25"/>
      <c r="D11" s="7"/>
      <c r="E11" s="7"/>
      <c r="F11" s="7"/>
      <c r="G11" s="7"/>
      <c r="H11" s="77">
        <v>0</v>
      </c>
      <c r="I11" s="77">
        <v>482.53348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217</v>
      </c>
      <c r="D12" s="19"/>
      <c r="E12" s="19"/>
      <c r="F12" s="19"/>
      <c r="G12" s="19"/>
      <c r="H12" s="80">
        <v>0</v>
      </c>
      <c r="I12" s="80">
        <f>SUM(I13:I20)</f>
        <v>461.85287999999991</v>
      </c>
      <c r="J12" s="80">
        <f t="shared" ref="J12:K12" si="0">SUM(J13:J20)</f>
        <v>95.710000000000008</v>
      </c>
      <c r="K12" s="80">
        <f t="shared" si="0"/>
        <v>0.03</v>
      </c>
    </row>
    <row r="13" spans="2:60">
      <c r="B13" t="s">
        <v>1034</v>
      </c>
      <c r="C13" t="s">
        <v>1035</v>
      </c>
      <c r="D13" t="s">
        <v>196</v>
      </c>
      <c r="E13" t="s">
        <v>197</v>
      </c>
      <c r="F13" s="78">
        <v>0</v>
      </c>
      <c r="G13" t="s">
        <v>108</v>
      </c>
      <c r="H13" s="78">
        <v>0</v>
      </c>
      <c r="I13" s="78">
        <v>-69.230850000000004</v>
      </c>
      <c r="J13" s="78">
        <v>-14.35</v>
      </c>
      <c r="K13" s="78">
        <v>-0.01</v>
      </c>
    </row>
    <row r="14" spans="2:60">
      <c r="B14" t="s">
        <v>1036</v>
      </c>
      <c r="C14" t="s">
        <v>1037</v>
      </c>
      <c r="D14" t="s">
        <v>196</v>
      </c>
      <c r="E14" t="s">
        <v>197</v>
      </c>
      <c r="F14" s="78">
        <v>0</v>
      </c>
      <c r="G14" t="s">
        <v>108</v>
      </c>
      <c r="H14" s="78">
        <v>0</v>
      </c>
      <c r="I14" s="78">
        <v>-64.191559999999996</v>
      </c>
      <c r="J14" s="78">
        <v>-13.3</v>
      </c>
      <c r="K14" s="78">
        <v>-0.01</v>
      </c>
    </row>
    <row r="15" spans="2:60">
      <c r="B15" t="s">
        <v>1038</v>
      </c>
      <c r="C15" t="s">
        <v>1039</v>
      </c>
      <c r="D15" t="s">
        <v>196</v>
      </c>
      <c r="E15" t="s">
        <v>197</v>
      </c>
      <c r="F15" s="78">
        <v>0</v>
      </c>
      <c r="G15" t="s">
        <v>108</v>
      </c>
      <c r="H15" s="78">
        <v>0</v>
      </c>
      <c r="I15" s="78">
        <v>36.674430000000001</v>
      </c>
      <c r="J15" s="78">
        <v>7.6</v>
      </c>
      <c r="K15" s="78">
        <v>0</v>
      </c>
    </row>
    <row r="16" spans="2:60">
      <c r="B16" t="s">
        <v>1040</v>
      </c>
      <c r="C16" t="s">
        <v>507</v>
      </c>
      <c r="D16" t="s">
        <v>196</v>
      </c>
      <c r="E16" t="s">
        <v>151</v>
      </c>
      <c r="F16" s="78">
        <v>0</v>
      </c>
      <c r="G16" t="s">
        <v>108</v>
      </c>
      <c r="H16" s="78">
        <v>0</v>
      </c>
      <c r="I16" s="78">
        <v>207.77952999999999</v>
      </c>
      <c r="J16" s="78">
        <v>43.06</v>
      </c>
      <c r="K16" s="78">
        <v>0.02</v>
      </c>
    </row>
    <row r="17" spans="2:11">
      <c r="B17" t="s">
        <v>1041</v>
      </c>
      <c r="C17" t="s">
        <v>351</v>
      </c>
      <c r="D17" t="s">
        <v>196</v>
      </c>
      <c r="E17" t="s">
        <v>151</v>
      </c>
      <c r="F17" s="78">
        <v>0</v>
      </c>
      <c r="G17" t="s">
        <v>108</v>
      </c>
      <c r="H17" s="78">
        <v>0</v>
      </c>
      <c r="I17" s="78">
        <v>1.81915</v>
      </c>
      <c r="J17" s="78">
        <v>0.38</v>
      </c>
      <c r="K17" s="78">
        <v>0</v>
      </c>
    </row>
    <row r="18" spans="2:11">
      <c r="B18" t="s">
        <v>1042</v>
      </c>
      <c r="C18" t="s">
        <v>586</v>
      </c>
      <c r="D18" t="s">
        <v>196</v>
      </c>
      <c r="E18" t="s">
        <v>151</v>
      </c>
      <c r="F18" s="78">
        <v>0</v>
      </c>
      <c r="G18" t="s">
        <v>108</v>
      </c>
      <c r="H18" s="78">
        <v>0</v>
      </c>
      <c r="I18" s="78">
        <v>18.305789999999998</v>
      </c>
      <c r="J18" s="78">
        <v>3.79</v>
      </c>
      <c r="K18" s="78">
        <v>0</v>
      </c>
    </row>
    <row r="19" spans="2:11">
      <c r="B19" t="s">
        <v>1043</v>
      </c>
      <c r="C19" t="s">
        <v>329</v>
      </c>
      <c r="D19" t="s">
        <v>196</v>
      </c>
      <c r="E19" t="s">
        <v>151</v>
      </c>
      <c r="F19" s="78">
        <v>0</v>
      </c>
      <c r="G19" t="s">
        <v>108</v>
      </c>
      <c r="H19" s="78">
        <v>0</v>
      </c>
      <c r="I19" s="78">
        <v>6.07402</v>
      </c>
      <c r="J19" s="78">
        <v>1.26</v>
      </c>
      <c r="K19" s="78">
        <v>0</v>
      </c>
    </row>
    <row r="20" spans="2:11">
      <c r="B20" t="s">
        <v>1044</v>
      </c>
      <c r="C20" t="s">
        <v>362</v>
      </c>
      <c r="D20" t="s">
        <v>196</v>
      </c>
      <c r="E20" t="s">
        <v>151</v>
      </c>
      <c r="F20" s="78">
        <v>0</v>
      </c>
      <c r="G20" t="s">
        <v>108</v>
      </c>
      <c r="H20" s="78">
        <v>0</v>
      </c>
      <c r="I20" s="78">
        <v>324.62236999999999</v>
      </c>
      <c r="J20" s="78">
        <v>67.27</v>
      </c>
      <c r="K20" s="78">
        <v>0.03</v>
      </c>
    </row>
    <row r="21" spans="2:11">
      <c r="B21" s="79" t="s">
        <v>220</v>
      </c>
      <c r="D21" s="19"/>
      <c r="E21" s="19"/>
      <c r="F21" s="19"/>
      <c r="G21" s="19"/>
      <c r="H21" s="80">
        <f>SUM(H22)</f>
        <v>0</v>
      </c>
      <c r="I21" s="80">
        <f t="shared" ref="I21:K21" si="1">SUM(I22)</f>
        <v>20.680599999999998</v>
      </c>
      <c r="J21" s="80">
        <f t="shared" si="1"/>
        <v>4.29</v>
      </c>
      <c r="K21" s="80">
        <f t="shared" si="1"/>
        <v>0</v>
      </c>
    </row>
    <row r="22" spans="2:11">
      <c r="B22" t="s">
        <v>1032</v>
      </c>
      <c r="C22" t="s">
        <v>1033</v>
      </c>
      <c r="D22" t="s">
        <v>196</v>
      </c>
      <c r="E22" t="s">
        <v>197</v>
      </c>
      <c r="F22" s="78">
        <v>0</v>
      </c>
      <c r="G22" t="s">
        <v>112</v>
      </c>
      <c r="H22" s="78">
        <v>0</v>
      </c>
      <c r="I22" s="78">
        <v>20.680599999999998</v>
      </c>
      <c r="J22" s="78">
        <v>4.29</v>
      </c>
      <c r="K22" s="78">
        <v>0</v>
      </c>
    </row>
    <row r="23" spans="2:11">
      <c r="B23" t="s">
        <v>221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E599" s="58"/>
      <c r="G599" s="58"/>
    </row>
    <row r="600" spans="4:8">
      <c r="E600" s="58"/>
      <c r="G600" s="58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4"/>
  <sheetViews>
    <sheetView rightToLeft="1" zoomScale="80" zoomScaleNormal="80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9.855468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2" t="s">
        <v>186</v>
      </c>
    </row>
    <row r="2" spans="2:17">
      <c r="B2" s="2" t="s">
        <v>1</v>
      </c>
      <c r="C2" s="92" t="s">
        <v>1087</v>
      </c>
    </row>
    <row r="3" spans="2:17">
      <c r="B3" s="2" t="s">
        <v>2</v>
      </c>
      <c r="C3" s="92" t="s">
        <v>1086</v>
      </c>
    </row>
    <row r="4" spans="2:17">
      <c r="B4" s="2" t="s">
        <v>3</v>
      </c>
      <c r="C4" s="92" t="s">
        <v>187</v>
      </c>
      <c r="F4" s="19" t="s">
        <v>1045</v>
      </c>
    </row>
    <row r="5" spans="2:17">
      <c r="B5" s="2"/>
      <c r="D5" s="16" t="s">
        <v>1045</v>
      </c>
    </row>
    <row r="7" spans="2:17" ht="26.25" customHeight="1">
      <c r="B7" s="108" t="s">
        <v>173</v>
      </c>
      <c r="C7" s="109"/>
      <c r="D7" s="109"/>
    </row>
    <row r="8" spans="2:17" s="19" customFormat="1" ht="31.5">
      <c r="B8" s="50" t="s">
        <v>102</v>
      </c>
      <c r="C8" s="59" t="s">
        <v>174</v>
      </c>
      <c r="D8" s="60" t="s">
        <v>175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176</v>
      </c>
      <c r="C11" s="89">
        <v>33769.81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8" t="s">
        <v>217</v>
      </c>
      <c r="C12" s="89">
        <f>SUM(C13:C38)</f>
        <v>17031.867018305027</v>
      </c>
      <c r="D12" s="86"/>
    </row>
    <row r="13" spans="2:17">
      <c r="B13" s="84" t="s">
        <v>1046</v>
      </c>
      <c r="C13" s="85">
        <v>36.483700000000006</v>
      </c>
      <c r="D13" s="86">
        <v>43040</v>
      </c>
    </row>
    <row r="14" spans="2:17">
      <c r="B14" s="84" t="s">
        <v>1047</v>
      </c>
      <c r="C14" s="85">
        <v>809.58845000000019</v>
      </c>
      <c r="D14" s="86">
        <v>43586</v>
      </c>
    </row>
    <row r="15" spans="2:17">
      <c r="B15" s="84" t="s">
        <v>1048</v>
      </c>
      <c r="C15" s="85">
        <v>125.54685000000001</v>
      </c>
      <c r="D15" s="86">
        <v>43313</v>
      </c>
    </row>
    <row r="16" spans="2:17">
      <c r="B16" s="84" t="s">
        <v>1049</v>
      </c>
      <c r="C16" s="85">
        <v>0</v>
      </c>
      <c r="D16" s="86">
        <v>43282</v>
      </c>
    </row>
    <row r="17" spans="2:4">
      <c r="B17" s="84" t="s">
        <v>1050</v>
      </c>
      <c r="C17" s="85">
        <v>0</v>
      </c>
      <c r="D17" s="86">
        <v>43160</v>
      </c>
    </row>
    <row r="18" spans="2:4">
      <c r="B18" s="84" t="s">
        <v>1051</v>
      </c>
      <c r="C18" s="85">
        <v>188.2715</v>
      </c>
      <c r="D18" s="86">
        <v>43405</v>
      </c>
    </row>
    <row r="19" spans="2:4">
      <c r="B19" s="84" t="s">
        <v>1052</v>
      </c>
      <c r="C19" s="85">
        <v>16.549214166533332</v>
      </c>
      <c r="D19" s="86">
        <v>43344</v>
      </c>
    </row>
    <row r="20" spans="2:4">
      <c r="B20" s="84" t="s">
        <v>1053</v>
      </c>
      <c r="C20" s="85">
        <v>256.00310960000007</v>
      </c>
      <c r="D20" s="86">
        <v>44409</v>
      </c>
    </row>
    <row r="21" spans="2:4">
      <c r="B21" s="84" t="s">
        <v>1054</v>
      </c>
      <c r="C21" s="85">
        <v>0</v>
      </c>
      <c r="D21" s="86">
        <v>42948</v>
      </c>
    </row>
    <row r="22" spans="2:4">
      <c r="B22" s="84" t="s">
        <v>1055</v>
      </c>
      <c r="C22" s="85">
        <v>200.95690200000001</v>
      </c>
      <c r="D22" s="86">
        <v>42887</v>
      </c>
    </row>
    <row r="23" spans="2:4">
      <c r="B23" s="84" t="s">
        <v>1056</v>
      </c>
      <c r="C23" s="85">
        <v>0</v>
      </c>
      <c r="D23" s="86">
        <v>42979</v>
      </c>
    </row>
    <row r="24" spans="2:4">
      <c r="B24" s="84" t="s">
        <v>1057</v>
      </c>
      <c r="C24" s="85">
        <v>0</v>
      </c>
      <c r="D24" s="86">
        <v>42644</v>
      </c>
    </row>
    <row r="25" spans="2:4">
      <c r="B25" s="84" t="s">
        <v>1058</v>
      </c>
      <c r="C25" s="85">
        <v>308.09801799999997</v>
      </c>
      <c r="D25" s="86">
        <v>44774</v>
      </c>
    </row>
    <row r="26" spans="2:4">
      <c r="B26" s="84" t="s">
        <v>1059</v>
      </c>
      <c r="C26" s="85">
        <v>0</v>
      </c>
      <c r="D26" s="86">
        <v>42705</v>
      </c>
    </row>
    <row r="27" spans="2:4">
      <c r="B27" s="84" t="s">
        <v>1060</v>
      </c>
      <c r="C27" s="85">
        <v>4.7526360000000007</v>
      </c>
      <c r="D27" s="86">
        <v>42705</v>
      </c>
    </row>
    <row r="28" spans="2:4">
      <c r="B28" s="84" t="s">
        <v>1061</v>
      </c>
      <c r="C28" s="85">
        <v>292.52050991752583</v>
      </c>
      <c r="D28" s="86">
        <v>44594</v>
      </c>
    </row>
    <row r="29" spans="2:4">
      <c r="B29" s="84" t="s">
        <v>1062</v>
      </c>
      <c r="C29" s="85">
        <v>545.94052600000009</v>
      </c>
      <c r="D29" s="86">
        <v>44409</v>
      </c>
    </row>
    <row r="30" spans="2:4">
      <c r="B30" s="87" t="s">
        <v>1063</v>
      </c>
      <c r="C30" s="85">
        <v>589.87311874999989</v>
      </c>
      <c r="D30" s="86">
        <v>42856</v>
      </c>
    </row>
    <row r="31" spans="2:4">
      <c r="B31" s="87" t="s">
        <v>1064</v>
      </c>
      <c r="C31" s="85">
        <v>664.41305</v>
      </c>
      <c r="D31" s="86">
        <v>42767</v>
      </c>
    </row>
    <row r="32" spans="2:4">
      <c r="B32" s="84" t="s">
        <v>1065</v>
      </c>
      <c r="C32" s="85">
        <v>1984.192</v>
      </c>
      <c r="D32" s="86">
        <v>44166</v>
      </c>
    </row>
    <row r="33" spans="2:4">
      <c r="B33" s="84" t="s">
        <v>1066</v>
      </c>
      <c r="C33" s="85">
        <v>872.2921</v>
      </c>
      <c r="D33" s="86">
        <v>45536</v>
      </c>
    </row>
    <row r="34" spans="2:4">
      <c r="B34" s="84" t="s">
        <v>1067</v>
      </c>
      <c r="C34" s="85">
        <v>1487.5776899999998</v>
      </c>
      <c r="D34" s="86">
        <v>44713</v>
      </c>
    </row>
    <row r="35" spans="2:4">
      <c r="B35" s="84" t="s">
        <v>1068</v>
      </c>
      <c r="C35" s="85">
        <v>2416.5410000000002</v>
      </c>
      <c r="D35" s="86">
        <v>44835</v>
      </c>
    </row>
    <row r="36" spans="2:4">
      <c r="B36" s="84" t="s">
        <v>1069</v>
      </c>
      <c r="C36" s="85">
        <v>4082.3076438709677</v>
      </c>
      <c r="D36" s="86">
        <v>45748</v>
      </c>
    </row>
    <row r="37" spans="2:4">
      <c r="B37" s="84" t="s">
        <v>1070</v>
      </c>
      <c r="C37" s="85">
        <v>42.878999999999998</v>
      </c>
      <c r="D37" s="86" t="s">
        <v>1071</v>
      </c>
    </row>
    <row r="38" spans="2:4">
      <c r="B38" s="84" t="s">
        <v>1072</v>
      </c>
      <c r="C38" s="85">
        <v>2107.08</v>
      </c>
      <c r="D38" s="86">
        <v>44105</v>
      </c>
    </row>
    <row r="39" spans="2:4">
      <c r="B39" s="82"/>
      <c r="C39" s="85"/>
      <c r="D39" s="86"/>
    </row>
    <row r="40" spans="2:4">
      <c r="B40" s="88" t="s">
        <v>220</v>
      </c>
      <c r="C40" s="89">
        <f>SUM(C41:C54)</f>
        <v>16737.947164728666</v>
      </c>
      <c r="D40" s="83"/>
    </row>
    <row r="41" spans="2:4">
      <c r="B41" s="87" t="s">
        <v>1073</v>
      </c>
      <c r="C41" s="85">
        <v>0</v>
      </c>
      <c r="D41" s="86">
        <v>43617</v>
      </c>
    </row>
    <row r="42" spans="2:4">
      <c r="B42" s="87" t="s">
        <v>1074</v>
      </c>
      <c r="C42" s="85">
        <v>232.68406400000001</v>
      </c>
      <c r="D42" s="86">
        <v>42430</v>
      </c>
    </row>
    <row r="43" spans="2:4">
      <c r="B43" s="87" t="s">
        <v>1167</v>
      </c>
      <c r="C43" s="85">
        <v>1489.115858286</v>
      </c>
      <c r="D43" s="86">
        <v>43435</v>
      </c>
    </row>
    <row r="44" spans="2:4">
      <c r="B44" s="87" t="s">
        <v>1075</v>
      </c>
      <c r="C44" s="85">
        <v>1377.1211540000002</v>
      </c>
      <c r="D44" s="86">
        <v>45413</v>
      </c>
    </row>
    <row r="45" spans="2:4">
      <c r="B45" s="87" t="s">
        <v>1076</v>
      </c>
      <c r="C45" s="85">
        <v>269.07801799999999</v>
      </c>
      <c r="D45" s="86">
        <v>43709</v>
      </c>
    </row>
    <row r="46" spans="2:4">
      <c r="B46" s="87" t="s">
        <v>1077</v>
      </c>
      <c r="C46" s="85">
        <v>2451.1052928000004</v>
      </c>
      <c r="D46" s="86">
        <v>44774</v>
      </c>
    </row>
    <row r="47" spans="2:4">
      <c r="B47" s="87" t="s">
        <v>1078</v>
      </c>
      <c r="C47" s="85">
        <v>105.41432440800001</v>
      </c>
      <c r="D47" s="86">
        <v>44531</v>
      </c>
    </row>
    <row r="48" spans="2:4">
      <c r="B48" s="87" t="s">
        <v>1079</v>
      </c>
      <c r="C48" s="85">
        <v>632.64686800000004</v>
      </c>
      <c r="D48" s="86">
        <v>44562</v>
      </c>
    </row>
    <row r="49" spans="2:4">
      <c r="B49" s="87" t="s">
        <v>1080</v>
      </c>
      <c r="C49" s="85">
        <v>1188.1472940000001</v>
      </c>
      <c r="D49" s="86">
        <v>44562</v>
      </c>
    </row>
    <row r="50" spans="2:4">
      <c r="B50" s="87" t="s">
        <v>1081</v>
      </c>
      <c r="C50" s="85">
        <v>2607.9960000000001</v>
      </c>
      <c r="D50" s="86">
        <v>44713</v>
      </c>
    </row>
    <row r="51" spans="2:4">
      <c r="B51" s="87" t="s">
        <v>1082</v>
      </c>
      <c r="C51" s="85">
        <v>5035.7529999999997</v>
      </c>
      <c r="D51" s="86" t="s">
        <v>1071</v>
      </c>
    </row>
    <row r="52" spans="2:4">
      <c r="B52" s="87" t="s">
        <v>1083</v>
      </c>
      <c r="C52" s="85">
        <v>505.42070939999996</v>
      </c>
      <c r="D52" s="86" t="s">
        <v>1071</v>
      </c>
    </row>
    <row r="53" spans="2:4">
      <c r="B53" s="87" t="s">
        <v>1084</v>
      </c>
      <c r="C53" s="85">
        <v>12.361993834666761</v>
      </c>
      <c r="D53" s="86" t="s">
        <v>1071</v>
      </c>
    </row>
    <row r="54" spans="2:4">
      <c r="B54" s="87" t="s">
        <v>1085</v>
      </c>
      <c r="C54" s="85">
        <v>831.10258800000042</v>
      </c>
      <c r="D54" s="86">
        <v>42979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0"/>
  <sheetViews>
    <sheetView rightToLeft="1" zoomScale="80" zoomScaleNormal="80" workbookViewId="0">
      <selection activeCell="G31" sqref="G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2" t="s">
        <v>186</v>
      </c>
    </row>
    <row r="2" spans="2:18">
      <c r="B2" s="2" t="s">
        <v>1</v>
      </c>
      <c r="C2" s="92" t="s">
        <v>1087</v>
      </c>
    </row>
    <row r="3" spans="2:18">
      <c r="B3" s="2" t="s">
        <v>2</v>
      </c>
      <c r="C3" s="92" t="s">
        <v>1086</v>
      </c>
    </row>
    <row r="4" spans="2:18">
      <c r="B4" s="2" t="s">
        <v>3</v>
      </c>
      <c r="C4" s="92" t="s">
        <v>187</v>
      </c>
    </row>
    <row r="5" spans="2:18">
      <c r="B5" s="2"/>
    </row>
    <row r="7" spans="2:18" ht="26.25" customHeight="1">
      <c r="B7" s="108" t="s">
        <v>177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217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s="79" t="s">
        <v>274</v>
      </c>
      <c r="D14" s="16"/>
      <c r="H14" s="80">
        <v>0</v>
      </c>
      <c r="L14" s="80">
        <v>0</v>
      </c>
      <c r="M14" s="80">
        <v>0</v>
      </c>
      <c r="O14" s="80">
        <v>0</v>
      </c>
      <c r="P14" s="80">
        <v>0</v>
      </c>
    </row>
    <row r="15" spans="2:18">
      <c r="B15" s="79" t="s">
        <v>279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366</v>
      </c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16">
      <c r="B17" s="79" t="s">
        <v>220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s="79" t="s">
        <v>280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D20" s="16"/>
    </row>
    <row r="21" spans="2:16">
      <c r="D21" s="16"/>
    </row>
    <row r="22" spans="2:16"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B358" s="16"/>
      <c r="D358" s="16"/>
    </row>
    <row r="359" spans="2:4">
      <c r="B359" s="16"/>
      <c r="D359" s="16"/>
    </row>
    <row r="360" spans="2:4">
      <c r="B360" s="19"/>
      <c r="D360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0"/>
  <sheetViews>
    <sheetView rightToLeft="1" zoomScale="80" zoomScaleNormal="80" workbookViewId="0">
      <selection activeCell="C30" sqref="C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2" t="s">
        <v>186</v>
      </c>
    </row>
    <row r="2" spans="2:18">
      <c r="B2" s="2" t="s">
        <v>1</v>
      </c>
      <c r="C2" s="92" t="s">
        <v>1087</v>
      </c>
    </row>
    <row r="3" spans="2:18">
      <c r="B3" s="2" t="s">
        <v>2</v>
      </c>
      <c r="C3" s="92" t="s">
        <v>1086</v>
      </c>
    </row>
    <row r="4" spans="2:18">
      <c r="B4" s="2" t="s">
        <v>3</v>
      </c>
      <c r="C4" s="92" t="s">
        <v>187</v>
      </c>
    </row>
    <row r="5" spans="2:18">
      <c r="B5" s="2"/>
    </row>
    <row r="7" spans="2:18" ht="26.25" customHeight="1">
      <c r="B7" s="108" t="s">
        <v>181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217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680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s="79" t="s">
        <v>681</v>
      </c>
      <c r="D14" s="16"/>
      <c r="H14" s="80">
        <v>0</v>
      </c>
      <c r="L14" s="80">
        <v>0</v>
      </c>
      <c r="M14" s="80">
        <v>0</v>
      </c>
      <c r="O14" s="80">
        <v>0</v>
      </c>
      <c r="P14" s="80">
        <v>0</v>
      </c>
    </row>
    <row r="15" spans="2:18">
      <c r="B15" s="79" t="s">
        <v>279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366</v>
      </c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16">
      <c r="B17" s="79" t="s">
        <v>220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s="79" t="s">
        <v>739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740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D20" s="16"/>
    </row>
    <row r="21" spans="2:16">
      <c r="D21" s="16"/>
    </row>
    <row r="22" spans="2:16"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B358" s="16"/>
      <c r="D358" s="16"/>
    </row>
    <row r="359" spans="2:4">
      <c r="B359" s="16"/>
      <c r="D359" s="16"/>
    </row>
    <row r="360" spans="2:4">
      <c r="B360" s="19"/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D367" s="16"/>
    </row>
    <row r="368" spans="2:4">
      <c r="D368" s="16"/>
    </row>
    <row r="369" spans="4:4">
      <c r="D369" s="16"/>
    </row>
    <row r="370" spans="4:4">
      <c r="D370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45"/>
  <sheetViews>
    <sheetView rightToLeft="1" zoomScale="80" zoomScaleNormal="80" workbookViewId="0">
      <selection activeCell="D31" sqref="D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92" t="s">
        <v>186</v>
      </c>
    </row>
    <row r="2" spans="2:52">
      <c r="B2" s="2" t="s">
        <v>1</v>
      </c>
      <c r="C2" s="92" t="s">
        <v>1087</v>
      </c>
      <c r="E2" s="16" t="s">
        <v>1045</v>
      </c>
    </row>
    <row r="3" spans="2:52">
      <c r="B3" s="2" t="s">
        <v>2</v>
      </c>
      <c r="C3" s="92" t="s">
        <v>1086</v>
      </c>
    </row>
    <row r="4" spans="2:52">
      <c r="B4" s="2" t="s">
        <v>3</v>
      </c>
      <c r="C4" s="92" t="s">
        <v>187</v>
      </c>
    </row>
    <row r="6" spans="2:52" ht="21.7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52" ht="27.7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6.01</v>
      </c>
      <c r="I11" s="7"/>
      <c r="J11" s="7"/>
      <c r="K11" s="77">
        <v>1.06</v>
      </c>
      <c r="L11" s="77">
        <v>457725975</v>
      </c>
      <c r="M11" s="7"/>
      <c r="N11" s="77">
        <v>501650.88267939998</v>
      </c>
      <c r="O11" s="7"/>
      <c r="P11" s="77">
        <v>100</v>
      </c>
      <c r="Q11" s="77">
        <v>44.47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217</v>
      </c>
      <c r="C12" s="16"/>
      <c r="D12" s="16"/>
      <c r="H12" s="80">
        <v>6.01</v>
      </c>
      <c r="K12" s="80">
        <v>1.06</v>
      </c>
      <c r="L12" s="80">
        <v>457725975</v>
      </c>
      <c r="N12" s="80">
        <v>501650.88267939998</v>
      </c>
      <c r="P12" s="80">
        <v>100</v>
      </c>
      <c r="Q12" s="80">
        <v>44.47</v>
      </c>
    </row>
    <row r="13" spans="2:52">
      <c r="B13" s="79" t="s">
        <v>238</v>
      </c>
      <c r="C13" s="16"/>
      <c r="D13" s="16"/>
      <c r="H13" s="80">
        <v>10.8</v>
      </c>
      <c r="K13" s="80">
        <v>0.71</v>
      </c>
      <c r="L13" s="80">
        <v>61400377</v>
      </c>
      <c r="N13" s="80">
        <v>72352.635335200001</v>
      </c>
      <c r="P13" s="80">
        <v>14.42</v>
      </c>
      <c r="Q13" s="80">
        <v>6.41</v>
      </c>
    </row>
    <row r="14" spans="2:52">
      <c r="B14" s="79" t="s">
        <v>222</v>
      </c>
      <c r="C14" s="16"/>
      <c r="D14" s="16"/>
    </row>
    <row r="15" spans="2:52">
      <c r="B15" t="s">
        <v>223</v>
      </c>
      <c r="C15" t="s">
        <v>224</v>
      </c>
      <c r="D15" t="s">
        <v>106</v>
      </c>
      <c r="E15" t="s">
        <v>225</v>
      </c>
      <c r="F15"/>
      <c r="G15" t="s">
        <v>226</v>
      </c>
      <c r="H15" s="78">
        <v>25.13</v>
      </c>
      <c r="I15" t="s">
        <v>108</v>
      </c>
      <c r="J15" s="78">
        <v>1</v>
      </c>
      <c r="K15" s="78">
        <v>1.55</v>
      </c>
      <c r="L15" s="78">
        <v>2200000</v>
      </c>
      <c r="M15" s="78">
        <v>87.7</v>
      </c>
      <c r="N15" s="78">
        <v>1929.4</v>
      </c>
      <c r="O15" s="78">
        <v>0.06</v>
      </c>
      <c r="P15" s="78">
        <v>0.38</v>
      </c>
      <c r="Q15" s="78">
        <v>0.17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/>
      <c r="G16" t="s">
        <v>229</v>
      </c>
      <c r="H16" s="78">
        <v>7.31</v>
      </c>
      <c r="I16" t="s">
        <v>108</v>
      </c>
      <c r="J16" s="78">
        <v>1.75</v>
      </c>
      <c r="K16" s="78">
        <v>0.39</v>
      </c>
      <c r="L16" s="78">
        <v>39260377</v>
      </c>
      <c r="M16" s="78">
        <v>111.76</v>
      </c>
      <c r="N16" s="78">
        <v>43877.397335200003</v>
      </c>
      <c r="O16" s="78">
        <v>0.28999999999999998</v>
      </c>
      <c r="P16" s="78">
        <v>8.75</v>
      </c>
      <c r="Q16" s="78">
        <v>3.89</v>
      </c>
    </row>
    <row r="17" spans="2:17">
      <c r="B17" t="s">
        <v>230</v>
      </c>
      <c r="C17" t="s">
        <v>231</v>
      </c>
      <c r="D17" t="s">
        <v>106</v>
      </c>
      <c r="E17" t="s">
        <v>225</v>
      </c>
      <c r="F17"/>
      <c r="G17" t="s">
        <v>232</v>
      </c>
      <c r="H17" s="78">
        <v>9.51</v>
      </c>
      <c r="I17" t="s">
        <v>108</v>
      </c>
      <c r="J17" s="78">
        <v>0.75</v>
      </c>
      <c r="K17" s="78">
        <v>0.64</v>
      </c>
      <c r="L17" s="78">
        <v>7190000</v>
      </c>
      <c r="M17" s="78">
        <v>100.75</v>
      </c>
      <c r="N17" s="78">
        <v>7243.9250000000002</v>
      </c>
      <c r="O17" s="78">
        <v>0.17</v>
      </c>
      <c r="P17" s="78">
        <v>1.44</v>
      </c>
      <c r="Q17" s="78">
        <v>0.64</v>
      </c>
    </row>
    <row r="18" spans="2:17">
      <c r="B18" t="s">
        <v>233</v>
      </c>
      <c r="C18" t="s">
        <v>234</v>
      </c>
      <c r="D18" t="s">
        <v>106</v>
      </c>
      <c r="E18" t="s">
        <v>225</v>
      </c>
      <c r="F18"/>
      <c r="G18" t="s">
        <v>235</v>
      </c>
      <c r="H18" s="78">
        <v>19.52</v>
      </c>
      <c r="I18" t="s">
        <v>108</v>
      </c>
      <c r="J18" s="78">
        <v>2.75</v>
      </c>
      <c r="K18" s="78">
        <v>1.45</v>
      </c>
      <c r="L18" s="78">
        <v>8274000</v>
      </c>
      <c r="M18" s="78">
        <v>136.44999999999999</v>
      </c>
      <c r="N18" s="78">
        <v>11289.873</v>
      </c>
      <c r="O18" s="78">
        <v>0.05</v>
      </c>
      <c r="P18" s="78">
        <v>2.25</v>
      </c>
      <c r="Q18" s="78">
        <v>1</v>
      </c>
    </row>
    <row r="19" spans="2:17">
      <c r="B19" t="s">
        <v>236</v>
      </c>
      <c r="C19" t="s">
        <v>237</v>
      </c>
      <c r="D19" t="s">
        <v>106</v>
      </c>
      <c r="E19" t="s">
        <v>225</v>
      </c>
      <c r="F19"/>
      <c r="G19" t="s">
        <v>235</v>
      </c>
      <c r="H19" s="78">
        <v>15.32</v>
      </c>
      <c r="I19" t="s">
        <v>108</v>
      </c>
      <c r="J19" s="78">
        <v>4</v>
      </c>
      <c r="K19" s="78">
        <v>1.24</v>
      </c>
      <c r="L19" s="78">
        <v>4476000</v>
      </c>
      <c r="M19" s="78">
        <v>179</v>
      </c>
      <c r="N19" s="78">
        <v>8012.04</v>
      </c>
      <c r="O19" s="78">
        <v>0.03</v>
      </c>
      <c r="P19" s="78">
        <v>1.6</v>
      </c>
      <c r="Q19" s="78">
        <v>0.71</v>
      </c>
    </row>
    <row r="20" spans="2:17">
      <c r="B20" s="79" t="s">
        <v>274</v>
      </c>
      <c r="C20" s="16"/>
      <c r="D20" s="16"/>
      <c r="H20" s="80">
        <v>5.21</v>
      </c>
      <c r="K20" s="80">
        <v>1.1299999999999999</v>
      </c>
      <c r="L20" s="80">
        <v>396325598</v>
      </c>
      <c r="N20" s="80">
        <v>429298.24734419998</v>
      </c>
      <c r="P20" s="80">
        <v>85.58</v>
      </c>
      <c r="Q20" s="80">
        <v>38.06</v>
      </c>
    </row>
    <row r="21" spans="2:17">
      <c r="B21" s="79" t="s">
        <v>239</v>
      </c>
      <c r="C21" s="16"/>
      <c r="D21" s="16"/>
    </row>
    <row r="22" spans="2:17">
      <c r="B22" t="s">
        <v>240</v>
      </c>
      <c r="C22" t="s">
        <v>241</v>
      </c>
      <c r="D22" t="s">
        <v>106</v>
      </c>
      <c r="E22" t="s">
        <v>225</v>
      </c>
      <c r="F22"/>
      <c r="G22" t="s">
        <v>242</v>
      </c>
      <c r="H22" s="78">
        <v>0.84</v>
      </c>
      <c r="I22" t="s">
        <v>108</v>
      </c>
      <c r="J22" s="78">
        <v>0</v>
      </c>
      <c r="K22" s="78">
        <v>0.13</v>
      </c>
      <c r="L22" s="78">
        <v>16800000</v>
      </c>
      <c r="M22" s="78">
        <v>99.89</v>
      </c>
      <c r="N22" s="78">
        <v>16781.52</v>
      </c>
      <c r="O22" s="78">
        <v>0.19</v>
      </c>
      <c r="P22" s="78">
        <v>3.35</v>
      </c>
      <c r="Q22" s="78">
        <v>1.49</v>
      </c>
    </row>
    <row r="23" spans="2:17">
      <c r="B23" t="s">
        <v>243</v>
      </c>
      <c r="C23" t="s">
        <v>244</v>
      </c>
      <c r="D23" t="s">
        <v>106</v>
      </c>
      <c r="E23" t="s">
        <v>225</v>
      </c>
      <c r="F23"/>
      <c r="G23" t="s">
        <v>245</v>
      </c>
      <c r="H23" s="78">
        <v>0.09</v>
      </c>
      <c r="I23" t="s">
        <v>108</v>
      </c>
      <c r="J23" s="78">
        <v>0</v>
      </c>
      <c r="K23" s="78">
        <v>0.22</v>
      </c>
      <c r="L23" s="78">
        <v>2502759</v>
      </c>
      <c r="M23" s="78">
        <v>99.98</v>
      </c>
      <c r="N23" s="78">
        <v>2502.2584482000002</v>
      </c>
      <c r="O23" s="78">
        <v>0.02</v>
      </c>
      <c r="P23" s="78">
        <v>0.5</v>
      </c>
      <c r="Q23" s="78">
        <v>0.22</v>
      </c>
    </row>
    <row r="24" spans="2:17">
      <c r="B24" t="s">
        <v>246</v>
      </c>
      <c r="C24" t="s">
        <v>247</v>
      </c>
      <c r="D24" t="s">
        <v>106</v>
      </c>
      <c r="E24" t="s">
        <v>225</v>
      </c>
      <c r="F24"/>
      <c r="G24" t="s">
        <v>248</v>
      </c>
      <c r="H24" s="78">
        <v>0.16</v>
      </c>
      <c r="I24" t="s">
        <v>108</v>
      </c>
      <c r="J24" s="78">
        <v>0</v>
      </c>
      <c r="K24" s="78">
        <v>0.13</v>
      </c>
      <c r="L24" s="78">
        <v>44923111</v>
      </c>
      <c r="M24" s="78">
        <v>99.98</v>
      </c>
      <c r="N24" s="78">
        <v>44914.126377799999</v>
      </c>
      <c r="O24" s="78">
        <v>0.41</v>
      </c>
      <c r="P24" s="78">
        <v>8.9499999999999993</v>
      </c>
      <c r="Q24" s="78">
        <v>3.98</v>
      </c>
    </row>
    <row r="25" spans="2:17">
      <c r="B25" t="s">
        <v>249</v>
      </c>
      <c r="C25" t="s">
        <v>250</v>
      </c>
      <c r="D25" t="s">
        <v>106</v>
      </c>
      <c r="E25" t="s">
        <v>225</v>
      </c>
      <c r="F25"/>
      <c r="G25" t="s">
        <v>251</v>
      </c>
      <c r="H25" s="78">
        <v>0.25</v>
      </c>
      <c r="I25" t="s">
        <v>108</v>
      </c>
      <c r="J25" s="78">
        <v>0</v>
      </c>
      <c r="K25" s="78">
        <v>0.12</v>
      </c>
      <c r="L25" s="78">
        <v>18675700</v>
      </c>
      <c r="M25" s="78">
        <v>99.97</v>
      </c>
      <c r="N25" s="78">
        <v>18670.097290000002</v>
      </c>
      <c r="O25" s="78">
        <v>0.21</v>
      </c>
      <c r="P25" s="78">
        <v>3.72</v>
      </c>
      <c r="Q25" s="78">
        <v>1.66</v>
      </c>
    </row>
    <row r="26" spans="2:17">
      <c r="B26" t="s">
        <v>252</v>
      </c>
      <c r="C26" t="s">
        <v>253</v>
      </c>
      <c r="D26" t="s">
        <v>106</v>
      </c>
      <c r="E26" t="s">
        <v>225</v>
      </c>
      <c r="F26"/>
      <c r="G26" t="s">
        <v>254</v>
      </c>
      <c r="H26" s="78">
        <v>0.33</v>
      </c>
      <c r="I26" t="s">
        <v>108</v>
      </c>
      <c r="J26" s="78">
        <v>0</v>
      </c>
      <c r="K26" s="78">
        <v>0.15</v>
      </c>
      <c r="L26" s="78">
        <v>41869000</v>
      </c>
      <c r="M26" s="78">
        <v>99.95</v>
      </c>
      <c r="N26" s="78">
        <v>41848.065499999997</v>
      </c>
      <c r="O26" s="78">
        <v>0.47</v>
      </c>
      <c r="P26" s="78">
        <v>8.34</v>
      </c>
      <c r="Q26" s="78">
        <v>3.71</v>
      </c>
    </row>
    <row r="27" spans="2:17">
      <c r="B27" t="s">
        <v>255</v>
      </c>
      <c r="C27" t="s">
        <v>256</v>
      </c>
      <c r="D27" t="s">
        <v>106</v>
      </c>
      <c r="E27" t="s">
        <v>225</v>
      </c>
      <c r="F27"/>
      <c r="G27" t="s">
        <v>257</v>
      </c>
      <c r="H27" s="78">
        <v>0.43</v>
      </c>
      <c r="I27" t="s">
        <v>108</v>
      </c>
      <c r="J27" s="78">
        <v>0</v>
      </c>
      <c r="K27" s="78">
        <v>0.16</v>
      </c>
      <c r="L27" s="78">
        <v>13950000</v>
      </c>
      <c r="M27" s="78">
        <v>99.93</v>
      </c>
      <c r="N27" s="78">
        <v>13940.235000000001</v>
      </c>
      <c r="O27" s="78">
        <v>0.16</v>
      </c>
      <c r="P27" s="78">
        <v>2.78</v>
      </c>
      <c r="Q27" s="78">
        <v>1.24</v>
      </c>
    </row>
    <row r="28" spans="2:17">
      <c r="B28" s="79" t="s">
        <v>258</v>
      </c>
      <c r="C28" s="16"/>
      <c r="D28" s="16"/>
    </row>
    <row r="29" spans="2:17">
      <c r="B29" t="s">
        <v>259</v>
      </c>
      <c r="C29" t="s">
        <v>260</v>
      </c>
      <c r="D29" t="s">
        <v>106</v>
      </c>
      <c r="E29" t="s">
        <v>225</v>
      </c>
      <c r="F29"/>
      <c r="G29" t="s">
        <v>248</v>
      </c>
      <c r="H29" s="78">
        <v>1.1100000000000001</v>
      </c>
      <c r="I29" t="s">
        <v>108</v>
      </c>
      <c r="J29" s="78">
        <v>5.5</v>
      </c>
      <c r="K29" s="78">
        <v>0.21</v>
      </c>
      <c r="L29" s="78">
        <v>37187250</v>
      </c>
      <c r="M29" s="78">
        <v>110.77</v>
      </c>
      <c r="N29" s="78">
        <v>41192.316825000002</v>
      </c>
      <c r="O29" s="78">
        <v>0.21</v>
      </c>
      <c r="P29" s="78">
        <v>8.2100000000000009</v>
      </c>
      <c r="Q29" s="78">
        <v>3.65</v>
      </c>
    </row>
    <row r="30" spans="2:17">
      <c r="B30" t="s">
        <v>261</v>
      </c>
      <c r="C30" t="s">
        <v>262</v>
      </c>
      <c r="D30" t="s">
        <v>106</v>
      </c>
      <c r="E30" t="s">
        <v>225</v>
      </c>
      <c r="F30"/>
      <c r="G30" t="s">
        <v>263</v>
      </c>
      <c r="H30" s="78">
        <v>0.67</v>
      </c>
      <c r="I30" t="s">
        <v>108</v>
      </c>
      <c r="J30" s="78">
        <v>4.25</v>
      </c>
      <c r="K30" s="78">
        <v>0.13</v>
      </c>
      <c r="L30" s="78">
        <v>61915674</v>
      </c>
      <c r="M30" s="78">
        <v>104.17</v>
      </c>
      <c r="N30" s="78">
        <v>64497.557605800001</v>
      </c>
      <c r="O30" s="78">
        <v>0.37</v>
      </c>
      <c r="P30" s="78">
        <v>12.86</v>
      </c>
      <c r="Q30" s="78">
        <v>5.72</v>
      </c>
    </row>
    <row r="31" spans="2:17">
      <c r="B31" t="s">
        <v>264</v>
      </c>
      <c r="C31" t="s">
        <v>265</v>
      </c>
      <c r="D31" t="s">
        <v>106</v>
      </c>
      <c r="E31" t="s">
        <v>225</v>
      </c>
      <c r="F31"/>
      <c r="G31" t="s">
        <v>266</v>
      </c>
      <c r="H31" s="78">
        <v>8.92</v>
      </c>
      <c r="I31" t="s">
        <v>108</v>
      </c>
      <c r="J31" s="78">
        <v>1.75</v>
      </c>
      <c r="K31" s="78">
        <v>2.09</v>
      </c>
      <c r="L31" s="78">
        <v>75610462</v>
      </c>
      <c r="M31" s="78">
        <v>97.65</v>
      </c>
      <c r="N31" s="78">
        <v>73833.616143000007</v>
      </c>
      <c r="O31" s="78">
        <v>1.2</v>
      </c>
      <c r="P31" s="78">
        <v>14.72</v>
      </c>
      <c r="Q31" s="78">
        <v>6.55</v>
      </c>
    </row>
    <row r="32" spans="2:17">
      <c r="B32" t="s">
        <v>267</v>
      </c>
      <c r="C32" t="s">
        <v>268</v>
      </c>
      <c r="D32" t="s">
        <v>106</v>
      </c>
      <c r="E32" t="s">
        <v>225</v>
      </c>
      <c r="F32"/>
      <c r="G32" t="s">
        <v>269</v>
      </c>
      <c r="H32" s="78">
        <v>15.71</v>
      </c>
      <c r="I32" t="s">
        <v>108</v>
      </c>
      <c r="J32" s="78">
        <v>5.5</v>
      </c>
      <c r="K32" s="78">
        <v>3.2</v>
      </c>
      <c r="L32" s="78">
        <v>61371642</v>
      </c>
      <c r="M32" s="78">
        <v>145.32</v>
      </c>
      <c r="N32" s="78">
        <v>89185.270154400001</v>
      </c>
      <c r="O32" s="78">
        <v>0.53</v>
      </c>
      <c r="P32" s="78">
        <v>17.78</v>
      </c>
      <c r="Q32" s="78">
        <v>7.91</v>
      </c>
    </row>
    <row r="33" spans="2:17">
      <c r="B33" t="s">
        <v>270</v>
      </c>
      <c r="C33" t="s">
        <v>271</v>
      </c>
      <c r="D33" t="s">
        <v>106</v>
      </c>
      <c r="E33" t="s">
        <v>225</v>
      </c>
      <c r="F33"/>
      <c r="G33" t="s">
        <v>272</v>
      </c>
      <c r="H33" s="78">
        <v>1.82</v>
      </c>
      <c r="I33" t="s">
        <v>108</v>
      </c>
      <c r="J33" s="78">
        <v>1.25</v>
      </c>
      <c r="K33" s="78">
        <v>0.32</v>
      </c>
      <c r="L33" s="78">
        <v>21520000</v>
      </c>
      <c r="M33" s="78">
        <v>101.92</v>
      </c>
      <c r="N33" s="78">
        <v>21933.184000000001</v>
      </c>
      <c r="O33" s="78">
        <v>0.22</v>
      </c>
      <c r="P33" s="78">
        <v>4.37</v>
      </c>
      <c r="Q33" s="78">
        <v>1.94</v>
      </c>
    </row>
    <row r="34" spans="2:17">
      <c r="B34" s="79" t="s">
        <v>273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275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220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276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277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221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78"/>
  <sheetViews>
    <sheetView rightToLeft="1" zoomScale="80" zoomScaleNormal="80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2" t="s">
        <v>186</v>
      </c>
    </row>
    <row r="2" spans="2:23">
      <c r="B2" s="2" t="s">
        <v>1</v>
      </c>
      <c r="C2" s="92" t="s">
        <v>1087</v>
      </c>
    </row>
    <row r="3" spans="2:23">
      <c r="B3" s="2" t="s">
        <v>2</v>
      </c>
      <c r="C3" s="92" t="s">
        <v>1086</v>
      </c>
    </row>
    <row r="4" spans="2:23">
      <c r="B4" s="2" t="s">
        <v>3</v>
      </c>
      <c r="C4" s="92" t="s">
        <v>187</v>
      </c>
    </row>
    <row r="5" spans="2:23">
      <c r="B5" s="2"/>
    </row>
    <row r="7" spans="2:23" ht="26.25" customHeight="1">
      <c r="B7" s="108" t="s">
        <v>183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217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23">
      <c r="B13" s="79" t="s">
        <v>680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s="79" t="s">
        <v>681</v>
      </c>
      <c r="E14" s="15"/>
      <c r="F14" s="15"/>
      <c r="G14" s="15"/>
      <c r="H14" s="80">
        <v>0</v>
      </c>
      <c r="I14" s="15"/>
      <c r="J14" s="15"/>
      <c r="K14" s="15"/>
      <c r="L14" s="80">
        <v>0</v>
      </c>
      <c r="M14" s="80">
        <v>0</v>
      </c>
      <c r="N14" s="15"/>
      <c r="O14" s="80">
        <v>0</v>
      </c>
      <c r="P14" s="80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279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23">
      <c r="B16" s="79" t="s">
        <v>366</v>
      </c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4">
      <c r="B17" t="s">
        <v>221</v>
      </c>
      <c r="D17" s="16"/>
    </row>
    <row r="18" spans="2:4">
      <c r="D18" s="16"/>
    </row>
    <row r="19" spans="2:4">
      <c r="D19" s="16"/>
    </row>
    <row r="20" spans="2:4">
      <c r="D20" s="16"/>
    </row>
    <row r="21" spans="2:4">
      <c r="D21" s="16"/>
    </row>
    <row r="22" spans="2:4">
      <c r="D22" s="16"/>
    </row>
    <row r="23" spans="2:4">
      <c r="D23" s="16"/>
    </row>
    <row r="24" spans="2:4">
      <c r="D24" s="16"/>
    </row>
    <row r="25" spans="2:4">
      <c r="D25" s="16"/>
    </row>
    <row r="26" spans="2:4">
      <c r="D26" s="16"/>
    </row>
    <row r="27" spans="2:4">
      <c r="D27" s="16"/>
    </row>
    <row r="28" spans="2:4">
      <c r="D28" s="16"/>
    </row>
    <row r="29" spans="2:4">
      <c r="D29" s="16"/>
    </row>
    <row r="30" spans="2:4">
      <c r="D30" s="16"/>
    </row>
    <row r="31" spans="2:4">
      <c r="D31" s="16"/>
    </row>
    <row r="32" spans="2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B366" s="16"/>
      <c r="D366" s="16"/>
    </row>
    <row r="367" spans="2:4">
      <c r="B367" s="16"/>
      <c r="D367" s="16"/>
    </row>
    <row r="368" spans="2:4">
      <c r="B368" s="19"/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80"/>
  <sheetViews>
    <sheetView rightToLeft="1" zoomScale="80" zoomScaleNormal="80" workbookViewId="0">
      <selection activeCell="C32" sqref="C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92" t="s">
        <v>186</v>
      </c>
    </row>
    <row r="2" spans="2:67">
      <c r="B2" s="2" t="s">
        <v>1</v>
      </c>
      <c r="C2" s="92" t="s">
        <v>1087</v>
      </c>
    </row>
    <row r="3" spans="2:67">
      <c r="B3" s="2" t="s">
        <v>2</v>
      </c>
      <c r="C3" s="92" t="s">
        <v>1086</v>
      </c>
    </row>
    <row r="4" spans="2:67">
      <c r="B4" s="2" t="s">
        <v>3</v>
      </c>
      <c r="C4" s="92" t="s">
        <v>187</v>
      </c>
    </row>
    <row r="6" spans="2:67" ht="26.25" customHeight="1">
      <c r="B6" s="103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  <c r="BO6" s="19"/>
    </row>
    <row r="7" spans="2:67" ht="26.25" customHeight="1">
      <c r="B7" s="103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217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s="79" t="s">
        <v>274</v>
      </c>
      <c r="C14" s="16"/>
      <c r="D14" s="16"/>
      <c r="E14" s="16"/>
      <c r="F14" s="16"/>
      <c r="G14" s="16"/>
      <c r="K14" s="80">
        <v>0</v>
      </c>
      <c r="N14" s="80">
        <v>0</v>
      </c>
      <c r="O14" s="80">
        <v>0</v>
      </c>
      <c r="Q14" s="80">
        <v>0</v>
      </c>
      <c r="S14" s="80">
        <v>0</v>
      </c>
      <c r="T14" s="80">
        <v>0</v>
      </c>
    </row>
    <row r="15" spans="2:67">
      <c r="B15" s="79" t="s">
        <v>279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220</v>
      </c>
      <c r="C16" s="16"/>
      <c r="D16" s="16"/>
      <c r="E16" s="16"/>
      <c r="F16" s="16"/>
      <c r="G16" s="16"/>
      <c r="K16" s="80">
        <v>0</v>
      </c>
      <c r="N16" s="80">
        <v>0</v>
      </c>
      <c r="O16" s="80">
        <v>0</v>
      </c>
      <c r="Q16" s="80">
        <v>0</v>
      </c>
      <c r="S16" s="80">
        <v>0</v>
      </c>
      <c r="T16" s="80">
        <v>0</v>
      </c>
    </row>
    <row r="17" spans="2:20">
      <c r="B17" s="79" t="s">
        <v>280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s="79" t="s">
        <v>281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t="s">
        <v>221</v>
      </c>
      <c r="C19" s="16"/>
      <c r="D19" s="16"/>
      <c r="E19" s="16"/>
      <c r="F19" s="16"/>
      <c r="G19" s="16"/>
    </row>
    <row r="20" spans="2:20">
      <c r="C20" s="16"/>
      <c r="D20" s="16"/>
      <c r="E20" s="16"/>
      <c r="F20" s="16"/>
      <c r="G20" s="16"/>
    </row>
    <row r="21" spans="2:20">
      <c r="C21" s="16"/>
      <c r="D21" s="16"/>
      <c r="E21" s="16"/>
      <c r="F21" s="16"/>
      <c r="G21" s="16"/>
    </row>
    <row r="22" spans="2:20">
      <c r="C22" s="16"/>
      <c r="D22" s="16"/>
      <c r="E22" s="16"/>
      <c r="F22" s="16"/>
      <c r="G22" s="16"/>
    </row>
    <row r="23" spans="2:20">
      <c r="C23" s="16"/>
      <c r="D23" s="16"/>
      <c r="E23" s="16"/>
      <c r="F23" s="16"/>
      <c r="G23" s="16"/>
    </row>
    <row r="24" spans="2:20"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2:7">
      <c r="C657" s="16"/>
      <c r="D657" s="16"/>
      <c r="E657" s="16"/>
      <c r="F657" s="16"/>
      <c r="G657" s="16"/>
    </row>
    <row r="658" spans="2:7">
      <c r="C658" s="16"/>
      <c r="D658" s="16"/>
      <c r="E658" s="16"/>
      <c r="F658" s="16"/>
      <c r="G658" s="16"/>
    </row>
    <row r="659" spans="2:7">
      <c r="C659" s="16"/>
      <c r="D659" s="16"/>
      <c r="E659" s="16"/>
      <c r="F659" s="16"/>
      <c r="G659" s="16"/>
    </row>
    <row r="660" spans="2:7">
      <c r="C660" s="16"/>
      <c r="D660" s="16"/>
      <c r="E660" s="16"/>
      <c r="F660" s="16"/>
      <c r="G660" s="16"/>
    </row>
    <row r="661" spans="2:7">
      <c r="C661" s="16"/>
      <c r="D661" s="16"/>
      <c r="E661" s="16"/>
      <c r="F661" s="16"/>
      <c r="G661" s="16"/>
    </row>
    <row r="662" spans="2:7">
      <c r="C662" s="16"/>
      <c r="D662" s="16"/>
      <c r="E662" s="16"/>
      <c r="F662" s="16"/>
      <c r="G662" s="16"/>
    </row>
    <row r="663" spans="2:7">
      <c r="C663" s="16"/>
      <c r="D663" s="16"/>
      <c r="E663" s="16"/>
      <c r="F663" s="16"/>
      <c r="G663" s="16"/>
    </row>
    <row r="664" spans="2:7">
      <c r="B664" s="16"/>
      <c r="C664" s="16"/>
      <c r="D664" s="16"/>
      <c r="E664" s="16"/>
      <c r="F664" s="16"/>
      <c r="G664" s="16"/>
    </row>
    <row r="665" spans="2:7">
      <c r="B665" s="16"/>
      <c r="C665" s="16"/>
      <c r="D665" s="16"/>
      <c r="E665" s="16"/>
      <c r="F665" s="16"/>
      <c r="G665" s="16"/>
    </row>
    <row r="666" spans="2:7">
      <c r="B666" s="19"/>
      <c r="C666" s="16"/>
      <c r="D666" s="16"/>
      <c r="E666" s="16"/>
      <c r="F666" s="16"/>
      <c r="G666" s="16"/>
    </row>
    <row r="667" spans="2:7">
      <c r="C667" s="16"/>
      <c r="D667" s="16"/>
      <c r="E667" s="16"/>
      <c r="F667" s="16"/>
      <c r="G667" s="16"/>
    </row>
    <row r="668" spans="2:7">
      <c r="C668" s="16"/>
      <c r="D668" s="16"/>
      <c r="E668" s="16"/>
      <c r="F668" s="16"/>
      <c r="G668" s="16"/>
    </row>
    <row r="669" spans="2:7">
      <c r="C669" s="16"/>
      <c r="D669" s="16"/>
      <c r="E669" s="16"/>
      <c r="F669" s="16"/>
      <c r="G669" s="16"/>
    </row>
    <row r="670" spans="2:7">
      <c r="C670" s="16"/>
      <c r="D670" s="16"/>
      <c r="E670" s="16"/>
      <c r="F670" s="16"/>
      <c r="G670" s="16"/>
    </row>
    <row r="671" spans="2:7">
      <c r="C671" s="16"/>
      <c r="D671" s="16"/>
      <c r="E671" s="16"/>
      <c r="F671" s="16"/>
      <c r="G671" s="16"/>
    </row>
    <row r="672" spans="2:7">
      <c r="C672" s="16"/>
      <c r="D672" s="16"/>
      <c r="E672" s="16"/>
      <c r="F672" s="16"/>
      <c r="G672" s="16"/>
    </row>
    <row r="673" spans="3:7">
      <c r="C673" s="16"/>
      <c r="D673" s="16"/>
      <c r="E673" s="16"/>
      <c r="F673" s="16"/>
      <c r="G673" s="16"/>
    </row>
    <row r="674" spans="3:7">
      <c r="C674" s="16"/>
      <c r="D674" s="16"/>
      <c r="E674" s="16"/>
      <c r="F674" s="16"/>
      <c r="G674" s="16"/>
    </row>
    <row r="675" spans="3:7">
      <c r="C675" s="16"/>
      <c r="D675" s="16"/>
      <c r="E675" s="16"/>
      <c r="F675" s="16"/>
      <c r="G675" s="16"/>
    </row>
    <row r="676" spans="3:7">
      <c r="C676" s="16"/>
      <c r="D676" s="16"/>
      <c r="E676" s="16"/>
      <c r="F676" s="16"/>
      <c r="G676" s="16"/>
    </row>
    <row r="677" spans="3:7">
      <c r="C677" s="16"/>
      <c r="D677" s="16"/>
      <c r="E677" s="16"/>
      <c r="F677" s="16"/>
      <c r="G677" s="16"/>
    </row>
    <row r="678" spans="3:7">
      <c r="C678" s="16"/>
      <c r="D678" s="16"/>
      <c r="E678" s="16"/>
      <c r="F678" s="16"/>
      <c r="G678" s="16"/>
    </row>
    <row r="679" spans="3:7">
      <c r="C679" s="16"/>
      <c r="D679" s="16"/>
      <c r="E679" s="16"/>
      <c r="F679" s="16"/>
      <c r="G679" s="16"/>
    </row>
    <row r="680" spans="3:7">
      <c r="E680" s="16"/>
    </row>
  </sheetData>
  <mergeCells count="2">
    <mergeCell ref="B6:T6"/>
    <mergeCell ref="B7:T7"/>
  </mergeCells>
  <dataValidations count="6">
    <dataValidation allowBlank="1" showInputMessage="1" showErrorMessage="1" sqref="A1"/>
    <dataValidation type="list" allowBlank="1" showInputMessage="1" showErrorMessage="1" sqref="E172:E679">
      <formula1>$AL$6:$AL$8</formula1>
    </dataValidation>
    <dataValidation type="list" allowBlank="1" showInputMessage="1" showErrorMessage="1" sqref="G12:G672">
      <formula1>$BL$6:$BL$11</formula1>
    </dataValidation>
    <dataValidation type="list" allowBlank="1" showInputMessage="1" showErrorMessage="1" sqref="L12:L454">
      <formula1>$BO$6:$BO$11</formula1>
    </dataValidation>
    <dataValidation type="list" allowBlank="1" showInputMessage="1" showErrorMessage="1" sqref="E12:E171">
      <formula1>$BJ$6:$BJ$11</formula1>
    </dataValidation>
    <dataValidation type="list" allowBlank="1" showInputMessage="1" showErrorMessage="1" sqref="I12:I454">
      <formula1>$BN$6:$BN$9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796"/>
  <sheetViews>
    <sheetView rightToLeft="1" topLeftCell="A4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42578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92" t="s">
        <v>186</v>
      </c>
    </row>
    <row r="2" spans="2:65">
      <c r="B2" s="2" t="s">
        <v>1</v>
      </c>
      <c r="C2" s="92" t="s">
        <v>1087</v>
      </c>
    </row>
    <row r="3" spans="2:65">
      <c r="B3" s="2" t="s">
        <v>2</v>
      </c>
      <c r="C3" s="92" t="s">
        <v>1086</v>
      </c>
    </row>
    <row r="4" spans="2:65">
      <c r="B4" s="2" t="s">
        <v>3</v>
      </c>
      <c r="C4" s="92" t="s">
        <v>187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</row>
    <row r="7" spans="2:65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6.07</v>
      </c>
      <c r="L11" s="7"/>
      <c r="M11" s="7"/>
      <c r="N11" s="77">
        <v>4.4800000000000004</v>
      </c>
      <c r="O11" s="77">
        <v>93066466.680000007</v>
      </c>
      <c r="P11" s="33"/>
      <c r="Q11" s="77">
        <v>173188.22911737775</v>
      </c>
      <c r="R11" s="7"/>
      <c r="S11" s="77">
        <v>100</v>
      </c>
      <c r="T11" s="77">
        <v>15.35</v>
      </c>
      <c r="U11" s="35"/>
      <c r="BH11" s="16"/>
      <c r="BI11" s="19"/>
      <c r="BJ11" s="16"/>
      <c r="BM11" s="16"/>
    </row>
    <row r="12" spans="2:65">
      <c r="B12" s="79" t="s">
        <v>217</v>
      </c>
      <c r="C12" s="16"/>
      <c r="D12" s="16"/>
      <c r="E12" s="16"/>
      <c r="F12" s="16"/>
      <c r="K12" s="80">
        <v>4.03</v>
      </c>
      <c r="N12" s="80">
        <v>4.53</v>
      </c>
      <c r="O12" s="80">
        <v>66496084.68</v>
      </c>
      <c r="Q12" s="80">
        <v>67332.192332760998</v>
      </c>
      <c r="S12" s="80">
        <v>38.880000000000003</v>
      </c>
      <c r="T12" s="80">
        <v>5.97</v>
      </c>
    </row>
    <row r="13" spans="2:65">
      <c r="B13" s="79" t="s">
        <v>278</v>
      </c>
      <c r="C13" s="16"/>
      <c r="D13" s="16"/>
      <c r="E13" s="16"/>
      <c r="F13" s="16"/>
      <c r="K13" s="80">
        <v>4.0599999999999996</v>
      </c>
      <c r="N13" s="80">
        <v>4.57</v>
      </c>
      <c r="O13" s="80">
        <v>65816167.960000001</v>
      </c>
      <c r="Q13" s="80">
        <v>66611.653151752995</v>
      </c>
      <c r="S13" s="80">
        <v>38.46</v>
      </c>
      <c r="T13" s="80">
        <v>5.91</v>
      </c>
    </row>
    <row r="14" spans="2:65">
      <c r="B14" t="s">
        <v>282</v>
      </c>
      <c r="C14" t="s">
        <v>283</v>
      </c>
      <c r="D14" t="s">
        <v>106</v>
      </c>
      <c r="E14" t="s">
        <v>127</v>
      </c>
      <c r="F14" t="s">
        <v>284</v>
      </c>
      <c r="G14" t="s">
        <v>285</v>
      </c>
      <c r="H14" t="s">
        <v>216</v>
      </c>
      <c r="I14" t="s">
        <v>151</v>
      </c>
      <c r="J14" t="s">
        <v>286</v>
      </c>
      <c r="K14" s="78">
        <v>3.16</v>
      </c>
      <c r="L14" t="s">
        <v>108</v>
      </c>
      <c r="M14" s="78">
        <v>0.41</v>
      </c>
      <c r="N14" s="78">
        <v>1</v>
      </c>
      <c r="O14" s="78">
        <v>5141185.7</v>
      </c>
      <c r="P14" s="78">
        <v>98.28</v>
      </c>
      <c r="Q14" s="78">
        <v>5052.7573059599999</v>
      </c>
      <c r="R14" s="78">
        <v>0.21</v>
      </c>
      <c r="S14" s="78">
        <v>2.92</v>
      </c>
      <c r="T14" s="78">
        <v>0.45</v>
      </c>
    </row>
    <row r="15" spans="2:65">
      <c r="B15" t="s">
        <v>287</v>
      </c>
      <c r="C15" t="s">
        <v>288</v>
      </c>
      <c r="D15" t="s">
        <v>106</v>
      </c>
      <c r="E15" t="s">
        <v>127</v>
      </c>
      <c r="F15" t="s">
        <v>284</v>
      </c>
      <c r="G15" t="s">
        <v>285</v>
      </c>
      <c r="H15" t="s">
        <v>216</v>
      </c>
      <c r="I15" t="s">
        <v>151</v>
      </c>
      <c r="J15" t="s">
        <v>289</v>
      </c>
      <c r="K15" s="78">
        <v>0.27</v>
      </c>
      <c r="L15" t="s">
        <v>108</v>
      </c>
      <c r="M15" s="78">
        <v>2.6</v>
      </c>
      <c r="N15" s="78">
        <v>5.37</v>
      </c>
      <c r="O15" s="78">
        <v>17056339</v>
      </c>
      <c r="P15" s="78">
        <v>105.24</v>
      </c>
      <c r="Q15" s="78">
        <v>17950.091163599998</v>
      </c>
      <c r="R15" s="78">
        <v>0.74</v>
      </c>
      <c r="S15" s="78">
        <v>10.36</v>
      </c>
      <c r="T15" s="78">
        <v>1.59</v>
      </c>
    </row>
    <row r="16" spans="2:65">
      <c r="B16" t="s">
        <v>290</v>
      </c>
      <c r="C16" t="s">
        <v>291</v>
      </c>
      <c r="D16" t="s">
        <v>106</v>
      </c>
      <c r="E16" t="s">
        <v>127</v>
      </c>
      <c r="F16" t="s">
        <v>292</v>
      </c>
      <c r="G16" t="s">
        <v>285</v>
      </c>
      <c r="H16" t="s">
        <v>216</v>
      </c>
      <c r="I16" t="s">
        <v>151</v>
      </c>
      <c r="J16" t="s">
        <v>293</v>
      </c>
      <c r="K16" s="78">
        <v>3.61</v>
      </c>
      <c r="L16" t="s">
        <v>108</v>
      </c>
      <c r="M16" s="78">
        <v>1.6</v>
      </c>
      <c r="N16" s="78">
        <v>1.0900000000000001</v>
      </c>
      <c r="O16" s="78">
        <v>7475000</v>
      </c>
      <c r="P16" s="78">
        <v>102.31</v>
      </c>
      <c r="Q16" s="78">
        <v>7647.6724999999997</v>
      </c>
      <c r="R16" s="78">
        <v>0.24</v>
      </c>
      <c r="S16" s="78">
        <v>4.42</v>
      </c>
      <c r="T16" s="78">
        <v>0.68</v>
      </c>
    </row>
    <row r="17" spans="2:20">
      <c r="B17" t="s">
        <v>294</v>
      </c>
      <c r="C17" t="s">
        <v>295</v>
      </c>
      <c r="D17" t="s">
        <v>106</v>
      </c>
      <c r="E17" t="s">
        <v>127</v>
      </c>
      <c r="F17" t="s">
        <v>292</v>
      </c>
      <c r="G17" t="s">
        <v>285</v>
      </c>
      <c r="H17" t="s">
        <v>216</v>
      </c>
      <c r="I17" t="s">
        <v>151</v>
      </c>
      <c r="J17" t="s">
        <v>296</v>
      </c>
      <c r="K17" s="78">
        <v>4.1399999999999997</v>
      </c>
      <c r="L17" t="s">
        <v>108</v>
      </c>
      <c r="M17" s="78">
        <v>0.7</v>
      </c>
      <c r="N17" s="78">
        <v>0.92</v>
      </c>
      <c r="O17" s="78">
        <v>5600000</v>
      </c>
      <c r="P17" s="78">
        <v>100.35</v>
      </c>
      <c r="Q17" s="78">
        <v>5619.6</v>
      </c>
      <c r="R17" s="78">
        <v>0.11</v>
      </c>
      <c r="S17" s="78">
        <v>3.24</v>
      </c>
      <c r="T17" s="78">
        <v>0.5</v>
      </c>
    </row>
    <row r="18" spans="2:20">
      <c r="B18" t="s">
        <v>297</v>
      </c>
      <c r="C18" t="s">
        <v>298</v>
      </c>
      <c r="D18" t="s">
        <v>106</v>
      </c>
      <c r="E18" t="s">
        <v>127</v>
      </c>
      <c r="F18" t="s">
        <v>299</v>
      </c>
      <c r="G18" t="s">
        <v>285</v>
      </c>
      <c r="H18" t="s">
        <v>300</v>
      </c>
      <c r="I18" t="s">
        <v>151</v>
      </c>
      <c r="J18" t="s">
        <v>301</v>
      </c>
      <c r="K18" s="78">
        <v>4.16</v>
      </c>
      <c r="L18" t="s">
        <v>108</v>
      </c>
      <c r="M18" s="78">
        <v>0.8</v>
      </c>
      <c r="N18" s="78">
        <v>0.93</v>
      </c>
      <c r="O18" s="78">
        <v>1656000</v>
      </c>
      <c r="P18" s="78">
        <v>100.78</v>
      </c>
      <c r="Q18" s="78">
        <v>1668.9168</v>
      </c>
      <c r="R18" s="78">
        <v>0.26</v>
      </c>
      <c r="S18" s="78">
        <v>0.96</v>
      </c>
      <c r="T18" s="78">
        <v>0.15</v>
      </c>
    </row>
    <row r="19" spans="2:20">
      <c r="B19" t="s">
        <v>302</v>
      </c>
      <c r="C19" t="s">
        <v>303</v>
      </c>
      <c r="D19" t="s">
        <v>106</v>
      </c>
      <c r="E19" t="s">
        <v>127</v>
      </c>
      <c r="F19" t="s">
        <v>304</v>
      </c>
      <c r="G19" t="s">
        <v>285</v>
      </c>
      <c r="H19" t="s">
        <v>300</v>
      </c>
      <c r="I19" t="s">
        <v>151</v>
      </c>
      <c r="J19" t="s">
        <v>305</v>
      </c>
      <c r="K19" s="78">
        <v>0.22</v>
      </c>
      <c r="L19" t="s">
        <v>108</v>
      </c>
      <c r="M19" s="78">
        <v>4.0999999999999996</v>
      </c>
      <c r="N19" s="78">
        <v>6.29</v>
      </c>
      <c r="O19" s="78">
        <v>884000</v>
      </c>
      <c r="P19" s="78">
        <v>123.55</v>
      </c>
      <c r="Q19" s="78">
        <v>1092.182</v>
      </c>
      <c r="R19" s="78">
        <v>0.13</v>
      </c>
      <c r="S19" s="78">
        <v>0.63</v>
      </c>
      <c r="T19" s="78">
        <v>0.1</v>
      </c>
    </row>
    <row r="20" spans="2:20">
      <c r="B20" t="s">
        <v>306</v>
      </c>
      <c r="C20" t="s">
        <v>307</v>
      </c>
      <c r="D20" t="s">
        <v>106</v>
      </c>
      <c r="E20" t="s">
        <v>127</v>
      </c>
      <c r="F20" t="s">
        <v>292</v>
      </c>
      <c r="G20" t="s">
        <v>285</v>
      </c>
      <c r="H20" t="s">
        <v>300</v>
      </c>
      <c r="I20" t="s">
        <v>151</v>
      </c>
      <c r="J20" t="s">
        <v>308</v>
      </c>
      <c r="K20" s="78">
        <v>1.46</v>
      </c>
      <c r="L20" t="s">
        <v>108</v>
      </c>
      <c r="M20" s="78">
        <v>4.7</v>
      </c>
      <c r="N20" s="78">
        <v>0.89</v>
      </c>
      <c r="O20" s="78">
        <v>724156.29</v>
      </c>
      <c r="P20" s="78">
        <v>126.17</v>
      </c>
      <c r="Q20" s="78">
        <v>913.66799109299996</v>
      </c>
      <c r="R20" s="78">
        <v>0.25</v>
      </c>
      <c r="S20" s="78">
        <v>0.53</v>
      </c>
      <c r="T20" s="78">
        <v>0.08</v>
      </c>
    </row>
    <row r="21" spans="2:20">
      <c r="B21" t="s">
        <v>309</v>
      </c>
      <c r="C21" t="s">
        <v>310</v>
      </c>
      <c r="D21" t="s">
        <v>106</v>
      </c>
      <c r="E21" t="s">
        <v>127</v>
      </c>
      <c r="F21" t="s">
        <v>311</v>
      </c>
      <c r="G21" t="s">
        <v>312</v>
      </c>
      <c r="H21" t="s">
        <v>313</v>
      </c>
      <c r="I21" t="s">
        <v>151</v>
      </c>
      <c r="J21" t="s">
        <v>314</v>
      </c>
      <c r="K21" s="78">
        <v>7.2</v>
      </c>
      <c r="L21" t="s">
        <v>108</v>
      </c>
      <c r="M21" s="78">
        <v>2.34</v>
      </c>
      <c r="N21" s="78">
        <v>2.39</v>
      </c>
      <c r="O21" s="78">
        <v>2230000</v>
      </c>
      <c r="P21" s="78">
        <v>101.57</v>
      </c>
      <c r="Q21" s="78">
        <v>2265.011</v>
      </c>
      <c r="R21" s="78">
        <v>0.27</v>
      </c>
      <c r="S21" s="78">
        <v>1.31</v>
      </c>
      <c r="T21" s="78">
        <v>0.2</v>
      </c>
    </row>
    <row r="22" spans="2:20">
      <c r="B22" t="s">
        <v>315</v>
      </c>
      <c r="C22" t="s">
        <v>316</v>
      </c>
      <c r="D22" t="s">
        <v>106</v>
      </c>
      <c r="E22" t="s">
        <v>127</v>
      </c>
      <c r="F22" t="s">
        <v>317</v>
      </c>
      <c r="G22" t="s">
        <v>318</v>
      </c>
      <c r="H22" t="s">
        <v>319</v>
      </c>
      <c r="I22" t="s">
        <v>151</v>
      </c>
      <c r="J22" t="s">
        <v>320</v>
      </c>
      <c r="K22" s="78">
        <v>9.26</v>
      </c>
      <c r="L22" t="s">
        <v>108</v>
      </c>
      <c r="M22" s="78">
        <v>5.15</v>
      </c>
      <c r="N22" s="78">
        <v>5.09</v>
      </c>
      <c r="O22" s="78">
        <v>2413740</v>
      </c>
      <c r="P22" s="78">
        <v>121.31</v>
      </c>
      <c r="Q22" s="78">
        <v>2928.107994</v>
      </c>
      <c r="R22" s="78">
        <v>7.0000000000000007E-2</v>
      </c>
      <c r="S22" s="78">
        <v>1.69</v>
      </c>
      <c r="T22" s="78">
        <v>0.26</v>
      </c>
    </row>
    <row r="23" spans="2:20">
      <c r="B23" t="s">
        <v>321</v>
      </c>
      <c r="C23" t="s">
        <v>322</v>
      </c>
      <c r="D23" t="s">
        <v>106</v>
      </c>
      <c r="E23" t="s">
        <v>127</v>
      </c>
      <c r="F23" t="s">
        <v>323</v>
      </c>
      <c r="G23" t="s">
        <v>312</v>
      </c>
      <c r="H23" t="s">
        <v>319</v>
      </c>
      <c r="I23" t="s">
        <v>151</v>
      </c>
      <c r="J23" t="s">
        <v>235</v>
      </c>
      <c r="K23" s="78">
        <v>1.63</v>
      </c>
      <c r="L23" t="s">
        <v>108</v>
      </c>
      <c r="M23" s="78">
        <v>4.25</v>
      </c>
      <c r="N23" s="78">
        <v>1.41</v>
      </c>
      <c r="O23" s="78">
        <v>138519.88</v>
      </c>
      <c r="P23" s="78">
        <v>129.79</v>
      </c>
      <c r="Q23" s="78">
        <v>179.78495225200001</v>
      </c>
      <c r="R23" s="78">
        <v>0.02</v>
      </c>
      <c r="S23" s="78">
        <v>0.1</v>
      </c>
      <c r="T23" s="78">
        <v>0.02</v>
      </c>
    </row>
    <row r="24" spans="2:20">
      <c r="B24" t="s">
        <v>324</v>
      </c>
      <c r="C24" t="s">
        <v>325</v>
      </c>
      <c r="D24" t="s">
        <v>106</v>
      </c>
      <c r="E24" t="s">
        <v>127</v>
      </c>
      <c r="F24" t="s">
        <v>326</v>
      </c>
      <c r="G24" t="s">
        <v>312</v>
      </c>
      <c r="H24" t="s">
        <v>319</v>
      </c>
      <c r="I24" t="s">
        <v>151</v>
      </c>
      <c r="J24" t="s">
        <v>327</v>
      </c>
      <c r="K24" s="78">
        <v>8.36</v>
      </c>
      <c r="L24" t="s">
        <v>108</v>
      </c>
      <c r="M24" s="78">
        <v>4</v>
      </c>
      <c r="N24" s="78">
        <v>3.96</v>
      </c>
      <c r="O24" s="78">
        <v>13879821</v>
      </c>
      <c r="P24" s="78">
        <v>100.65</v>
      </c>
      <c r="Q24" s="78">
        <v>13970.0398365</v>
      </c>
      <c r="R24" s="78">
        <v>0.47</v>
      </c>
      <c r="S24" s="78">
        <v>8.07</v>
      </c>
      <c r="T24" s="78">
        <v>1.24</v>
      </c>
    </row>
    <row r="25" spans="2:20">
      <c r="B25" t="s">
        <v>328</v>
      </c>
      <c r="C25" t="s">
        <v>329</v>
      </c>
      <c r="D25" t="s">
        <v>106</v>
      </c>
      <c r="E25" t="s">
        <v>127</v>
      </c>
      <c r="F25" t="s">
        <v>330</v>
      </c>
      <c r="G25" t="s">
        <v>134</v>
      </c>
      <c r="H25" t="s">
        <v>331</v>
      </c>
      <c r="I25" t="s">
        <v>151</v>
      </c>
      <c r="J25" t="s">
        <v>332</v>
      </c>
      <c r="K25" s="78">
        <v>1.01</v>
      </c>
      <c r="L25" t="s">
        <v>108</v>
      </c>
      <c r="M25" s="78">
        <v>5.3</v>
      </c>
      <c r="N25" s="78">
        <v>1.49</v>
      </c>
      <c r="O25" s="78">
        <v>4600</v>
      </c>
      <c r="P25" s="78">
        <v>123.85</v>
      </c>
      <c r="Q25" s="78">
        <v>5.6970999999999998</v>
      </c>
      <c r="R25" s="78">
        <v>0</v>
      </c>
      <c r="S25" s="78">
        <v>0</v>
      </c>
      <c r="T25" s="78">
        <v>0</v>
      </c>
    </row>
    <row r="26" spans="2:20">
      <c r="B26" t="s">
        <v>333</v>
      </c>
      <c r="C26" t="s">
        <v>334</v>
      </c>
      <c r="D26" t="s">
        <v>106</v>
      </c>
      <c r="E26" t="s">
        <v>127</v>
      </c>
      <c r="F26" t="s">
        <v>330</v>
      </c>
      <c r="G26" t="s">
        <v>134</v>
      </c>
      <c r="H26" t="s">
        <v>331</v>
      </c>
      <c r="I26" t="s">
        <v>151</v>
      </c>
      <c r="J26" t="s">
        <v>332</v>
      </c>
      <c r="K26" s="78">
        <v>0.98</v>
      </c>
      <c r="L26" t="s">
        <v>108</v>
      </c>
      <c r="M26" s="78">
        <v>5.19</v>
      </c>
      <c r="N26" s="78">
        <v>1.52</v>
      </c>
      <c r="O26" s="78">
        <v>46137.599999999999</v>
      </c>
      <c r="P26" s="78">
        <v>123.7</v>
      </c>
      <c r="Q26" s="78">
        <v>57.072211199999998</v>
      </c>
      <c r="R26" s="78">
        <v>0.01</v>
      </c>
      <c r="S26" s="78">
        <v>0.03</v>
      </c>
      <c r="T26" s="78">
        <v>0.01</v>
      </c>
    </row>
    <row r="27" spans="2:20">
      <c r="B27" t="s">
        <v>335</v>
      </c>
      <c r="C27" t="s">
        <v>336</v>
      </c>
      <c r="D27" t="s">
        <v>106</v>
      </c>
      <c r="E27" t="s">
        <v>127</v>
      </c>
      <c r="F27" t="s">
        <v>337</v>
      </c>
      <c r="G27" t="s">
        <v>312</v>
      </c>
      <c r="H27" t="s">
        <v>338</v>
      </c>
      <c r="I27" t="s">
        <v>152</v>
      </c>
      <c r="J27" t="s">
        <v>339</v>
      </c>
      <c r="K27" s="78">
        <v>2.77</v>
      </c>
      <c r="L27" t="s">
        <v>108</v>
      </c>
      <c r="M27" s="78">
        <v>6.45</v>
      </c>
      <c r="N27" s="78">
        <v>28.93</v>
      </c>
      <c r="O27" s="78">
        <v>1191059.71</v>
      </c>
      <c r="P27" s="78">
        <v>54.36</v>
      </c>
      <c r="Q27" s="78">
        <v>647.46005835599999</v>
      </c>
      <c r="R27" s="78">
        <v>0.1</v>
      </c>
      <c r="S27" s="78">
        <v>0.37</v>
      </c>
      <c r="T27" s="78">
        <v>0.06</v>
      </c>
    </row>
    <row r="28" spans="2:20">
      <c r="B28" t="s">
        <v>340</v>
      </c>
      <c r="C28" t="s">
        <v>341</v>
      </c>
      <c r="D28" t="s">
        <v>106</v>
      </c>
      <c r="E28" t="s">
        <v>127</v>
      </c>
      <c r="F28" t="s">
        <v>342</v>
      </c>
      <c r="G28" t="s">
        <v>118</v>
      </c>
      <c r="H28" t="s">
        <v>343</v>
      </c>
      <c r="I28" t="s">
        <v>151</v>
      </c>
      <c r="J28" t="s">
        <v>344</v>
      </c>
      <c r="K28" s="78">
        <v>4.83</v>
      </c>
      <c r="L28" t="s">
        <v>108</v>
      </c>
      <c r="M28" s="78">
        <v>4.95</v>
      </c>
      <c r="N28" s="78">
        <v>10.97</v>
      </c>
      <c r="O28" s="78">
        <v>5552032</v>
      </c>
      <c r="P28" s="78">
        <v>90.5</v>
      </c>
      <c r="Q28" s="78">
        <v>5024.58896</v>
      </c>
      <c r="R28" s="78">
        <v>0.2</v>
      </c>
      <c r="S28" s="78">
        <v>2.9</v>
      </c>
      <c r="T28" s="78">
        <v>0.45</v>
      </c>
    </row>
    <row r="29" spans="2:20">
      <c r="B29" t="s">
        <v>345</v>
      </c>
      <c r="C29" t="s">
        <v>346</v>
      </c>
      <c r="D29" t="s">
        <v>106</v>
      </c>
      <c r="E29" t="s">
        <v>127</v>
      </c>
      <c r="F29" t="s">
        <v>347</v>
      </c>
      <c r="G29" t="s">
        <v>118</v>
      </c>
      <c r="H29" t="s">
        <v>348</v>
      </c>
      <c r="I29" t="s">
        <v>151</v>
      </c>
      <c r="J29" t="s">
        <v>349</v>
      </c>
      <c r="K29" s="78">
        <v>2.2799999999999998</v>
      </c>
      <c r="L29" t="s">
        <v>108</v>
      </c>
      <c r="M29" s="78">
        <v>4.9000000000000004</v>
      </c>
      <c r="N29" s="78">
        <v>29.46</v>
      </c>
      <c r="O29" s="78">
        <v>1104819.52</v>
      </c>
      <c r="P29" s="78">
        <v>79.459999999999994</v>
      </c>
      <c r="Q29" s="78">
        <v>877.88959059199999</v>
      </c>
      <c r="R29" s="78">
        <v>0.1</v>
      </c>
      <c r="S29" s="78">
        <v>0.51</v>
      </c>
      <c r="T29" s="78">
        <v>0.08</v>
      </c>
    </row>
    <row r="30" spans="2:20">
      <c r="B30" t="s">
        <v>350</v>
      </c>
      <c r="C30" t="s">
        <v>351</v>
      </c>
      <c r="D30" t="s">
        <v>106</v>
      </c>
      <c r="E30" t="s">
        <v>127</v>
      </c>
      <c r="F30" t="s">
        <v>352</v>
      </c>
      <c r="G30" t="s">
        <v>312</v>
      </c>
      <c r="H30" t="s">
        <v>353</v>
      </c>
      <c r="I30" t="s">
        <v>151</v>
      </c>
      <c r="J30" t="s">
        <v>354</v>
      </c>
      <c r="K30" s="78">
        <v>1.48</v>
      </c>
      <c r="L30" t="s">
        <v>108</v>
      </c>
      <c r="M30" s="78">
        <v>5.0999999999999996</v>
      </c>
      <c r="N30" s="78">
        <v>3.39</v>
      </c>
      <c r="O30" s="78">
        <v>65357.26</v>
      </c>
      <c r="P30" s="78">
        <v>107</v>
      </c>
      <c r="Q30" s="78">
        <v>69.932268199999996</v>
      </c>
      <c r="R30" s="78">
        <v>7.0000000000000007E-2</v>
      </c>
      <c r="S30" s="78">
        <v>0.04</v>
      </c>
      <c r="T30" s="78">
        <v>0.01</v>
      </c>
    </row>
    <row r="31" spans="2:20">
      <c r="B31" t="s">
        <v>355</v>
      </c>
      <c r="C31" t="s">
        <v>356</v>
      </c>
      <c r="D31" t="s">
        <v>106</v>
      </c>
      <c r="E31" t="s">
        <v>127</v>
      </c>
      <c r="F31" t="s">
        <v>357</v>
      </c>
      <c r="G31" t="s">
        <v>134</v>
      </c>
      <c r="H31" t="s">
        <v>196</v>
      </c>
      <c r="I31" t="s">
        <v>197</v>
      </c>
      <c r="J31" t="s">
        <v>269</v>
      </c>
      <c r="K31" s="78">
        <v>2.3199999999999998</v>
      </c>
      <c r="L31" t="s">
        <v>108</v>
      </c>
      <c r="M31" s="78">
        <v>5.45</v>
      </c>
      <c r="N31" s="78">
        <v>6.72</v>
      </c>
      <c r="O31" s="78">
        <v>653400</v>
      </c>
      <c r="P31" s="78">
        <v>98.13</v>
      </c>
      <c r="Q31" s="78">
        <v>641.18142</v>
      </c>
      <c r="R31" s="78">
        <v>0.14000000000000001</v>
      </c>
      <c r="S31" s="78">
        <v>0.37</v>
      </c>
      <c r="T31" s="78">
        <v>0.06</v>
      </c>
    </row>
    <row r="32" spans="2:20">
      <c r="B32" s="79" t="s">
        <v>274</v>
      </c>
      <c r="C32" s="16"/>
      <c r="D32" s="16"/>
      <c r="E32" s="16"/>
      <c r="F32" s="16"/>
      <c r="K32" s="80">
        <v>1.1599999999999999</v>
      </c>
      <c r="N32" s="80">
        <v>0.87</v>
      </c>
      <c r="O32" s="80">
        <v>679916.72</v>
      </c>
      <c r="Q32" s="80">
        <v>720.53918100800001</v>
      </c>
      <c r="S32" s="80">
        <v>0.42</v>
      </c>
      <c r="T32" s="80">
        <v>0.06</v>
      </c>
    </row>
    <row r="33" spans="2:20">
      <c r="B33" t="s">
        <v>358</v>
      </c>
      <c r="C33" t="s">
        <v>359</v>
      </c>
      <c r="D33" t="s">
        <v>106</v>
      </c>
      <c r="E33" t="s">
        <v>127</v>
      </c>
      <c r="F33" t="s">
        <v>317</v>
      </c>
      <c r="G33" t="s">
        <v>318</v>
      </c>
      <c r="H33" t="s">
        <v>319</v>
      </c>
      <c r="I33" t="s">
        <v>151</v>
      </c>
      <c r="J33" t="s">
        <v>360</v>
      </c>
      <c r="K33" s="78">
        <v>0.9</v>
      </c>
      <c r="L33" t="s">
        <v>108</v>
      </c>
      <c r="M33" s="78">
        <v>6.5</v>
      </c>
      <c r="N33" s="78">
        <v>0.56000000000000005</v>
      </c>
      <c r="O33" s="78">
        <v>131064.04</v>
      </c>
      <c r="P33" s="78">
        <v>105.97</v>
      </c>
      <c r="Q33" s="78">
        <v>138.88856318800001</v>
      </c>
      <c r="R33" s="78">
        <v>0.03</v>
      </c>
      <c r="S33" s="78">
        <v>0.08</v>
      </c>
      <c r="T33" s="78">
        <v>0.01</v>
      </c>
    </row>
    <row r="34" spans="2:20">
      <c r="B34" t="s">
        <v>361</v>
      </c>
      <c r="C34" t="s">
        <v>362</v>
      </c>
      <c r="D34" t="s">
        <v>106</v>
      </c>
      <c r="E34" t="s">
        <v>127</v>
      </c>
      <c r="F34" t="s">
        <v>330</v>
      </c>
      <c r="G34" t="s">
        <v>134</v>
      </c>
      <c r="H34" t="s">
        <v>331</v>
      </c>
      <c r="I34" t="s">
        <v>151</v>
      </c>
      <c r="J34" t="s">
        <v>235</v>
      </c>
      <c r="K34" s="78">
        <v>1.01</v>
      </c>
      <c r="L34" t="s">
        <v>108</v>
      </c>
      <c r="M34" s="78">
        <v>6.25</v>
      </c>
      <c r="N34" s="78">
        <v>1.02</v>
      </c>
      <c r="O34" s="78">
        <v>288553.87</v>
      </c>
      <c r="P34" s="78">
        <v>105.16</v>
      </c>
      <c r="Q34" s="78">
        <v>303.44324969199999</v>
      </c>
      <c r="R34" s="78">
        <v>0.18</v>
      </c>
      <c r="S34" s="78">
        <v>0.18</v>
      </c>
      <c r="T34" s="78">
        <v>0.03</v>
      </c>
    </row>
    <row r="35" spans="2:20">
      <c r="B35" t="s">
        <v>363</v>
      </c>
      <c r="C35" t="s">
        <v>364</v>
      </c>
      <c r="D35" t="s">
        <v>106</v>
      </c>
      <c r="E35" t="s">
        <v>127</v>
      </c>
      <c r="F35" t="s">
        <v>365</v>
      </c>
      <c r="G35" t="s">
        <v>134</v>
      </c>
      <c r="H35" t="s">
        <v>331</v>
      </c>
      <c r="I35" t="s">
        <v>151</v>
      </c>
      <c r="J35" t="s">
        <v>235</v>
      </c>
      <c r="K35" s="78">
        <v>1.46</v>
      </c>
      <c r="L35" t="s">
        <v>108</v>
      </c>
      <c r="M35" s="78">
        <v>5.5</v>
      </c>
      <c r="N35" s="78">
        <v>0.87</v>
      </c>
      <c r="O35" s="78">
        <v>260298.81</v>
      </c>
      <c r="P35" s="78">
        <v>106.88</v>
      </c>
      <c r="Q35" s="78">
        <v>278.20736812799998</v>
      </c>
      <c r="R35" s="78">
        <v>7.0000000000000007E-2</v>
      </c>
      <c r="S35" s="78">
        <v>0.16</v>
      </c>
      <c r="T35" s="78">
        <v>0.02</v>
      </c>
    </row>
    <row r="36" spans="2:20">
      <c r="B36" s="79" t="s">
        <v>279</v>
      </c>
      <c r="C36" s="16"/>
      <c r="D36" s="16"/>
      <c r="E36" s="16"/>
      <c r="F36" s="16"/>
      <c r="K36" s="80">
        <v>0</v>
      </c>
      <c r="N36" s="80">
        <v>0</v>
      </c>
      <c r="O36" s="80">
        <v>0</v>
      </c>
      <c r="Q36" s="80">
        <v>0</v>
      </c>
      <c r="S36" s="80">
        <v>0</v>
      </c>
      <c r="T36" s="80">
        <v>0</v>
      </c>
    </row>
    <row r="37" spans="2:20">
      <c r="B37" s="79" t="s">
        <v>366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s="79" t="s">
        <v>220</v>
      </c>
      <c r="C38" s="16"/>
      <c r="D38" s="16"/>
      <c r="E38" s="16"/>
      <c r="F38" s="16"/>
      <c r="K38" s="80">
        <v>7.37</v>
      </c>
      <c r="N38" s="80">
        <v>4.45</v>
      </c>
      <c r="O38" s="80">
        <v>26570382</v>
      </c>
      <c r="Q38" s="80">
        <v>105856.03678461676</v>
      </c>
      <c r="S38" s="80">
        <v>61.12</v>
      </c>
      <c r="T38" s="80">
        <v>9.3800000000000008</v>
      </c>
    </row>
    <row r="39" spans="2:20">
      <c r="B39" s="79" t="s">
        <v>280</v>
      </c>
      <c r="C39" s="16"/>
      <c r="D39" s="16"/>
      <c r="E39" s="16"/>
      <c r="F39" s="16"/>
      <c r="K39" s="80">
        <v>0</v>
      </c>
      <c r="N39" s="80">
        <v>0</v>
      </c>
      <c r="O39" s="80">
        <v>0</v>
      </c>
      <c r="Q39" s="80">
        <v>0</v>
      </c>
      <c r="S39" s="80">
        <v>0</v>
      </c>
      <c r="T39" s="80">
        <v>0</v>
      </c>
    </row>
    <row r="40" spans="2:20">
      <c r="B40" s="79" t="s">
        <v>281</v>
      </c>
      <c r="C40" s="16"/>
      <c r="D40" s="16"/>
      <c r="E40" s="16"/>
      <c r="F40" s="16"/>
      <c r="K40" s="80">
        <v>7.37</v>
      </c>
      <c r="N40" s="80">
        <v>4.45</v>
      </c>
      <c r="O40" s="80">
        <v>26570382</v>
      </c>
      <c r="Q40" s="80">
        <v>105856.03678461676</v>
      </c>
      <c r="S40" s="80">
        <v>61.12</v>
      </c>
      <c r="T40" s="80">
        <v>9.3800000000000008</v>
      </c>
    </row>
    <row r="41" spans="2:20">
      <c r="B41" t="s">
        <v>367</v>
      </c>
      <c r="C41" s="90" t="s">
        <v>1096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373</v>
      </c>
      <c r="J41" t="s">
        <v>374</v>
      </c>
      <c r="K41" s="78">
        <v>15.72</v>
      </c>
      <c r="L41" t="s">
        <v>112</v>
      </c>
      <c r="M41" s="78">
        <v>5.5</v>
      </c>
      <c r="N41" s="78">
        <v>5.4</v>
      </c>
      <c r="O41" s="78">
        <v>556000</v>
      </c>
      <c r="P41" s="78">
        <v>104.12511111510791</v>
      </c>
      <c r="Q41" s="78">
        <v>2259.0067806555999</v>
      </c>
      <c r="R41" s="78">
        <v>0.06</v>
      </c>
      <c r="S41" s="78">
        <v>1.3</v>
      </c>
      <c r="T41" s="78">
        <v>0.2</v>
      </c>
    </row>
    <row r="42" spans="2:20">
      <c r="B42" t="s">
        <v>375</v>
      </c>
      <c r="C42" s="90" t="s">
        <v>1088</v>
      </c>
      <c r="D42" t="s">
        <v>376</v>
      </c>
      <c r="E42" t="s">
        <v>369</v>
      </c>
      <c r="F42" t="s">
        <v>377</v>
      </c>
      <c r="G42" t="s">
        <v>378</v>
      </c>
      <c r="H42" t="s">
        <v>379</v>
      </c>
      <c r="I42" t="s">
        <v>1125</v>
      </c>
      <c r="J42" t="s">
        <v>380</v>
      </c>
      <c r="K42" s="78">
        <v>5.32</v>
      </c>
      <c r="L42" t="s">
        <v>112</v>
      </c>
      <c r="M42" s="78">
        <v>4.5</v>
      </c>
      <c r="N42" s="78">
        <v>3.1</v>
      </c>
      <c r="O42" s="78">
        <v>1106000</v>
      </c>
      <c r="P42" s="78">
        <v>109.863</v>
      </c>
      <c r="Q42" s="78">
        <v>4741.2608115599996</v>
      </c>
      <c r="R42" s="78">
        <v>0.03</v>
      </c>
      <c r="S42" s="78">
        <v>2.74</v>
      </c>
      <c r="T42" s="78">
        <v>0.42</v>
      </c>
    </row>
    <row r="43" spans="2:20">
      <c r="B43" t="s">
        <v>381</v>
      </c>
      <c r="C43" s="90" t="s">
        <v>1089</v>
      </c>
      <c r="D43" t="s">
        <v>376</v>
      </c>
      <c r="E43" t="s">
        <v>369</v>
      </c>
      <c r="F43" t="s">
        <v>382</v>
      </c>
      <c r="G43" t="s">
        <v>378</v>
      </c>
      <c r="H43" t="s">
        <v>379</v>
      </c>
      <c r="I43" t="s">
        <v>1125</v>
      </c>
      <c r="J43" t="s">
        <v>235</v>
      </c>
      <c r="K43" s="78">
        <v>2.84</v>
      </c>
      <c r="L43" t="s">
        <v>112</v>
      </c>
      <c r="M43" s="78">
        <v>10.35</v>
      </c>
      <c r="N43" s="78">
        <v>2.89</v>
      </c>
      <c r="O43" s="78">
        <v>240000</v>
      </c>
      <c r="P43" s="78">
        <v>126.19674999999999</v>
      </c>
      <c r="Q43" s="78">
        <v>1181.8073244</v>
      </c>
      <c r="R43" s="78">
        <v>0.04</v>
      </c>
      <c r="S43" s="78">
        <v>0.68</v>
      </c>
      <c r="T43" s="78">
        <v>0.1</v>
      </c>
    </row>
    <row r="44" spans="2:20">
      <c r="B44" t="s">
        <v>383</v>
      </c>
      <c r="C44" s="90" t="s">
        <v>1090</v>
      </c>
      <c r="D44" t="s">
        <v>376</v>
      </c>
      <c r="E44" t="s">
        <v>369</v>
      </c>
      <c r="F44" t="s">
        <v>384</v>
      </c>
      <c r="G44" t="s">
        <v>385</v>
      </c>
      <c r="H44" t="s">
        <v>372</v>
      </c>
      <c r="I44" t="s">
        <v>373</v>
      </c>
      <c r="J44" t="s">
        <v>386</v>
      </c>
      <c r="K44" s="78">
        <v>7.96</v>
      </c>
      <c r="L44" t="s">
        <v>112</v>
      </c>
      <c r="M44" s="78">
        <v>3</v>
      </c>
      <c r="N44" s="78">
        <v>3.41</v>
      </c>
      <c r="O44" s="78">
        <v>1619000</v>
      </c>
      <c r="P44" s="78">
        <v>98.259666664607778</v>
      </c>
      <c r="Q44" s="78">
        <v>6207.3952608766003</v>
      </c>
      <c r="R44" s="78">
        <v>0.06</v>
      </c>
      <c r="S44" s="78">
        <v>3.58</v>
      </c>
      <c r="T44" s="78">
        <v>0.55000000000000004</v>
      </c>
    </row>
    <row r="45" spans="2:20">
      <c r="B45" t="s">
        <v>387</v>
      </c>
      <c r="C45" s="90" t="s">
        <v>1091</v>
      </c>
      <c r="D45" t="s">
        <v>376</v>
      </c>
      <c r="E45" t="s">
        <v>369</v>
      </c>
      <c r="F45" t="s">
        <v>384</v>
      </c>
      <c r="G45" t="s">
        <v>385</v>
      </c>
      <c r="H45" t="s">
        <v>372</v>
      </c>
      <c r="I45" t="s">
        <v>373</v>
      </c>
      <c r="J45" t="s">
        <v>314</v>
      </c>
      <c r="K45" s="78">
        <v>7.56</v>
      </c>
      <c r="L45" t="s">
        <v>112</v>
      </c>
      <c r="M45" s="78">
        <v>3.3</v>
      </c>
      <c r="N45" s="78">
        <v>3.4</v>
      </c>
      <c r="O45" s="78">
        <v>772000</v>
      </c>
      <c r="P45" s="78">
        <v>100.7265</v>
      </c>
      <c r="Q45" s="78">
        <v>3034.22867916</v>
      </c>
      <c r="R45" s="78">
        <v>0.03</v>
      </c>
      <c r="S45" s="78">
        <v>1.75</v>
      </c>
      <c r="T45" s="78">
        <v>0.27</v>
      </c>
    </row>
    <row r="46" spans="2:20">
      <c r="B46" t="s">
        <v>388</v>
      </c>
      <c r="C46" s="90" t="s">
        <v>1092</v>
      </c>
      <c r="D46" t="s">
        <v>376</v>
      </c>
      <c r="E46" t="s">
        <v>369</v>
      </c>
      <c r="F46" t="s">
        <v>377</v>
      </c>
      <c r="G46" t="s">
        <v>385</v>
      </c>
      <c r="H46" t="s">
        <v>389</v>
      </c>
      <c r="I46" t="s">
        <v>373</v>
      </c>
      <c r="J46" t="s">
        <v>390</v>
      </c>
      <c r="K46" s="78">
        <v>7.96</v>
      </c>
      <c r="L46" t="s">
        <v>112</v>
      </c>
      <c r="M46" s="78">
        <v>3.9</v>
      </c>
      <c r="N46" s="78">
        <v>3.57</v>
      </c>
      <c r="O46" s="78">
        <v>1111000</v>
      </c>
      <c r="P46" s="78">
        <v>104.75990411341134</v>
      </c>
      <c r="Q46" s="78">
        <v>4541.4696503994001</v>
      </c>
      <c r="R46" s="78">
        <v>0.04</v>
      </c>
      <c r="S46" s="78">
        <v>2.62</v>
      </c>
      <c r="T46" s="78">
        <v>0.4</v>
      </c>
    </row>
    <row r="47" spans="2:20">
      <c r="B47" t="s">
        <v>391</v>
      </c>
      <c r="C47" s="90" t="s">
        <v>1093</v>
      </c>
      <c r="D47" t="s">
        <v>376</v>
      </c>
      <c r="E47" t="s">
        <v>369</v>
      </c>
      <c r="F47" t="s">
        <v>392</v>
      </c>
      <c r="G47" t="s">
        <v>393</v>
      </c>
      <c r="H47" t="s">
        <v>394</v>
      </c>
      <c r="I47" t="s">
        <v>1125</v>
      </c>
      <c r="J47" t="s">
        <v>395</v>
      </c>
      <c r="K47" s="78">
        <v>6.91</v>
      </c>
      <c r="L47" t="s">
        <v>112</v>
      </c>
      <c r="M47" s="78">
        <v>4</v>
      </c>
      <c r="N47" s="78">
        <v>3.47</v>
      </c>
      <c r="O47" s="78">
        <v>553000</v>
      </c>
      <c r="P47" s="78">
        <v>105.77666667269439</v>
      </c>
      <c r="Q47" s="78">
        <v>2282.4552600634001</v>
      </c>
      <c r="R47" s="78">
        <v>0.04</v>
      </c>
      <c r="S47" s="78">
        <v>1.32</v>
      </c>
      <c r="T47" s="78">
        <v>0.2</v>
      </c>
    </row>
    <row r="48" spans="2:20">
      <c r="B48" t="s">
        <v>396</v>
      </c>
      <c r="C48" s="90" t="s">
        <v>1094</v>
      </c>
      <c r="D48" t="s">
        <v>376</v>
      </c>
      <c r="E48" t="s">
        <v>369</v>
      </c>
      <c r="F48" t="s">
        <v>397</v>
      </c>
      <c r="G48" t="s">
        <v>385</v>
      </c>
      <c r="H48" t="s">
        <v>398</v>
      </c>
      <c r="I48" t="s">
        <v>373</v>
      </c>
      <c r="J48" t="s">
        <v>399</v>
      </c>
      <c r="K48" s="78">
        <v>6.85</v>
      </c>
      <c r="L48" t="s">
        <v>112</v>
      </c>
      <c r="M48" s="78">
        <v>4.13</v>
      </c>
      <c r="N48" s="78">
        <v>3.69</v>
      </c>
      <c r="O48" s="78">
        <v>1029000</v>
      </c>
      <c r="P48" s="78">
        <v>105.18941666666667</v>
      </c>
      <c r="Q48" s="78">
        <v>4223.5212784449996</v>
      </c>
      <c r="R48" s="78">
        <v>0.04</v>
      </c>
      <c r="S48" s="78">
        <v>2.44</v>
      </c>
      <c r="T48" s="78">
        <v>0.37</v>
      </c>
    </row>
    <row r="49" spans="2:20">
      <c r="B49" t="s">
        <v>400</v>
      </c>
      <c r="C49" s="90" t="s">
        <v>1095</v>
      </c>
      <c r="D49" t="s">
        <v>376</v>
      </c>
      <c r="E49" t="s">
        <v>369</v>
      </c>
      <c r="F49" t="s">
        <v>397</v>
      </c>
      <c r="G49" t="s">
        <v>378</v>
      </c>
      <c r="H49" t="s">
        <v>398</v>
      </c>
      <c r="I49" t="s">
        <v>373</v>
      </c>
      <c r="J49" t="s">
        <v>401</v>
      </c>
      <c r="K49" s="78">
        <v>5.17</v>
      </c>
      <c r="L49" t="s">
        <v>112</v>
      </c>
      <c r="M49" s="78">
        <v>5.7</v>
      </c>
      <c r="N49" s="78">
        <v>3.34</v>
      </c>
      <c r="O49" s="78">
        <v>307000</v>
      </c>
      <c r="P49" s="78">
        <v>115.57299999999999</v>
      </c>
      <c r="Q49" s="78">
        <v>1384.4651472200001</v>
      </c>
      <c r="R49" s="78">
        <v>0</v>
      </c>
      <c r="S49" s="78">
        <v>0.8</v>
      </c>
      <c r="T49" s="78">
        <v>0.12</v>
      </c>
    </row>
    <row r="50" spans="2:20">
      <c r="B50" t="s">
        <v>402</v>
      </c>
      <c r="C50" s="90" t="s">
        <v>1097</v>
      </c>
      <c r="D50" t="s">
        <v>376</v>
      </c>
      <c r="E50" t="s">
        <v>369</v>
      </c>
      <c r="F50" t="s">
        <v>397</v>
      </c>
      <c r="G50" t="s">
        <v>385</v>
      </c>
      <c r="H50" t="s">
        <v>398</v>
      </c>
      <c r="I50" t="s">
        <v>373</v>
      </c>
      <c r="J50" t="s">
        <v>403</v>
      </c>
      <c r="K50" s="78">
        <v>7.99</v>
      </c>
      <c r="L50" t="s">
        <v>112</v>
      </c>
      <c r="M50" s="78">
        <v>3.88</v>
      </c>
      <c r="N50" s="78">
        <v>3.72</v>
      </c>
      <c r="O50" s="78">
        <v>888000</v>
      </c>
      <c r="P50" s="78">
        <v>103.31158333333333</v>
      </c>
      <c r="Q50" s="78">
        <v>3579.7215677200002</v>
      </c>
      <c r="R50" s="78">
        <v>0.04</v>
      </c>
      <c r="S50" s="78">
        <v>2.0699999999999998</v>
      </c>
      <c r="T50" s="78">
        <v>0.32</v>
      </c>
    </row>
    <row r="51" spans="2:20">
      <c r="B51" t="s">
        <v>404</v>
      </c>
      <c r="C51" s="90" t="s">
        <v>1098</v>
      </c>
      <c r="D51" t="s">
        <v>376</v>
      </c>
      <c r="E51" t="s">
        <v>369</v>
      </c>
      <c r="F51" t="s">
        <v>405</v>
      </c>
      <c r="G51" t="s">
        <v>378</v>
      </c>
      <c r="H51" t="s">
        <v>398</v>
      </c>
      <c r="I51" t="s">
        <v>373</v>
      </c>
      <c r="J51" t="s">
        <v>406</v>
      </c>
      <c r="K51" s="78">
        <v>5.29</v>
      </c>
      <c r="L51" t="s">
        <v>112</v>
      </c>
      <c r="M51" s="78">
        <v>4.5</v>
      </c>
      <c r="N51" s="78">
        <v>3.18</v>
      </c>
      <c r="O51" s="78">
        <v>1322000</v>
      </c>
      <c r="P51" s="78">
        <v>109.515</v>
      </c>
      <c r="Q51" s="78">
        <v>5649.2699466000004</v>
      </c>
      <c r="R51" s="78">
        <v>0</v>
      </c>
      <c r="S51" s="78">
        <v>3.26</v>
      </c>
      <c r="T51" s="78">
        <v>0.5</v>
      </c>
    </row>
    <row r="52" spans="2:20">
      <c r="B52" t="s">
        <v>407</v>
      </c>
      <c r="C52" s="90" t="s">
        <v>1099</v>
      </c>
      <c r="D52" t="s">
        <v>376</v>
      </c>
      <c r="E52" t="s">
        <v>369</v>
      </c>
      <c r="F52" t="s">
        <v>405</v>
      </c>
      <c r="G52" t="s">
        <v>385</v>
      </c>
      <c r="H52" t="s">
        <v>398</v>
      </c>
      <c r="I52" t="s">
        <v>373</v>
      </c>
      <c r="J52" t="s">
        <v>403</v>
      </c>
      <c r="K52" s="78">
        <v>8.0500000000000007</v>
      </c>
      <c r="L52" t="s">
        <v>112</v>
      </c>
      <c r="M52" s="78">
        <v>3.3</v>
      </c>
      <c r="N52" s="78">
        <v>3.55</v>
      </c>
      <c r="O52" s="78">
        <v>517000</v>
      </c>
      <c r="P52" s="78">
        <v>98.975499999999997</v>
      </c>
      <c r="Q52" s="78">
        <v>1996.6664131699999</v>
      </c>
      <c r="R52" s="78">
        <v>0.03</v>
      </c>
      <c r="S52" s="78">
        <v>1.1499999999999999</v>
      </c>
      <c r="T52" s="78">
        <v>0.18</v>
      </c>
    </row>
    <row r="53" spans="2:20">
      <c r="B53" t="s">
        <v>408</v>
      </c>
      <c r="C53" s="90" t="s">
        <v>1100</v>
      </c>
      <c r="D53" t="s">
        <v>376</v>
      </c>
      <c r="E53" t="s">
        <v>369</v>
      </c>
      <c r="F53" t="s">
        <v>405</v>
      </c>
      <c r="G53" t="s">
        <v>385</v>
      </c>
      <c r="H53" t="s">
        <v>398</v>
      </c>
      <c r="I53" t="s">
        <v>373</v>
      </c>
      <c r="J53" t="s">
        <v>403</v>
      </c>
      <c r="K53" s="78">
        <v>6.8</v>
      </c>
      <c r="L53" t="s">
        <v>112</v>
      </c>
      <c r="M53" s="78">
        <v>3.88</v>
      </c>
      <c r="N53" s="78">
        <v>3.43</v>
      </c>
      <c r="O53" s="78">
        <v>392000</v>
      </c>
      <c r="P53" s="78">
        <v>104.07488887755102</v>
      </c>
      <c r="Q53" s="78">
        <v>1591.9128482888</v>
      </c>
      <c r="R53" s="78">
        <v>0.02</v>
      </c>
      <c r="S53" s="78">
        <v>0.92</v>
      </c>
      <c r="T53" s="78">
        <v>0.14000000000000001</v>
      </c>
    </row>
    <row r="54" spans="2:20">
      <c r="B54" t="s">
        <v>409</v>
      </c>
      <c r="C54" s="90" t="s">
        <v>1101</v>
      </c>
      <c r="D54" t="s">
        <v>376</v>
      </c>
      <c r="E54" t="s">
        <v>369</v>
      </c>
      <c r="F54" t="s">
        <v>410</v>
      </c>
      <c r="G54" t="s">
        <v>411</v>
      </c>
      <c r="H54" t="s">
        <v>394</v>
      </c>
      <c r="I54" t="s">
        <v>1125</v>
      </c>
      <c r="J54" t="s">
        <v>412</v>
      </c>
      <c r="K54" s="78">
        <v>4.47</v>
      </c>
      <c r="L54" t="s">
        <v>112</v>
      </c>
      <c r="M54" s="78">
        <v>5.38</v>
      </c>
      <c r="N54" s="78">
        <v>3.47</v>
      </c>
      <c r="O54" s="78">
        <v>523000</v>
      </c>
      <c r="P54" s="78">
        <v>111.22279166347992</v>
      </c>
      <c r="Q54" s="78">
        <v>2269.7746719607999</v>
      </c>
      <c r="R54" s="78">
        <v>0</v>
      </c>
      <c r="S54" s="78">
        <v>1.31</v>
      </c>
      <c r="T54" s="78">
        <v>0.2</v>
      </c>
    </row>
    <row r="55" spans="2:20">
      <c r="B55" t="s">
        <v>413</v>
      </c>
      <c r="C55" s="90" t="s">
        <v>1102</v>
      </c>
      <c r="D55" t="s">
        <v>376</v>
      </c>
      <c r="E55" t="s">
        <v>369</v>
      </c>
      <c r="F55" t="s">
        <v>414</v>
      </c>
      <c r="G55" t="s">
        <v>378</v>
      </c>
      <c r="H55" t="s">
        <v>394</v>
      </c>
      <c r="I55" t="s">
        <v>1125</v>
      </c>
      <c r="J55" t="s">
        <v>415</v>
      </c>
      <c r="K55" s="78">
        <v>6.75</v>
      </c>
      <c r="L55" t="s">
        <v>112</v>
      </c>
      <c r="M55" s="78">
        <v>4.88</v>
      </c>
      <c r="N55" s="78">
        <v>4.01</v>
      </c>
      <c r="O55" s="78">
        <v>301000</v>
      </c>
      <c r="P55" s="78">
        <v>107.98804166112957</v>
      </c>
      <c r="Q55" s="78">
        <v>1268.3217090707999</v>
      </c>
      <c r="R55" s="78">
        <v>0</v>
      </c>
      <c r="S55" s="78">
        <v>0.73</v>
      </c>
      <c r="T55" s="78">
        <v>0.11</v>
      </c>
    </row>
    <row r="56" spans="2:20">
      <c r="B56" t="s">
        <v>416</v>
      </c>
      <c r="C56" s="90" t="s">
        <v>1103</v>
      </c>
      <c r="D56" t="s">
        <v>368</v>
      </c>
      <c r="E56" t="s">
        <v>369</v>
      </c>
      <c r="F56" t="s">
        <v>417</v>
      </c>
      <c r="G56" t="s">
        <v>385</v>
      </c>
      <c r="H56" t="s">
        <v>394</v>
      </c>
      <c r="I56" t="s">
        <v>1125</v>
      </c>
      <c r="J56" t="s">
        <v>403</v>
      </c>
      <c r="K56" s="78">
        <v>7.89</v>
      </c>
      <c r="L56" t="s">
        <v>112</v>
      </c>
      <c r="M56" s="78">
        <v>4.5</v>
      </c>
      <c r="N56" s="78">
        <v>6.18</v>
      </c>
      <c r="O56" s="78">
        <v>656000</v>
      </c>
      <c r="P56" s="78">
        <v>90.093500000000006</v>
      </c>
      <c r="Q56" s="78">
        <v>2306.13413072</v>
      </c>
      <c r="R56" s="78">
        <v>0.04</v>
      </c>
      <c r="S56" s="78">
        <v>1.33</v>
      </c>
      <c r="T56" s="78">
        <v>0.2</v>
      </c>
    </row>
    <row r="57" spans="2:20">
      <c r="B57" t="s">
        <v>418</v>
      </c>
      <c r="C57" s="90" t="s">
        <v>1104</v>
      </c>
      <c r="D57" t="s">
        <v>127</v>
      </c>
      <c r="E57" t="s">
        <v>369</v>
      </c>
      <c r="F57" t="s">
        <v>417</v>
      </c>
      <c r="G57" t="s">
        <v>419</v>
      </c>
      <c r="H57" t="s">
        <v>394</v>
      </c>
      <c r="I57" t="s">
        <v>1125</v>
      </c>
      <c r="J57" t="s">
        <v>420</v>
      </c>
      <c r="K57" s="78">
        <v>6.17</v>
      </c>
      <c r="L57" t="s">
        <v>112</v>
      </c>
      <c r="M57" s="78">
        <v>3.5</v>
      </c>
      <c r="N57" s="78">
        <v>5.87</v>
      </c>
      <c r="O57" s="78">
        <v>914000</v>
      </c>
      <c r="P57" s="78">
        <v>88.335333336980312</v>
      </c>
      <c r="Q57" s="78">
        <v>3150.4160620234002</v>
      </c>
      <c r="R57" s="78">
        <v>0.04</v>
      </c>
      <c r="S57" s="78">
        <v>1.82</v>
      </c>
      <c r="T57" s="78">
        <v>0.28000000000000003</v>
      </c>
    </row>
    <row r="58" spans="2:20">
      <c r="B58" t="s">
        <v>421</v>
      </c>
      <c r="C58" s="90" t="s">
        <v>1105</v>
      </c>
      <c r="D58" t="s">
        <v>127</v>
      </c>
      <c r="E58" t="s">
        <v>369</v>
      </c>
      <c r="F58" t="s">
        <v>422</v>
      </c>
      <c r="G58" t="s">
        <v>378</v>
      </c>
      <c r="H58" t="s">
        <v>394</v>
      </c>
      <c r="I58" t="s">
        <v>1125</v>
      </c>
      <c r="J58" t="s">
        <v>423</v>
      </c>
      <c r="K58" s="78">
        <v>18.47</v>
      </c>
      <c r="L58" t="s">
        <v>116</v>
      </c>
      <c r="M58" s="78">
        <v>3.75</v>
      </c>
      <c r="N58" s="78">
        <v>4.13</v>
      </c>
      <c r="O58" s="78">
        <v>497000</v>
      </c>
      <c r="P58" s="78">
        <v>96.070260281690139</v>
      </c>
      <c r="Q58" s="78">
        <v>2027.7161713804801</v>
      </c>
      <c r="R58" s="78">
        <v>0.04</v>
      </c>
      <c r="S58" s="78">
        <v>1.17</v>
      </c>
      <c r="T58" s="78">
        <v>0.18</v>
      </c>
    </row>
    <row r="59" spans="2:20">
      <c r="B59" t="s">
        <v>424</v>
      </c>
      <c r="C59" s="90" t="s">
        <v>1106</v>
      </c>
      <c r="D59" t="s">
        <v>376</v>
      </c>
      <c r="E59" t="s">
        <v>369</v>
      </c>
      <c r="F59" t="s">
        <v>425</v>
      </c>
      <c r="G59" t="s">
        <v>426</v>
      </c>
      <c r="H59" t="s">
        <v>394</v>
      </c>
      <c r="I59" t="s">
        <v>1125</v>
      </c>
      <c r="J59" t="s">
        <v>427</v>
      </c>
      <c r="K59" s="78">
        <v>6.45</v>
      </c>
      <c r="L59" t="s">
        <v>112</v>
      </c>
      <c r="M59" s="78">
        <v>5.15</v>
      </c>
      <c r="N59" s="78">
        <v>3.72</v>
      </c>
      <c r="O59" s="78">
        <v>1290000</v>
      </c>
      <c r="P59" s="78">
        <v>111.44908333333333</v>
      </c>
      <c r="Q59" s="78">
        <v>5609.8787688499997</v>
      </c>
      <c r="R59" s="78">
        <v>0.01</v>
      </c>
      <c r="S59" s="78">
        <v>3.24</v>
      </c>
      <c r="T59" s="78">
        <v>0.5</v>
      </c>
    </row>
    <row r="60" spans="2:20">
      <c r="B60" t="s">
        <v>428</v>
      </c>
      <c r="C60" s="90" t="s">
        <v>1107</v>
      </c>
      <c r="D60" t="s">
        <v>127</v>
      </c>
      <c r="E60" t="s">
        <v>369</v>
      </c>
      <c r="F60" t="s">
        <v>429</v>
      </c>
      <c r="G60" t="s">
        <v>430</v>
      </c>
      <c r="H60" t="s">
        <v>431</v>
      </c>
      <c r="I60" t="s">
        <v>1125</v>
      </c>
      <c r="J60" t="s">
        <v>432</v>
      </c>
      <c r="K60" s="78">
        <v>7.05</v>
      </c>
      <c r="L60" t="s">
        <v>116</v>
      </c>
      <c r="M60" s="78">
        <v>3.75</v>
      </c>
      <c r="N60" s="78">
        <v>3.62</v>
      </c>
      <c r="O60" s="78">
        <v>788000</v>
      </c>
      <c r="P60" s="78">
        <v>102.82600000678175</v>
      </c>
      <c r="Q60" s="78">
        <v>3441.0498798109502</v>
      </c>
      <c r="R60" s="78">
        <v>0.05</v>
      </c>
      <c r="S60" s="78">
        <v>1.99</v>
      </c>
      <c r="T60" s="78">
        <v>0.31</v>
      </c>
    </row>
    <row r="61" spans="2:20">
      <c r="B61" t="s">
        <v>433</v>
      </c>
      <c r="C61" s="90" t="s">
        <v>1108</v>
      </c>
      <c r="D61" t="s">
        <v>127</v>
      </c>
      <c r="E61" t="s">
        <v>369</v>
      </c>
      <c r="F61" t="s">
        <v>434</v>
      </c>
      <c r="G61" t="s">
        <v>378</v>
      </c>
      <c r="H61" t="s">
        <v>338</v>
      </c>
      <c r="I61" t="s">
        <v>373</v>
      </c>
      <c r="J61" t="s">
        <v>435</v>
      </c>
      <c r="K61" s="78">
        <v>6.01</v>
      </c>
      <c r="L61" t="s">
        <v>112</v>
      </c>
      <c r="M61" s="78">
        <v>3.75</v>
      </c>
      <c r="N61" s="78">
        <v>6.91</v>
      </c>
      <c r="O61" s="78">
        <v>981000</v>
      </c>
      <c r="P61" s="78">
        <v>83.904916666666665</v>
      </c>
      <c r="Q61" s="78">
        <v>3211.7644212149999</v>
      </c>
      <c r="R61" s="78">
        <v>0.11</v>
      </c>
      <c r="S61" s="78">
        <v>1.85</v>
      </c>
      <c r="T61" s="78">
        <v>0.28000000000000003</v>
      </c>
    </row>
    <row r="62" spans="2:20">
      <c r="B62" t="s">
        <v>436</v>
      </c>
      <c r="C62" s="90" t="s">
        <v>1109</v>
      </c>
      <c r="D62" t="s">
        <v>368</v>
      </c>
      <c r="E62" t="s">
        <v>369</v>
      </c>
      <c r="F62" t="s">
        <v>437</v>
      </c>
      <c r="G62" t="s">
        <v>419</v>
      </c>
      <c r="H62" t="s">
        <v>338</v>
      </c>
      <c r="I62" t="s">
        <v>373</v>
      </c>
      <c r="J62" t="s">
        <v>438</v>
      </c>
      <c r="K62" s="78">
        <v>14.53</v>
      </c>
      <c r="L62" t="s">
        <v>112</v>
      </c>
      <c r="M62" s="78">
        <v>5.88</v>
      </c>
      <c r="N62" s="78">
        <v>6.03</v>
      </c>
      <c r="O62" s="78">
        <v>866000</v>
      </c>
      <c r="P62" s="78">
        <v>101.29831944572749</v>
      </c>
      <c r="Q62" s="78">
        <v>3423.0039278528002</v>
      </c>
      <c r="R62" s="78">
        <v>0</v>
      </c>
      <c r="S62" s="78">
        <v>1.98</v>
      </c>
      <c r="T62" s="78">
        <v>0.3</v>
      </c>
    </row>
    <row r="63" spans="2:20">
      <c r="B63" t="s">
        <v>439</v>
      </c>
      <c r="C63" s="90" t="s">
        <v>1110</v>
      </c>
      <c r="D63" t="s">
        <v>127</v>
      </c>
      <c r="E63" t="s">
        <v>369</v>
      </c>
      <c r="F63" t="s">
        <v>440</v>
      </c>
      <c r="G63" t="s">
        <v>441</v>
      </c>
      <c r="H63" t="s">
        <v>338</v>
      </c>
      <c r="I63" t="s">
        <v>373</v>
      </c>
      <c r="J63" t="s">
        <v>442</v>
      </c>
      <c r="K63" s="78">
        <v>16.3</v>
      </c>
      <c r="L63" t="s">
        <v>112</v>
      </c>
      <c r="M63" s="78">
        <v>5.75</v>
      </c>
      <c r="N63" s="78">
        <v>5.47</v>
      </c>
      <c r="O63" s="78">
        <v>93000</v>
      </c>
      <c r="P63" s="78">
        <v>105.85858333333333</v>
      </c>
      <c r="Q63" s="78">
        <v>384.14597871500001</v>
      </c>
      <c r="R63" s="78">
        <v>0.02</v>
      </c>
      <c r="S63" s="78">
        <v>0.22</v>
      </c>
      <c r="T63" s="78">
        <v>0.03</v>
      </c>
    </row>
    <row r="64" spans="2:20">
      <c r="B64" t="s">
        <v>443</v>
      </c>
      <c r="C64" s="90" t="s">
        <v>1111</v>
      </c>
      <c r="D64" t="s">
        <v>444</v>
      </c>
      <c r="E64" t="s">
        <v>369</v>
      </c>
      <c r="F64" t="s">
        <v>445</v>
      </c>
      <c r="G64" t="s">
        <v>378</v>
      </c>
      <c r="H64" t="s">
        <v>431</v>
      </c>
      <c r="I64" t="s">
        <v>1125</v>
      </c>
      <c r="J64" t="s">
        <v>446</v>
      </c>
      <c r="K64" s="78">
        <v>5.85</v>
      </c>
      <c r="L64" t="s">
        <v>112</v>
      </c>
      <c r="M64" s="78">
        <v>4</v>
      </c>
      <c r="N64" s="78">
        <v>8.75</v>
      </c>
      <c r="O64" s="78">
        <v>595000</v>
      </c>
      <c r="P64" s="78">
        <v>77.465000000000003</v>
      </c>
      <c r="Q64" s="78">
        <v>1798.4971585000001</v>
      </c>
      <c r="R64" s="78">
        <v>0</v>
      </c>
      <c r="S64" s="78">
        <v>1.04</v>
      </c>
      <c r="T64" s="78">
        <v>0.16</v>
      </c>
    </row>
    <row r="65" spans="2:20">
      <c r="B65" t="s">
        <v>447</v>
      </c>
      <c r="C65" s="90" t="s">
        <v>1112</v>
      </c>
      <c r="D65" t="s">
        <v>368</v>
      </c>
      <c r="E65" t="s">
        <v>369</v>
      </c>
      <c r="F65" t="s">
        <v>448</v>
      </c>
      <c r="G65" t="s">
        <v>393</v>
      </c>
      <c r="H65" t="s">
        <v>449</v>
      </c>
      <c r="I65" t="s">
        <v>373</v>
      </c>
      <c r="J65" t="s">
        <v>450</v>
      </c>
      <c r="K65" s="78">
        <v>6.92</v>
      </c>
      <c r="L65" t="s">
        <v>112</v>
      </c>
      <c r="M65" s="78">
        <v>4.75</v>
      </c>
      <c r="N65" s="78">
        <v>6.08</v>
      </c>
      <c r="O65" s="78">
        <v>913000</v>
      </c>
      <c r="P65" s="78">
        <v>92.39119444687843</v>
      </c>
      <c r="Q65" s="78">
        <v>3291.4603238805998</v>
      </c>
      <c r="R65" s="78">
        <v>0.12</v>
      </c>
      <c r="S65" s="78">
        <v>1.9</v>
      </c>
      <c r="T65" s="78">
        <v>0.28999999999999998</v>
      </c>
    </row>
    <row r="66" spans="2:20">
      <c r="B66" t="s">
        <v>451</v>
      </c>
      <c r="C66" s="90" t="s">
        <v>1113</v>
      </c>
      <c r="D66" t="s">
        <v>376</v>
      </c>
      <c r="E66" t="s">
        <v>369</v>
      </c>
      <c r="F66" t="s">
        <v>452</v>
      </c>
      <c r="G66" t="s">
        <v>411</v>
      </c>
      <c r="H66" t="s">
        <v>449</v>
      </c>
      <c r="I66" t="s">
        <v>373</v>
      </c>
      <c r="J66" t="s">
        <v>453</v>
      </c>
      <c r="K66" s="78">
        <v>6.54</v>
      </c>
      <c r="L66" t="s">
        <v>112</v>
      </c>
      <c r="M66" s="78">
        <v>5.25</v>
      </c>
      <c r="N66" s="78">
        <v>5.63</v>
      </c>
      <c r="O66" s="78">
        <v>525000</v>
      </c>
      <c r="P66" s="78">
        <v>98.607916666666668</v>
      </c>
      <c r="Q66" s="78">
        <v>2020.0324768749999</v>
      </c>
      <c r="R66" s="78">
        <v>0.12</v>
      </c>
      <c r="S66" s="78">
        <v>1.17</v>
      </c>
      <c r="T66" s="78">
        <v>0.18</v>
      </c>
    </row>
    <row r="67" spans="2:20">
      <c r="B67" t="s">
        <v>454</v>
      </c>
      <c r="C67" s="90" t="s">
        <v>1114</v>
      </c>
      <c r="D67" t="s">
        <v>127</v>
      </c>
      <c r="E67" t="s">
        <v>369</v>
      </c>
      <c r="F67" t="s">
        <v>455</v>
      </c>
      <c r="G67" t="s">
        <v>456</v>
      </c>
      <c r="H67" t="s">
        <v>343</v>
      </c>
      <c r="I67" t="s">
        <v>1125</v>
      </c>
      <c r="J67" t="s">
        <v>457</v>
      </c>
      <c r="K67" s="78">
        <v>4.58</v>
      </c>
      <c r="L67" t="s">
        <v>112</v>
      </c>
      <c r="M67" s="78">
        <v>5.95</v>
      </c>
      <c r="N67" s="78">
        <v>4.6900000000000004</v>
      </c>
      <c r="O67" s="78">
        <v>568000</v>
      </c>
      <c r="P67" s="78">
        <v>107.51463889084508</v>
      </c>
      <c r="Q67" s="78">
        <v>2382.8856470077999</v>
      </c>
      <c r="R67" s="78">
        <v>0.05</v>
      </c>
      <c r="S67" s="78">
        <v>1.38</v>
      </c>
      <c r="T67" s="78">
        <v>0.21</v>
      </c>
    </row>
    <row r="68" spans="2:20">
      <c r="B68" t="s">
        <v>458</v>
      </c>
      <c r="C68" s="90" t="s">
        <v>1115</v>
      </c>
      <c r="D68" t="s">
        <v>127</v>
      </c>
      <c r="E68" t="s">
        <v>369</v>
      </c>
      <c r="F68" t="s">
        <v>459</v>
      </c>
      <c r="G68" t="s">
        <v>378</v>
      </c>
      <c r="H68" t="s">
        <v>449</v>
      </c>
      <c r="I68" t="s">
        <v>373</v>
      </c>
      <c r="J68" t="s">
        <v>460</v>
      </c>
      <c r="K68" s="78">
        <v>7.16</v>
      </c>
      <c r="L68" t="s">
        <v>112</v>
      </c>
      <c r="M68" s="78">
        <v>4.25</v>
      </c>
      <c r="N68" s="78">
        <v>4.0999999999999996</v>
      </c>
      <c r="O68" s="78">
        <v>851000</v>
      </c>
      <c r="P68" s="78">
        <v>102.10436111633372</v>
      </c>
      <c r="Q68" s="78">
        <v>3390.4794573161998</v>
      </c>
      <c r="R68" s="78">
        <v>0.17</v>
      </c>
      <c r="S68" s="78">
        <v>1.96</v>
      </c>
      <c r="T68" s="78">
        <v>0.3</v>
      </c>
    </row>
    <row r="69" spans="2:20">
      <c r="B69" t="s">
        <v>461</v>
      </c>
      <c r="C69" s="90" t="s">
        <v>1116</v>
      </c>
      <c r="D69" t="s">
        <v>368</v>
      </c>
      <c r="E69" t="s">
        <v>369</v>
      </c>
      <c r="F69" t="s">
        <v>462</v>
      </c>
      <c r="G69" t="s">
        <v>419</v>
      </c>
      <c r="H69" t="s">
        <v>343</v>
      </c>
      <c r="I69" t="s">
        <v>1125</v>
      </c>
      <c r="J69" t="s">
        <v>435</v>
      </c>
      <c r="K69" s="78">
        <v>16.77</v>
      </c>
      <c r="L69" t="s">
        <v>112</v>
      </c>
      <c r="M69" s="78">
        <v>4.88</v>
      </c>
      <c r="N69" s="78">
        <v>5.04</v>
      </c>
      <c r="O69" s="78">
        <v>567000</v>
      </c>
      <c r="P69" s="78">
        <v>98.397499999999994</v>
      </c>
      <c r="Q69" s="78">
        <v>2176.9797451499999</v>
      </c>
      <c r="R69" s="78">
        <v>0.06</v>
      </c>
      <c r="S69" s="78">
        <v>1.26</v>
      </c>
      <c r="T69" s="78">
        <v>0.19</v>
      </c>
    </row>
    <row r="70" spans="2:20">
      <c r="B70" t="s">
        <v>463</v>
      </c>
      <c r="C70" s="90" t="s">
        <v>1117</v>
      </c>
      <c r="D70" t="s">
        <v>127</v>
      </c>
      <c r="E70" t="s">
        <v>369</v>
      </c>
      <c r="F70" t="s">
        <v>464</v>
      </c>
      <c r="G70" t="s">
        <v>378</v>
      </c>
      <c r="H70" t="s">
        <v>465</v>
      </c>
      <c r="I70" t="s">
        <v>1125</v>
      </c>
      <c r="J70" t="s">
        <v>466</v>
      </c>
      <c r="K70" s="78">
        <v>0.38</v>
      </c>
      <c r="L70" t="s">
        <v>191</v>
      </c>
      <c r="M70" s="78">
        <v>6.25</v>
      </c>
      <c r="N70" s="78">
        <v>20.93</v>
      </c>
      <c r="O70" s="78">
        <v>646000</v>
      </c>
      <c r="P70" s="78">
        <v>129.27054794117646</v>
      </c>
      <c r="Q70" s="78">
        <v>822.81194992640997</v>
      </c>
      <c r="R70" s="78">
        <v>0</v>
      </c>
      <c r="S70" s="78">
        <v>0.48</v>
      </c>
      <c r="T70" s="78">
        <v>7.0000000000000007E-2</v>
      </c>
    </row>
    <row r="71" spans="2:20">
      <c r="B71" t="s">
        <v>467</v>
      </c>
      <c r="C71" s="90" t="s">
        <v>1118</v>
      </c>
      <c r="D71" t="s">
        <v>368</v>
      </c>
      <c r="E71" t="s">
        <v>369</v>
      </c>
      <c r="F71" t="s">
        <v>468</v>
      </c>
      <c r="G71" t="s">
        <v>419</v>
      </c>
      <c r="H71" t="s">
        <v>465</v>
      </c>
      <c r="I71" t="s">
        <v>1125</v>
      </c>
      <c r="J71" t="s">
        <v>469</v>
      </c>
      <c r="K71" s="78">
        <v>2.91</v>
      </c>
      <c r="L71" t="s">
        <v>112</v>
      </c>
      <c r="M71" s="78">
        <v>9.25</v>
      </c>
      <c r="N71" s="78">
        <v>5.32</v>
      </c>
      <c r="O71" s="78">
        <v>390000</v>
      </c>
      <c r="P71" s="78">
        <v>113.74752776923077</v>
      </c>
      <c r="Q71" s="78">
        <v>1730.9871280866</v>
      </c>
      <c r="R71" s="78">
        <v>0.02</v>
      </c>
      <c r="S71" s="78">
        <v>1</v>
      </c>
      <c r="T71" s="78">
        <v>0.15</v>
      </c>
    </row>
    <row r="72" spans="2:20">
      <c r="B72" t="s">
        <v>470</v>
      </c>
      <c r="C72" s="90" t="s">
        <v>1119</v>
      </c>
      <c r="D72" t="s">
        <v>368</v>
      </c>
      <c r="E72" t="s">
        <v>369</v>
      </c>
      <c r="F72" t="s">
        <v>471</v>
      </c>
      <c r="G72" t="s">
        <v>472</v>
      </c>
      <c r="H72" t="s">
        <v>465</v>
      </c>
      <c r="I72" t="s">
        <v>1125</v>
      </c>
      <c r="J72" t="s">
        <v>473</v>
      </c>
      <c r="K72" s="78">
        <v>14.38</v>
      </c>
      <c r="L72" t="s">
        <v>112</v>
      </c>
      <c r="M72" s="78">
        <v>7</v>
      </c>
      <c r="N72" s="78">
        <v>7.06</v>
      </c>
      <c r="O72" s="78">
        <v>558000</v>
      </c>
      <c r="P72" s="78">
        <v>102.54322222222223</v>
      </c>
      <c r="Q72" s="78">
        <v>2232.6899843599999</v>
      </c>
      <c r="R72" s="78">
        <v>0</v>
      </c>
      <c r="S72" s="78">
        <v>1.29</v>
      </c>
      <c r="T72" s="78">
        <v>0.2</v>
      </c>
    </row>
    <row r="73" spans="2:20">
      <c r="B73" t="s">
        <v>474</v>
      </c>
      <c r="C73" s="90" t="s">
        <v>1120</v>
      </c>
      <c r="D73" t="s">
        <v>475</v>
      </c>
      <c r="E73" t="s">
        <v>369</v>
      </c>
      <c r="F73" t="s">
        <v>476</v>
      </c>
      <c r="G73" t="s">
        <v>426</v>
      </c>
      <c r="H73" t="s">
        <v>465</v>
      </c>
      <c r="I73" t="s">
        <v>1125</v>
      </c>
      <c r="J73" t="s">
        <v>477</v>
      </c>
      <c r="K73" s="78">
        <v>14.63</v>
      </c>
      <c r="L73" t="s">
        <v>116</v>
      </c>
      <c r="M73" s="78">
        <v>6.5</v>
      </c>
      <c r="N73" s="78">
        <v>6.11</v>
      </c>
      <c r="O73" s="78">
        <v>498000</v>
      </c>
      <c r="P73" s="78">
        <v>107.32805479919679</v>
      </c>
      <c r="Q73" s="78">
        <v>2269.8878999437202</v>
      </c>
      <c r="R73" s="78">
        <v>0.04</v>
      </c>
      <c r="S73" s="78">
        <v>1.31</v>
      </c>
      <c r="T73" s="78">
        <v>0.2</v>
      </c>
    </row>
    <row r="74" spans="2:20">
      <c r="B74" t="s">
        <v>478</v>
      </c>
      <c r="C74" s="90" t="s">
        <v>1121</v>
      </c>
      <c r="D74" t="s">
        <v>376</v>
      </c>
      <c r="E74" t="s">
        <v>369</v>
      </c>
      <c r="F74" t="s">
        <v>479</v>
      </c>
      <c r="G74" t="s">
        <v>480</v>
      </c>
      <c r="H74" t="s">
        <v>481</v>
      </c>
      <c r="I74" t="s">
        <v>1125</v>
      </c>
      <c r="J74" t="s">
        <v>482</v>
      </c>
      <c r="K74" s="78">
        <v>2.95</v>
      </c>
      <c r="L74" t="s">
        <v>112</v>
      </c>
      <c r="M74" s="78">
        <v>9.85</v>
      </c>
      <c r="N74" s="78">
        <v>11.95</v>
      </c>
      <c r="O74" s="78">
        <v>534000</v>
      </c>
      <c r="P74" s="78">
        <v>95.654472228464414</v>
      </c>
      <c r="Q74" s="78">
        <v>1993.1216283934</v>
      </c>
      <c r="R74" s="78">
        <v>0.04</v>
      </c>
      <c r="S74" s="78">
        <v>1.1499999999999999</v>
      </c>
      <c r="T74" s="78">
        <v>0.18</v>
      </c>
    </row>
    <row r="75" spans="2:20">
      <c r="B75" t="s">
        <v>483</v>
      </c>
      <c r="C75" s="90" t="s">
        <v>1122</v>
      </c>
      <c r="D75" t="s">
        <v>376</v>
      </c>
      <c r="E75" t="s">
        <v>369</v>
      </c>
      <c r="F75" t="s">
        <v>484</v>
      </c>
      <c r="G75" t="s">
        <v>419</v>
      </c>
      <c r="H75" t="s">
        <v>481</v>
      </c>
      <c r="I75" t="s">
        <v>1125</v>
      </c>
      <c r="J75" t="s">
        <v>485</v>
      </c>
      <c r="K75" s="78">
        <v>2.81</v>
      </c>
      <c r="L75" t="s">
        <v>112</v>
      </c>
      <c r="M75" s="78">
        <v>7.88</v>
      </c>
      <c r="N75" s="78">
        <v>12.51</v>
      </c>
      <c r="O75" s="78">
        <v>369000</v>
      </c>
      <c r="P75" s="78">
        <v>91.215875013550132</v>
      </c>
      <c r="Q75" s="78">
        <v>1313.3608304776001</v>
      </c>
      <c r="R75" s="78">
        <v>0</v>
      </c>
      <c r="S75" s="78">
        <v>0.76</v>
      </c>
      <c r="T75" s="78">
        <v>0.12</v>
      </c>
    </row>
    <row r="76" spans="2:20">
      <c r="B76" t="s">
        <v>486</v>
      </c>
      <c r="C76" s="90" t="s">
        <v>1123</v>
      </c>
      <c r="D76" t="s">
        <v>368</v>
      </c>
      <c r="E76" t="s">
        <v>369</v>
      </c>
      <c r="F76" t="s">
        <v>487</v>
      </c>
      <c r="G76" t="s">
        <v>411</v>
      </c>
      <c r="H76" t="s">
        <v>196</v>
      </c>
      <c r="I76" t="s">
        <v>197</v>
      </c>
      <c r="J76" t="s">
        <v>488</v>
      </c>
      <c r="K76" s="78">
        <v>4.13</v>
      </c>
      <c r="L76" t="s">
        <v>116</v>
      </c>
      <c r="M76" s="78">
        <v>3</v>
      </c>
      <c r="N76" s="78">
        <v>-2.74</v>
      </c>
      <c r="O76" s="78">
        <v>1750000</v>
      </c>
      <c r="P76" s="78">
        <v>127.45305479428572</v>
      </c>
      <c r="Q76" s="78">
        <v>9472.1835792565198</v>
      </c>
      <c r="R76" s="78">
        <v>0.39</v>
      </c>
      <c r="S76" s="78">
        <v>5.47</v>
      </c>
      <c r="T76" s="78">
        <v>0.84</v>
      </c>
    </row>
    <row r="77" spans="2:20">
      <c r="B77" t="s">
        <v>489</v>
      </c>
      <c r="C77" s="90" t="s">
        <v>1124</v>
      </c>
      <c r="D77" t="s">
        <v>127</v>
      </c>
      <c r="E77" t="s">
        <v>369</v>
      </c>
      <c r="F77" t="s">
        <v>490</v>
      </c>
      <c r="G77" t="s">
        <v>419</v>
      </c>
      <c r="H77" t="s">
        <v>196</v>
      </c>
      <c r="I77" t="s">
        <v>197</v>
      </c>
      <c r="J77" t="s">
        <v>491</v>
      </c>
      <c r="K77" s="78">
        <v>2.57</v>
      </c>
      <c r="L77" t="s">
        <v>112</v>
      </c>
      <c r="M77" s="78">
        <v>7.5</v>
      </c>
      <c r="N77" s="78">
        <v>29.36</v>
      </c>
      <c r="O77" s="78">
        <v>485382</v>
      </c>
      <c r="P77" s="78">
        <v>63.109671236263395</v>
      </c>
      <c r="Q77" s="78">
        <v>1195.2722852848799</v>
      </c>
      <c r="R77" s="78">
        <v>7.0000000000000007E-2</v>
      </c>
      <c r="S77" s="78">
        <v>0.69</v>
      </c>
      <c r="T77" s="78">
        <v>0.11</v>
      </c>
    </row>
    <row r="78" spans="2:20">
      <c r="B78" t="s">
        <v>221</v>
      </c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2:6">
      <c r="C753" s="16"/>
      <c r="D753" s="16"/>
      <c r="E753" s="16"/>
      <c r="F753" s="16"/>
    </row>
    <row r="754" spans="2:6">
      <c r="C754" s="16"/>
      <c r="D754" s="16"/>
      <c r="E754" s="16"/>
      <c r="F754" s="16"/>
    </row>
    <row r="755" spans="2:6">
      <c r="C755" s="16"/>
      <c r="D755" s="16"/>
      <c r="E755" s="16"/>
      <c r="F755" s="16"/>
    </row>
    <row r="756" spans="2:6">
      <c r="C756" s="16"/>
      <c r="D756" s="16"/>
      <c r="E756" s="16"/>
      <c r="F756" s="16"/>
    </row>
    <row r="757" spans="2:6">
      <c r="C757" s="16"/>
      <c r="D757" s="16"/>
      <c r="E757" s="16"/>
      <c r="F757" s="16"/>
    </row>
    <row r="758" spans="2:6">
      <c r="C758" s="16"/>
      <c r="D758" s="16"/>
      <c r="E758" s="16"/>
      <c r="F758" s="16"/>
    </row>
    <row r="759" spans="2:6">
      <c r="C759" s="16"/>
      <c r="D759" s="16"/>
      <c r="E759" s="16"/>
      <c r="F759" s="16"/>
    </row>
    <row r="760" spans="2:6">
      <c r="C760" s="16"/>
      <c r="D760" s="16"/>
      <c r="E760" s="16"/>
      <c r="F760" s="16"/>
    </row>
    <row r="761" spans="2:6">
      <c r="C761" s="16"/>
      <c r="D761" s="16"/>
      <c r="E761" s="16"/>
      <c r="F761" s="16"/>
    </row>
    <row r="762" spans="2:6">
      <c r="B762" s="16"/>
      <c r="C762" s="16"/>
      <c r="D762" s="16"/>
      <c r="E762" s="16"/>
      <c r="F762" s="16"/>
    </row>
    <row r="763" spans="2:6">
      <c r="B763" s="16"/>
      <c r="C763" s="16"/>
      <c r="D763" s="16"/>
      <c r="E763" s="16"/>
      <c r="F763" s="16"/>
    </row>
    <row r="764" spans="2:6">
      <c r="B764" s="19"/>
      <c r="C764" s="16"/>
      <c r="D764" s="16"/>
      <c r="E764" s="16"/>
      <c r="F764" s="16"/>
    </row>
    <row r="765" spans="2:6">
      <c r="C765" s="16"/>
      <c r="D765" s="16"/>
      <c r="E765" s="16"/>
      <c r="F765" s="16"/>
    </row>
    <row r="766" spans="2:6">
      <c r="C766" s="16"/>
      <c r="D766" s="16"/>
      <c r="E766" s="16"/>
      <c r="F766" s="16"/>
    </row>
    <row r="767" spans="2:6">
      <c r="C767" s="16"/>
      <c r="D767" s="16"/>
      <c r="E767" s="16"/>
      <c r="F767" s="16"/>
    </row>
    <row r="768" spans="2:6">
      <c r="C768" s="16"/>
      <c r="D768" s="16"/>
      <c r="E768" s="16"/>
      <c r="F768" s="16"/>
    </row>
    <row r="769" spans="3:6">
      <c r="C769" s="16"/>
      <c r="D769" s="16"/>
      <c r="E769" s="16"/>
      <c r="F769" s="16"/>
    </row>
    <row r="770" spans="3:6">
      <c r="C770" s="16"/>
      <c r="D770" s="16"/>
      <c r="E770" s="16"/>
      <c r="F770" s="16"/>
    </row>
    <row r="771" spans="3:6">
      <c r="C771" s="16"/>
      <c r="D771" s="16"/>
      <c r="E771" s="16"/>
      <c r="F771" s="16"/>
    </row>
    <row r="772" spans="3:6">
      <c r="C772" s="16"/>
      <c r="D772" s="16"/>
      <c r="E772" s="16"/>
      <c r="F772" s="16"/>
    </row>
    <row r="773" spans="3:6">
      <c r="C773" s="16"/>
      <c r="D773" s="16"/>
      <c r="E773" s="16"/>
      <c r="F773" s="16"/>
    </row>
    <row r="774" spans="3:6">
      <c r="C774" s="16"/>
      <c r="D774" s="16"/>
      <c r="E774" s="16"/>
      <c r="F774" s="16"/>
    </row>
    <row r="775" spans="3:6">
      <c r="C775" s="16"/>
      <c r="D775" s="16"/>
      <c r="E775" s="16"/>
      <c r="F775" s="16"/>
    </row>
    <row r="776" spans="3:6">
      <c r="C776" s="16"/>
      <c r="D776" s="16"/>
      <c r="E776" s="16"/>
      <c r="F776" s="16"/>
    </row>
    <row r="777" spans="3:6">
      <c r="C777" s="16"/>
      <c r="D777" s="16"/>
      <c r="E777" s="16"/>
      <c r="F777" s="16"/>
    </row>
    <row r="778" spans="3:6">
      <c r="C778" s="16"/>
      <c r="D778" s="16"/>
      <c r="E778" s="16"/>
      <c r="F778" s="16"/>
    </row>
    <row r="779" spans="3:6">
      <c r="C779" s="16"/>
      <c r="D779" s="16"/>
      <c r="E779" s="16"/>
      <c r="F779" s="16"/>
    </row>
    <row r="780" spans="3:6">
      <c r="C780" s="16"/>
      <c r="D780" s="16"/>
      <c r="E780" s="16"/>
      <c r="F780" s="16"/>
    </row>
    <row r="781" spans="3:6">
      <c r="C781" s="16"/>
      <c r="D781" s="16"/>
      <c r="E781" s="16"/>
      <c r="F781" s="16"/>
    </row>
    <row r="782" spans="3:6">
      <c r="C782" s="16"/>
      <c r="D782" s="16"/>
      <c r="E782" s="16"/>
      <c r="F782" s="16"/>
    </row>
    <row r="783" spans="3:6">
      <c r="C783" s="16"/>
      <c r="D783" s="16"/>
      <c r="E783" s="16"/>
      <c r="F783" s="16"/>
    </row>
    <row r="784" spans="3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794">
      <formula1>$BM$7:$BM$11</formula1>
    </dataValidation>
    <dataValidation type="list" allowBlank="1" showInputMessage="1" showErrorMessage="1" sqref="E12:E788">
      <formula1>$BH$7:$BH$11</formula1>
    </dataValidation>
    <dataValidation type="list" allowBlank="1" showInputMessage="1" showErrorMessage="1" sqref="I12:I794">
      <formula1>$BL$7:$BL$10</formula1>
    </dataValidation>
    <dataValidation type="list" allowBlank="1" showInputMessage="1" showErrorMessage="1" sqref="G12:G79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0"/>
  <sheetViews>
    <sheetView rightToLeft="1" topLeftCell="A3" zoomScale="80" zoomScaleNormal="80" workbookViewId="0">
      <selection activeCell="E34" sqref="E34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2" t="s">
        <v>186</v>
      </c>
    </row>
    <row r="2" spans="2:61">
      <c r="B2" s="2" t="s">
        <v>1</v>
      </c>
      <c r="C2" s="92" t="s">
        <v>1087</v>
      </c>
    </row>
    <row r="3" spans="2:61">
      <c r="B3" s="2" t="s">
        <v>2</v>
      </c>
      <c r="C3" s="92" t="s">
        <v>1086</v>
      </c>
    </row>
    <row r="4" spans="2:61">
      <c r="B4" s="2" t="s">
        <v>3</v>
      </c>
      <c r="C4" s="92" t="s">
        <v>187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BI6" s="19"/>
    </row>
    <row r="7" spans="2:61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9080069.5</v>
      </c>
      <c r="J11" s="7"/>
      <c r="K11" s="77">
        <v>194356.41963399999</v>
      </c>
      <c r="L11" s="7"/>
      <c r="M11" s="77">
        <v>100</v>
      </c>
      <c r="N11" s="77">
        <v>17.23</v>
      </c>
      <c r="BE11" s="16"/>
      <c r="BF11" s="19"/>
      <c r="BG11" s="16"/>
      <c r="BI11" s="16"/>
    </row>
    <row r="12" spans="2:61">
      <c r="B12" s="79" t="s">
        <v>217</v>
      </c>
      <c r="E12" s="16"/>
      <c r="F12" s="16"/>
      <c r="G12" s="16"/>
      <c r="I12" s="80">
        <v>8533368.5</v>
      </c>
      <c r="K12" s="80">
        <v>180592.32865400001</v>
      </c>
      <c r="M12" s="80">
        <v>92.92</v>
      </c>
      <c r="N12" s="80">
        <v>16.010000000000002</v>
      </c>
    </row>
    <row r="13" spans="2:61">
      <c r="B13" s="79" t="s">
        <v>526</v>
      </c>
      <c r="E13" s="16"/>
      <c r="F13" s="16"/>
      <c r="G13" s="16"/>
      <c r="I13" s="80">
        <v>4058969</v>
      </c>
      <c r="K13" s="80">
        <v>111913.75397999999</v>
      </c>
      <c r="M13" s="80">
        <v>57.58</v>
      </c>
      <c r="N13" s="80">
        <v>9.92</v>
      </c>
    </row>
    <row r="14" spans="2:61">
      <c r="B14" t="s">
        <v>492</v>
      </c>
      <c r="C14" t="s">
        <v>493</v>
      </c>
      <c r="D14" t="s">
        <v>106</v>
      </c>
      <c r="E14" t="s">
        <v>127</v>
      </c>
      <c r="F14" t="s">
        <v>494</v>
      </c>
      <c r="G14" t="s">
        <v>285</v>
      </c>
      <c r="H14" t="s">
        <v>108</v>
      </c>
      <c r="I14" s="78">
        <v>1504500</v>
      </c>
      <c r="J14" s="78">
        <v>706</v>
      </c>
      <c r="K14" s="78">
        <v>10621.77</v>
      </c>
      <c r="L14" s="78">
        <v>0.14000000000000001</v>
      </c>
      <c r="M14" s="78">
        <v>5.47</v>
      </c>
      <c r="N14" s="78">
        <v>0.94</v>
      </c>
    </row>
    <row r="15" spans="2:61">
      <c r="B15" t="s">
        <v>495</v>
      </c>
      <c r="C15" t="s">
        <v>496</v>
      </c>
      <c r="D15" t="s">
        <v>106</v>
      </c>
      <c r="E15" t="s">
        <v>127</v>
      </c>
      <c r="F15" t="s">
        <v>497</v>
      </c>
      <c r="G15" t="s">
        <v>285</v>
      </c>
      <c r="H15" t="s">
        <v>108</v>
      </c>
      <c r="I15" s="78">
        <v>910576</v>
      </c>
      <c r="J15" s="78">
        <v>2010</v>
      </c>
      <c r="K15" s="78">
        <v>18302.577600000001</v>
      </c>
      <c r="L15" s="78">
        <v>7.0000000000000007E-2</v>
      </c>
      <c r="M15" s="78">
        <v>9.42</v>
      </c>
      <c r="N15" s="78">
        <v>1.62</v>
      </c>
    </row>
    <row r="16" spans="2:61">
      <c r="B16" t="s">
        <v>498</v>
      </c>
      <c r="C16" t="s">
        <v>499</v>
      </c>
      <c r="D16" t="s">
        <v>106</v>
      </c>
      <c r="E16" t="s">
        <v>127</v>
      </c>
      <c r="F16" t="s">
        <v>304</v>
      </c>
      <c r="G16" t="s">
        <v>285</v>
      </c>
      <c r="H16" t="s">
        <v>108</v>
      </c>
      <c r="I16" s="78">
        <v>1239163</v>
      </c>
      <c r="J16" s="78">
        <v>1350</v>
      </c>
      <c r="K16" s="78">
        <v>16728.700499999999</v>
      </c>
      <c r="L16" s="78">
        <v>0.08</v>
      </c>
      <c r="M16" s="78">
        <v>8.61</v>
      </c>
      <c r="N16" s="78">
        <v>1.48</v>
      </c>
    </row>
    <row r="17" spans="2:14">
      <c r="B17" t="s">
        <v>500</v>
      </c>
      <c r="C17" t="s">
        <v>501</v>
      </c>
      <c r="D17" t="s">
        <v>106</v>
      </c>
      <c r="E17" t="s">
        <v>127</v>
      </c>
      <c r="F17" t="s">
        <v>502</v>
      </c>
      <c r="G17" t="s">
        <v>285</v>
      </c>
      <c r="H17" t="s">
        <v>108</v>
      </c>
      <c r="I17" s="78">
        <v>141919</v>
      </c>
      <c r="J17" s="78">
        <v>4650</v>
      </c>
      <c r="K17" s="78">
        <v>6599.2335000000003</v>
      </c>
      <c r="L17" s="78">
        <v>0.06</v>
      </c>
      <c r="M17" s="78">
        <v>3.4</v>
      </c>
      <c r="N17" s="78">
        <v>0.59</v>
      </c>
    </row>
    <row r="18" spans="2:14">
      <c r="B18" t="s">
        <v>503</v>
      </c>
      <c r="C18" t="s">
        <v>504</v>
      </c>
      <c r="D18" t="s">
        <v>106</v>
      </c>
      <c r="E18" t="s">
        <v>127</v>
      </c>
      <c r="F18" t="s">
        <v>505</v>
      </c>
      <c r="G18" t="s">
        <v>285</v>
      </c>
      <c r="H18" t="s">
        <v>108</v>
      </c>
      <c r="I18" s="78">
        <v>159230</v>
      </c>
      <c r="J18" s="78">
        <v>4594</v>
      </c>
      <c r="K18" s="78">
        <v>7315.0262000000002</v>
      </c>
      <c r="L18" s="78">
        <v>0.16</v>
      </c>
      <c r="M18" s="78">
        <v>3.76</v>
      </c>
      <c r="N18" s="78">
        <v>0.65</v>
      </c>
    </row>
    <row r="19" spans="2:14">
      <c r="B19" t="s">
        <v>506</v>
      </c>
      <c r="C19" t="s">
        <v>507</v>
      </c>
      <c r="D19" t="s">
        <v>106</v>
      </c>
      <c r="E19" t="s">
        <v>127</v>
      </c>
      <c r="F19" t="s">
        <v>508</v>
      </c>
      <c r="G19" t="s">
        <v>118</v>
      </c>
      <c r="H19" t="s">
        <v>108</v>
      </c>
      <c r="I19" s="78">
        <v>12399</v>
      </c>
      <c r="J19" s="78">
        <v>61190</v>
      </c>
      <c r="K19" s="78">
        <v>7586.9480999999996</v>
      </c>
      <c r="L19" s="78">
        <v>0.1</v>
      </c>
      <c r="M19" s="78">
        <v>3.9</v>
      </c>
      <c r="N19" s="78">
        <v>0.67</v>
      </c>
    </row>
    <row r="20" spans="2:14">
      <c r="B20" t="s">
        <v>509</v>
      </c>
      <c r="C20" t="s">
        <v>510</v>
      </c>
      <c r="D20" t="s">
        <v>106</v>
      </c>
      <c r="E20" t="s">
        <v>127</v>
      </c>
      <c r="F20" t="s">
        <v>511</v>
      </c>
      <c r="G20" t="s">
        <v>118</v>
      </c>
      <c r="H20" t="s">
        <v>108</v>
      </c>
      <c r="I20" s="78">
        <v>13305</v>
      </c>
      <c r="J20" s="78">
        <v>78010</v>
      </c>
      <c r="K20" s="78">
        <v>10379.2305</v>
      </c>
      <c r="L20" s="78">
        <v>0.11</v>
      </c>
      <c r="M20" s="78">
        <v>5.34</v>
      </c>
      <c r="N20" s="78">
        <v>0.92</v>
      </c>
    </row>
    <row r="21" spans="2:14">
      <c r="B21" t="s">
        <v>512</v>
      </c>
      <c r="C21" t="s">
        <v>513</v>
      </c>
      <c r="D21" t="s">
        <v>106</v>
      </c>
      <c r="E21" t="s">
        <v>127</v>
      </c>
      <c r="F21" t="s">
        <v>514</v>
      </c>
      <c r="G21" t="s">
        <v>318</v>
      </c>
      <c r="H21" t="s">
        <v>108</v>
      </c>
      <c r="I21" s="78">
        <v>427138</v>
      </c>
      <c r="J21" s="78">
        <v>1581</v>
      </c>
      <c r="K21" s="78">
        <v>6753.0517799999998</v>
      </c>
      <c r="L21" s="78">
        <v>0.03</v>
      </c>
      <c r="M21" s="78">
        <v>3.47</v>
      </c>
      <c r="N21" s="78">
        <v>0.6</v>
      </c>
    </row>
    <row r="22" spans="2:14">
      <c r="B22" t="s">
        <v>515</v>
      </c>
      <c r="C22" t="s">
        <v>516</v>
      </c>
      <c r="D22" t="s">
        <v>106</v>
      </c>
      <c r="E22" t="s">
        <v>127</v>
      </c>
      <c r="F22" t="s">
        <v>326</v>
      </c>
      <c r="G22" t="s">
        <v>312</v>
      </c>
      <c r="H22" t="s">
        <v>108</v>
      </c>
      <c r="I22" s="78">
        <v>93495</v>
      </c>
      <c r="J22" s="78">
        <v>3468</v>
      </c>
      <c r="K22" s="78">
        <v>3242.4065999999998</v>
      </c>
      <c r="L22" s="78">
        <v>0.05</v>
      </c>
      <c r="M22" s="78">
        <v>1.67</v>
      </c>
      <c r="N22" s="78">
        <v>0.28999999999999998</v>
      </c>
    </row>
    <row r="23" spans="2:14">
      <c r="B23" t="s">
        <v>517</v>
      </c>
      <c r="C23" t="s">
        <v>518</v>
      </c>
      <c r="D23" t="s">
        <v>106</v>
      </c>
      <c r="E23" t="s">
        <v>127</v>
      </c>
      <c r="F23" t="s">
        <v>519</v>
      </c>
      <c r="G23" t="s">
        <v>312</v>
      </c>
      <c r="H23" t="s">
        <v>108</v>
      </c>
      <c r="I23" s="78">
        <v>83767</v>
      </c>
      <c r="J23" s="78">
        <v>12450</v>
      </c>
      <c r="K23" s="78">
        <v>10428.9915</v>
      </c>
      <c r="L23" s="78">
        <v>0.19</v>
      </c>
      <c r="M23" s="78">
        <v>5.37</v>
      </c>
      <c r="N23" s="78">
        <v>0.92</v>
      </c>
    </row>
    <row r="24" spans="2:14">
      <c r="B24" t="s">
        <v>520</v>
      </c>
      <c r="C24" t="s">
        <v>521</v>
      </c>
      <c r="D24" t="s">
        <v>106</v>
      </c>
      <c r="E24" t="s">
        <v>127</v>
      </c>
      <c r="F24" t="s">
        <v>522</v>
      </c>
      <c r="G24" t="s">
        <v>312</v>
      </c>
      <c r="H24" t="s">
        <v>108</v>
      </c>
      <c r="I24" s="78">
        <v>135367</v>
      </c>
      <c r="J24" s="78">
        <v>14500</v>
      </c>
      <c r="K24" s="78">
        <v>19628.215</v>
      </c>
      <c r="L24" s="78">
        <v>0.11</v>
      </c>
      <c r="M24" s="78">
        <v>10.1</v>
      </c>
      <c r="N24" s="78">
        <v>1.74</v>
      </c>
    </row>
    <row r="25" spans="2:14">
      <c r="B25" t="s">
        <v>523</v>
      </c>
      <c r="C25" t="s">
        <v>524</v>
      </c>
      <c r="D25" t="s">
        <v>106</v>
      </c>
      <c r="E25" t="s">
        <v>127</v>
      </c>
      <c r="F25" t="s">
        <v>525</v>
      </c>
      <c r="G25" t="s">
        <v>134</v>
      </c>
      <c r="H25" t="s">
        <v>108</v>
      </c>
      <c r="I25" s="78">
        <v>-661890</v>
      </c>
      <c r="J25" s="78">
        <v>857</v>
      </c>
      <c r="K25" s="78">
        <v>-5672.3972999999996</v>
      </c>
      <c r="L25" s="78">
        <v>-0.02</v>
      </c>
      <c r="M25" s="78">
        <v>-2.92</v>
      </c>
      <c r="N25" s="78">
        <v>-0.5</v>
      </c>
    </row>
    <row r="26" spans="2:14">
      <c r="B26" s="79" t="s">
        <v>568</v>
      </c>
      <c r="E26" s="16"/>
      <c r="F26" s="16"/>
      <c r="G26" s="16"/>
      <c r="I26" s="80">
        <v>3803650.5</v>
      </c>
      <c r="K26" s="80">
        <v>60492.922963999998</v>
      </c>
      <c r="M26" s="80">
        <v>31.12</v>
      </c>
      <c r="N26" s="80">
        <v>5.36</v>
      </c>
    </row>
    <row r="27" spans="2:14">
      <c r="B27" t="s">
        <v>527</v>
      </c>
      <c r="C27" t="s">
        <v>528</v>
      </c>
      <c r="D27" t="s">
        <v>106</v>
      </c>
      <c r="E27" t="s">
        <v>127</v>
      </c>
      <c r="F27" t="s">
        <v>529</v>
      </c>
      <c r="G27" t="s">
        <v>530</v>
      </c>
      <c r="H27" t="s">
        <v>108</v>
      </c>
      <c r="I27" s="78">
        <v>24901</v>
      </c>
      <c r="J27" s="78">
        <v>17700</v>
      </c>
      <c r="K27" s="78">
        <v>4407.4769999999999</v>
      </c>
      <c r="L27" s="78">
        <v>0.17</v>
      </c>
      <c r="M27" s="78">
        <v>2.27</v>
      </c>
      <c r="N27" s="78">
        <v>0.39</v>
      </c>
    </row>
    <row r="28" spans="2:14">
      <c r="B28" t="s">
        <v>531</v>
      </c>
      <c r="C28" t="s">
        <v>532</v>
      </c>
      <c r="D28" t="s">
        <v>106</v>
      </c>
      <c r="E28" t="s">
        <v>127</v>
      </c>
      <c r="F28" t="s">
        <v>533</v>
      </c>
      <c r="G28" t="s">
        <v>530</v>
      </c>
      <c r="H28" t="s">
        <v>108</v>
      </c>
      <c r="I28" s="78">
        <v>845977</v>
      </c>
      <c r="J28" s="78">
        <v>283.2</v>
      </c>
      <c r="K28" s="78">
        <v>2395.8068640000001</v>
      </c>
      <c r="L28" s="78">
        <v>0.08</v>
      </c>
      <c r="M28" s="78">
        <v>1.23</v>
      </c>
      <c r="N28" s="78">
        <v>0.21</v>
      </c>
    </row>
    <row r="29" spans="2:14">
      <c r="B29" t="s">
        <v>534</v>
      </c>
      <c r="C29" t="s">
        <v>535</v>
      </c>
      <c r="D29" t="s">
        <v>106</v>
      </c>
      <c r="E29" t="s">
        <v>127</v>
      </c>
      <c r="F29" t="s">
        <v>536</v>
      </c>
      <c r="G29" t="s">
        <v>530</v>
      </c>
      <c r="H29" t="s">
        <v>108</v>
      </c>
      <c r="I29" s="78">
        <v>88560</v>
      </c>
      <c r="J29" s="78">
        <v>3340</v>
      </c>
      <c r="K29" s="78">
        <v>2957.904</v>
      </c>
      <c r="L29" s="78">
        <v>0.14000000000000001</v>
      </c>
      <c r="M29" s="78">
        <v>1.52</v>
      </c>
      <c r="N29" s="78">
        <v>0.26</v>
      </c>
    </row>
    <row r="30" spans="2:14">
      <c r="B30" t="s">
        <v>537</v>
      </c>
      <c r="C30" t="s">
        <v>538</v>
      </c>
      <c r="D30" t="s">
        <v>106</v>
      </c>
      <c r="E30" t="s">
        <v>127</v>
      </c>
      <c r="F30" t="s">
        <v>539</v>
      </c>
      <c r="G30" t="s">
        <v>118</v>
      </c>
      <c r="H30" t="s">
        <v>108</v>
      </c>
      <c r="I30" s="78">
        <v>43877.5</v>
      </c>
      <c r="J30" s="78">
        <v>15250</v>
      </c>
      <c r="K30" s="78">
        <v>6691.3187500000004</v>
      </c>
      <c r="L30" s="78">
        <v>0.25</v>
      </c>
      <c r="M30" s="78">
        <v>3.44</v>
      </c>
      <c r="N30" s="78">
        <v>0.59</v>
      </c>
    </row>
    <row r="31" spans="2:14">
      <c r="B31" t="s">
        <v>540</v>
      </c>
      <c r="C31" t="s">
        <v>541</v>
      </c>
      <c r="D31" t="s">
        <v>106</v>
      </c>
      <c r="E31" t="s">
        <v>127</v>
      </c>
      <c r="F31" t="s">
        <v>542</v>
      </c>
      <c r="G31" t="s">
        <v>543</v>
      </c>
      <c r="H31" t="s">
        <v>108</v>
      </c>
      <c r="I31" s="78">
        <v>3223</v>
      </c>
      <c r="J31" s="78">
        <v>6316</v>
      </c>
      <c r="K31" s="78">
        <v>203.56468000000001</v>
      </c>
      <c r="L31" s="78">
        <v>0.03</v>
      </c>
      <c r="M31" s="78">
        <v>0.1</v>
      </c>
      <c r="N31" s="78">
        <v>0.02</v>
      </c>
    </row>
    <row r="32" spans="2:14">
      <c r="B32" t="s">
        <v>544</v>
      </c>
      <c r="C32" t="s">
        <v>545</v>
      </c>
      <c r="D32" t="s">
        <v>106</v>
      </c>
      <c r="E32" t="s">
        <v>127</v>
      </c>
      <c r="F32" t="s">
        <v>546</v>
      </c>
      <c r="G32" t="s">
        <v>547</v>
      </c>
      <c r="H32" t="s">
        <v>108</v>
      </c>
      <c r="I32" s="78">
        <v>163056</v>
      </c>
      <c r="J32" s="78">
        <v>926</v>
      </c>
      <c r="K32" s="78">
        <v>1509.8985600000001</v>
      </c>
      <c r="L32" s="78">
        <v>0.15</v>
      </c>
      <c r="M32" s="78">
        <v>0.78</v>
      </c>
      <c r="N32" s="78">
        <v>0.13</v>
      </c>
    </row>
    <row r="33" spans="2:14">
      <c r="B33" t="s">
        <v>548</v>
      </c>
      <c r="C33" t="s">
        <v>549</v>
      </c>
      <c r="D33" t="s">
        <v>106</v>
      </c>
      <c r="E33" t="s">
        <v>127</v>
      </c>
      <c r="F33" t="s">
        <v>550</v>
      </c>
      <c r="G33" t="s">
        <v>547</v>
      </c>
      <c r="H33" t="s">
        <v>108</v>
      </c>
      <c r="I33" s="78">
        <v>857988</v>
      </c>
      <c r="J33" s="78">
        <v>632</v>
      </c>
      <c r="K33" s="78">
        <v>5422.48416</v>
      </c>
      <c r="L33" s="78">
        <v>0.25</v>
      </c>
      <c r="M33" s="78">
        <v>2.79</v>
      </c>
      <c r="N33" s="78">
        <v>0.48</v>
      </c>
    </row>
    <row r="34" spans="2:14">
      <c r="B34" t="s">
        <v>551</v>
      </c>
      <c r="C34" t="s">
        <v>552</v>
      </c>
      <c r="D34" t="s">
        <v>106</v>
      </c>
      <c r="E34" t="s">
        <v>127</v>
      </c>
      <c r="F34" t="s">
        <v>323</v>
      </c>
      <c r="G34" t="s">
        <v>312</v>
      </c>
      <c r="H34" t="s">
        <v>108</v>
      </c>
      <c r="I34" s="78">
        <v>588724</v>
      </c>
      <c r="J34" s="78">
        <v>2820</v>
      </c>
      <c r="K34" s="78">
        <v>16602.016800000001</v>
      </c>
      <c r="L34" s="78">
        <v>0.39</v>
      </c>
      <c r="M34" s="78">
        <v>8.5399999999999991</v>
      </c>
      <c r="N34" s="78">
        <v>1.47</v>
      </c>
    </row>
    <row r="35" spans="2:14">
      <c r="B35" t="s">
        <v>553</v>
      </c>
      <c r="C35" t="s">
        <v>554</v>
      </c>
      <c r="D35" t="s">
        <v>106</v>
      </c>
      <c r="E35" t="s">
        <v>127</v>
      </c>
      <c r="F35" t="s">
        <v>555</v>
      </c>
      <c r="G35" t="s">
        <v>312</v>
      </c>
      <c r="H35" t="s">
        <v>108</v>
      </c>
      <c r="I35" s="78">
        <v>426448</v>
      </c>
      <c r="J35" s="78">
        <v>1251</v>
      </c>
      <c r="K35" s="78">
        <v>5334.8644800000002</v>
      </c>
      <c r="L35" s="78">
        <v>0.15</v>
      </c>
      <c r="M35" s="78">
        <v>2.74</v>
      </c>
      <c r="N35" s="78">
        <v>0.47</v>
      </c>
    </row>
    <row r="36" spans="2:14">
      <c r="B36" t="s">
        <v>556</v>
      </c>
      <c r="C36" t="s">
        <v>557</v>
      </c>
      <c r="D36" t="s">
        <v>106</v>
      </c>
      <c r="E36" t="s">
        <v>127</v>
      </c>
      <c r="F36" t="s">
        <v>558</v>
      </c>
      <c r="G36" t="s">
        <v>312</v>
      </c>
      <c r="H36" t="s">
        <v>108</v>
      </c>
      <c r="I36" s="78">
        <v>51375</v>
      </c>
      <c r="J36" s="78">
        <v>6880</v>
      </c>
      <c r="K36" s="78">
        <v>3534.6</v>
      </c>
      <c r="L36" s="78">
        <v>0.23</v>
      </c>
      <c r="M36" s="78">
        <v>1.82</v>
      </c>
      <c r="N36" s="78">
        <v>0.31</v>
      </c>
    </row>
    <row r="37" spans="2:14">
      <c r="B37" t="s">
        <v>559</v>
      </c>
      <c r="C37" t="s">
        <v>560</v>
      </c>
      <c r="D37" t="s">
        <v>106</v>
      </c>
      <c r="E37" t="s">
        <v>127</v>
      </c>
      <c r="F37" t="s">
        <v>561</v>
      </c>
      <c r="G37" t="s">
        <v>312</v>
      </c>
      <c r="H37" t="s">
        <v>108</v>
      </c>
      <c r="I37" s="78">
        <v>548563</v>
      </c>
      <c r="J37" s="78">
        <v>1039</v>
      </c>
      <c r="K37" s="78">
        <v>5699.5695699999997</v>
      </c>
      <c r="L37" s="78">
        <v>0.34</v>
      </c>
      <c r="M37" s="78">
        <v>2.93</v>
      </c>
      <c r="N37" s="78">
        <v>0.51</v>
      </c>
    </row>
    <row r="38" spans="2:14">
      <c r="B38" t="s">
        <v>562</v>
      </c>
      <c r="C38" t="s">
        <v>563</v>
      </c>
      <c r="D38" t="s">
        <v>106</v>
      </c>
      <c r="E38" t="s">
        <v>127</v>
      </c>
      <c r="F38" t="s">
        <v>564</v>
      </c>
      <c r="G38" t="s">
        <v>130</v>
      </c>
      <c r="H38" t="s">
        <v>108</v>
      </c>
      <c r="I38" s="78">
        <v>114350</v>
      </c>
      <c r="J38" s="78">
        <v>991</v>
      </c>
      <c r="K38" s="78">
        <v>1133.2085</v>
      </c>
      <c r="L38" s="78">
        <v>0.17</v>
      </c>
      <c r="M38" s="78">
        <v>0.57999999999999996</v>
      </c>
      <c r="N38" s="78">
        <v>0.1</v>
      </c>
    </row>
    <row r="39" spans="2:14">
      <c r="B39" t="s">
        <v>565</v>
      </c>
      <c r="C39" t="s">
        <v>566</v>
      </c>
      <c r="D39" t="s">
        <v>106</v>
      </c>
      <c r="E39" t="s">
        <v>127</v>
      </c>
      <c r="F39" t="s">
        <v>567</v>
      </c>
      <c r="G39" t="s">
        <v>134</v>
      </c>
      <c r="H39" t="s">
        <v>108</v>
      </c>
      <c r="I39" s="78">
        <v>46608</v>
      </c>
      <c r="J39" s="78">
        <v>9870</v>
      </c>
      <c r="K39" s="78">
        <v>4600.2096000000001</v>
      </c>
      <c r="L39" s="78">
        <v>0.16</v>
      </c>
      <c r="M39" s="78">
        <v>2.37</v>
      </c>
      <c r="N39" s="78">
        <v>0.41</v>
      </c>
    </row>
    <row r="40" spans="2:14">
      <c r="B40" s="79" t="s">
        <v>600</v>
      </c>
      <c r="E40" s="16"/>
      <c r="F40" s="16"/>
      <c r="G40" s="16"/>
      <c r="I40" s="80">
        <v>670749</v>
      </c>
      <c r="K40" s="80">
        <v>8185.6517100000001</v>
      </c>
      <c r="M40" s="80">
        <v>4.21</v>
      </c>
      <c r="N40" s="80">
        <v>0.73</v>
      </c>
    </row>
    <row r="41" spans="2:14">
      <c r="B41" t="s">
        <v>569</v>
      </c>
      <c r="C41" t="s">
        <v>570</v>
      </c>
      <c r="D41" t="s">
        <v>106</v>
      </c>
      <c r="E41" t="s">
        <v>127</v>
      </c>
      <c r="F41" t="s">
        <v>571</v>
      </c>
      <c r="G41" t="s">
        <v>572</v>
      </c>
      <c r="H41" t="s">
        <v>108</v>
      </c>
      <c r="I41" s="78">
        <v>40300</v>
      </c>
      <c r="J41" s="78">
        <v>729.5</v>
      </c>
      <c r="K41" s="78">
        <v>293.98849999999999</v>
      </c>
      <c r="L41" s="78">
        <v>0.23</v>
      </c>
      <c r="M41" s="78">
        <v>0.15</v>
      </c>
      <c r="N41" s="78">
        <v>0.03</v>
      </c>
    </row>
    <row r="42" spans="2:14">
      <c r="B42" t="s">
        <v>573</v>
      </c>
      <c r="C42" t="s">
        <v>574</v>
      </c>
      <c r="D42" t="s">
        <v>106</v>
      </c>
      <c r="E42" t="s">
        <v>127</v>
      </c>
      <c r="F42" t="s">
        <v>347</v>
      </c>
      <c r="G42" t="s">
        <v>118</v>
      </c>
      <c r="H42" t="s">
        <v>108</v>
      </c>
      <c r="I42" s="78">
        <v>10511</v>
      </c>
      <c r="J42" s="78">
        <v>75</v>
      </c>
      <c r="K42" s="78">
        <v>7.8832500000000003</v>
      </c>
      <c r="L42" s="78">
        <v>0.01</v>
      </c>
      <c r="M42" s="78">
        <v>0</v>
      </c>
      <c r="N42" s="78">
        <v>0</v>
      </c>
    </row>
    <row r="43" spans="2:14">
      <c r="B43" t="s">
        <v>575</v>
      </c>
      <c r="C43" t="s">
        <v>576</v>
      </c>
      <c r="D43" t="s">
        <v>106</v>
      </c>
      <c r="E43" t="s">
        <v>127</v>
      </c>
      <c r="F43" t="s">
        <v>577</v>
      </c>
      <c r="G43" t="s">
        <v>578</v>
      </c>
      <c r="H43" t="s">
        <v>108</v>
      </c>
      <c r="I43" s="78">
        <v>24800</v>
      </c>
      <c r="J43" s="78">
        <v>1060</v>
      </c>
      <c r="K43" s="78">
        <v>262.88</v>
      </c>
      <c r="L43" s="78">
        <v>0.19</v>
      </c>
      <c r="M43" s="78">
        <v>0.14000000000000001</v>
      </c>
      <c r="N43" s="78">
        <v>0.02</v>
      </c>
    </row>
    <row r="44" spans="2:14">
      <c r="B44" t="s">
        <v>579</v>
      </c>
      <c r="C44" t="s">
        <v>580</v>
      </c>
      <c r="D44" t="s">
        <v>106</v>
      </c>
      <c r="E44" t="s">
        <v>127</v>
      </c>
      <c r="F44" t="s">
        <v>581</v>
      </c>
      <c r="G44" t="s">
        <v>312</v>
      </c>
      <c r="H44" t="s">
        <v>108</v>
      </c>
      <c r="I44" s="78">
        <v>34126</v>
      </c>
      <c r="J44" s="78">
        <v>3446</v>
      </c>
      <c r="K44" s="78">
        <v>1175.9819600000001</v>
      </c>
      <c r="L44" s="78">
        <v>0.25</v>
      </c>
      <c r="M44" s="78">
        <v>0.61</v>
      </c>
      <c r="N44" s="78">
        <v>0.1</v>
      </c>
    </row>
    <row r="45" spans="2:14">
      <c r="B45" t="s">
        <v>582</v>
      </c>
      <c r="C45" t="s">
        <v>583</v>
      </c>
      <c r="D45" t="s">
        <v>106</v>
      </c>
      <c r="E45" t="s">
        <v>127</v>
      </c>
      <c r="F45" t="s">
        <v>584</v>
      </c>
      <c r="G45" t="s">
        <v>312</v>
      </c>
      <c r="H45" t="s">
        <v>108</v>
      </c>
      <c r="I45" s="78">
        <v>339990</v>
      </c>
      <c r="J45" s="78">
        <v>470</v>
      </c>
      <c r="K45" s="78">
        <v>1597.953</v>
      </c>
      <c r="L45" s="78">
        <v>0.24</v>
      </c>
      <c r="M45" s="78">
        <v>0.82</v>
      </c>
      <c r="N45" s="78">
        <v>0.14000000000000001</v>
      </c>
    </row>
    <row r="46" spans="2:14">
      <c r="B46" t="s">
        <v>585</v>
      </c>
      <c r="C46" t="s">
        <v>586</v>
      </c>
      <c r="D46" t="s">
        <v>106</v>
      </c>
      <c r="E46" t="s">
        <v>127</v>
      </c>
      <c r="F46" t="s">
        <v>587</v>
      </c>
      <c r="G46" t="s">
        <v>312</v>
      </c>
      <c r="H46" t="s">
        <v>108</v>
      </c>
      <c r="I46" s="78">
        <v>79655</v>
      </c>
      <c r="J46" s="78">
        <v>1950</v>
      </c>
      <c r="K46" s="78">
        <v>1553.2725</v>
      </c>
      <c r="L46" s="78">
        <v>0.31</v>
      </c>
      <c r="M46" s="78">
        <v>0.8</v>
      </c>
      <c r="N46" s="78">
        <v>0.14000000000000001</v>
      </c>
    </row>
    <row r="47" spans="2:14">
      <c r="B47" t="s">
        <v>588</v>
      </c>
      <c r="C47" t="s">
        <v>589</v>
      </c>
      <c r="D47" t="s">
        <v>106</v>
      </c>
      <c r="E47" t="s">
        <v>127</v>
      </c>
      <c r="F47" t="s">
        <v>590</v>
      </c>
      <c r="G47" t="s">
        <v>130</v>
      </c>
      <c r="H47" t="s">
        <v>108</v>
      </c>
      <c r="I47" s="78">
        <v>12590</v>
      </c>
      <c r="J47" s="78">
        <v>2609</v>
      </c>
      <c r="K47" s="78">
        <v>328.47309999999999</v>
      </c>
      <c r="L47" s="78">
        <v>0.08</v>
      </c>
      <c r="M47" s="78">
        <v>0.17</v>
      </c>
      <c r="N47" s="78">
        <v>0.03</v>
      </c>
    </row>
    <row r="48" spans="2:14">
      <c r="B48" t="s">
        <v>591</v>
      </c>
      <c r="C48" t="s">
        <v>592</v>
      </c>
      <c r="D48" t="s">
        <v>106</v>
      </c>
      <c r="E48" t="s">
        <v>127</v>
      </c>
      <c r="F48" t="s">
        <v>593</v>
      </c>
      <c r="G48" t="s">
        <v>130</v>
      </c>
      <c r="H48" t="s">
        <v>108</v>
      </c>
      <c r="I48" s="78">
        <v>4977</v>
      </c>
      <c r="J48" s="78">
        <v>4820</v>
      </c>
      <c r="K48" s="78">
        <v>239.8914</v>
      </c>
      <c r="L48" s="78">
        <v>0.03</v>
      </c>
      <c r="M48" s="78">
        <v>0.12</v>
      </c>
      <c r="N48" s="78">
        <v>0.02</v>
      </c>
    </row>
    <row r="49" spans="2:14">
      <c r="B49" t="s">
        <v>594</v>
      </c>
      <c r="C49" t="s">
        <v>595</v>
      </c>
      <c r="D49" t="s">
        <v>106</v>
      </c>
      <c r="E49" t="s">
        <v>127</v>
      </c>
      <c r="F49" t="s">
        <v>596</v>
      </c>
      <c r="G49" t="s">
        <v>130</v>
      </c>
      <c r="H49" t="s">
        <v>108</v>
      </c>
      <c r="I49" s="78">
        <v>17300</v>
      </c>
      <c r="J49" s="78">
        <v>3946</v>
      </c>
      <c r="K49" s="78">
        <v>682.65800000000002</v>
      </c>
      <c r="L49" s="78">
        <v>0.12</v>
      </c>
      <c r="M49" s="78">
        <v>0.35</v>
      </c>
      <c r="N49" s="78">
        <v>0.06</v>
      </c>
    </row>
    <row r="50" spans="2:14">
      <c r="B50" t="s">
        <v>597</v>
      </c>
      <c r="C50" t="s">
        <v>598</v>
      </c>
      <c r="D50" t="s">
        <v>106</v>
      </c>
      <c r="E50" t="s">
        <v>127</v>
      </c>
      <c r="F50" t="s">
        <v>599</v>
      </c>
      <c r="G50" t="s">
        <v>130</v>
      </c>
      <c r="H50" t="s">
        <v>108</v>
      </c>
      <c r="I50" s="78">
        <v>106500</v>
      </c>
      <c r="J50" s="78">
        <v>1918</v>
      </c>
      <c r="K50" s="78">
        <v>2042.67</v>
      </c>
      <c r="L50" s="78">
        <v>0.39</v>
      </c>
      <c r="M50" s="78">
        <v>1.05</v>
      </c>
      <c r="N50" s="78">
        <v>0.18</v>
      </c>
    </row>
    <row r="51" spans="2:14">
      <c r="B51" s="79" t="s">
        <v>601</v>
      </c>
      <c r="E51" s="16"/>
      <c r="F51" s="16"/>
      <c r="G51" s="16"/>
      <c r="I51" s="80">
        <v>0</v>
      </c>
      <c r="K51" s="80">
        <v>0</v>
      </c>
      <c r="M51" s="80">
        <v>0</v>
      </c>
      <c r="N51" s="80">
        <v>0</v>
      </c>
    </row>
    <row r="52" spans="2:14">
      <c r="B52" s="79" t="s">
        <v>220</v>
      </c>
      <c r="E52" s="16"/>
      <c r="F52" s="16"/>
      <c r="G52" s="16"/>
      <c r="I52" s="80">
        <v>546701</v>
      </c>
      <c r="K52" s="80">
        <v>13764.090980000001</v>
      </c>
      <c r="M52" s="80">
        <v>7.08</v>
      </c>
      <c r="N52" s="80">
        <v>1.22</v>
      </c>
    </row>
    <row r="53" spans="2:14">
      <c r="B53" s="79" t="s">
        <v>280</v>
      </c>
      <c r="E53" s="16"/>
      <c r="F53" s="16"/>
      <c r="G53" s="16"/>
      <c r="I53" s="80">
        <v>0</v>
      </c>
      <c r="K53" s="80">
        <v>0</v>
      </c>
      <c r="M53" s="80">
        <v>0</v>
      </c>
      <c r="N53" s="80">
        <v>0</v>
      </c>
    </row>
    <row r="54" spans="2:14">
      <c r="B54" s="79" t="s">
        <v>281</v>
      </c>
      <c r="E54" s="16"/>
      <c r="F54" s="16"/>
      <c r="G54" s="16"/>
      <c r="I54" s="80">
        <v>546701</v>
      </c>
      <c r="K54" s="80">
        <v>13764.090980000001</v>
      </c>
      <c r="M54" s="80">
        <v>7.08</v>
      </c>
      <c r="N54" s="80">
        <v>1.22</v>
      </c>
    </row>
    <row r="55" spans="2:14">
      <c r="B55" t="s">
        <v>602</v>
      </c>
      <c r="C55" t="s">
        <v>603</v>
      </c>
      <c r="D55" t="s">
        <v>604</v>
      </c>
      <c r="E55" t="s">
        <v>369</v>
      </c>
      <c r="F55" t="s">
        <v>605</v>
      </c>
      <c r="G55" t="s">
        <v>430</v>
      </c>
      <c r="H55" t="s">
        <v>112</v>
      </c>
      <c r="I55" s="78">
        <v>7289</v>
      </c>
      <c r="J55" s="78">
        <v>6162</v>
      </c>
      <c r="K55" s="78">
        <v>1752.57619836</v>
      </c>
      <c r="L55" s="78">
        <v>0.02</v>
      </c>
      <c r="M55" s="78">
        <v>0.9</v>
      </c>
      <c r="N55" s="78">
        <v>0.16</v>
      </c>
    </row>
    <row r="56" spans="2:14">
      <c r="B56" t="s">
        <v>606</v>
      </c>
      <c r="C56" t="s">
        <v>607</v>
      </c>
      <c r="D56" t="s">
        <v>376</v>
      </c>
      <c r="E56" t="s">
        <v>369</v>
      </c>
      <c r="F56" t="s">
        <v>608</v>
      </c>
      <c r="G56" t="s">
        <v>430</v>
      </c>
      <c r="H56" t="s">
        <v>112</v>
      </c>
      <c r="I56" s="78">
        <v>11800</v>
      </c>
      <c r="J56" s="78">
        <v>14470</v>
      </c>
      <c r="K56" s="78">
        <v>6662.5089200000002</v>
      </c>
      <c r="L56" s="78">
        <v>0.01</v>
      </c>
      <c r="M56" s="78">
        <v>3.43</v>
      </c>
      <c r="N56" s="78">
        <v>0.59</v>
      </c>
    </row>
    <row r="57" spans="2:14">
      <c r="B57" t="s">
        <v>609</v>
      </c>
      <c r="C57" t="s">
        <v>610</v>
      </c>
      <c r="D57" t="s">
        <v>475</v>
      </c>
      <c r="E57" t="s">
        <v>369</v>
      </c>
      <c r="F57" t="s">
        <v>611</v>
      </c>
      <c r="G57" t="s">
        <v>411</v>
      </c>
      <c r="H57" t="s">
        <v>112</v>
      </c>
      <c r="I57" s="78">
        <v>247100</v>
      </c>
      <c r="J57" s="78">
        <v>15</v>
      </c>
      <c r="K57" s="78">
        <v>144.62763000000001</v>
      </c>
      <c r="L57" s="78">
        <v>0.05</v>
      </c>
      <c r="M57" s="78">
        <v>7.0000000000000007E-2</v>
      </c>
      <c r="N57" s="78">
        <v>0.01</v>
      </c>
    </row>
    <row r="58" spans="2:14">
      <c r="B58" t="s">
        <v>612</v>
      </c>
      <c r="C58" t="s">
        <v>613</v>
      </c>
      <c r="D58" t="s">
        <v>127</v>
      </c>
      <c r="E58" t="s">
        <v>369</v>
      </c>
      <c r="F58" t="s">
        <v>614</v>
      </c>
      <c r="G58" t="s">
        <v>411</v>
      </c>
      <c r="H58" t="s">
        <v>116</v>
      </c>
      <c r="I58" s="78">
        <v>178900</v>
      </c>
      <c r="J58" s="78">
        <v>357</v>
      </c>
      <c r="K58" s="78">
        <v>2712.3164963999998</v>
      </c>
      <c r="L58" s="78">
        <v>0.05</v>
      </c>
      <c r="M58" s="78">
        <v>1.4</v>
      </c>
      <c r="N58" s="78">
        <v>0.24</v>
      </c>
    </row>
    <row r="59" spans="2:14">
      <c r="B59" t="s">
        <v>615</v>
      </c>
      <c r="C59" t="s">
        <v>616</v>
      </c>
      <c r="D59" t="s">
        <v>475</v>
      </c>
      <c r="E59" t="s">
        <v>369</v>
      </c>
      <c r="F59" t="s">
        <v>617</v>
      </c>
      <c r="G59" t="s">
        <v>411</v>
      </c>
      <c r="H59" t="s">
        <v>116</v>
      </c>
      <c r="I59" s="78">
        <v>101612</v>
      </c>
      <c r="J59" s="78">
        <v>577.5</v>
      </c>
      <c r="K59" s="78">
        <v>2492.06173524</v>
      </c>
      <c r="L59" s="78">
        <v>0.95</v>
      </c>
      <c r="M59" s="78">
        <v>1.28</v>
      </c>
      <c r="N59" s="78">
        <v>0.22</v>
      </c>
    </row>
    <row r="60" spans="2:14">
      <c r="B60" t="s">
        <v>221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2:7">
      <c r="E225" s="16"/>
      <c r="F225" s="16"/>
      <c r="G225" s="16"/>
    </row>
    <row r="226" spans="2:7">
      <c r="E226" s="16"/>
      <c r="F226" s="16"/>
      <c r="G226" s="16"/>
    </row>
    <row r="227" spans="2:7"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B240" s="16"/>
      <c r="E240" s="16"/>
      <c r="F240" s="16"/>
      <c r="G240" s="16"/>
    </row>
    <row r="241" spans="2:7">
      <c r="B241" s="16"/>
      <c r="E241" s="16"/>
      <c r="F241" s="16"/>
      <c r="G241" s="16"/>
    </row>
    <row r="242" spans="2:7">
      <c r="B242" s="19"/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B261" s="16"/>
      <c r="E261" s="16"/>
      <c r="F261" s="16"/>
      <c r="G261" s="16"/>
    </row>
    <row r="262" spans="2:7">
      <c r="B262" s="16"/>
      <c r="E262" s="16"/>
      <c r="F262" s="16"/>
      <c r="G262" s="16"/>
    </row>
    <row r="263" spans="2:7">
      <c r="B263" s="19"/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E271" s="16"/>
      <c r="F271" s="16"/>
      <c r="G271" s="16"/>
    </row>
    <row r="272" spans="2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E327" s="16"/>
      <c r="F327" s="16"/>
      <c r="G327" s="16"/>
    </row>
    <row r="328" spans="2:7">
      <c r="B328" s="16"/>
      <c r="E328" s="16"/>
      <c r="F328" s="16"/>
      <c r="G328" s="16"/>
    </row>
    <row r="329" spans="2:7">
      <c r="B329" s="16"/>
      <c r="E329" s="16"/>
      <c r="F329" s="16"/>
      <c r="G329" s="16"/>
    </row>
    <row r="330" spans="2:7">
      <c r="B330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0">
      <formula1>$BG$6:$BG$11</formula1>
    </dataValidation>
    <dataValidation type="list" allowBlank="1" showInputMessage="1" showErrorMessage="1" sqref="H12:H324">
      <formula1>$BI$6:$BI$11</formula1>
    </dataValidation>
    <dataValidation type="list" allowBlank="1" showInputMessage="1" showErrorMessage="1" sqref="E12:E324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199"/>
  <sheetViews>
    <sheetView rightToLeft="1" zoomScale="80" zoomScaleNormal="80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54.5703125" style="15" bestFit="1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2" t="s">
        <v>186</v>
      </c>
    </row>
    <row r="2" spans="2:62">
      <c r="B2" s="2" t="s">
        <v>1</v>
      </c>
      <c r="C2" s="92" t="s">
        <v>1087</v>
      </c>
    </row>
    <row r="3" spans="2:62">
      <c r="B3" s="2" t="s">
        <v>2</v>
      </c>
      <c r="C3" s="92" t="s">
        <v>1086</v>
      </c>
    </row>
    <row r="4" spans="2:62">
      <c r="B4" s="2" t="s">
        <v>3</v>
      </c>
      <c r="C4" s="92" t="s">
        <v>187</v>
      </c>
    </row>
    <row r="6" spans="2:62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  <c r="BJ6" s="19"/>
    </row>
    <row r="7" spans="2:62" ht="26.25" customHeight="1">
      <c r="B7" s="108" t="s">
        <v>97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5590</v>
      </c>
      <c r="I11" s="7"/>
      <c r="J11" s="77">
        <v>1253.42592816</v>
      </c>
      <c r="K11" s="7"/>
      <c r="L11" s="77">
        <v>100</v>
      </c>
      <c r="M11" s="77">
        <v>0.11</v>
      </c>
      <c r="N11" s="35"/>
      <c r="BG11" s="16"/>
      <c r="BH11" s="19"/>
      <c r="BJ11" s="16"/>
    </row>
    <row r="12" spans="2:62">
      <c r="B12" s="79" t="s">
        <v>217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618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s="79" t="s">
        <v>619</v>
      </c>
      <c r="D14" s="16"/>
      <c r="E14" s="16"/>
      <c r="F14" s="16"/>
      <c r="G14" s="16"/>
      <c r="H14" s="80">
        <v>0</v>
      </c>
      <c r="J14" s="80">
        <v>0</v>
      </c>
      <c r="L14" s="80">
        <v>0</v>
      </c>
      <c r="M14" s="80">
        <v>0</v>
      </c>
    </row>
    <row r="15" spans="2:62">
      <c r="B15" s="79" t="s">
        <v>620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366</v>
      </c>
      <c r="D16" s="16"/>
      <c r="E16" s="16"/>
      <c r="F16" s="16"/>
      <c r="G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s="79" t="s">
        <v>621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s="79" t="s">
        <v>622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220</v>
      </c>
      <c r="D19" s="16"/>
      <c r="E19" s="16"/>
      <c r="F19" s="16"/>
      <c r="G19" s="16"/>
      <c r="H19" s="80">
        <v>5590</v>
      </c>
      <c r="J19" s="80">
        <v>1253.42592816</v>
      </c>
      <c r="L19" s="80">
        <v>100</v>
      </c>
      <c r="M19" s="80">
        <v>0.11</v>
      </c>
    </row>
    <row r="20" spans="2:13">
      <c r="B20" s="79" t="s">
        <v>634</v>
      </c>
      <c r="D20" s="16"/>
      <c r="E20" s="16"/>
      <c r="F20" s="16"/>
      <c r="G20" s="16"/>
      <c r="H20" s="80">
        <v>5590</v>
      </c>
      <c r="J20" s="80">
        <v>1253.42592816</v>
      </c>
      <c r="L20" s="80">
        <v>100</v>
      </c>
      <c r="M20" s="80">
        <v>0.11</v>
      </c>
    </row>
    <row r="21" spans="2:13">
      <c r="B21" t="s">
        <v>623</v>
      </c>
      <c r="C21" t="s">
        <v>624</v>
      </c>
      <c r="D21" t="s">
        <v>368</v>
      </c>
      <c r="E21" t="s">
        <v>625</v>
      </c>
      <c r="F21" t="s">
        <v>378</v>
      </c>
      <c r="G21" t="s">
        <v>116</v>
      </c>
      <c r="H21" s="78">
        <v>1190</v>
      </c>
      <c r="I21" s="78">
        <v>9508</v>
      </c>
      <c r="J21" s="78">
        <v>480.50503536000002</v>
      </c>
      <c r="K21" s="78">
        <v>0</v>
      </c>
      <c r="L21" s="78">
        <v>38.340000000000003</v>
      </c>
      <c r="M21" s="78">
        <v>0.04</v>
      </c>
    </row>
    <row r="22" spans="2:13">
      <c r="B22" t="s">
        <v>626</v>
      </c>
      <c r="C22" t="s">
        <v>627</v>
      </c>
      <c r="D22" t="s">
        <v>604</v>
      </c>
      <c r="E22" t="s">
        <v>628</v>
      </c>
      <c r="F22" t="s">
        <v>378</v>
      </c>
      <c r="G22" t="s">
        <v>116</v>
      </c>
      <c r="H22" s="78">
        <v>3500</v>
      </c>
      <c r="I22" s="78">
        <v>2219</v>
      </c>
      <c r="J22" s="78">
        <v>329.82772199999999</v>
      </c>
      <c r="K22" s="78">
        <v>0.06</v>
      </c>
      <c r="L22" s="78">
        <v>26.31</v>
      </c>
      <c r="M22" s="78">
        <v>0.03</v>
      </c>
    </row>
    <row r="23" spans="2:13">
      <c r="B23" t="s">
        <v>629</v>
      </c>
      <c r="C23" t="s">
        <v>630</v>
      </c>
      <c r="D23" t="s">
        <v>604</v>
      </c>
      <c r="E23" t="s">
        <v>631</v>
      </c>
      <c r="F23" t="s">
        <v>378</v>
      </c>
      <c r="G23" t="s">
        <v>112</v>
      </c>
      <c r="H23" s="78">
        <v>760</v>
      </c>
      <c r="I23" s="78">
        <v>11186</v>
      </c>
      <c r="J23" s="78">
        <v>331.7230672</v>
      </c>
      <c r="K23" s="78">
        <v>0</v>
      </c>
      <c r="L23" s="78">
        <v>26.47</v>
      </c>
      <c r="M23" s="78">
        <v>0.03</v>
      </c>
    </row>
    <row r="24" spans="2:13">
      <c r="B24" t="s">
        <v>1162</v>
      </c>
      <c r="C24" t="s">
        <v>632</v>
      </c>
      <c r="D24" t="s">
        <v>376</v>
      </c>
      <c r="E24" t="s">
        <v>633</v>
      </c>
      <c r="F24" t="s">
        <v>378</v>
      </c>
      <c r="G24" t="s">
        <v>112</v>
      </c>
      <c r="H24" s="78">
        <v>140</v>
      </c>
      <c r="I24" s="78">
        <v>20387</v>
      </c>
      <c r="J24" s="78">
        <v>111.37010359999999</v>
      </c>
      <c r="K24" s="78">
        <v>0</v>
      </c>
      <c r="L24" s="78">
        <v>8.89</v>
      </c>
      <c r="M24" s="78">
        <v>0.01</v>
      </c>
    </row>
    <row r="25" spans="2:13">
      <c r="B25" s="79" t="s">
        <v>635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366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s="79" t="s">
        <v>621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221</v>
      </c>
      <c r="D28" s="16"/>
      <c r="E28" s="16"/>
      <c r="F28" s="16"/>
      <c r="G28" s="16"/>
    </row>
    <row r="29" spans="2:13">
      <c r="D29" s="16"/>
      <c r="E29" s="16"/>
      <c r="F29" s="16"/>
      <c r="G29" s="16"/>
    </row>
    <row r="30" spans="2:13">
      <c r="D30" s="16"/>
      <c r="E30" s="16"/>
      <c r="F30" s="16"/>
      <c r="G30" s="16"/>
    </row>
    <row r="31" spans="2:13">
      <c r="D31" s="16"/>
      <c r="E31" s="16"/>
      <c r="F31" s="16"/>
      <c r="G31" s="16"/>
    </row>
    <row r="32" spans="2:13">
      <c r="D32" s="16"/>
      <c r="E32" s="16"/>
      <c r="F32" s="16"/>
      <c r="G32" s="16"/>
    </row>
    <row r="33" spans="4:7">
      <c r="D33" s="16"/>
      <c r="E33" s="16"/>
      <c r="F33" s="16"/>
      <c r="G33" s="16"/>
    </row>
    <row r="34" spans="4:7">
      <c r="D34" s="16"/>
      <c r="E34" s="16"/>
      <c r="F34" s="16"/>
      <c r="G34" s="16"/>
    </row>
    <row r="35" spans="4:7">
      <c r="D35" s="16"/>
      <c r="E35" s="16"/>
      <c r="F35" s="16"/>
      <c r="G35" s="16"/>
    </row>
    <row r="36" spans="4:7">
      <c r="D36" s="16"/>
      <c r="E36" s="16"/>
      <c r="F36" s="16"/>
      <c r="G36" s="16"/>
    </row>
    <row r="37" spans="4:7">
      <c r="D37" s="16"/>
      <c r="E37" s="16"/>
      <c r="F37" s="16"/>
      <c r="G37" s="16"/>
    </row>
    <row r="38" spans="4:7">
      <c r="D38" s="16"/>
      <c r="E38" s="16"/>
      <c r="F38" s="16"/>
      <c r="G38" s="16"/>
    </row>
    <row r="39" spans="4:7">
      <c r="D39" s="16"/>
      <c r="E39" s="16"/>
      <c r="F39" s="16"/>
      <c r="G39" s="16"/>
    </row>
    <row r="40" spans="4:7">
      <c r="D40" s="16"/>
      <c r="E40" s="16"/>
      <c r="F40" s="16"/>
      <c r="G40" s="16"/>
    </row>
    <row r="41" spans="4:7">
      <c r="D41" s="16"/>
      <c r="E41" s="16"/>
      <c r="F41" s="16"/>
      <c r="G41" s="16"/>
    </row>
    <row r="42" spans="4:7">
      <c r="D42" s="16"/>
      <c r="E42" s="16"/>
      <c r="F42" s="16"/>
      <c r="G42" s="16"/>
    </row>
    <row r="43" spans="4:7">
      <c r="D43" s="16"/>
      <c r="E43" s="16"/>
      <c r="F43" s="16"/>
      <c r="G43" s="16"/>
    </row>
    <row r="44" spans="4:7">
      <c r="D44" s="16"/>
      <c r="E44" s="16"/>
      <c r="F44" s="16"/>
      <c r="G44" s="16"/>
    </row>
    <row r="45" spans="4:7">
      <c r="D45" s="16"/>
      <c r="E45" s="16"/>
      <c r="F45" s="16"/>
      <c r="G45" s="16"/>
    </row>
    <row r="46" spans="4:7">
      <c r="D46" s="16"/>
      <c r="E46" s="16"/>
      <c r="F46" s="16"/>
      <c r="G46" s="16"/>
    </row>
    <row r="47" spans="4:7">
      <c r="D47" s="16"/>
      <c r="E47" s="16"/>
      <c r="F47" s="16"/>
      <c r="G47" s="16"/>
    </row>
    <row r="48" spans="4:7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2:7">
      <c r="D193" s="16"/>
      <c r="E193" s="16"/>
      <c r="F193" s="16"/>
      <c r="G193" s="16"/>
    </row>
    <row r="194" spans="2:7">
      <c r="B194" s="16"/>
      <c r="D194" s="16"/>
      <c r="E194" s="16"/>
      <c r="F194" s="16"/>
      <c r="G194" s="16"/>
    </row>
    <row r="195" spans="2:7">
      <c r="B195" s="16"/>
      <c r="D195" s="16"/>
      <c r="E195" s="16"/>
      <c r="F195" s="16"/>
      <c r="G195" s="16"/>
    </row>
    <row r="196" spans="2:7">
      <c r="B196" s="19"/>
      <c r="D196" s="16"/>
      <c r="E196" s="16"/>
      <c r="F196" s="16"/>
      <c r="G196" s="16"/>
    </row>
    <row r="197" spans="2:7">
      <c r="D197" s="16"/>
      <c r="E197" s="16"/>
      <c r="F197" s="16"/>
      <c r="G197" s="16"/>
    </row>
    <row r="198" spans="2:7">
      <c r="D198" s="16"/>
      <c r="E198" s="16"/>
      <c r="F198" s="16"/>
      <c r="G198" s="16"/>
    </row>
    <row r="199" spans="2:7">
      <c r="D199" s="16"/>
      <c r="E199" s="16"/>
      <c r="F199" s="16"/>
      <c r="G199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60.140625" style="15" bestFit="1" customWidth="1"/>
    <col min="3" max="3" width="21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2" t="s">
        <v>186</v>
      </c>
    </row>
    <row r="2" spans="2:65">
      <c r="B2" s="2" t="s">
        <v>1</v>
      </c>
      <c r="C2" s="92" t="s">
        <v>1087</v>
      </c>
    </row>
    <row r="3" spans="2:65">
      <c r="B3" s="2" t="s">
        <v>2</v>
      </c>
      <c r="C3" s="92" t="s">
        <v>1086</v>
      </c>
    </row>
    <row r="4" spans="2:65">
      <c r="B4" s="2" t="s">
        <v>3</v>
      </c>
      <c r="C4" s="92" t="s">
        <v>187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5" ht="26.25" customHeight="1">
      <c r="B7" s="108" t="s">
        <v>99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2117239.11</v>
      </c>
      <c r="K11" s="7"/>
      <c r="L11" s="77">
        <v>12025.9147902156</v>
      </c>
      <c r="M11" s="7"/>
      <c r="N11" s="77">
        <v>100</v>
      </c>
      <c r="O11" s="77">
        <v>1.07</v>
      </c>
      <c r="P11" s="35"/>
      <c r="BG11" s="16"/>
      <c r="BH11" s="19"/>
      <c r="BI11" s="16"/>
      <c r="BM11" s="16"/>
    </row>
    <row r="12" spans="2:65" s="23" customFormat="1" ht="18" customHeight="1">
      <c r="B12" s="91" t="s">
        <v>1126</v>
      </c>
      <c r="C12" s="7"/>
      <c r="D12" s="7"/>
      <c r="E12" s="7"/>
      <c r="F12" s="7"/>
      <c r="G12" s="7"/>
      <c r="H12" s="7"/>
      <c r="I12" s="7"/>
      <c r="J12" s="77">
        <v>2040677</v>
      </c>
      <c r="K12" s="7"/>
      <c r="L12" s="77">
        <v>4945.2659979999999</v>
      </c>
      <c r="M12" s="7"/>
      <c r="N12" s="77">
        <v>41.12</v>
      </c>
      <c r="O12" s="77">
        <v>0.44</v>
      </c>
      <c r="P12" s="35"/>
      <c r="BG12" s="16"/>
      <c r="BH12" s="19"/>
      <c r="BI12" s="16"/>
      <c r="BM12" s="16"/>
    </row>
    <row r="13" spans="2:65">
      <c r="B13" s="79" t="s">
        <v>636</v>
      </c>
      <c r="C13" s="16"/>
      <c r="D13" s="16"/>
      <c r="E13" s="16"/>
    </row>
    <row r="14" spans="2:65">
      <c r="B14" t="s">
        <v>637</v>
      </c>
      <c r="C14" t="s">
        <v>638</v>
      </c>
      <c r="D14" t="s">
        <v>106</v>
      </c>
      <c r="E14" t="s">
        <v>639</v>
      </c>
      <c r="F14" t="s">
        <v>127</v>
      </c>
      <c r="G14" t="s">
        <v>196</v>
      </c>
      <c r="H14" t="s">
        <v>197</v>
      </c>
      <c r="I14" t="s">
        <v>108</v>
      </c>
      <c r="J14" s="78">
        <v>174200</v>
      </c>
      <c r="K14" s="78">
        <v>142.04</v>
      </c>
      <c r="L14" s="78">
        <v>247.43368000000001</v>
      </c>
      <c r="M14" s="78">
        <v>0.18</v>
      </c>
      <c r="N14" s="78">
        <v>2.06</v>
      </c>
      <c r="O14" s="78">
        <v>0.02</v>
      </c>
    </row>
    <row r="15" spans="2:65">
      <c r="B15" t="s">
        <v>640</v>
      </c>
      <c r="C15" t="s">
        <v>641</v>
      </c>
      <c r="D15" t="s">
        <v>106</v>
      </c>
      <c r="E15" t="s">
        <v>639</v>
      </c>
      <c r="F15" t="s">
        <v>127</v>
      </c>
      <c r="G15" t="s">
        <v>196</v>
      </c>
      <c r="H15" t="s">
        <v>197</v>
      </c>
      <c r="I15" t="s">
        <v>108</v>
      </c>
      <c r="J15" s="78">
        <v>360721</v>
      </c>
      <c r="K15" s="78">
        <v>116.72</v>
      </c>
      <c r="L15" s="78">
        <v>421.03355119999998</v>
      </c>
      <c r="M15" s="78">
        <v>0.46</v>
      </c>
      <c r="N15" s="78">
        <v>3.5</v>
      </c>
      <c r="O15" s="78">
        <v>0.04</v>
      </c>
    </row>
    <row r="16" spans="2:65">
      <c r="B16" t="s">
        <v>642</v>
      </c>
      <c r="C16" t="s">
        <v>643</v>
      </c>
      <c r="D16" t="s">
        <v>106</v>
      </c>
      <c r="E16" t="s">
        <v>639</v>
      </c>
      <c r="F16" t="s">
        <v>127</v>
      </c>
      <c r="G16" t="s">
        <v>196</v>
      </c>
      <c r="H16" t="s">
        <v>197</v>
      </c>
      <c r="I16" t="s">
        <v>108</v>
      </c>
      <c r="J16" s="78">
        <v>1505756</v>
      </c>
      <c r="K16" s="78">
        <v>284.02999999999997</v>
      </c>
      <c r="L16" s="78">
        <v>4276.7987667999996</v>
      </c>
      <c r="M16" s="78">
        <v>0.95</v>
      </c>
      <c r="N16" s="78">
        <v>35.56</v>
      </c>
      <c r="O16" s="78">
        <v>0.38</v>
      </c>
    </row>
    <row r="17" spans="2:15">
      <c r="B17" s="91" t="s">
        <v>220</v>
      </c>
      <c r="C17" s="7"/>
      <c r="D17" s="7"/>
      <c r="E17" s="7"/>
      <c r="F17" s="7"/>
      <c r="G17" s="7"/>
      <c r="H17" s="7"/>
      <c r="I17" s="77"/>
      <c r="J17" s="77">
        <v>76562.11</v>
      </c>
      <c r="K17" s="7"/>
      <c r="L17" s="77">
        <v>7080.6487922156002</v>
      </c>
      <c r="M17" s="7"/>
      <c r="N17" s="77">
        <v>58.88</v>
      </c>
      <c r="O17" s="77">
        <v>0.63</v>
      </c>
    </row>
    <row r="18" spans="2:15">
      <c r="B18" s="79" t="s">
        <v>644</v>
      </c>
      <c r="C18" s="16"/>
      <c r="D18" s="16"/>
      <c r="E18" s="16"/>
    </row>
    <row r="19" spans="2:15">
      <c r="B19" t="s">
        <v>645</v>
      </c>
      <c r="C19" s="90" t="s">
        <v>1156</v>
      </c>
      <c r="D19" t="s">
        <v>127</v>
      </c>
      <c r="E19" t="s">
        <v>646</v>
      </c>
      <c r="F19" t="s">
        <v>378</v>
      </c>
      <c r="G19" t="s">
        <v>196</v>
      </c>
      <c r="H19" t="s">
        <v>197</v>
      </c>
      <c r="I19" t="s">
        <v>112</v>
      </c>
      <c r="J19" s="78">
        <v>2464.56</v>
      </c>
      <c r="K19" s="78">
        <v>11858</v>
      </c>
      <c r="L19" s="78">
        <v>1140.3498417696001</v>
      </c>
      <c r="M19" s="78">
        <v>0.27</v>
      </c>
      <c r="N19" s="78">
        <v>9.48</v>
      </c>
      <c r="O19" s="78">
        <v>0.1</v>
      </c>
    </row>
    <row r="20" spans="2:15">
      <c r="B20" t="s">
        <v>647</v>
      </c>
      <c r="C20" s="90" t="s">
        <v>1157</v>
      </c>
      <c r="D20" t="s">
        <v>127</v>
      </c>
      <c r="E20" t="s">
        <v>648</v>
      </c>
      <c r="F20" t="s">
        <v>378</v>
      </c>
      <c r="G20" t="s">
        <v>196</v>
      </c>
      <c r="H20" t="s">
        <v>197</v>
      </c>
      <c r="I20" t="s">
        <v>112</v>
      </c>
      <c r="J20" s="78">
        <v>5117.55</v>
      </c>
      <c r="K20" s="78">
        <v>10446</v>
      </c>
      <c r="L20" s="78">
        <v>2085.9283232460002</v>
      </c>
      <c r="M20" s="78">
        <v>0.21</v>
      </c>
      <c r="N20" s="78">
        <v>17.350000000000001</v>
      </c>
      <c r="O20" s="78">
        <v>0.18</v>
      </c>
    </row>
    <row r="21" spans="2:15">
      <c r="B21" t="s">
        <v>1163</v>
      </c>
      <c r="C21" s="90" t="s">
        <v>1158</v>
      </c>
      <c r="D21" t="s">
        <v>127</v>
      </c>
      <c r="E21" t="s">
        <v>649</v>
      </c>
      <c r="F21" t="s">
        <v>378</v>
      </c>
      <c r="G21" t="s">
        <v>196</v>
      </c>
      <c r="H21" t="s">
        <v>197</v>
      </c>
      <c r="I21" t="s">
        <v>112</v>
      </c>
      <c r="J21" s="78">
        <v>68980</v>
      </c>
      <c r="K21" s="78">
        <v>1432</v>
      </c>
      <c r="L21" s="78">
        <v>3854.3706271999999</v>
      </c>
      <c r="M21" s="78">
        <v>0.08</v>
      </c>
      <c r="N21" s="78">
        <v>32.049999999999997</v>
      </c>
      <c r="O21" s="78">
        <v>0.34</v>
      </c>
    </row>
    <row r="22" spans="2:15">
      <c r="B22" t="s">
        <v>221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J1:O12 A1:I1048576 P1:XFD1048576 J14:O17 J19:O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5"/>
  <sheetViews>
    <sheetView rightToLeft="1" topLeftCell="A4" zoomScale="80" zoomScaleNormal="80" workbookViewId="0">
      <selection activeCell="D20" sqref="D20"/>
    </sheetView>
  </sheetViews>
  <sheetFormatPr defaultColWidth="9.140625" defaultRowHeight="18"/>
  <cols>
    <col min="1" max="1" width="6.28515625" style="16" customWidth="1"/>
    <col min="2" max="2" width="40.5703125" style="15" bestFit="1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2" t="s">
        <v>186</v>
      </c>
    </row>
    <row r="2" spans="2:60">
      <c r="B2" s="2" t="s">
        <v>1</v>
      </c>
      <c r="C2" s="92" t="s">
        <v>1087</v>
      </c>
    </row>
    <row r="3" spans="2:60">
      <c r="B3" s="2" t="s">
        <v>2</v>
      </c>
      <c r="C3" s="92" t="s">
        <v>1086</v>
      </c>
    </row>
    <row r="4" spans="2:60">
      <c r="B4" s="2" t="s">
        <v>3</v>
      </c>
      <c r="C4" s="92" t="s">
        <v>187</v>
      </c>
    </row>
    <row r="6" spans="2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0" ht="26.25" customHeight="1">
      <c r="B7" s="108" t="s">
        <v>101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30650</v>
      </c>
      <c r="H11" s="7"/>
      <c r="I11" s="77">
        <v>67.616500000000002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217</v>
      </c>
      <c r="D12" s="16"/>
      <c r="E12" s="16"/>
      <c r="G12" s="80">
        <v>30650</v>
      </c>
      <c r="I12" s="80">
        <v>67.616500000000002</v>
      </c>
      <c r="K12" s="80">
        <v>100</v>
      </c>
      <c r="L12" s="80">
        <v>0.01</v>
      </c>
    </row>
    <row r="13" spans="2:60">
      <c r="B13" s="79" t="s">
        <v>650</v>
      </c>
      <c r="D13" s="16"/>
      <c r="E13" s="16"/>
    </row>
    <row r="14" spans="2:60">
      <c r="B14" t="s">
        <v>651</v>
      </c>
      <c r="C14" t="s">
        <v>652</v>
      </c>
      <c r="D14" t="s">
        <v>106</v>
      </c>
      <c r="E14" t="s">
        <v>572</v>
      </c>
      <c r="F14" t="s">
        <v>108</v>
      </c>
      <c r="G14" s="78">
        <v>20150</v>
      </c>
      <c r="H14" s="78">
        <v>140</v>
      </c>
      <c r="I14" s="78">
        <v>28.21</v>
      </c>
      <c r="J14" s="78">
        <v>1.19</v>
      </c>
      <c r="K14" s="78">
        <v>41.72</v>
      </c>
      <c r="L14" s="78">
        <v>0</v>
      </c>
    </row>
    <row r="15" spans="2:60">
      <c r="B15" t="s">
        <v>653</v>
      </c>
      <c r="C15" t="s">
        <v>654</v>
      </c>
      <c r="D15" t="s">
        <v>106</v>
      </c>
      <c r="E15" t="s">
        <v>312</v>
      </c>
      <c r="F15" t="s">
        <v>108</v>
      </c>
      <c r="G15" s="78">
        <v>10500</v>
      </c>
      <c r="H15" s="78">
        <v>375.3</v>
      </c>
      <c r="I15" s="78">
        <v>39.406500000000001</v>
      </c>
      <c r="J15" s="78">
        <v>0.22</v>
      </c>
      <c r="K15" s="78">
        <v>58.28</v>
      </c>
      <c r="L15" s="78">
        <v>0</v>
      </c>
    </row>
    <row r="16" spans="2:60">
      <c r="B16" s="79" t="s">
        <v>220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655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221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2016-04-06T09:17:07Z</dcterms:modified>
</cp:coreProperties>
</file>