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2210" tabRatio="78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4" i="27" l="1"/>
  <c r="C12" i="27" l="1"/>
  <c r="C11" i="27" l="1"/>
  <c r="C43" i="1" s="1"/>
  <c r="C40" i="27"/>
  <c r="K21" i="26"/>
  <c r="J21" i="26"/>
  <c r="I21" i="26"/>
  <c r="J12" i="26"/>
  <c r="K12" i="26"/>
  <c r="I12" i="26"/>
</calcChain>
</file>

<file path=xl/sharedStrings.xml><?xml version="1.0" encoding="utf-8"?>
<sst xmlns="http://schemas.openxmlformats.org/spreadsheetml/2006/main" count="3501" uniqueCount="1128">
  <si>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</si>
  <si>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</si>
  <si>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</si>
  <si>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</si>
  <si>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</si>
  <si>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</si>
  <si>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</si>
  <si>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</si>
  <si>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</si>
  <si>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</si>
  <si>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</si>
  <si>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</si>
  <si>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</si>
  <si>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</si>
  <si>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</si>
  <si>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</si>
  <si>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</si>
  <si>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</si>
  <si>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</si>
  <si>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</si>
  <si>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</si>
  <si>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</si>
  <si>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</si>
  <si>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</si>
  <si>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</si>
  <si>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</si>
  <si>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</si>
  <si>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</si>
  <si>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</si>
  <si>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</si>
  <si>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</si>
  <si>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</si>
  <si>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</si>
  <si>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</si>
  <si>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</si>
  <si>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</si>
  <si>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</si>
  <si>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</si>
  <si>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</si>
  <si>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</si>
  <si>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</si>
  <si>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</si>
  <si>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</si>
  <si>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</si>
  <si>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</si>
  <si>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</si>
  <si>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</si>
  <si>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</si>
  <si>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</si>
  <si>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</si>
  <si>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</si>
  <si>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</si>
  <si>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</si>
  <si>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</si>
  <si>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</si>
  <si>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</si>
  <si>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</si>
  <si>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</si>
  <si>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</si>
  <si>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</si>
  <si>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</si>
  <si>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</si>
  <si>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</si>
  <si>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</si>
  <si>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</si>
  <si>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</si>
  <si>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</si>
  <si>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</si>
  <si>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</si>
  <si>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</si>
  <si>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</si>
  <si>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</si>
  <si>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</si>
  <si>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</si>
  <si>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</si>
  <si>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</si>
  <si>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</si>
  <si>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</si>
  <si>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</si>
  <si>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</si>
  <si>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</si>
  <si>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</si>
  <si>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</si>
  <si>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</si>
  <si>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</si>
  <si>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</si>
  <si>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</si>
  <si>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</si>
  <si>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</si>
  <si>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</si>
  <si>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</si>
  <si>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</si>
  <si>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</si>
  <si>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</si>
  <si>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</si>
  <si>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</si>
  <si>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</si>
  <si>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</si>
  <si>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</si>
  <si>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</si>
  <si>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</si>
  <si>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</si>
  <si>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</si>
  <si>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</si>
  <si>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</si>
  <si>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</si>
  <si>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</si>
  <si>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</si>
  <si>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</si>
  <si>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</si>
  <si>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</si>
  <si>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</si>
  <si>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</si>
  <si>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</si>
  <si>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</si>
  <si>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</si>
  <si>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</si>
  <si>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</si>
  <si>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</si>
  <si>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</si>
  <si>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</si>
  <si>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</si>
  <si>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</si>
  <si>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</si>
  <si>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</si>
  <si>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</si>
  <si>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</si>
  <si>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</si>
  <si>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</si>
  <si>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</si>
  <si>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</si>
  <si>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</si>
  <si>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</si>
  <si>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</si>
  <si>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</si>
  <si>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</si>
  <si>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</si>
  <si>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</si>
  <si>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</si>
  <si>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</si>
  <si>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</si>
  <si>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</si>
  <si>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</si>
  <si>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</si>
  <si>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</si>
  <si>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</si>
  <si>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</si>
  <si>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</si>
  <si>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</si>
  <si>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</si>
  <si>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</si>
  <si>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</si>
  <si>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</si>
  <si>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</si>
  <si>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</si>
  <si>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</si>
  <si>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</si>
  <si>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</si>
  <si>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</si>
  <si>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</si>
  <si>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</si>
  <si>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</si>
  <si>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</si>
  <si>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</si>
  <si>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</si>
  <si>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</si>
  <si>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</si>
  <si>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</si>
  <si>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</si>
  <si>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</si>
  <si>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</si>
  <si>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</si>
  <si>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</si>
  <si>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</si>
  <si>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</si>
  <si>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</si>
  <si>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</si>
  <si>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</si>
  <si>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</si>
  <si>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</si>
  <si>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</si>
  <si>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</si>
  <si>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</si>
  <si>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</si>
  <si>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</si>
  <si>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</si>
  <si>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</si>
  <si>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546</t>
  </si>
  <si>
    <t>כתר דני</t>
  </si>
  <si>
    <t>דולר הונג קונג</t>
  </si>
  <si>
    <t>ריאל ברזילאי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</si>
  <si>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</si>
  <si>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</si>
  <si>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</si>
  <si>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</si>
  <si>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</si>
  <si>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</si>
  <si>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</si>
  <si>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</si>
  <si>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</si>
  <si>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</si>
  <si>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</si>
  <si>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</si>
  <si>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</si>
  <si>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</si>
  <si>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</si>
  <si>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</si>
  <si>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</si>
  <si>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</si>
  <si>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</si>
  <si>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</si>
  <si>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</si>
  <si>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</si>
  <si>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</si>
  <si>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</si>
  <si>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</si>
  <si>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סה"כ בישראל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</si>
  <si>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</si>
  <si>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</si>
  <si>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</si>
  <si>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</si>
  <si>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</si>
  <si>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</si>
  <si>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</si>
  <si>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</si>
  <si>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</si>
  <si>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</si>
  <si>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</si>
  <si>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</si>
  <si>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</si>
  <si>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</si>
  <si>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</si>
  <si>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</si>
  <si>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</si>
  <si>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</si>
  <si>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</si>
  <si>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</si>
  <si>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ממשלתי צמודה 0536- גליל</t>
  </si>
  <si>
    <t>1097708</t>
  </si>
  <si>
    <t>סה"כ צמודות למדד</t>
  </si>
  <si>
    <t>מלווה קצר מועד</t>
  </si>
  <si>
    <t>מ.ק.מ 216- בנק ישראל- מק"מ</t>
  </si>
  <si>
    <t>8160210</t>
  </si>
  <si>
    <t>19/02/15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</si>
  <si>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</si>
  <si>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</si>
  <si>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</si>
  <si>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</si>
  <si>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</si>
  <si>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</si>
  <si>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</si>
  <si>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</si>
  <si>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</si>
  <si>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שחר</t>
  </si>
  <si>
    <t>ממשל שקלית 0217- שחר</t>
  </si>
  <si>
    <t>1101575</t>
  </si>
  <si>
    <t>09/03/15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</si>
  <si>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</si>
  <si>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</si>
  <si>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</si>
  <si>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</si>
  <si>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</si>
  <si>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</si>
  <si>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שקלית 0142- שחר</t>
  </si>
  <si>
    <t>1125400</t>
  </si>
  <si>
    <t>16/05/13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</si>
  <si>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</si>
  <si>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</si>
  <si>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</si>
  <si>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</si>
  <si>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</si>
  <si>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</si>
  <si>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</si>
  <si>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</si>
  <si>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</si>
  <si>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</si>
  <si>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</si>
  <si>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</si>
  <si>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</si>
  <si>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</si>
  <si>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</si>
  <si>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</si>
  <si>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</si>
  <si>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</si>
  <si>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</si>
  <si>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</si>
  <si>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</si>
  <si>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</si>
  <si>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</si>
  <si>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</si>
  <si>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</si>
  <si>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</si>
  <si>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</si>
  <si>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</si>
  <si>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לאומי התח נד  ז- בנק לאומי לישראל בע"מ</t>
  </si>
  <si>
    <t>6040224</t>
  </si>
  <si>
    <t>604</t>
  </si>
  <si>
    <t>05/01/15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</si>
  <si>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</si>
  <si>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</si>
  <si>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</si>
  <si>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</si>
  <si>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</si>
  <si>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</si>
  <si>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</si>
  <si>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</si>
  <si>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</si>
  <si>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</si>
  <si>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</si>
  <si>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</si>
  <si>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</si>
  <si>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</si>
  <si>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אדמה אגח ב- אדמה פתרונות לחקלאות בע"מ</t>
  </si>
  <si>
    <t>1110915</t>
  </si>
  <si>
    <t>1063</t>
  </si>
  <si>
    <t>כימיה, גומי ופלסטיק</t>
  </si>
  <si>
    <t>AA-</t>
  </si>
  <si>
    <t>12/06/12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</si>
  <si>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</si>
  <si>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</si>
  <si>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</si>
  <si>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</si>
  <si>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</si>
  <si>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</si>
  <si>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</si>
  <si>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</si>
  <si>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1328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</si>
  <si>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</si>
  <si>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</si>
  <si>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</si>
  <si>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</si>
  <si>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</si>
  <si>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</si>
  <si>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</si>
  <si>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</si>
  <si>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</si>
  <si>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</si>
  <si>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</si>
  <si>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</si>
  <si>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אפריקה אגח כז- אפריקה-ישראל להשקעות בע"מ</t>
  </si>
  <si>
    <t>6110431</t>
  </si>
  <si>
    <t>611</t>
  </si>
  <si>
    <t>Baa2</t>
  </si>
  <si>
    <t>03/01/13</t>
  </si>
  <si>
    <t>דיסקונט השקעות אגח ו- חברת השקעות דיסקונט בע"מ</t>
  </si>
  <si>
    <t>6390207</t>
  </si>
  <si>
    <t>639</t>
  </si>
  <si>
    <t>BBB-</t>
  </si>
  <si>
    <t>07/07/13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</si>
  <si>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</si>
  <si>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</si>
  <si>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</si>
  <si>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</si>
  <si>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</si>
  <si>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</si>
  <si>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</si>
  <si>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</si>
  <si>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</si>
  <si>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</si>
  <si>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CCC-</t>
  </si>
  <si>
    <t>10/07/12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</si>
  <si>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</si>
  <si>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</si>
  <si>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</si>
  <si>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</si>
  <si>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</si>
  <si>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</si>
  <si>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</si>
  <si>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</si>
  <si>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</si>
  <si>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</si>
  <si>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</si>
  <si>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</si>
  <si>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</si>
  <si>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</si>
  <si>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</si>
  <si>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</si>
  <si>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צרפתי אגח י- צבי צרפתי השקעות ובנין (1992) בע"מ</t>
  </si>
  <si>
    <t>4250171</t>
  </si>
  <si>
    <t>425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</si>
  <si>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</si>
  <si>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</si>
  <si>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</si>
  <si>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</si>
  <si>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</si>
  <si>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</si>
  <si>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</si>
  <si>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</si>
  <si>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</si>
  <si>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</si>
  <si>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</si>
  <si>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</si>
  <si>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</si>
  <si>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14/07/13</t>
  </si>
  <si>
    <t>Jpm 4.5% 24.01.22- JP MORGAN</t>
  </si>
  <si>
    <t>NYSE</t>
  </si>
  <si>
    <t>10232</t>
  </si>
  <si>
    <t>Diversified Financials</t>
  </si>
  <si>
    <t>10/07/13</t>
  </si>
  <si>
    <t>Simon property 10.35% 4/19- SIMON PROPERTY GROUP LP</t>
  </si>
  <si>
    <t>10758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</si>
  <si>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</si>
  <si>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</si>
  <si>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</si>
  <si>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</si>
  <si>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</si>
  <si>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</si>
  <si>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</si>
  <si>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</si>
  <si>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</si>
  <si>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</si>
  <si>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</si>
  <si>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17/12/13</t>
  </si>
  <si>
    <t>Bac 4.125  01/24- Bank of America</t>
  </si>
  <si>
    <t>10043</t>
  </si>
  <si>
    <t>Baa1</t>
  </si>
  <si>
    <t>25/06/14</t>
  </si>
  <si>
    <t>Bac 5.7 24/01/2022- Bank of America</t>
  </si>
  <si>
    <t>11/09/12</t>
  </si>
  <si>
    <t>BAC3 7/8 01/08/25- Bank of America</t>
  </si>
  <si>
    <t>25/08/15</t>
  </si>
  <si>
    <t>C 4.5% 14/01/2022- CITIGROUP INC</t>
  </si>
  <si>
    <t>10083</t>
  </si>
  <si>
    <t>16/10/12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</si>
  <si>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</si>
  <si>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</si>
  <si>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</si>
  <si>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</si>
  <si>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</si>
  <si>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11/06/12</t>
  </si>
  <si>
    <t>Mco 4.875% 02/24- Moody's corporation</t>
  </si>
  <si>
    <t>12067</t>
  </si>
  <si>
    <t>08/08/13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</si>
  <si>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</si>
  <si>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</si>
  <si>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</si>
  <si>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</si>
  <si>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</si>
  <si>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</si>
  <si>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</si>
  <si>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</si>
  <si>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</si>
  <si>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</si>
  <si>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</si>
  <si>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12/09/13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</si>
  <si>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</si>
  <si>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</si>
  <si>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</si>
  <si>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</si>
  <si>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</si>
  <si>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</si>
  <si>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</si>
  <si>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</si>
  <si>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</si>
  <si>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</si>
  <si>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07/02/13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</si>
  <si>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</si>
  <si>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</si>
  <si>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</si>
  <si>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</si>
  <si>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</si>
  <si>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</si>
  <si>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</si>
  <si>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26/06/13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</si>
  <si>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</si>
  <si>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</si>
  <si>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</si>
  <si>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</si>
  <si>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</si>
  <si>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</si>
  <si>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</si>
  <si>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</si>
  <si>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</si>
  <si>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</si>
  <si>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</si>
  <si>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</si>
  <si>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</si>
  <si>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</si>
  <si>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</si>
  <si>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</si>
  <si>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</si>
  <si>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</si>
  <si>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</si>
  <si>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21/10/12</t>
  </si>
  <si>
    <t>Gazprom 9.25%.4.19- GAZPROM OAO-SPON ADR</t>
  </si>
  <si>
    <t>10733</t>
  </si>
  <si>
    <t>30/07/12</t>
  </si>
  <si>
    <t>Rwe 7% 12/10/2072- RWE FINANCE</t>
  </si>
  <si>
    <t>10368</t>
  </si>
  <si>
    <t>Utilities</t>
  </si>
  <si>
    <t>09/05/12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</si>
  <si>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</si>
  <si>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</si>
  <si>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</si>
  <si>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</si>
  <si>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</si>
  <si>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</si>
  <si>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</si>
  <si>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</si>
  <si>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13/06/12</t>
  </si>
  <si>
    <t>Petbra 7.875  03/15- PETROBRAS INTL</t>
  </si>
  <si>
    <t>10906</t>
  </si>
  <si>
    <t>15/07/12</t>
  </si>
  <si>
    <t>Aroundtown 3% 05/05/20- Aroundtown property</t>
  </si>
  <si>
    <t>12853</t>
  </si>
  <si>
    <t>29/04/15</t>
  </si>
  <si>
    <t>Oro negro dril 7.5% 2019- Oro negro dril pte ltd</t>
  </si>
  <si>
    <t>12824</t>
  </si>
  <si>
    <t>23/12/14</t>
  </si>
  <si>
    <t>דיסקונט א- בנק דיסקונט לישראל בע"מ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</si>
  <si>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</si>
  <si>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</si>
  <si>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</si>
  <si>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</si>
  <si>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</si>
  <si>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</si>
  <si>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</si>
  <si>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</si>
  <si>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</si>
  <si>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</si>
  <si>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</si>
  <si>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</si>
  <si>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</si>
  <si>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</si>
  <si>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</si>
  <si>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</si>
  <si>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</si>
  <si>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</si>
  <si>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כיל- כימיקלים לישראל בע"מ</t>
  </si>
  <si>
    <t>281014</t>
  </si>
  <si>
    <t>281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</si>
  <si>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</si>
  <si>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</si>
  <si>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</si>
  <si>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</si>
  <si>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</si>
  <si>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</si>
  <si>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</si>
  <si>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</si>
  <si>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בזק- בזק החברה הישראלית לתקשורת בע"מ</t>
  </si>
  <si>
    <t>230011</t>
  </si>
  <si>
    <t>230</t>
  </si>
  <si>
    <t>סה"כ תל אביב 25</t>
  </si>
  <si>
    <t>איידיאיי ביטוח- איי.די.איי. חברה לביטוח בע"מ</t>
  </si>
  <si>
    <t>1129501</t>
  </si>
  <si>
    <t>1608</t>
  </si>
  <si>
    <t>ביטוח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</si>
  <si>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</si>
  <si>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</si>
  <si>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</si>
  <si>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</si>
  <si>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</si>
  <si>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</si>
  <si>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</si>
  <si>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</si>
  <si>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</si>
  <si>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קרור- קרור אחזקות בע"מ</t>
  </si>
  <si>
    <t>621011</t>
  </si>
  <si>
    <t>621</t>
  </si>
  <si>
    <t>מזון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</si>
  <si>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</si>
  <si>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</si>
  <si>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</si>
  <si>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</si>
  <si>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</si>
  <si>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</si>
  <si>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</si>
  <si>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</si>
  <si>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</si>
  <si>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</si>
  <si>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</si>
  <si>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וילאר- וילאר אינטרנשיונל בע"מ</t>
  </si>
  <si>
    <t>416016</t>
  </si>
  <si>
    <t>416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</si>
  <si>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</si>
  <si>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</si>
  <si>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</si>
  <si>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</si>
  <si>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</si>
  <si>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</si>
  <si>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בי קומיונקיישנס- בי קומיוניקיישנס בע"מ לשעבר סמייל 012</t>
  </si>
  <si>
    <t>1107663</t>
  </si>
  <si>
    <t>1422</t>
  </si>
  <si>
    <t>סה"כ תל אביב 75</t>
  </si>
  <si>
    <t>קרדן אן.וי.- קרדן אן.וי.</t>
  </si>
  <si>
    <t>1087949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</si>
  <si>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</si>
  <si>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</si>
  <si>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</si>
  <si>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</si>
  <si>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</si>
  <si>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</si>
  <si>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נאוי- קבוצת האחים נאוי בע"מ לשעבר גולדן אקוויטי</t>
  </si>
  <si>
    <t>208017</t>
  </si>
  <si>
    <t>208</t>
  </si>
  <si>
    <t>אינטרנט זהב- אינטרנט גולד - קווי זהב בע"מ</t>
  </si>
  <si>
    <t>1083443</t>
  </si>
  <si>
    <t>2156</t>
  </si>
  <si>
    <t>סה"כ מניות היתר</t>
  </si>
  <si>
    <t>סה"כ call 001 אופציות</t>
  </si>
  <si>
    <t>Kite pharma inc- Kite Pharma Inc</t>
  </si>
  <si>
    <t>NASDAQ</t>
  </si>
  <si>
    <t>12845</t>
  </si>
  <si>
    <t>Perrigo Co Plc- פריגו קומפני דואלי</t>
  </si>
  <si>
    <t>1612</t>
  </si>
  <si>
    <t>AFI Development Plc B- AFI Development PLC</t>
  </si>
  <si>
    <t>10603</t>
  </si>
  <si>
    <t>Atrium european real estaste- Atrium european real estaste</t>
  </si>
  <si>
    <t>10702</t>
  </si>
  <si>
    <t>Globalworth Real estate- Global worth real estate invest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</si>
  <si>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</si>
  <si>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</si>
  <si>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</si>
  <si>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</si>
  <si>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</si>
  <si>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Ishares dax- DAXEX FUND</t>
  </si>
  <si>
    <t>20001</t>
  </si>
  <si>
    <t>סה"כ שמחקות מדדי מניות</t>
  </si>
  <si>
    <t>סה"כ שמחקות מדדים אחרים</t>
  </si>
  <si>
    <t>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</si>
  <si>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</si>
  <si>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</si>
  <si>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</si>
  <si>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תעודות השתתפות בקרנות נאמנות בחו"ל</t>
  </si>
  <si>
    <t>Angsana Bond Fund- Nutrimenta Singapore pte ltd</t>
  </si>
  <si>
    <t>12789</t>
  </si>
  <si>
    <t>Edmond emerging bonds- Edmond De Rothschild</t>
  </si>
  <si>
    <t>12439</t>
  </si>
  <si>
    <t>12731</t>
  </si>
  <si>
    <t>כתבי אופציות בישראל</t>
  </si>
  <si>
    <t>אלוני חץ אפ 10- אלוני-חץ נכסים והשקעות בע"מ</t>
  </si>
  <si>
    <t>3900305</t>
  </si>
  <si>
    <t>סה"כ כתבי אופציה בחו"ל</t>
  </si>
  <si>
    <t>סה"כ מדדים כולל מניות</t>
  </si>
  <si>
    <t>ש"ח/מט"ח</t>
  </si>
  <si>
    <t>סה"כ ריבית</t>
  </si>
  <si>
    <t>סה"כ סחורות</t>
  </si>
  <si>
    <t>GXH6-dax fut 03/16- חוזים עתידיים בחול</t>
  </si>
  <si>
    <t>HIF6 - Hang sang idx fut JAN16- חוזים עתידיים בחול</t>
  </si>
  <si>
    <t>NQH6_ nasdaq 100 mini fut mar16- חוזים עתידיים בחול</t>
  </si>
  <si>
    <t>STH6_ mib fut 03/16- חוזים עתידיים בחול</t>
  </si>
  <si>
    <t>US 5YR Note Mar16- חוזים עתידיים בחול</t>
  </si>
  <si>
    <t>קרן מובטחת</t>
  </si>
  <si>
    <t>סה"כ קרן מובטחת</t>
  </si>
  <si>
    <t>קרן לא מובטחת</t>
  </si>
  <si>
    <t>סה"כ קרן לא מובטחת</t>
  </si>
  <si>
    <t>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</si>
  <si>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</si>
  <si>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</si>
  <si>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</si>
  <si>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</si>
  <si>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</si>
  <si>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</si>
  <si>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</si>
  <si>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</si>
  <si>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</si>
  <si>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</si>
  <si>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</si>
  <si>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</si>
  <si>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</si>
  <si>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</si>
  <si>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</si>
  <si>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</si>
  <si>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</si>
  <si>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</si>
  <si>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</si>
  <si>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</si>
  <si>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</si>
  <si>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</si>
  <si>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</si>
  <si>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</si>
  <si>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</si>
  <si>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</si>
  <si>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</si>
  <si>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</si>
  <si>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</t>
  </si>
  <si>
    <t>1103159</t>
  </si>
  <si>
    <t>22/03/07</t>
  </si>
  <si>
    <t>די.בי.אס אגח א רמ- דיביאס</t>
  </si>
  <si>
    <t>1106988</t>
  </si>
  <si>
    <t>2201</t>
  </si>
  <si>
    <t>01/10/13</t>
  </si>
  <si>
    <t>חשמל אגח יב רמ- חברת החשמל לישראל בע"מ</t>
  </si>
  <si>
    <t>6000046</t>
  </si>
  <si>
    <t>600</t>
  </si>
  <si>
    <t>02/06/10</t>
  </si>
  <si>
    <t>חשמל צמוד 2018 רמ- חברת החשמל לישראל בע"מ</t>
  </si>
  <si>
    <t>6000079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</si>
  <si>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</si>
  <si>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</si>
  <si>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</si>
  <si>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</si>
  <si>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</si>
  <si>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ג - רמ- נתיבי הגז הטבעי לישראל בע"מ</t>
  </si>
  <si>
    <t>1125509</t>
  </si>
  <si>
    <t>08/01/12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</si>
  <si>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</si>
  <si>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</si>
  <si>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</si>
  <si>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</si>
  <si>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</si>
  <si>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</si>
  <si>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</si>
  <si>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יצחקי מחסנים אגח א רמ- יצחקי מחסנים בע"מ</t>
  </si>
  <si>
    <t>1109198</t>
  </si>
  <si>
    <t>1508</t>
  </si>
  <si>
    <t>פתאל החזקות אגח א רמ- פתאל החזקות בע"מ</t>
  </si>
  <si>
    <t>1132208</t>
  </si>
  <si>
    <t>1621</t>
  </si>
  <si>
    <t>מלונאות ותיירות</t>
  </si>
  <si>
    <t>12/05/14</t>
  </si>
  <si>
    <t>בי קומיוניקשיינס דולרי- בי קומיוניקיישנס בע"מ לשעבר סמייל 012</t>
  </si>
  <si>
    <t>1131226</t>
  </si>
  <si>
    <t>20/02/14</t>
  </si>
  <si>
    <t>סה"כ אג"ח קונצרני של חברות ישראליות</t>
  </si>
  <si>
    <t>סה"כ אג"ח קונצרני של חברות זרות</t>
  </si>
  <si>
    <t>Surgix ltd- Surgix ltd</t>
  </si>
  <si>
    <t>29991579</t>
  </si>
  <si>
    <t>11084</t>
  </si>
  <si>
    <t>קרן מור מניות בכורה A- קבוצת מור נדלן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</si>
  <si>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</si>
  <si>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</si>
  <si>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</si>
  <si>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</si>
  <si>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</si>
  <si>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</si>
  <si>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</si>
  <si>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Kougar B Shares- Feldsrasse Die Erste GmBH</t>
  </si>
  <si>
    <t>29991613</t>
  </si>
  <si>
    <t>11085</t>
  </si>
  <si>
    <t>דן בוש FL  Randy BV- FL RANDY BV</t>
  </si>
  <si>
    <t>29992660</t>
  </si>
  <si>
    <t>12947</t>
  </si>
  <si>
    <t>Aviv ventures II L.P- Aviv Ventures II l.p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</si>
  <si>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</si>
  <si>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</si>
  <si>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</si>
  <si>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</si>
  <si>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</si>
  <si>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</si>
  <si>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</si>
  <si>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</si>
  <si>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</si>
  <si>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</si>
  <si>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</si>
  <si>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</si>
  <si>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</si>
  <si>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</si>
  <si>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הון סיכון</t>
  </si>
  <si>
    <t>סה"כ קרנות גידור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</si>
  <si>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</si>
  <si>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</si>
  <si>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</si>
  <si>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</si>
  <si>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</si>
  <si>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</si>
  <si>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</si>
  <si>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</si>
  <si>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נדל"ן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</si>
  <si>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</si>
  <si>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</si>
  <si>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</si>
  <si>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</si>
  <si>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</si>
  <si>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</si>
  <si>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</si>
  <si>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</si>
  <si>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</si>
  <si>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</si>
  <si>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</si>
  <si>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</si>
  <si>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</si>
  <si>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</si>
  <si>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</si>
  <si>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</si>
  <si>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</si>
  <si>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</si>
  <si>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</si>
  <si>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</si>
  <si>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</si>
  <si>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</si>
  <si>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</si>
  <si>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</si>
  <si>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</si>
  <si>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</si>
  <si>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</si>
  <si>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</si>
  <si>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השקעה אחרות</t>
  </si>
  <si>
    <t>Qumra Capital 1- Qumra Capital1</t>
  </si>
  <si>
    <t>29992316</t>
  </si>
  <si>
    <t>10/03/15</t>
  </si>
  <si>
    <t>סה"כ קרנות הון סיכון בחו"ל</t>
  </si>
  <si>
    <t>סה"כ קרנות גידור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</si>
  <si>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</si>
  <si>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</si>
  <si>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</si>
  <si>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</si>
  <si>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</si>
  <si>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</si>
  <si>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</si>
  <si>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</si>
  <si>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29992180</t>
  </si>
  <si>
    <t>02/04/14</t>
  </si>
  <si>
    <t>סה"כ קרנות נדל"ן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</si>
  <si>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</si>
  <si>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</si>
  <si>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</si>
  <si>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</si>
  <si>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</si>
  <si>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</si>
  <si>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II Fund- Avenue Cpital Group</t>
  </si>
  <si>
    <t>29991804</t>
  </si>
  <si>
    <t>BK opportiunity 3- BK Opportunities fund</t>
  </si>
  <si>
    <t>29992378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</si>
  <si>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</si>
  <si>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</si>
  <si>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</si>
  <si>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</si>
  <si>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</si>
  <si>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</si>
  <si>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BSP Absolute Return Fund of Funds Ltd. (Class GL)- BSP ABSOLUTE RETURN FOF AI</t>
  </si>
  <si>
    <t>KYG166512114-70823216</t>
  </si>
  <si>
    <t>24/03/14</t>
  </si>
  <si>
    <t>ICG FUND L.P- ICS north amreican private debt fund l.p</t>
  </si>
  <si>
    <t>29992232</t>
  </si>
  <si>
    <t>28/08/14</t>
  </si>
  <si>
    <t>Sphera global healthcare fund- SPHERA</t>
  </si>
  <si>
    <t>29992652</t>
  </si>
  <si>
    <t>30/11/15</t>
  </si>
  <si>
    <t>Noy waste to energy lp- קרן נוי 1 להשקעה בתשתיות אנרגיה ש.מ</t>
  </si>
  <si>
    <t>29992357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</si>
  <si>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</si>
  <si>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</si>
  <si>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</si>
  <si>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</si>
  <si>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</si>
  <si>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29/09/13</t>
  </si>
  <si>
    <t>כתב אופציה Kougar- Feldsrasse Die Erste GmBH</t>
  </si>
  <si>
    <t>29991612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</si>
  <si>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</si>
  <si>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</si>
  <si>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</si>
  <si>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</si>
  <si>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</si>
  <si>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</si>
  <si>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</si>
  <si>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20151209 DKK\ILS 0.5677000 20160120- בנק לאומי לישראל בע"מ</t>
  </si>
  <si>
    <t>90000751</t>
  </si>
  <si>
    <t>09/12/15</t>
  </si>
  <si>
    <t>FWD CCY\ILS 20151209 DKK\ILS 0.5680000 20160120- בנק לאומי לישראל בע"מ</t>
  </si>
  <si>
    <t>90000750</t>
  </si>
  <si>
    <t>FWD CCY\ILS 20151209 EUR\ILS 4.2356000 20160120- בנק לאומי לישראל בע"מ</t>
  </si>
  <si>
    <t>90000749</t>
  </si>
  <si>
    <t>FWD CCY\ILS 20151216 USD\ILS 3.8763000 20160120- בנק לאומי לישראל בע"מ</t>
  </si>
  <si>
    <t>90000797</t>
  </si>
  <si>
    <t>16/12/15</t>
  </si>
  <si>
    <t>FWD CCY\ILS 20151223 DKK\ILS 0.5705000 20160120- בנק לאומי לישראל בע"מ</t>
  </si>
  <si>
    <t>90000940</t>
  </si>
  <si>
    <t>23/12/15</t>
  </si>
  <si>
    <t>FWD CCY\ILS 20151223 DKK\ILS 0.5706000 20160209- בנק לאומי לישראל בע"מ</t>
  </si>
  <si>
    <t>90000941</t>
  </si>
  <si>
    <t>FWD CCY\ILS 20151223 USD\ILS 3.890 20160223- בנק לאומי לישראל בע"מ</t>
  </si>
  <si>
    <t>90000939</t>
  </si>
  <si>
    <t>FWD CCY\ILS 20151223 USD\ILS 3.8900000 20160216- בנק לאומי לישראל בע"מ</t>
  </si>
  <si>
    <t>90000945</t>
  </si>
  <si>
    <t>FWD CCY\ILS 20151223 USD\ILS 3.8925000 20160120- בנק לאומי לישראל בע"מ</t>
  </si>
  <si>
    <t>90000944</t>
  </si>
  <si>
    <t>FWD CCY\ILS 20151224 EUR\ILS 4.2630000 20160120- בנק לאומי לישראל בע"מ</t>
  </si>
  <si>
    <t>90000947</t>
  </si>
  <si>
    <t>24/12/15</t>
  </si>
  <si>
    <t>FWD CCY\ILS 20151224 EUR\ILS 4.2630000 20160209- בנק לאומי לישראל בע"מ</t>
  </si>
  <si>
    <t>90000948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</si>
  <si>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</si>
  <si>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</si>
  <si>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</si>
  <si>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</si>
  <si>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</si>
  <si>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</si>
  <si>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</si>
  <si>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</si>
  <si>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</si>
  <si>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</si>
  <si>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</si>
  <si>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</si>
  <si>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</si>
  <si>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</si>
  <si>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</si>
  <si>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</si>
  <si>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</si>
  <si>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</si>
  <si>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</si>
  <si>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</si>
  <si>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</si>
  <si>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</si>
  <si>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Altshuler IXETR 19.11.15- בנק לאומי לישראל בע"מ</t>
  </si>
  <si>
    <t>29992648</t>
  </si>
  <si>
    <t>Altshuler IXETR 23.11.15- בנק לאומי לישראל בע"מ</t>
  </si>
  <si>
    <t>29992659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</si>
  <si>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</si>
  <si>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</si>
  <si>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</si>
  <si>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</si>
  <si>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</si>
  <si>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</si>
  <si>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</si>
  <si>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</si>
  <si>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</si>
  <si>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</si>
  <si>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</si>
  <si>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</si>
  <si>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</si>
  <si>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</si>
  <si>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</si>
  <si>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</si>
  <si>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</si>
  <si>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</si>
  <si>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</si>
  <si>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</si>
  <si>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</si>
  <si>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</si>
  <si>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</si>
  <si>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חמית הנפקות 10 אגח א נשר- חמית הנפקות 10 בע"מ</t>
  </si>
  <si>
    <t>1127083</t>
  </si>
  <si>
    <t>28/09/12</t>
  </si>
  <si>
    <t>גלובל 8 ד' חוב שלא שולם 11/09- גלובל פיננס ג'י.אר 8 בע"מ</t>
  </si>
  <si>
    <t>1116037</t>
  </si>
  <si>
    <t>B2</t>
  </si>
  <si>
    <t>גלובל 8 ד' חש 07/2013 al- גלובל פיננס ג'י.אר 8 בע"מ</t>
  </si>
  <si>
    <t>1129188</t>
  </si>
  <si>
    <t>31/07/13</t>
  </si>
  <si>
    <t>SIGNUM 6.85% 20/12/17- SIGNUM FINANCE</t>
  </si>
  <si>
    <t>רביות</t>
  </si>
  <si>
    <t>SIGNUM ZCP 30/11/22- SIGNUM FINANCE</t>
  </si>
  <si>
    <t>Mad 2015-11/144A/D- Madison Avenue Trust</t>
  </si>
  <si>
    <t>21/09/15</t>
  </si>
  <si>
    <t>BAMLL 2015-200X A- Bank of America</t>
  </si>
  <si>
    <t>19/04/15</t>
  </si>
  <si>
    <t>הל לעמיתים גמל קלאסי</t>
  </si>
  <si>
    <t>לא</t>
  </si>
  <si>
    <t>110000912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</si>
  <si>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</si>
  <si>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</si>
  <si>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</si>
  <si>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29992016</t>
  </si>
  <si>
    <t>כן</t>
  </si>
  <si>
    <t>232-29991984</t>
  </si>
  <si>
    <t>29992299</t>
  </si>
  <si>
    <t>A1</t>
  </si>
  <si>
    <t>29992379</t>
  </si>
  <si>
    <t>A-</t>
  </si>
  <si>
    <t>29992039</t>
  </si>
  <si>
    <t>29993112</t>
  </si>
  <si>
    <t>29993113</t>
  </si>
  <si>
    <t>29992123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</si>
  <si>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</si>
  <si>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</si>
  <si>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</si>
  <si>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</si>
  <si>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</si>
  <si>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</si>
  <si>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</si>
  <si>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</si>
  <si>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</si>
  <si>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</si>
  <si>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</si>
  <si>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29992128</t>
  </si>
  <si>
    <t>127-29991948</t>
  </si>
  <si>
    <t>סה"כ לא מובטחות</t>
  </si>
  <si>
    <t>29992368</t>
  </si>
  <si>
    <t>סה"כ מובטחות במשכנתא או תיקי משכנתאות</t>
  </si>
  <si>
    <t>29992225</t>
  </si>
  <si>
    <t>29992646</t>
  </si>
  <si>
    <t>150-29991603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</si>
  <si>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</si>
  <si>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</si>
  <si>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</si>
  <si>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</si>
  <si>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</si>
  <si>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</si>
  <si>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</si>
  <si>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</si>
  <si>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Dortmund- Lander Sarl</t>
  </si>
  <si>
    <t>Neuss- Lander Sarl</t>
  </si>
  <si>
    <t>Ludwigshafen Real Estate- Ludwigshafen Real Estate</t>
  </si>
  <si>
    <t>אמסטרדם - Number One- MMZ Properties Den Bosch Adam One BV</t>
  </si>
  <si>
    <t>Mad 2015-11/144A/D(ריבית לקבל)</t>
  </si>
  <si>
    <t>70707559</t>
  </si>
  <si>
    <t>זכאים</t>
  </si>
  <si>
    <t>זכאים מס עמיתים</t>
  </si>
  <si>
    <t>28200000</t>
  </si>
  <si>
    <t>חייבים</t>
  </si>
  <si>
    <t>27960000</t>
  </si>
  <si>
    <t>דיסקונט השקעות אגח ט(פדיון לקבל)</t>
  </si>
  <si>
    <t>פז נפט(דיבידנד לקבל)</t>
  </si>
  <si>
    <t>אדרי-אל   אגח ב(ריבית לקבל)</t>
  </si>
  <si>
    <t>סלקום אגח ב(פדיון לקבל)</t>
  </si>
  <si>
    <t>סלקום אגח ה(פדיון לקבל)</t>
  </si>
  <si>
    <t xml:space="preserve"> </t>
  </si>
  <si>
    <t xml:space="preserve">אביב 2 </t>
  </si>
  <si>
    <t xml:space="preserve">אוריגו </t>
  </si>
  <si>
    <t xml:space="preserve">גלילות </t>
  </si>
  <si>
    <t xml:space="preserve">ויולה 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</si>
  <si>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</si>
  <si>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</si>
  <si>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</si>
  <si>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</si>
  <si>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</si>
  <si>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</si>
  <si>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 xml:space="preserve">פונטיפקס III </t>
  </si>
  <si>
    <t>פימי 2 א</t>
  </si>
  <si>
    <t xml:space="preserve">פימי 5 </t>
  </si>
  <si>
    <t>פלנוס מזאנין ד</t>
  </si>
  <si>
    <t xml:space="preserve">ריאליטי 1 </t>
  </si>
  <si>
    <t xml:space="preserve">ריאליטי 2 </t>
  </si>
  <si>
    <t xml:space="preserve">תשתיות לישראל 2 </t>
  </si>
  <si>
    <t xml:space="preserve">KCPS </t>
  </si>
  <si>
    <t>Vintage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</si>
  <si>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</si>
  <si>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</si>
  <si>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</si>
  <si>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</si>
  <si>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</si>
  <si>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 xml:space="preserve">נווה אילן </t>
  </si>
  <si>
    <t>עד למועד פירוק השותפות</t>
  </si>
  <si>
    <t xml:space="preserve">פונטיפקס IV </t>
  </si>
  <si>
    <t xml:space="preserve">אווניו </t>
  </si>
  <si>
    <t xml:space="preserve">בראק </t>
  </si>
  <si>
    <t xml:space="preserve">ICG NORTH AMREICA </t>
  </si>
  <si>
    <t xml:space="preserve"> NETZ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</si>
  <si>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</si>
  <si>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</si>
  <si>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</si>
  <si>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</si>
  <si>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</si>
  <si>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</t>
  </si>
  <si>
    <t xml:space="preserve">קרן השקעה  נוי פסולת לאנרגיה </t>
  </si>
  <si>
    <t xml:space="preserve">קרן השקעה  מנהטן 529 </t>
  </si>
  <si>
    <t xml:space="preserve">קרן השקעה ALTO 2 </t>
  </si>
  <si>
    <t>אלטשולר גמל להיט קלאסי</t>
  </si>
  <si>
    <t>אלטשולר שחם גמל ופנסיה בע"מ</t>
  </si>
  <si>
    <t xml:space="preserve"> XS0857872500</t>
  </si>
  <si>
    <t>US46625HJD35</t>
  </si>
  <si>
    <t>US828807CA39</t>
  </si>
  <si>
    <t>US94974BGH78</t>
  </si>
  <si>
    <t>US94974BGA26</t>
  </si>
  <si>
    <t>US46625HMN79</t>
  </si>
  <si>
    <t>US02209SAS23</t>
  </si>
  <si>
    <t>US06051GFB05</t>
  </si>
  <si>
    <t>US06051GEM78</t>
  </si>
  <si>
    <t>US06051GFS30</t>
  </si>
  <si>
    <t>US172967FT34</t>
  </si>
  <si>
    <t>US172967JP75</t>
  </si>
  <si>
    <t>US172967HD63</t>
  </si>
  <si>
    <t>US40414LAD10</t>
  </si>
  <si>
    <t>US615369AC97</t>
  </si>
  <si>
    <t>US71656MBD02</t>
  </si>
  <si>
    <t>US71654QBG64</t>
  </si>
  <si>
    <t>XS1048428012</t>
  </si>
  <si>
    <t>US92343VBR42</t>
  </si>
  <si>
    <t>USP28610AA46</t>
  </si>
  <si>
    <t>usy72596bt83</t>
  </si>
  <si>
    <t>US854502AF89</t>
  </si>
  <si>
    <t>USC98874AM9</t>
  </si>
  <si>
    <t>DE000A11QR73</t>
  </si>
  <si>
    <t>USP1905CAE05</t>
  </si>
  <si>
    <t>US12505JAA16</t>
  </si>
  <si>
    <t>US364760AK48</t>
  </si>
  <si>
    <t>US631103AF50</t>
  </si>
  <si>
    <t>USY7145PCN60</t>
  </si>
  <si>
    <t>XS0626896178</t>
  </si>
  <si>
    <t>XS0424860947</t>
  </si>
  <si>
    <t>XS0767140022</t>
  </si>
  <si>
    <t>XS0972570351</t>
  </si>
  <si>
    <t>US03938LAM63</t>
  </si>
  <si>
    <t>US71645WAN11</t>
  </si>
  <si>
    <t>XS1227093611</t>
  </si>
  <si>
    <t>no0010700982</t>
  </si>
  <si>
    <t>s&amp;p</t>
  </si>
  <si>
    <t xml:space="preserve">GXH6 Index                    </t>
  </si>
  <si>
    <t xml:space="preserve">HIF6 Index                    </t>
  </si>
  <si>
    <t>NQH6 Index   </t>
  </si>
  <si>
    <t xml:space="preserve">ESH6 Index                    </t>
  </si>
  <si>
    <t xml:space="preserve">TYH6 Comdty                   </t>
  </si>
  <si>
    <t xml:space="preserve">STH6 Index                    </t>
  </si>
  <si>
    <t>סה"כ אופציות בישראל</t>
  </si>
  <si>
    <t>סה"כ אופציות בחו"ל</t>
  </si>
  <si>
    <t>סה"כ חוזים עתידיים בישראל</t>
  </si>
  <si>
    <t>סה"כ חוזים עתידיים בחו"ל</t>
  </si>
  <si>
    <t>סה"כ בישראל[</t>
  </si>
  <si>
    <t>S&amp;P500 MAR16- חוזים עתידיים בחול</t>
  </si>
  <si>
    <t>S&amp;P</t>
  </si>
  <si>
    <t xml:space="preserve">דנמרק IPDS&amp;P S </t>
  </si>
  <si>
    <t>us49803l1098</t>
  </si>
  <si>
    <t>IE00BGH1M568</t>
  </si>
  <si>
    <t>CY0101380612</t>
  </si>
  <si>
    <t>JE00B3DCF752</t>
  </si>
  <si>
    <t>GG00B979FD04</t>
  </si>
  <si>
    <t>DE0005933931</t>
  </si>
  <si>
    <t>IE00BNN82M77</t>
  </si>
  <si>
    <t>fr0011545649</t>
  </si>
  <si>
    <t>IE00B85KB857</t>
  </si>
  <si>
    <t xml:space="preserve">אמפא הנפקות 12- הרחבה </t>
  </si>
  <si>
    <t>Tamar Isramco LT הלוואה</t>
  </si>
  <si>
    <t>תמר ישראמקו נגב 2 שותפות מוגבל</t>
  </si>
  <si>
    <t>אמפא קפיטל הנפקות 1</t>
  </si>
  <si>
    <t>הלוואה לקניון שבעת הכוכבים</t>
  </si>
  <si>
    <t>הלוואה שבעת הכוכבים 9.15</t>
  </si>
  <si>
    <t>הלוואה לאלדן</t>
  </si>
  <si>
    <t>הלוואה לטרנספורט הולדינגס</t>
  </si>
  <si>
    <t>הלוואה לאודם- אנלייט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</si>
  <si>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</si>
  <si>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</si>
  <si>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</si>
  <si>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</si>
  <si>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</si>
  <si>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</si>
  <si>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</si>
  <si>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</si>
  <si>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</si>
  <si>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</si>
  <si>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Feldstrasse Die Erste GmbH</t>
  </si>
  <si>
    <t>VW Logistic Center</t>
  </si>
  <si>
    <t>XS0336865109</t>
  </si>
  <si>
    <t>xs0328596662</t>
  </si>
  <si>
    <t>US556227AJ56</t>
  </si>
  <si>
    <t>USU0602UAA08</t>
  </si>
  <si>
    <t>דנמרק IPDS P/S- דנמרק IPDS P/S</t>
  </si>
  <si>
    <t>Sands Capital grow- Sands Capital fundS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</si>
</sst>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19" fillId="0" borderId="30" xfId="0" applyFont="1" applyBorder="1"/>
    <xf numFmtId="0" fontId="2" fillId="0" borderId="30" xfId="0" applyFont="1" applyBorder="1" applyAlignment="1">
      <alignment horizontal="center"/>
    </xf>
    <xf numFmtId="0" fontId="1" fillId="0" borderId="30" xfId="0" applyFont="1" applyBorder="1"/>
    <xf numFmtId="4" fontId="1" fillId="0" borderId="30" xfId="0" applyNumberFormat="1" applyFont="1" applyBorder="1" applyAlignment="1">
      <alignment horizontal="center" vertical="center" wrapText="1"/>
    </xf>
    <xf numFmtId="17" fontId="1" fillId="0" borderId="30" xfId="0" applyNumberFormat="1" applyFont="1" applyBorder="1"/>
    <xf numFmtId="0" fontId="1" fillId="0" borderId="30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4" fontId="19" fillId="0" borderId="30" xfId="0" applyNumberFormat="1" applyFont="1" applyBorder="1" applyAlignment="1">
      <alignment horizontal="center" vertical="center" wrapText="1"/>
    </xf>
    <xf numFmtId="0" fontId="19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20" fillId="0" borderId="0" xfId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J19" sqref="J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 t="s">
        <v>186</v>
      </c>
    </row>
    <row r="2" spans="1:36">
      <c r="B2" s="2" t="s">
        <v>1</v>
      </c>
      <c r="C2" s="96" t="s">
        <v>1039</v>
      </c>
    </row>
    <row r="3" spans="1:36">
      <c r="B3" s="2" t="s">
        <v>2</v>
      </c>
      <c r="C3" s="94" t="s">
        <v>1038</v>
      </c>
      <c r="E3" s="1" t="s">
        <v>997</v>
      </c>
    </row>
    <row r="4" spans="1:36">
      <c r="B4" s="2" t="s">
        <v>3</v>
      </c>
      <c r="C4" s="94" t="s">
        <v>187</v>
      </c>
    </row>
    <row r="5" spans="1:36">
      <c r="B5" s="12" t="s">
        <v>997</v>
      </c>
    </row>
    <row r="6" spans="1:36" ht="26.25" customHeight="1">
      <c r="B6" s="97" t="s">
        <v>4</v>
      </c>
      <c r="C6" s="98"/>
      <c r="D6" s="99"/>
    </row>
    <row r="7" spans="1:36" s="3" customFormat="1">
      <c r="B7" s="4"/>
      <c r="C7" s="64" t="s">
        <v>5</v>
      </c>
      <c r="D7" s="65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212182.57024728201</v>
      </c>
      <c r="D11" s="77">
        <v>4.5199999999999996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1882638.0782279</v>
      </c>
      <c r="D13" s="78">
        <v>40.07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1134518.8402037006</v>
      </c>
      <c r="D15" s="78">
        <v>24.15</v>
      </c>
    </row>
    <row r="16" spans="1:36">
      <c r="A16" s="10" t="s">
        <v>13</v>
      </c>
      <c r="B16" s="73" t="s">
        <v>19</v>
      </c>
      <c r="C16" s="78">
        <v>197090.86259532001</v>
      </c>
      <c r="D16" s="78">
        <v>4.1900000000000004</v>
      </c>
    </row>
    <row r="17" spans="1:4">
      <c r="A17" s="10" t="s">
        <v>13</v>
      </c>
      <c r="B17" s="73" t="s">
        <v>20</v>
      </c>
      <c r="C17" s="78">
        <v>944.85864096</v>
      </c>
      <c r="D17" s="78">
        <v>0.02</v>
      </c>
    </row>
    <row r="18" spans="1:4">
      <c r="A18" s="10" t="s">
        <v>13</v>
      </c>
      <c r="B18" s="73" t="s">
        <v>21</v>
      </c>
      <c r="C18" s="78">
        <v>33180.209681606</v>
      </c>
      <c r="D18" s="78">
        <v>0.71</v>
      </c>
    </row>
    <row r="19" spans="1:4">
      <c r="A19" s="10" t="s">
        <v>13</v>
      </c>
      <c r="B19" s="73" t="s">
        <v>22</v>
      </c>
      <c r="C19" s="78">
        <v>144.4905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-1513.2322675209332</v>
      </c>
      <c r="D21" s="78">
        <v>-0.03</v>
      </c>
    </row>
    <row r="22" spans="1:4">
      <c r="A22" s="10" t="s">
        <v>13</v>
      </c>
      <c r="B22" s="73" t="s">
        <v>25</v>
      </c>
      <c r="C22" s="78">
        <v>746.40591629999994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453454.12751655001</v>
      </c>
      <c r="D26" s="78">
        <v>9.65</v>
      </c>
    </row>
    <row r="27" spans="1:4">
      <c r="A27" s="10" t="s">
        <v>13</v>
      </c>
      <c r="B27" s="73" t="s">
        <v>29</v>
      </c>
      <c r="C27" s="78">
        <v>14586.698512068084</v>
      </c>
      <c r="D27" s="78">
        <v>0.31</v>
      </c>
    </row>
    <row r="28" spans="1:4">
      <c r="A28" s="10" t="s">
        <v>13</v>
      </c>
      <c r="B28" s="73" t="s">
        <v>30</v>
      </c>
      <c r="C28" s="78">
        <v>146787.04764008761</v>
      </c>
      <c r="D28" s="78">
        <v>3.12</v>
      </c>
    </row>
    <row r="29" spans="1:4">
      <c r="A29" s="10" t="s">
        <v>13</v>
      </c>
      <c r="B29" s="73" t="s">
        <v>31</v>
      </c>
      <c r="C29" s="78">
        <v>2117.8407377564899</v>
      </c>
      <c r="D29" s="78">
        <v>0.05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-10953.038948429828</v>
      </c>
      <c r="D31" s="78">
        <v>-0.23</v>
      </c>
    </row>
    <row r="32" spans="1:4">
      <c r="A32" s="10" t="s">
        <v>13</v>
      </c>
      <c r="B32" s="73" t="s">
        <v>34</v>
      </c>
      <c r="C32" s="78">
        <v>49773.443707291</v>
      </c>
      <c r="D32" s="78">
        <v>1.06</v>
      </c>
    </row>
    <row r="33" spans="1:4">
      <c r="A33" s="10" t="s">
        <v>13</v>
      </c>
      <c r="B33" s="72" t="s">
        <v>35</v>
      </c>
      <c r="C33" s="78">
        <v>452602.98924710642</v>
      </c>
      <c r="D33" s="78">
        <v>9.6300000000000008</v>
      </c>
    </row>
    <row r="34" spans="1:4">
      <c r="A34" s="10" t="s">
        <v>13</v>
      </c>
      <c r="B34" s="72" t="s">
        <v>36</v>
      </c>
      <c r="C34" s="78">
        <v>72390.0386</v>
      </c>
      <c r="D34" s="78">
        <v>1.54</v>
      </c>
    </row>
    <row r="35" spans="1:4">
      <c r="A35" s="10" t="s">
        <v>13</v>
      </c>
      <c r="B35" s="72" t="s">
        <v>37</v>
      </c>
      <c r="C35" s="78">
        <v>53464.247782807797</v>
      </c>
      <c r="D35" s="78">
        <v>1.1399999999999999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4551.8147709000004</v>
      </c>
      <c r="D37" s="78">
        <v>0.1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4698708.2933116853</v>
      </c>
      <c r="D42" s="78">
        <v>100</v>
      </c>
    </row>
    <row r="43" spans="1:4">
      <c r="A43" s="10" t="s">
        <v>13</v>
      </c>
      <c r="B43" s="76" t="s">
        <v>45</v>
      </c>
      <c r="C43" s="78">
        <f>+'יתרת התחייבות להשקעה'!C11</f>
        <v>167222.40537968883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188</v>
      </c>
      <c r="D50">
        <v>0.56910000000000005</v>
      </c>
    </row>
    <row r="51" spans="3:4">
      <c r="C51" t="s">
        <v>189</v>
      </c>
      <c r="D51">
        <v>0.50349999999999995</v>
      </c>
    </row>
    <row r="52" spans="3:4">
      <c r="C52" t="s">
        <v>190</v>
      </c>
      <c r="D52">
        <v>0.98529999999999995</v>
      </c>
    </row>
    <row r="53" spans="3:4">
      <c r="C53" t="s">
        <v>127</v>
      </c>
      <c r="D53">
        <v>5.9040000000000002E-2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37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 t="s">
        <v>186</v>
      </c>
    </row>
    <row r="2" spans="2:61">
      <c r="B2" s="2" t="s">
        <v>1</v>
      </c>
      <c r="C2" s="94" t="s">
        <v>1039</v>
      </c>
    </row>
    <row r="3" spans="2:61">
      <c r="B3" s="2" t="s">
        <v>2</v>
      </c>
      <c r="C3" s="94" t="s">
        <v>1038</v>
      </c>
    </row>
    <row r="4" spans="2:61">
      <c r="B4" s="2" t="s">
        <v>3</v>
      </c>
      <c r="C4" s="94" t="s">
        <v>187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216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633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s="79" t="s">
        <v>634</v>
      </c>
      <c r="C14" s="16"/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1">
      <c r="B15" s="79" t="s">
        <v>635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385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219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633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635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636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385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220</v>
      </c>
      <c r="C22" s="16"/>
      <c r="D22" s="16"/>
      <c r="E22" s="16"/>
    </row>
    <row r="23" spans="2:12">
      <c r="C23" s="16"/>
      <c r="D23" s="16"/>
      <c r="E23" s="16"/>
    </row>
    <row r="24" spans="2:12">
      <c r="C24" s="16"/>
      <c r="D24" s="16"/>
      <c r="E24" s="16"/>
    </row>
    <row r="25" spans="2:12">
      <c r="C25" s="16"/>
      <c r="D25" s="16"/>
      <c r="E25" s="16"/>
    </row>
    <row r="26" spans="2:12">
      <c r="C26" s="16"/>
      <c r="D26" s="16"/>
      <c r="E26" s="16"/>
    </row>
    <row r="27" spans="2:12"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7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5" customWidth="1"/>
    <col min="2" max="2" width="45.7109375" style="15" bestFit="1" customWidth="1"/>
    <col min="3" max="3" width="15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4" t="s">
        <v>186</v>
      </c>
    </row>
    <row r="2" spans="1:60">
      <c r="B2" s="2" t="s">
        <v>1</v>
      </c>
      <c r="C2" s="94" t="s">
        <v>1039</v>
      </c>
    </row>
    <row r="3" spans="1:60">
      <c r="B3" s="2" t="s">
        <v>2</v>
      </c>
      <c r="C3" s="94" t="s">
        <v>1038</v>
      </c>
    </row>
    <row r="4" spans="1:60">
      <c r="B4" s="2" t="s">
        <v>3</v>
      </c>
      <c r="C4" s="94" t="s">
        <v>187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106</v>
      </c>
      <c r="BF6" s="16" t="s">
        <v>107</v>
      </c>
      <c r="BH6" s="19" t="s">
        <v>108</v>
      </c>
    </row>
    <row r="7" spans="1:60" ht="26.25" customHeight="1">
      <c r="B7" s="110" t="s">
        <v>109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1277</v>
      </c>
      <c r="H11" s="25"/>
      <c r="I11" s="77">
        <v>-1513.2322675209332</v>
      </c>
      <c r="J11" s="77">
        <v>100</v>
      </c>
      <c r="K11" s="77">
        <v>-0.03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216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F12" s="16" t="s">
        <v>128</v>
      </c>
    </row>
    <row r="13" spans="1:60">
      <c r="B13" s="79" t="s">
        <v>219</v>
      </c>
      <c r="C13" s="19"/>
      <c r="D13" s="19"/>
      <c r="E13" s="19"/>
      <c r="F13" s="19"/>
      <c r="G13" s="80">
        <v>1277</v>
      </c>
      <c r="H13" s="19"/>
      <c r="I13" s="80">
        <v>-1513.2322675209332</v>
      </c>
      <c r="J13" s="80">
        <v>100</v>
      </c>
      <c r="K13" s="80">
        <v>-0.03</v>
      </c>
    </row>
    <row r="14" spans="1:60">
      <c r="B14" t="s">
        <v>637</v>
      </c>
      <c r="C14" s="91" t="s">
        <v>1078</v>
      </c>
      <c r="D14" t="s">
        <v>127</v>
      </c>
      <c r="E14" t="s">
        <v>127</v>
      </c>
      <c r="F14" t="s">
        <v>116</v>
      </c>
      <c r="G14" s="78">
        <v>76</v>
      </c>
      <c r="H14" s="78">
        <v>-172758.68894736873</v>
      </c>
      <c r="I14" s="78">
        <v>-557.59041616848106</v>
      </c>
      <c r="J14" s="78">
        <v>36.85</v>
      </c>
      <c r="K14" s="78">
        <v>-0.01</v>
      </c>
      <c r="BF14" s="16" t="s">
        <v>130</v>
      </c>
    </row>
    <row r="15" spans="1:60">
      <c r="B15" t="s">
        <v>638</v>
      </c>
      <c r="C15" t="s">
        <v>1079</v>
      </c>
      <c r="D15" t="s">
        <v>127</v>
      </c>
      <c r="E15" t="s">
        <v>127</v>
      </c>
      <c r="F15" t="s">
        <v>189</v>
      </c>
      <c r="G15" s="78">
        <v>8</v>
      </c>
      <c r="H15" s="78">
        <v>552500.00000000501</v>
      </c>
      <c r="I15" s="78">
        <v>22.254700000000199</v>
      </c>
      <c r="J15" s="78">
        <v>-1.47</v>
      </c>
      <c r="K15" s="78">
        <v>0</v>
      </c>
      <c r="BF15" s="16" t="s">
        <v>131</v>
      </c>
    </row>
    <row r="16" spans="1:60">
      <c r="B16" t="s">
        <v>639</v>
      </c>
      <c r="C16" t="s">
        <v>1080</v>
      </c>
      <c r="D16" t="s">
        <v>127</v>
      </c>
      <c r="E16" t="s">
        <v>127</v>
      </c>
      <c r="F16" t="s">
        <v>112</v>
      </c>
      <c r="G16" s="78">
        <v>83</v>
      </c>
      <c r="H16" s="78">
        <v>109093.82549397591</v>
      </c>
      <c r="I16" s="78">
        <v>353.31780887432001</v>
      </c>
      <c r="J16" s="78">
        <v>-23.35</v>
      </c>
      <c r="K16" s="78">
        <v>0.01</v>
      </c>
      <c r="BF16" s="16" t="s">
        <v>132</v>
      </c>
    </row>
    <row r="17" spans="2:58">
      <c r="B17" t="s">
        <v>1089</v>
      </c>
      <c r="C17" t="s">
        <v>1081</v>
      </c>
      <c r="D17" t="s">
        <v>127</v>
      </c>
      <c r="E17" t="s">
        <v>127</v>
      </c>
      <c r="F17" t="s">
        <v>112</v>
      </c>
      <c r="G17" s="78">
        <v>96</v>
      </c>
      <c r="H17" s="78">
        <v>-228499.99999999758</v>
      </c>
      <c r="I17" s="78">
        <v>-855.94271999999103</v>
      </c>
      <c r="J17" s="78">
        <v>56.56</v>
      </c>
      <c r="K17" s="78">
        <v>-0.02</v>
      </c>
      <c r="BF17" s="16" t="s">
        <v>133</v>
      </c>
    </row>
    <row r="18" spans="2:58">
      <c r="B18" t="s">
        <v>640</v>
      </c>
      <c r="C18" t="s">
        <v>1083</v>
      </c>
      <c r="D18" t="s">
        <v>127</v>
      </c>
      <c r="E18" t="s">
        <v>127</v>
      </c>
      <c r="F18" t="s">
        <v>116</v>
      </c>
      <c r="G18" s="78">
        <v>21</v>
      </c>
      <c r="H18" s="78">
        <v>-43627.814285716864</v>
      </c>
      <c r="I18" s="78">
        <v>-38.908506358802299</v>
      </c>
      <c r="J18" s="78">
        <v>2.57</v>
      </c>
      <c r="K18" s="78">
        <v>0</v>
      </c>
      <c r="BF18" s="16" t="s">
        <v>134</v>
      </c>
    </row>
    <row r="19" spans="2:58">
      <c r="B19" t="s">
        <v>641</v>
      </c>
      <c r="C19" t="s">
        <v>1082</v>
      </c>
      <c r="D19" t="s">
        <v>127</v>
      </c>
      <c r="E19" t="s">
        <v>127</v>
      </c>
      <c r="F19" t="s">
        <v>112</v>
      </c>
      <c r="G19" s="78">
        <v>993</v>
      </c>
      <c r="H19" s="78">
        <v>-11261.896676736618</v>
      </c>
      <c r="I19" s="78">
        <v>-436.363133867979</v>
      </c>
      <c r="J19" s="78">
        <v>28.84</v>
      </c>
      <c r="K19" s="78">
        <v>-0.01</v>
      </c>
      <c r="BF19" s="16" t="s">
        <v>127</v>
      </c>
    </row>
    <row r="20" spans="2:58">
      <c r="B20" t="s">
        <v>220</v>
      </c>
      <c r="C20" s="19"/>
      <c r="D20" s="19"/>
      <c r="E20" s="19"/>
      <c r="F20" s="19"/>
      <c r="G20" s="19"/>
      <c r="H20" s="19"/>
    </row>
    <row r="21" spans="2:58"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13 C20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29"/>
  <sheetViews>
    <sheetView rightToLeft="1" zoomScale="90" zoomScaleNormal="9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4" t="s">
        <v>186</v>
      </c>
    </row>
    <row r="2" spans="2:81">
      <c r="B2" s="2" t="s">
        <v>1</v>
      </c>
      <c r="C2" s="94" t="s">
        <v>1039</v>
      </c>
    </row>
    <row r="3" spans="2:81">
      <c r="B3" s="2" t="s">
        <v>2</v>
      </c>
      <c r="C3" s="94" t="s">
        <v>1038</v>
      </c>
      <c r="E3" s="15"/>
    </row>
    <row r="4" spans="2:81">
      <c r="B4" s="2" t="s">
        <v>3</v>
      </c>
      <c r="C4" s="94" t="s">
        <v>187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63">
      <c r="B8" s="4" t="s">
        <v>102</v>
      </c>
      <c r="C8" s="28" t="s">
        <v>50</v>
      </c>
      <c r="D8" s="1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622523.69999999995</v>
      </c>
      <c r="M11" s="7"/>
      <c r="N11" s="77">
        <v>746.40591629999994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216</v>
      </c>
      <c r="H12" s="80">
        <v>1.65</v>
      </c>
      <c r="K12" s="80">
        <v>2.67</v>
      </c>
      <c r="L12" s="80">
        <v>622523.69999999995</v>
      </c>
      <c r="N12" s="80">
        <v>746.40591629999994</v>
      </c>
      <c r="P12" s="80">
        <v>100</v>
      </c>
      <c r="Q12" s="80">
        <v>0.02</v>
      </c>
    </row>
    <row r="13" spans="2:81">
      <c r="B13" s="79" t="s">
        <v>643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s="79" t="s">
        <v>645</v>
      </c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81">
      <c r="B15" s="79" t="s">
        <v>653</v>
      </c>
      <c r="H15" s="80">
        <v>1.65</v>
      </c>
      <c r="K15" s="80">
        <v>2.67</v>
      </c>
      <c r="L15" s="80">
        <v>622523.69999999995</v>
      </c>
      <c r="N15" s="80">
        <v>746.40591629999994</v>
      </c>
      <c r="P15" s="80">
        <v>100</v>
      </c>
      <c r="Q15" s="80">
        <v>0.02</v>
      </c>
    </row>
    <row r="16" spans="2:81">
      <c r="B16" s="79" t="s">
        <v>646</v>
      </c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647</v>
      </c>
    </row>
    <row r="18" spans="2:17">
      <c r="B18" t="s">
        <v>648</v>
      </c>
      <c r="C18" t="s">
        <v>649</v>
      </c>
      <c r="D18" t="s">
        <v>650</v>
      </c>
      <c r="E18" t="s">
        <v>391</v>
      </c>
      <c r="F18" t="s">
        <v>152</v>
      </c>
      <c r="G18" t="s">
        <v>225</v>
      </c>
      <c r="H18" s="78">
        <v>1.65</v>
      </c>
      <c r="I18" t="s">
        <v>108</v>
      </c>
      <c r="J18" s="78">
        <v>2.73</v>
      </c>
      <c r="K18" s="78">
        <v>2.67</v>
      </c>
      <c r="L18" s="78">
        <v>622523.69999999995</v>
      </c>
      <c r="M18" s="78">
        <v>119.9</v>
      </c>
      <c r="N18" s="78">
        <v>746.40591629999994</v>
      </c>
      <c r="O18" s="78">
        <v>0.27</v>
      </c>
      <c r="P18" s="78">
        <v>100</v>
      </c>
      <c r="Q18" s="78">
        <v>0.02</v>
      </c>
    </row>
    <row r="19" spans="2:17">
      <c r="B19" s="79" t="s">
        <v>651</v>
      </c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s="79" t="s">
        <v>652</v>
      </c>
    </row>
    <row r="21" spans="2:17">
      <c r="B21" s="79" t="s">
        <v>219</v>
      </c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642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644</v>
      </c>
    </row>
    <row r="24" spans="2:17">
      <c r="B24" s="79" t="s">
        <v>653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s="79" t="s">
        <v>646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647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651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652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1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4" t="s">
        <v>186</v>
      </c>
    </row>
    <row r="2" spans="2:72">
      <c r="B2" s="2" t="s">
        <v>1</v>
      </c>
      <c r="C2" s="94" t="s">
        <v>1039</v>
      </c>
    </row>
    <row r="3" spans="2:72">
      <c r="B3" s="2" t="s">
        <v>2</v>
      </c>
      <c r="C3" s="94" t="s">
        <v>1038</v>
      </c>
    </row>
    <row r="4" spans="2:72">
      <c r="B4" s="2" t="s">
        <v>3</v>
      </c>
      <c r="C4" s="94" t="s">
        <v>187</v>
      </c>
    </row>
    <row r="6" spans="2:72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216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654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s="79" t="s">
        <v>655</v>
      </c>
      <c r="G14" s="80">
        <v>0</v>
      </c>
      <c r="J14" s="80">
        <v>0</v>
      </c>
      <c r="K14" s="80">
        <v>0</v>
      </c>
      <c r="M14" s="80">
        <v>0</v>
      </c>
      <c r="O14" s="80">
        <v>0</v>
      </c>
      <c r="P14" s="80">
        <v>0</v>
      </c>
    </row>
    <row r="15" spans="2:72">
      <c r="B15" s="79" t="s">
        <v>656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657</v>
      </c>
      <c r="G16" s="80">
        <v>0</v>
      </c>
      <c r="J16" s="80">
        <v>0</v>
      </c>
      <c r="K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127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219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269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s="79" t="s">
        <v>658</v>
      </c>
      <c r="G20" s="80">
        <v>0</v>
      </c>
      <c r="J20" s="80">
        <v>0</v>
      </c>
      <c r="K20" s="80">
        <v>0</v>
      </c>
      <c r="M20" s="80">
        <v>0</v>
      </c>
      <c r="O20" s="80">
        <v>0</v>
      </c>
      <c r="P20" s="80">
        <v>0</v>
      </c>
    </row>
    <row r="21" spans="2:16">
      <c r="B21" t="s">
        <v>220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55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4" t="s">
        <v>186</v>
      </c>
    </row>
    <row r="2" spans="2:65">
      <c r="B2" s="2" t="s">
        <v>1</v>
      </c>
      <c r="C2" s="94" t="s">
        <v>1039</v>
      </c>
    </row>
    <row r="3" spans="2:65">
      <c r="B3" s="2" t="s">
        <v>2</v>
      </c>
      <c r="C3" s="94" t="s">
        <v>1038</v>
      </c>
    </row>
    <row r="4" spans="2:65">
      <c r="B4" s="2" t="s">
        <v>3</v>
      </c>
      <c r="C4" s="94" t="s">
        <v>187</v>
      </c>
    </row>
    <row r="6" spans="2:65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216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659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s="79" t="s">
        <v>660</v>
      </c>
      <c r="D14" s="16"/>
      <c r="E14" s="16"/>
      <c r="F14" s="16"/>
      <c r="J14" s="80">
        <v>0</v>
      </c>
      <c r="M14" s="80">
        <v>0</v>
      </c>
      <c r="N14" s="80">
        <v>0</v>
      </c>
      <c r="P14" s="80">
        <v>0</v>
      </c>
      <c r="R14" s="80">
        <v>0</v>
      </c>
      <c r="S14" s="80">
        <v>0</v>
      </c>
    </row>
    <row r="15" spans="2:65">
      <c r="B15" s="79" t="s">
        <v>272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385</v>
      </c>
      <c r="D16" s="16"/>
      <c r="E16" s="16"/>
      <c r="F16" s="16"/>
      <c r="J16" s="80">
        <v>0</v>
      </c>
      <c r="M16" s="80">
        <v>0</v>
      </c>
      <c r="N16" s="80">
        <v>0</v>
      </c>
      <c r="P16" s="80">
        <v>0</v>
      </c>
      <c r="R16" s="80">
        <v>0</v>
      </c>
      <c r="S16" s="80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s="79" t="s">
        <v>661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662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220</v>
      </c>
      <c r="D20" s="16"/>
      <c r="E20" s="16"/>
      <c r="F20" s="16"/>
    </row>
    <row r="21" spans="2:19">
      <c r="D21" s="16"/>
      <c r="E21" s="16"/>
      <c r="F21" s="16"/>
    </row>
    <row r="22" spans="2:19">
      <c r="D22" s="16"/>
      <c r="E22" s="16"/>
      <c r="F22" s="16"/>
    </row>
    <row r="23" spans="2:19">
      <c r="D23" s="16"/>
      <c r="E23" s="16"/>
      <c r="F23" s="16"/>
    </row>
    <row r="24" spans="2:19">
      <c r="D24" s="16"/>
      <c r="E24" s="16"/>
      <c r="F24" s="16"/>
    </row>
    <row r="25" spans="2:19">
      <c r="D25" s="16"/>
      <c r="E25" s="16"/>
      <c r="F25" s="16"/>
    </row>
    <row r="26" spans="2:19"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B353" s="16"/>
      <c r="D353" s="16"/>
      <c r="E353" s="16"/>
      <c r="F353" s="16"/>
    </row>
    <row r="354" spans="2:6">
      <c r="B354" s="16"/>
      <c r="D354" s="16"/>
      <c r="E354" s="16"/>
      <c r="F354" s="16"/>
    </row>
    <row r="355" spans="2:6">
      <c r="B355" s="19"/>
      <c r="D355" s="16"/>
      <c r="E355" s="16"/>
      <c r="F355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4"/>
  <sheetViews>
    <sheetView rightToLeft="1" topLeftCell="A4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6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4" t="s">
        <v>186</v>
      </c>
    </row>
    <row r="2" spans="2:81">
      <c r="B2" s="2" t="s">
        <v>1</v>
      </c>
      <c r="C2" s="94" t="s">
        <v>1039</v>
      </c>
    </row>
    <row r="3" spans="2:81">
      <c r="B3" s="2" t="s">
        <v>2</v>
      </c>
      <c r="C3" s="94" t="s">
        <v>1038</v>
      </c>
    </row>
    <row r="4" spans="2:81">
      <c r="B4" s="2" t="s">
        <v>3</v>
      </c>
      <c r="C4" s="94" t="s">
        <v>187</v>
      </c>
    </row>
    <row r="6" spans="2:81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63">
      <c r="B8" s="4" t="s">
        <v>102</v>
      </c>
      <c r="C8" s="29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7">
        <v>6.99</v>
      </c>
      <c r="K11" s="7"/>
      <c r="L11" s="7"/>
      <c r="M11" s="77">
        <v>2.48</v>
      </c>
      <c r="N11" s="77">
        <v>346554801.63</v>
      </c>
      <c r="O11" s="7"/>
      <c r="P11" s="77">
        <v>453454.12751655001</v>
      </c>
      <c r="Q11" s="7"/>
      <c r="R11" s="77">
        <v>100</v>
      </c>
      <c r="S11" s="77">
        <v>9.65</v>
      </c>
      <c r="T11" s="35"/>
      <c r="BZ11" s="16"/>
      <c r="CC11" s="16"/>
    </row>
    <row r="12" spans="2:81">
      <c r="B12" s="79" t="s">
        <v>216</v>
      </c>
      <c r="C12" s="16"/>
      <c r="D12" s="16"/>
      <c r="E12" s="16"/>
      <c r="J12" s="80">
        <v>7.1</v>
      </c>
      <c r="M12" s="80">
        <v>2.35</v>
      </c>
      <c r="N12" s="80">
        <v>342154683.63</v>
      </c>
      <c r="P12" s="80">
        <v>434593.694927604</v>
      </c>
      <c r="R12" s="80">
        <v>95.84</v>
      </c>
      <c r="S12" s="80">
        <v>9.25</v>
      </c>
    </row>
    <row r="13" spans="2:81">
      <c r="B13" s="79" t="s">
        <v>659</v>
      </c>
      <c r="C13" s="16"/>
      <c r="D13" s="16"/>
      <c r="E13" s="16"/>
      <c r="J13" s="80">
        <v>7.1</v>
      </c>
      <c r="M13" s="80">
        <v>2.35</v>
      </c>
      <c r="N13" s="80">
        <v>342154683.63</v>
      </c>
      <c r="P13" s="80">
        <v>434593.694927604</v>
      </c>
      <c r="R13" s="80">
        <v>95.84</v>
      </c>
      <c r="S13" s="80">
        <v>9.25</v>
      </c>
    </row>
    <row r="14" spans="2:81">
      <c r="B14" t="s">
        <v>663</v>
      </c>
      <c r="C14" s="93">
        <v>1100908</v>
      </c>
      <c r="D14" t="s">
        <v>127</v>
      </c>
      <c r="E14" t="s">
        <v>664</v>
      </c>
      <c r="F14" t="s">
        <v>129</v>
      </c>
      <c r="G14" t="s">
        <v>215</v>
      </c>
      <c r="H14" t="s">
        <v>151</v>
      </c>
      <c r="I14" t="s">
        <v>665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3801000</v>
      </c>
      <c r="O14" s="78">
        <v>162.94</v>
      </c>
      <c r="P14" s="78">
        <v>6193.3494000000001</v>
      </c>
      <c r="Q14" s="78">
        <v>0.19</v>
      </c>
      <c r="R14" s="78">
        <v>1.37</v>
      </c>
      <c r="S14" s="78">
        <v>0.13</v>
      </c>
    </row>
    <row r="15" spans="2:81">
      <c r="B15" t="s">
        <v>666</v>
      </c>
      <c r="C15" t="s">
        <v>667</v>
      </c>
      <c r="D15" t="s">
        <v>127</v>
      </c>
      <c r="E15" t="s">
        <v>664</v>
      </c>
      <c r="F15" t="s">
        <v>129</v>
      </c>
      <c r="G15" t="s">
        <v>215</v>
      </c>
      <c r="H15" t="s">
        <v>151</v>
      </c>
      <c r="I15" t="s">
        <v>668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81636000</v>
      </c>
      <c r="O15" s="78">
        <v>127.77</v>
      </c>
      <c r="P15" s="78">
        <v>104306.3172</v>
      </c>
      <c r="Q15" s="78">
        <v>2.94</v>
      </c>
      <c r="R15" s="78">
        <v>23</v>
      </c>
      <c r="S15" s="78">
        <v>2.2200000000000002</v>
      </c>
    </row>
    <row r="16" spans="2:81">
      <c r="B16" t="s">
        <v>669</v>
      </c>
      <c r="C16" t="s">
        <v>670</v>
      </c>
      <c r="D16" t="s">
        <v>127</v>
      </c>
      <c r="E16" t="s">
        <v>671</v>
      </c>
      <c r="F16" t="s">
        <v>672</v>
      </c>
      <c r="G16" t="s">
        <v>673</v>
      </c>
      <c r="H16" t="s">
        <v>152</v>
      </c>
      <c r="I16" t="s">
        <v>674</v>
      </c>
      <c r="J16" s="78">
        <v>1.22</v>
      </c>
      <c r="K16" t="s">
        <v>108</v>
      </c>
      <c r="L16" s="78">
        <v>4.7</v>
      </c>
      <c r="M16" s="78">
        <v>1.17</v>
      </c>
      <c r="N16" s="78">
        <v>11754600</v>
      </c>
      <c r="O16" s="78">
        <v>124.5</v>
      </c>
      <c r="P16" s="78">
        <v>14634.477000000001</v>
      </c>
      <c r="Q16" s="78">
        <v>4.32</v>
      </c>
      <c r="R16" s="78">
        <v>3.23</v>
      </c>
      <c r="S16" s="78">
        <v>0.31</v>
      </c>
    </row>
    <row r="17" spans="2:19">
      <c r="B17" t="s">
        <v>675</v>
      </c>
      <c r="C17" t="s">
        <v>676</v>
      </c>
      <c r="D17" t="s">
        <v>127</v>
      </c>
      <c r="E17" t="s">
        <v>538</v>
      </c>
      <c r="F17" t="s">
        <v>304</v>
      </c>
      <c r="G17" t="s">
        <v>292</v>
      </c>
      <c r="H17" t="s">
        <v>151</v>
      </c>
      <c r="I17" t="s">
        <v>677</v>
      </c>
      <c r="J17" s="78">
        <v>1.1399999999999999</v>
      </c>
      <c r="K17" t="s">
        <v>108</v>
      </c>
      <c r="L17" s="78">
        <v>4.8</v>
      </c>
      <c r="M17" s="78">
        <v>1.33</v>
      </c>
      <c r="N17" s="78">
        <v>2017411.64</v>
      </c>
      <c r="O17" s="78">
        <v>125.09</v>
      </c>
      <c r="P17" s="78">
        <v>2523.5802204759998</v>
      </c>
      <c r="Q17" s="78">
        <v>0.45</v>
      </c>
      <c r="R17" s="78">
        <v>0.56000000000000005</v>
      </c>
      <c r="S17" s="78">
        <v>0.05</v>
      </c>
    </row>
    <row r="18" spans="2:19">
      <c r="B18" t="s">
        <v>678</v>
      </c>
      <c r="C18" t="s">
        <v>679</v>
      </c>
      <c r="D18" t="s">
        <v>127</v>
      </c>
      <c r="E18" t="s">
        <v>680</v>
      </c>
      <c r="F18" t="s">
        <v>129</v>
      </c>
      <c r="G18" t="s">
        <v>305</v>
      </c>
      <c r="H18" t="s">
        <v>151</v>
      </c>
      <c r="I18" t="s">
        <v>681</v>
      </c>
      <c r="J18" s="78">
        <v>0.96</v>
      </c>
      <c r="K18" t="s">
        <v>108</v>
      </c>
      <c r="L18" s="78">
        <v>8.4</v>
      </c>
      <c r="M18" s="78">
        <v>1.34</v>
      </c>
      <c r="N18" s="78">
        <v>151300</v>
      </c>
      <c r="O18" s="78">
        <v>131.82</v>
      </c>
      <c r="P18" s="78">
        <v>199.44365999999999</v>
      </c>
      <c r="Q18" s="78">
        <v>0.05</v>
      </c>
      <c r="R18" s="78">
        <v>0.04</v>
      </c>
      <c r="S18" s="78">
        <v>0</v>
      </c>
    </row>
    <row r="19" spans="2:19">
      <c r="B19" t="s">
        <v>682</v>
      </c>
      <c r="C19" t="s">
        <v>683</v>
      </c>
      <c r="D19" t="s">
        <v>127</v>
      </c>
      <c r="E19" t="s">
        <v>684</v>
      </c>
      <c r="F19" t="s">
        <v>129</v>
      </c>
      <c r="G19" t="s">
        <v>305</v>
      </c>
      <c r="H19" t="s">
        <v>151</v>
      </c>
      <c r="I19" t="s">
        <v>685</v>
      </c>
      <c r="J19" s="78">
        <v>1.22</v>
      </c>
      <c r="K19" t="s">
        <v>108</v>
      </c>
      <c r="L19" s="78">
        <v>6.5</v>
      </c>
      <c r="M19" s="78">
        <v>1.75</v>
      </c>
      <c r="N19" s="78">
        <v>20383000</v>
      </c>
      <c r="O19" s="78">
        <v>131.97</v>
      </c>
      <c r="P19" s="78">
        <v>26899.445100000001</v>
      </c>
      <c r="Q19" s="78">
        <v>1.7</v>
      </c>
      <c r="R19" s="78">
        <v>5.93</v>
      </c>
      <c r="S19" s="78">
        <v>0.56999999999999995</v>
      </c>
    </row>
    <row r="20" spans="2:19">
      <c r="B20" t="s">
        <v>686</v>
      </c>
      <c r="C20" t="s">
        <v>687</v>
      </c>
      <c r="D20" t="s">
        <v>127</v>
      </c>
      <c r="E20" t="s">
        <v>684</v>
      </c>
      <c r="F20" t="s">
        <v>129</v>
      </c>
      <c r="G20" t="s">
        <v>305</v>
      </c>
      <c r="H20" t="s">
        <v>151</v>
      </c>
      <c r="I20" t="s">
        <v>688</v>
      </c>
      <c r="J20" s="78">
        <v>1.92</v>
      </c>
      <c r="K20" t="s">
        <v>108</v>
      </c>
      <c r="L20" s="78">
        <v>6.5</v>
      </c>
      <c r="M20" s="78">
        <v>1.49</v>
      </c>
      <c r="N20" s="78">
        <v>9734500</v>
      </c>
      <c r="O20" s="78">
        <v>139.08000000000001</v>
      </c>
      <c r="P20" s="78">
        <v>13538.7426</v>
      </c>
      <c r="Q20" s="78">
        <v>1.17</v>
      </c>
      <c r="R20" s="78">
        <v>2.99</v>
      </c>
      <c r="S20" s="78">
        <v>0.28999999999999998</v>
      </c>
    </row>
    <row r="21" spans="2:19">
      <c r="B21" t="s">
        <v>689</v>
      </c>
      <c r="C21" t="s">
        <v>690</v>
      </c>
      <c r="D21" t="s">
        <v>127</v>
      </c>
      <c r="E21" t="s">
        <v>691</v>
      </c>
      <c r="F21" t="s">
        <v>129</v>
      </c>
      <c r="G21" t="s">
        <v>305</v>
      </c>
      <c r="H21" t="s">
        <v>151</v>
      </c>
      <c r="I21" t="s">
        <v>692</v>
      </c>
      <c r="J21" s="78">
        <v>5.86</v>
      </c>
      <c r="K21" t="s">
        <v>108</v>
      </c>
      <c r="L21" s="78">
        <v>5.6</v>
      </c>
      <c r="M21" s="78">
        <v>1.45</v>
      </c>
      <c r="N21" s="78">
        <v>21218472.300000001</v>
      </c>
      <c r="O21" s="78">
        <v>150.87</v>
      </c>
      <c r="P21" s="78">
        <v>32012.309159010001</v>
      </c>
      <c r="Q21" s="78">
        <v>2.14</v>
      </c>
      <c r="R21" s="78">
        <v>7.06</v>
      </c>
      <c r="S21" s="78">
        <v>0.68</v>
      </c>
    </row>
    <row r="22" spans="2:19">
      <c r="B22" t="s">
        <v>693</v>
      </c>
      <c r="C22" t="s">
        <v>694</v>
      </c>
      <c r="D22" t="s">
        <v>127</v>
      </c>
      <c r="E22" t="s">
        <v>691</v>
      </c>
      <c r="F22" t="s">
        <v>129</v>
      </c>
      <c r="G22" t="s">
        <v>305</v>
      </c>
      <c r="H22" t="s">
        <v>151</v>
      </c>
      <c r="I22" t="s">
        <v>695</v>
      </c>
      <c r="J22" s="78">
        <v>9.01</v>
      </c>
      <c r="K22" t="s">
        <v>108</v>
      </c>
      <c r="L22" s="78">
        <v>4.8</v>
      </c>
      <c r="M22" s="78">
        <v>2.5299999999999998</v>
      </c>
      <c r="N22" s="78">
        <v>40193000</v>
      </c>
      <c r="O22" s="78">
        <v>124.63</v>
      </c>
      <c r="P22" s="78">
        <v>50092.535900000003</v>
      </c>
      <c r="Q22" s="78">
        <v>4.75</v>
      </c>
      <c r="R22" s="78">
        <v>11.05</v>
      </c>
      <c r="S22" s="78">
        <v>1.07</v>
      </c>
    </row>
    <row r="23" spans="2:19">
      <c r="B23" t="s">
        <v>696</v>
      </c>
      <c r="C23" t="s">
        <v>697</v>
      </c>
      <c r="D23" t="s">
        <v>127</v>
      </c>
      <c r="E23" t="s">
        <v>691</v>
      </c>
      <c r="F23" t="s">
        <v>129</v>
      </c>
      <c r="G23" t="s">
        <v>305</v>
      </c>
      <c r="H23" t="s">
        <v>151</v>
      </c>
      <c r="I23" t="s">
        <v>698</v>
      </c>
      <c r="J23" s="78">
        <v>11.67</v>
      </c>
      <c r="K23" t="s">
        <v>108</v>
      </c>
      <c r="L23" s="78">
        <v>2.95</v>
      </c>
      <c r="M23" s="78">
        <v>2.44</v>
      </c>
      <c r="N23" s="78">
        <v>15405000</v>
      </c>
      <c r="O23" s="78">
        <v>106.16</v>
      </c>
      <c r="P23" s="78">
        <v>16353.948</v>
      </c>
      <c r="Q23" s="78">
        <v>1.31</v>
      </c>
      <c r="R23" s="78">
        <v>3.61</v>
      </c>
      <c r="S23" s="78">
        <v>0.35</v>
      </c>
    </row>
    <row r="24" spans="2:19">
      <c r="B24" t="s">
        <v>699</v>
      </c>
      <c r="C24" t="s">
        <v>700</v>
      </c>
      <c r="D24" t="s">
        <v>127</v>
      </c>
      <c r="E24" t="s">
        <v>684</v>
      </c>
      <c r="F24" t="s">
        <v>129</v>
      </c>
      <c r="G24" t="s">
        <v>701</v>
      </c>
      <c r="H24" t="s">
        <v>152</v>
      </c>
      <c r="I24" t="s">
        <v>702</v>
      </c>
      <c r="J24" s="78">
        <v>4.95</v>
      </c>
      <c r="K24" t="s">
        <v>108</v>
      </c>
      <c r="L24" s="78">
        <v>6</v>
      </c>
      <c r="M24" s="78">
        <v>2.69</v>
      </c>
      <c r="N24" s="78">
        <v>121927000</v>
      </c>
      <c r="O24" s="78">
        <v>125.96</v>
      </c>
      <c r="P24" s="78">
        <v>153579.24919999999</v>
      </c>
      <c r="Q24" s="78">
        <v>3.29</v>
      </c>
      <c r="R24" s="78">
        <v>33.869999999999997</v>
      </c>
      <c r="S24" s="78">
        <v>3.27</v>
      </c>
    </row>
    <row r="25" spans="2:19">
      <c r="B25" t="s">
        <v>703</v>
      </c>
      <c r="C25" t="s">
        <v>704</v>
      </c>
      <c r="D25" t="s">
        <v>127</v>
      </c>
      <c r="E25" t="s">
        <v>705</v>
      </c>
      <c r="F25" t="s">
        <v>304</v>
      </c>
      <c r="G25" t="s">
        <v>391</v>
      </c>
      <c r="H25" t="s">
        <v>152</v>
      </c>
      <c r="I25" t="s">
        <v>681</v>
      </c>
      <c r="J25" s="78">
        <v>0.89</v>
      </c>
      <c r="K25" t="s">
        <v>108</v>
      </c>
      <c r="L25" s="78">
        <v>6.5</v>
      </c>
      <c r="M25" s="78">
        <v>1.73</v>
      </c>
      <c r="N25" s="78">
        <v>87750</v>
      </c>
      <c r="O25" s="78">
        <v>122.25</v>
      </c>
      <c r="P25" s="78">
        <v>107.27437500000001</v>
      </c>
      <c r="Q25" s="78">
        <v>0.08</v>
      </c>
      <c r="R25" s="78">
        <v>0.02</v>
      </c>
      <c r="S25" s="78">
        <v>0</v>
      </c>
    </row>
    <row r="26" spans="2:19">
      <c r="B26" t="s">
        <v>706</v>
      </c>
      <c r="C26" t="s">
        <v>707</v>
      </c>
      <c r="D26" t="s">
        <v>127</v>
      </c>
      <c r="E26" t="s">
        <v>708</v>
      </c>
      <c r="F26" t="s">
        <v>709</v>
      </c>
      <c r="G26" t="s">
        <v>391</v>
      </c>
      <c r="H26" t="s">
        <v>152</v>
      </c>
      <c r="I26" t="s">
        <v>710</v>
      </c>
      <c r="J26" s="78">
        <v>3.87</v>
      </c>
      <c r="K26" t="s">
        <v>108</v>
      </c>
      <c r="L26" s="78">
        <v>3.9</v>
      </c>
      <c r="M26" s="78">
        <v>3.58</v>
      </c>
      <c r="N26" s="78">
        <v>13845649.689999999</v>
      </c>
      <c r="O26" s="78">
        <v>102.22</v>
      </c>
      <c r="P26" s="78">
        <v>14153.023113118001</v>
      </c>
      <c r="Q26" s="78">
        <v>10.89</v>
      </c>
      <c r="R26" s="78">
        <v>3.12</v>
      </c>
      <c r="S26" s="78">
        <v>0.3</v>
      </c>
    </row>
    <row r="27" spans="2:19">
      <c r="B27" s="79" t="s">
        <v>660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s="79" t="s">
        <v>272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s="79" t="s">
        <v>385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219</v>
      </c>
      <c r="C30" s="16"/>
      <c r="D30" s="16"/>
      <c r="E30" s="16"/>
      <c r="J30" s="80">
        <v>4.38</v>
      </c>
      <c r="M30" s="80">
        <v>5.42</v>
      </c>
      <c r="N30" s="80">
        <v>4400118</v>
      </c>
      <c r="P30" s="80">
        <v>18860.432588946001</v>
      </c>
      <c r="R30" s="80">
        <v>4.16</v>
      </c>
      <c r="S30" s="80">
        <v>0.4</v>
      </c>
    </row>
    <row r="31" spans="2:19">
      <c r="B31" s="79" t="s">
        <v>714</v>
      </c>
      <c r="C31" s="16"/>
      <c r="D31" s="16"/>
      <c r="E31" s="16"/>
      <c r="J31" s="80">
        <v>4.38</v>
      </c>
      <c r="M31" s="80">
        <v>5.42</v>
      </c>
      <c r="N31" s="80">
        <v>4400118</v>
      </c>
      <c r="P31" s="80">
        <v>18860.432588946001</v>
      </c>
      <c r="R31" s="80">
        <v>4.16</v>
      </c>
      <c r="S31" s="80">
        <v>0.4</v>
      </c>
    </row>
    <row r="32" spans="2:19">
      <c r="B32" t="s">
        <v>711</v>
      </c>
      <c r="C32" t="s">
        <v>712</v>
      </c>
      <c r="D32" t="s">
        <v>127</v>
      </c>
      <c r="E32" t="s">
        <v>582</v>
      </c>
      <c r="F32" t="s">
        <v>134</v>
      </c>
      <c r="G32" t="s">
        <v>376</v>
      </c>
      <c r="H32" t="s">
        <v>151</v>
      </c>
      <c r="I32" t="s">
        <v>713</v>
      </c>
      <c r="J32" s="78">
        <v>4.38</v>
      </c>
      <c r="K32" t="s">
        <v>112</v>
      </c>
      <c r="L32" s="78">
        <v>7.38</v>
      </c>
      <c r="M32" s="78">
        <v>5.42</v>
      </c>
      <c r="N32" s="78">
        <v>4400118</v>
      </c>
      <c r="O32" s="78">
        <v>109.85</v>
      </c>
      <c r="P32" s="78">
        <v>18860.432588946001</v>
      </c>
      <c r="Q32" s="78">
        <v>0.55000000000000004</v>
      </c>
      <c r="R32" s="78">
        <v>4.16</v>
      </c>
      <c r="S32" s="78">
        <v>0.4</v>
      </c>
    </row>
    <row r="33" spans="2:19">
      <c r="B33" s="79" t="s">
        <v>715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220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502" spans="2:5">
      <c r="B502" s="16"/>
    </row>
    <row r="503" spans="2:5">
      <c r="B503" s="16"/>
    </row>
    <row r="504" spans="2:5">
      <c r="B50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6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4" t="s">
        <v>186</v>
      </c>
    </row>
    <row r="2" spans="2:98">
      <c r="B2" s="2" t="s">
        <v>1</v>
      </c>
      <c r="C2" s="94" t="s">
        <v>1039</v>
      </c>
    </row>
    <row r="3" spans="2:98">
      <c r="B3" s="2" t="s">
        <v>2</v>
      </c>
      <c r="C3" s="94" t="s">
        <v>1038</v>
      </c>
    </row>
    <row r="4" spans="2:98">
      <c r="B4" s="2" t="s">
        <v>3</v>
      </c>
      <c r="C4" s="94" t="s">
        <v>187</v>
      </c>
    </row>
    <row r="6" spans="2:98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3461648.46</v>
      </c>
      <c r="I11" s="7"/>
      <c r="J11" s="77">
        <v>14586.698512068084</v>
      </c>
      <c r="K11" s="7"/>
      <c r="L11" s="77">
        <v>100</v>
      </c>
      <c r="M11" s="77">
        <v>0.31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216</v>
      </c>
      <c r="C12" s="16"/>
      <c r="D12" s="16"/>
      <c r="E12" s="16"/>
      <c r="H12" s="80">
        <v>259208.46</v>
      </c>
      <c r="J12" s="80">
        <v>988.44491019949089</v>
      </c>
      <c r="L12" s="80">
        <v>6.78</v>
      </c>
      <c r="M12" s="80">
        <v>0.02</v>
      </c>
    </row>
    <row r="13" spans="2:98">
      <c r="B13" t="s">
        <v>716</v>
      </c>
      <c r="C13" t="s">
        <v>717</v>
      </c>
      <c r="D13" t="s">
        <v>127</v>
      </c>
      <c r="E13" t="s">
        <v>718</v>
      </c>
      <c r="F13" t="s">
        <v>447</v>
      </c>
      <c r="G13" t="s">
        <v>112</v>
      </c>
      <c r="H13" s="78">
        <v>2046</v>
      </c>
      <c r="I13" s="78">
        <v>9.9999999999999995E-7</v>
      </c>
      <c r="J13" s="78">
        <v>7.9834920000000001E-8</v>
      </c>
      <c r="K13" s="78">
        <v>0.08</v>
      </c>
      <c r="L13" s="78">
        <v>0</v>
      </c>
      <c r="M13" s="78">
        <v>0</v>
      </c>
    </row>
    <row r="14" spans="2:98">
      <c r="B14" t="s">
        <v>719</v>
      </c>
      <c r="C14" s="93">
        <v>29991735</v>
      </c>
      <c r="D14" t="s">
        <v>127</v>
      </c>
      <c r="E14" t="s">
        <v>720</v>
      </c>
      <c r="F14" t="s">
        <v>304</v>
      </c>
      <c r="G14" t="s">
        <v>116</v>
      </c>
      <c r="H14" s="78">
        <v>55354.9</v>
      </c>
      <c r="I14" s="78">
        <v>178.7</v>
      </c>
      <c r="J14" s="78">
        <v>420.09008531484</v>
      </c>
      <c r="K14" s="78">
        <v>1.26</v>
      </c>
      <c r="L14" s="78">
        <v>2.88</v>
      </c>
      <c r="M14" s="78">
        <v>0.01</v>
      </c>
    </row>
    <row r="15" spans="2:98">
      <c r="B15" t="s">
        <v>721</v>
      </c>
      <c r="C15" t="s">
        <v>722</v>
      </c>
      <c r="D15" t="s">
        <v>127</v>
      </c>
      <c r="E15" t="s">
        <v>720</v>
      </c>
      <c r="F15" t="s">
        <v>304</v>
      </c>
      <c r="G15" t="s">
        <v>116</v>
      </c>
      <c r="H15" s="78">
        <v>9633</v>
      </c>
      <c r="I15" s="78">
        <v>187.9</v>
      </c>
      <c r="J15" s="78">
        <v>76.868808447600003</v>
      </c>
      <c r="K15" s="78">
        <v>0.56000000000000005</v>
      </c>
      <c r="L15" s="78">
        <v>0.53</v>
      </c>
      <c r="M15" s="78">
        <v>0</v>
      </c>
    </row>
    <row r="16" spans="2:98">
      <c r="B16" t="s">
        <v>723</v>
      </c>
      <c r="C16" t="s">
        <v>724</v>
      </c>
      <c r="D16" t="s">
        <v>127</v>
      </c>
      <c r="E16" t="s">
        <v>720</v>
      </c>
      <c r="F16" t="s">
        <v>304</v>
      </c>
      <c r="G16" t="s">
        <v>116</v>
      </c>
      <c r="H16" s="78">
        <v>34113.56</v>
      </c>
      <c r="I16" s="78">
        <v>137.69999999999999</v>
      </c>
      <c r="J16" s="78">
        <v>199.49076351921599</v>
      </c>
      <c r="K16" s="78">
        <v>1.57</v>
      </c>
      <c r="L16" s="78">
        <v>1.37</v>
      </c>
      <c r="M16" s="78">
        <v>0</v>
      </c>
    </row>
    <row r="17" spans="2:13">
      <c r="B17" t="s">
        <v>725</v>
      </c>
      <c r="C17" t="s">
        <v>726</v>
      </c>
      <c r="D17" t="s">
        <v>127</v>
      </c>
      <c r="E17" t="s">
        <v>720</v>
      </c>
      <c r="F17" t="s">
        <v>304</v>
      </c>
      <c r="G17" t="s">
        <v>116</v>
      </c>
      <c r="H17" s="78">
        <v>158061</v>
      </c>
      <c r="I17" s="78">
        <v>43.5</v>
      </c>
      <c r="J17" s="78">
        <v>291.995252838</v>
      </c>
      <c r="K17" s="78">
        <v>0.68</v>
      </c>
      <c r="L17" s="78">
        <v>2</v>
      </c>
      <c r="M17" s="78">
        <v>0.01</v>
      </c>
    </row>
    <row r="18" spans="2:13">
      <c r="B18" s="79" t="s">
        <v>219</v>
      </c>
      <c r="C18" s="16"/>
      <c r="D18" s="16"/>
      <c r="E18" s="16"/>
      <c r="H18" s="80">
        <v>3202440</v>
      </c>
      <c r="J18" s="80">
        <v>13598.253601868591</v>
      </c>
      <c r="L18" s="80">
        <v>93.22</v>
      </c>
      <c r="M18" s="80">
        <v>0.28999999999999998</v>
      </c>
    </row>
    <row r="19" spans="2:13">
      <c r="B19" s="79" t="s">
        <v>273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274</v>
      </c>
      <c r="C20" s="16"/>
      <c r="D20" s="16"/>
      <c r="E20" s="16"/>
      <c r="H20" s="80">
        <v>3202440</v>
      </c>
      <c r="J20" s="80">
        <v>13598.253601868591</v>
      </c>
      <c r="L20" s="80">
        <v>93.22</v>
      </c>
      <c r="M20" s="80">
        <v>0.28999999999999998</v>
      </c>
    </row>
    <row r="21" spans="2:13">
      <c r="B21" t="s">
        <v>727</v>
      </c>
      <c r="C21" t="s">
        <v>728</v>
      </c>
      <c r="D21" t="s">
        <v>127</v>
      </c>
      <c r="E21" t="s">
        <v>729</v>
      </c>
      <c r="F21" t="s">
        <v>428</v>
      </c>
      <c r="G21" t="s">
        <v>116</v>
      </c>
      <c r="H21" s="78">
        <v>440</v>
      </c>
      <c r="I21" s="78">
        <v>1E-4</v>
      </c>
      <c r="J21" s="78">
        <v>1.868592E-6</v>
      </c>
      <c r="K21" s="78">
        <v>1.28</v>
      </c>
      <c r="L21" s="78">
        <v>0</v>
      </c>
      <c r="M21" s="78">
        <v>0</v>
      </c>
    </row>
    <row r="22" spans="2:13">
      <c r="B22" t="s">
        <v>730</v>
      </c>
      <c r="C22" t="s">
        <v>731</v>
      </c>
      <c r="D22" t="s">
        <v>127</v>
      </c>
      <c r="E22" t="s">
        <v>732</v>
      </c>
      <c r="F22" t="s">
        <v>428</v>
      </c>
      <c r="G22" t="s">
        <v>116</v>
      </c>
      <c r="H22" s="78">
        <v>3202000</v>
      </c>
      <c r="I22" s="78">
        <v>100</v>
      </c>
      <c r="J22" s="78">
        <v>13598.2536</v>
      </c>
      <c r="K22" s="78">
        <v>10.25</v>
      </c>
      <c r="L22" s="78">
        <v>93.22</v>
      </c>
      <c r="M22" s="78">
        <v>0.28999999999999998</v>
      </c>
    </row>
    <row r="23" spans="2:13">
      <c r="B23" t="s">
        <v>220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2:5">
      <c r="C369" s="16"/>
      <c r="D369" s="16"/>
      <c r="E369" s="16"/>
    </row>
    <row r="370" spans="2:5">
      <c r="C370" s="16"/>
      <c r="D370" s="16"/>
      <c r="E370" s="16"/>
    </row>
    <row r="371" spans="2:5">
      <c r="C371" s="16"/>
      <c r="D371" s="16"/>
      <c r="E371" s="16"/>
    </row>
    <row r="372" spans="2:5">
      <c r="C372" s="16"/>
      <c r="D372" s="16"/>
      <c r="E372" s="16"/>
    </row>
    <row r="373" spans="2:5">
      <c r="C373" s="16"/>
      <c r="D373" s="16"/>
      <c r="E373" s="16"/>
    </row>
    <row r="374" spans="2:5">
      <c r="C374" s="16"/>
      <c r="D374" s="16"/>
      <c r="E374" s="16"/>
    </row>
    <row r="375" spans="2:5">
      <c r="C375" s="16"/>
      <c r="D375" s="16"/>
      <c r="E375" s="16"/>
    </row>
    <row r="376" spans="2:5">
      <c r="C376" s="16"/>
      <c r="D376" s="16"/>
      <c r="E376" s="16"/>
    </row>
    <row r="377" spans="2:5">
      <c r="C377" s="16"/>
      <c r="D377" s="16"/>
      <c r="E377" s="16"/>
    </row>
    <row r="378" spans="2:5">
      <c r="C378" s="16"/>
      <c r="D378" s="16"/>
      <c r="E378" s="16"/>
    </row>
    <row r="379" spans="2:5">
      <c r="C379" s="16"/>
      <c r="D379" s="16"/>
      <c r="E379" s="16"/>
    </row>
    <row r="380" spans="2:5">
      <c r="C380" s="16"/>
      <c r="D380" s="16"/>
      <c r="E380" s="16"/>
    </row>
    <row r="381" spans="2:5">
      <c r="C381" s="16"/>
      <c r="D381" s="16"/>
      <c r="E381" s="16"/>
    </row>
    <row r="382" spans="2:5">
      <c r="C382" s="16"/>
      <c r="D382" s="16"/>
      <c r="E382" s="16"/>
    </row>
    <row r="383" spans="2:5">
      <c r="C383" s="16"/>
      <c r="D383" s="16"/>
      <c r="E383" s="16"/>
    </row>
    <row r="384" spans="2:5">
      <c r="B384" s="16"/>
      <c r="C384" s="16"/>
      <c r="D384" s="16"/>
      <c r="E384" s="16"/>
    </row>
    <row r="385" spans="2:5">
      <c r="B385" s="16"/>
      <c r="C385" s="16"/>
      <c r="D385" s="16"/>
      <c r="E385" s="16"/>
    </row>
    <row r="386" spans="2:5">
      <c r="B386" s="19"/>
      <c r="C386" s="16"/>
      <c r="D386" s="16"/>
      <c r="E386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4"/>
  <sheetViews>
    <sheetView rightToLeft="1" zoomScale="80" zoomScaleNormal="80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1.5703125" style="15" bestFit="1" customWidth="1"/>
    <col min="4" max="4" width="12.7109375" style="16" bestFit="1" customWidth="1"/>
    <col min="5" max="5" width="8.7109375" style="16" bestFit="1" customWidth="1"/>
    <col min="6" max="6" width="13.5703125" style="16" bestFit="1" customWidth="1"/>
    <col min="7" max="7" width="10.85546875" style="16" bestFit="1" customWidth="1"/>
    <col min="8" max="8" width="11" style="16" bestFit="1" customWidth="1"/>
    <col min="9" max="9" width="13.140625" style="16" bestFit="1" customWidth="1"/>
    <col min="10" max="10" width="14.5703125" style="16" bestFit="1" customWidth="1"/>
    <col min="11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4" t="s">
        <v>186</v>
      </c>
    </row>
    <row r="2" spans="2:55">
      <c r="B2" s="2" t="s">
        <v>1</v>
      </c>
      <c r="C2" s="94" t="s">
        <v>1039</v>
      </c>
    </row>
    <row r="3" spans="2:55">
      <c r="B3" s="2" t="s">
        <v>2</v>
      </c>
      <c r="C3" s="94" t="s">
        <v>1038</v>
      </c>
    </row>
    <row r="4" spans="2:55">
      <c r="B4" s="2" t="s">
        <v>3</v>
      </c>
      <c r="C4" s="94" t="s">
        <v>187</v>
      </c>
    </row>
    <row r="6" spans="2:55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141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47.25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7">
        <v>70939402.810000002</v>
      </c>
      <c r="G11" s="7"/>
      <c r="H11" s="77">
        <v>146787.04764008761</v>
      </c>
      <c r="I11" s="7"/>
      <c r="J11" s="77">
        <v>100</v>
      </c>
      <c r="K11" s="77">
        <v>3.12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216</v>
      </c>
      <c r="C12" s="16"/>
      <c r="F12" s="80">
        <v>56691803.979999997</v>
      </c>
      <c r="H12" s="80">
        <v>85298.292057597835</v>
      </c>
      <c r="J12" s="80">
        <v>50.94</v>
      </c>
      <c r="K12" s="80">
        <v>1.81</v>
      </c>
    </row>
    <row r="13" spans="2:55">
      <c r="B13" s="79" t="s">
        <v>748</v>
      </c>
      <c r="C13" s="16"/>
      <c r="F13" s="80">
        <v>1461128.37</v>
      </c>
      <c r="H13" s="80">
        <v>4857.5143066220144</v>
      </c>
      <c r="J13" s="80">
        <v>3.31</v>
      </c>
      <c r="K13" s="80">
        <v>0.1</v>
      </c>
    </row>
    <row r="14" spans="2:55">
      <c r="B14" t="s">
        <v>733</v>
      </c>
      <c r="C14" s="93">
        <v>100242577</v>
      </c>
      <c r="D14" t="s">
        <v>112</v>
      </c>
      <c r="E14" t="s">
        <v>225</v>
      </c>
      <c r="F14" s="78">
        <v>449427</v>
      </c>
      <c r="G14" s="78">
        <v>109.28</v>
      </c>
      <c r="H14" s="78">
        <v>1916.4041874912</v>
      </c>
      <c r="I14" s="78">
        <v>0.91</v>
      </c>
      <c r="J14" s="78">
        <v>1.31</v>
      </c>
      <c r="K14" s="78">
        <v>0.04</v>
      </c>
    </row>
    <row r="15" spans="2:55">
      <c r="B15" t="s">
        <v>734</v>
      </c>
      <c r="C15" t="s">
        <v>735</v>
      </c>
      <c r="D15" t="s">
        <v>112</v>
      </c>
      <c r="E15" t="s">
        <v>736</v>
      </c>
      <c r="F15" s="78">
        <v>260700</v>
      </c>
      <c r="G15" s="78">
        <v>85.2</v>
      </c>
      <c r="H15" s="78">
        <v>866.69819280000002</v>
      </c>
      <c r="I15" s="78">
        <v>1.1599999999999999</v>
      </c>
      <c r="J15" s="78">
        <v>0.59</v>
      </c>
      <c r="K15" s="78">
        <v>0.02</v>
      </c>
    </row>
    <row r="16" spans="2:55">
      <c r="B16" t="s">
        <v>737</v>
      </c>
      <c r="C16" t="s">
        <v>738</v>
      </c>
      <c r="D16" t="s">
        <v>112</v>
      </c>
      <c r="E16" t="s">
        <v>739</v>
      </c>
      <c r="F16" s="78">
        <v>53394</v>
      </c>
      <c r="G16" s="78">
        <v>45.88</v>
      </c>
      <c r="H16" s="78">
        <v>95.587946414399994</v>
      </c>
      <c r="I16" s="78">
        <v>0.65</v>
      </c>
      <c r="J16" s="78">
        <v>7.0000000000000007E-2</v>
      </c>
      <c r="K16" s="78">
        <v>0</v>
      </c>
    </row>
    <row r="17" spans="2:11">
      <c r="B17" t="s">
        <v>740</v>
      </c>
      <c r="C17" t="s">
        <v>741</v>
      </c>
      <c r="D17" t="s">
        <v>112</v>
      </c>
      <c r="E17" t="s">
        <v>742</v>
      </c>
      <c r="F17" s="78">
        <v>230040</v>
      </c>
      <c r="G17" s="78">
        <v>95.9</v>
      </c>
      <c r="H17" s="78">
        <v>860.81382071999997</v>
      </c>
      <c r="I17" s="78">
        <v>0.94</v>
      </c>
      <c r="J17" s="78">
        <v>0.59</v>
      </c>
      <c r="K17" s="78">
        <v>0.02</v>
      </c>
    </row>
    <row r="18" spans="2:11">
      <c r="B18" t="s">
        <v>743</v>
      </c>
      <c r="C18" t="s">
        <v>744</v>
      </c>
      <c r="D18" t="s">
        <v>112</v>
      </c>
      <c r="E18" t="s">
        <v>225</v>
      </c>
      <c r="F18" s="78">
        <v>390267.37</v>
      </c>
      <c r="G18" s="78">
        <v>53.61</v>
      </c>
      <c r="H18" s="78">
        <v>816.38555919641396</v>
      </c>
      <c r="I18" s="78">
        <v>0.53</v>
      </c>
      <c r="J18" s="78">
        <v>0.56000000000000005</v>
      </c>
      <c r="K18" s="78">
        <v>0.02</v>
      </c>
    </row>
    <row r="19" spans="2:11">
      <c r="B19" t="s">
        <v>745</v>
      </c>
      <c r="C19" t="s">
        <v>746</v>
      </c>
      <c r="D19" t="s">
        <v>112</v>
      </c>
      <c r="E19" t="s">
        <v>747</v>
      </c>
      <c r="F19" s="78">
        <v>77300</v>
      </c>
      <c r="G19" s="78">
        <v>100</v>
      </c>
      <c r="H19" s="78">
        <v>301.62459999999999</v>
      </c>
      <c r="I19" s="78">
        <v>0.52</v>
      </c>
      <c r="J19" s="78">
        <v>0.21</v>
      </c>
      <c r="K19" s="78">
        <v>0.01</v>
      </c>
    </row>
    <row r="20" spans="2:11">
      <c r="B20" s="79" t="s">
        <v>749</v>
      </c>
      <c r="C20" s="16"/>
      <c r="F20" s="80">
        <v>5068634</v>
      </c>
      <c r="H20" s="80">
        <v>21017.878546723601</v>
      </c>
      <c r="J20" s="80">
        <v>14.32</v>
      </c>
      <c r="K20" s="80">
        <v>0.45</v>
      </c>
    </row>
    <row r="21" spans="2:11">
      <c r="B21" t="s">
        <v>820</v>
      </c>
      <c r="C21" t="s">
        <v>821</v>
      </c>
      <c r="D21" t="s">
        <v>112</v>
      </c>
      <c r="E21" t="s">
        <v>822</v>
      </c>
      <c r="F21" s="78">
        <v>5068634</v>
      </c>
      <c r="G21" s="78">
        <v>106.27</v>
      </c>
      <c r="H21" s="78">
        <v>21017.878546723601</v>
      </c>
      <c r="I21" s="78">
        <v>2.73</v>
      </c>
      <c r="J21" s="78">
        <v>14.32</v>
      </c>
      <c r="K21" s="78">
        <v>0.45</v>
      </c>
    </row>
    <row r="22" spans="2:11">
      <c r="B22" s="79" t="s">
        <v>758</v>
      </c>
      <c r="C22" s="16"/>
      <c r="F22" s="80">
        <v>8020308.3899999997</v>
      </c>
      <c r="H22" s="80">
        <v>10525.05140841582</v>
      </c>
      <c r="J22" s="80">
        <v>7.17</v>
      </c>
      <c r="K22" s="80">
        <v>0.22</v>
      </c>
    </row>
    <row r="23" spans="2:11">
      <c r="B23" t="s">
        <v>750</v>
      </c>
      <c r="C23" t="s">
        <v>751</v>
      </c>
      <c r="D23" t="s">
        <v>112</v>
      </c>
      <c r="E23" t="s">
        <v>752</v>
      </c>
      <c r="F23" s="78">
        <v>684650.91</v>
      </c>
      <c r="G23" s="78">
        <v>97.690000000000069</v>
      </c>
      <c r="H23" s="78">
        <v>2609.79601946606</v>
      </c>
      <c r="I23" s="78">
        <v>1.7</v>
      </c>
      <c r="J23" s="78">
        <v>1.78</v>
      </c>
      <c r="K23" s="78">
        <v>0.06</v>
      </c>
    </row>
    <row r="24" spans="2:11">
      <c r="B24" t="s">
        <v>753</v>
      </c>
      <c r="C24" t="s">
        <v>754</v>
      </c>
      <c r="D24" t="s">
        <v>112</v>
      </c>
      <c r="E24" t="s">
        <v>225</v>
      </c>
      <c r="F24" s="78">
        <v>7718.48</v>
      </c>
      <c r="G24" s="78">
        <v>1385.6</v>
      </c>
      <c r="H24" s="78">
        <v>417.30820414976</v>
      </c>
      <c r="I24" s="78">
        <v>0.02</v>
      </c>
      <c r="J24" s="78">
        <v>0.28000000000000003</v>
      </c>
      <c r="K24" s="78">
        <v>0.01</v>
      </c>
    </row>
    <row r="25" spans="2:11">
      <c r="B25" t="s">
        <v>755</v>
      </c>
      <c r="C25" t="s">
        <v>756</v>
      </c>
      <c r="D25" t="s">
        <v>108</v>
      </c>
      <c r="E25" t="s">
        <v>757</v>
      </c>
      <c r="F25" s="78">
        <v>7327939</v>
      </c>
      <c r="G25" s="78">
        <v>102.32</v>
      </c>
      <c r="H25" s="78">
        <v>7497.9471848000003</v>
      </c>
      <c r="I25" s="78">
        <v>6.57</v>
      </c>
      <c r="J25" s="78">
        <v>5.1100000000000003</v>
      </c>
      <c r="K25" s="78">
        <v>0.16</v>
      </c>
    </row>
    <row r="26" spans="2:11">
      <c r="B26" s="79" t="s">
        <v>787</v>
      </c>
      <c r="C26" s="16"/>
      <c r="F26" s="80">
        <v>42141733.219999999</v>
      </c>
      <c r="H26" s="80">
        <v>48897.847795836402</v>
      </c>
      <c r="J26" s="80">
        <v>33.31</v>
      </c>
      <c r="K26" s="80">
        <v>1.04</v>
      </c>
    </row>
    <row r="27" spans="2:11">
      <c r="B27" t="s">
        <v>759</v>
      </c>
      <c r="C27" t="s">
        <v>760</v>
      </c>
      <c r="D27" t="s">
        <v>108</v>
      </c>
      <c r="E27" t="s">
        <v>761</v>
      </c>
      <c r="F27" s="78">
        <v>12135852</v>
      </c>
      <c r="G27" s="78">
        <v>93.26</v>
      </c>
      <c r="H27" s="78">
        <v>11317.8955752</v>
      </c>
      <c r="I27" s="78">
        <v>3.65</v>
      </c>
      <c r="J27" s="78">
        <v>7.71</v>
      </c>
      <c r="K27" s="78">
        <v>0.24</v>
      </c>
    </row>
    <row r="28" spans="2:11">
      <c r="B28" t="s">
        <v>762</v>
      </c>
      <c r="C28" t="s">
        <v>763</v>
      </c>
      <c r="D28" t="s">
        <v>108</v>
      </c>
      <c r="E28" t="s">
        <v>764</v>
      </c>
      <c r="F28" s="78">
        <v>2663680</v>
      </c>
      <c r="G28" s="78">
        <v>74.22</v>
      </c>
      <c r="H28" s="78">
        <v>1976.9832960000001</v>
      </c>
      <c r="I28" s="78">
        <v>2</v>
      </c>
      <c r="J28" s="78">
        <v>1.35</v>
      </c>
      <c r="K28" s="78">
        <v>0.04</v>
      </c>
    </row>
    <row r="29" spans="2:11">
      <c r="B29" t="s">
        <v>765</v>
      </c>
      <c r="C29" t="s">
        <v>766</v>
      </c>
      <c r="D29" t="s">
        <v>112</v>
      </c>
      <c r="E29" t="s">
        <v>225</v>
      </c>
      <c r="F29" s="78">
        <v>280808</v>
      </c>
      <c r="G29" s="78">
        <v>139.49</v>
      </c>
      <c r="H29" s="78">
        <v>1528.4098070384</v>
      </c>
      <c r="I29" s="78">
        <v>0.17</v>
      </c>
      <c r="J29" s="78">
        <v>1.04</v>
      </c>
      <c r="K29" s="78">
        <v>0.03</v>
      </c>
    </row>
    <row r="30" spans="2:11">
      <c r="B30" t="s">
        <v>767</v>
      </c>
      <c r="C30" t="s">
        <v>768</v>
      </c>
      <c r="D30" t="s">
        <v>108</v>
      </c>
      <c r="E30" t="s">
        <v>769</v>
      </c>
      <c r="F30" s="78">
        <v>3801712</v>
      </c>
      <c r="G30" s="78">
        <v>81.55</v>
      </c>
      <c r="H30" s="78">
        <v>3100.2961359999999</v>
      </c>
      <c r="I30" s="78">
        <v>5.42</v>
      </c>
      <c r="J30" s="78">
        <v>2.11</v>
      </c>
      <c r="K30" s="78">
        <v>7.0000000000000007E-2</v>
      </c>
    </row>
    <row r="31" spans="2:11">
      <c r="B31" t="s">
        <v>770</v>
      </c>
      <c r="C31" t="s">
        <v>771</v>
      </c>
      <c r="D31" t="s">
        <v>112</v>
      </c>
      <c r="E31" t="s">
        <v>225</v>
      </c>
      <c r="F31" s="78">
        <v>145868</v>
      </c>
      <c r="G31" s="78">
        <v>80.150000000000006</v>
      </c>
      <c r="H31" s="78">
        <v>456.195314204</v>
      </c>
      <c r="I31" s="78">
        <v>0.15</v>
      </c>
      <c r="J31" s="78">
        <v>0.31</v>
      </c>
      <c r="K31" s="78">
        <v>0.01</v>
      </c>
    </row>
    <row r="32" spans="2:11">
      <c r="B32" t="s">
        <v>772</v>
      </c>
      <c r="C32" t="s">
        <v>773</v>
      </c>
      <c r="D32" t="s">
        <v>108</v>
      </c>
      <c r="E32" t="s">
        <v>774</v>
      </c>
      <c r="F32" s="78">
        <v>6774922</v>
      </c>
      <c r="G32" s="78">
        <v>136.72999999999999</v>
      </c>
      <c r="H32" s="78">
        <v>9263.3508505999998</v>
      </c>
      <c r="I32" s="78">
        <v>0.69</v>
      </c>
      <c r="J32" s="78">
        <v>6.31</v>
      </c>
      <c r="K32" s="78">
        <v>0.2</v>
      </c>
    </row>
    <row r="33" spans="2:11">
      <c r="B33" t="s">
        <v>775</v>
      </c>
      <c r="C33" t="s">
        <v>776</v>
      </c>
      <c r="D33" t="s">
        <v>108</v>
      </c>
      <c r="E33" t="s">
        <v>777</v>
      </c>
      <c r="F33" s="78">
        <v>9441194.2200000007</v>
      </c>
      <c r="G33" s="78">
        <v>125.77</v>
      </c>
      <c r="H33" s="78">
        <v>11874.189970494001</v>
      </c>
      <c r="I33" s="78">
        <v>0.98</v>
      </c>
      <c r="J33" s="78">
        <v>8.09</v>
      </c>
      <c r="K33" s="78">
        <v>0.25</v>
      </c>
    </row>
    <row r="34" spans="2:11">
      <c r="B34" t="s">
        <v>778</v>
      </c>
      <c r="C34" t="s">
        <v>779</v>
      </c>
      <c r="D34" t="s">
        <v>108</v>
      </c>
      <c r="E34" t="s">
        <v>780</v>
      </c>
      <c r="F34" s="78">
        <v>2245425</v>
      </c>
      <c r="G34" s="78">
        <v>88.35</v>
      </c>
      <c r="H34" s="78">
        <v>1983.8329874999999</v>
      </c>
      <c r="I34" s="78">
        <v>2.73</v>
      </c>
      <c r="J34" s="78">
        <v>1.35</v>
      </c>
      <c r="K34" s="78">
        <v>0.04</v>
      </c>
    </row>
    <row r="35" spans="2:11">
      <c r="B35" t="s">
        <v>781</v>
      </c>
      <c r="C35" t="s">
        <v>782</v>
      </c>
      <c r="D35" t="s">
        <v>108</v>
      </c>
      <c r="E35" t="s">
        <v>783</v>
      </c>
      <c r="F35" s="78">
        <v>4351448</v>
      </c>
      <c r="G35" s="78">
        <v>123.45</v>
      </c>
      <c r="H35" s="78">
        <v>5371.862556</v>
      </c>
      <c r="I35" s="78">
        <v>0.79</v>
      </c>
      <c r="J35" s="78">
        <v>3.66</v>
      </c>
      <c r="K35" s="78">
        <v>0.11</v>
      </c>
    </row>
    <row r="36" spans="2:11">
      <c r="B36" t="s">
        <v>784</v>
      </c>
      <c r="C36" t="s">
        <v>785</v>
      </c>
      <c r="D36" t="s">
        <v>112</v>
      </c>
      <c r="E36" t="s">
        <v>786</v>
      </c>
      <c r="F36" s="78">
        <v>300824</v>
      </c>
      <c r="G36" s="78">
        <v>172.5</v>
      </c>
      <c r="H36" s="78">
        <v>2024.8313028</v>
      </c>
      <c r="I36" s="78">
        <v>0.22</v>
      </c>
      <c r="J36" s="78">
        <v>1.38</v>
      </c>
      <c r="K36" s="78">
        <v>0.04</v>
      </c>
    </row>
    <row r="37" spans="2:11">
      <c r="B37" s="79" t="s">
        <v>219</v>
      </c>
      <c r="C37" s="16"/>
      <c r="F37" s="80">
        <v>14247598.83</v>
      </c>
      <c r="H37" s="80">
        <v>61488.755582489772</v>
      </c>
      <c r="J37" s="80">
        <v>41.89</v>
      </c>
      <c r="K37" s="80">
        <v>1.31</v>
      </c>
    </row>
    <row r="38" spans="2:11">
      <c r="B38" s="79" t="s">
        <v>791</v>
      </c>
      <c r="C38" s="16"/>
      <c r="F38" s="80">
        <v>332340</v>
      </c>
      <c r="H38" s="80">
        <v>2301.4144197959999</v>
      </c>
      <c r="J38" s="80">
        <v>1.57</v>
      </c>
      <c r="K38" s="80">
        <v>0.05</v>
      </c>
    </row>
    <row r="39" spans="2:11">
      <c r="B39" t="s">
        <v>788</v>
      </c>
      <c r="C39" t="s">
        <v>789</v>
      </c>
      <c r="D39" t="s">
        <v>112</v>
      </c>
      <c r="E39" t="s">
        <v>790</v>
      </c>
      <c r="F39" s="78">
        <v>332340</v>
      </c>
      <c r="G39" s="78">
        <v>177.47</v>
      </c>
      <c r="H39" s="78">
        <v>2301.4144197959999</v>
      </c>
      <c r="I39" s="78">
        <v>1.91</v>
      </c>
      <c r="J39" s="78">
        <v>1.57</v>
      </c>
      <c r="K39" s="78">
        <v>0.05</v>
      </c>
    </row>
    <row r="40" spans="2:11">
      <c r="B40" s="79" t="s">
        <v>792</v>
      </c>
      <c r="C40" s="16"/>
      <c r="F40" s="80">
        <v>1650419.43</v>
      </c>
      <c r="H40" s="80">
        <v>14868.384058080239</v>
      </c>
      <c r="J40" s="80">
        <v>10.129999999999999</v>
      </c>
      <c r="K40" s="80">
        <v>0.33</v>
      </c>
    </row>
    <row r="41" spans="2:11">
      <c r="B41" t="s">
        <v>812</v>
      </c>
      <c r="C41" t="s">
        <v>813</v>
      </c>
      <c r="D41" t="s">
        <v>112</v>
      </c>
      <c r="E41" t="s">
        <v>795</v>
      </c>
      <c r="F41" s="78">
        <v>1048152.5</v>
      </c>
      <c r="G41" s="78">
        <v>98.707999999999998</v>
      </c>
      <c r="H41" s="78">
        <v>4037.0496625694</v>
      </c>
      <c r="I41" s="78">
        <v>0.314446</v>
      </c>
      <c r="J41" s="78">
        <v>2.75</v>
      </c>
      <c r="K41" s="78">
        <v>0.09</v>
      </c>
    </row>
    <row r="42" spans="2:11">
      <c r="B42" t="s">
        <v>814</v>
      </c>
      <c r="C42" t="s">
        <v>815</v>
      </c>
      <c r="D42" t="s">
        <v>112</v>
      </c>
      <c r="E42" t="s">
        <v>816</v>
      </c>
      <c r="F42" s="78">
        <v>1736.2</v>
      </c>
      <c r="G42" s="78">
        <v>87071.6</v>
      </c>
      <c r="H42" s="78">
        <v>5898.7982391183996</v>
      </c>
      <c r="I42" s="78">
        <v>6.68</v>
      </c>
      <c r="J42" s="78">
        <v>4.0199999999999996</v>
      </c>
      <c r="K42" s="78">
        <v>0.13</v>
      </c>
    </row>
    <row r="43" spans="2:11">
      <c r="B43" t="s">
        <v>817</v>
      </c>
      <c r="C43" t="s">
        <v>818</v>
      </c>
      <c r="D43" t="s">
        <v>116</v>
      </c>
      <c r="E43" t="s">
        <v>819</v>
      </c>
      <c r="F43" s="78">
        <v>530.73</v>
      </c>
      <c r="G43" s="78">
        <v>114971</v>
      </c>
      <c r="H43" s="78">
        <v>2591.33615639244</v>
      </c>
      <c r="I43" s="78">
        <v>2.67</v>
      </c>
      <c r="J43" s="78">
        <v>1.77</v>
      </c>
      <c r="K43" s="78">
        <v>0.06</v>
      </c>
    </row>
    <row r="44" spans="2:11">
      <c r="B44" t="s">
        <v>826</v>
      </c>
      <c r="C44" t="s">
        <v>827</v>
      </c>
      <c r="D44" t="s">
        <v>112</v>
      </c>
      <c r="E44" t="s">
        <v>828</v>
      </c>
      <c r="F44" s="78">
        <v>600000</v>
      </c>
      <c r="G44" s="78">
        <v>100</v>
      </c>
      <c r="H44" s="78">
        <v>2341.1999999999998</v>
      </c>
      <c r="I44" s="78">
        <v>0.24460000000000001</v>
      </c>
      <c r="J44" s="78">
        <v>1.59</v>
      </c>
      <c r="K44" s="78">
        <v>0.05</v>
      </c>
    </row>
    <row r="45" spans="2:11">
      <c r="B45" s="79" t="s">
        <v>803</v>
      </c>
      <c r="C45" s="16"/>
      <c r="F45" s="80">
        <v>6709863</v>
      </c>
      <c r="H45" s="80">
        <v>20583.163470197476</v>
      </c>
      <c r="J45" s="80">
        <v>14.03</v>
      </c>
      <c r="K45" s="80">
        <v>0.43000000000000005</v>
      </c>
    </row>
    <row r="46" spans="2:11">
      <c r="B46" t="s">
        <v>793</v>
      </c>
      <c r="C46" t="s">
        <v>794</v>
      </c>
      <c r="D46" t="s">
        <v>112</v>
      </c>
      <c r="E46" t="s">
        <v>795</v>
      </c>
      <c r="F46" s="78">
        <v>2447134</v>
      </c>
      <c r="G46" s="78">
        <v>100</v>
      </c>
      <c r="H46" s="78">
        <v>9548.7168679999995</v>
      </c>
      <c r="I46" s="78">
        <v>2.79</v>
      </c>
      <c r="J46" s="78">
        <v>6.51</v>
      </c>
      <c r="K46" s="78">
        <v>0.2</v>
      </c>
    </row>
    <row r="47" spans="2:11">
      <c r="B47" t="s">
        <v>796</v>
      </c>
      <c r="C47" t="s">
        <v>797</v>
      </c>
      <c r="D47" t="s">
        <v>112</v>
      </c>
      <c r="E47" t="s">
        <v>798</v>
      </c>
      <c r="F47" s="78">
        <v>1251891</v>
      </c>
      <c r="G47" s="78">
        <v>100</v>
      </c>
      <c r="H47" s="78">
        <v>4884.8786819999996</v>
      </c>
      <c r="I47" s="78">
        <v>2.9</v>
      </c>
      <c r="J47" s="78">
        <v>3.33</v>
      </c>
      <c r="K47" s="78">
        <v>0.1</v>
      </c>
    </row>
    <row r="48" spans="2:11">
      <c r="B48" t="s">
        <v>1126</v>
      </c>
      <c r="C48" t="s">
        <v>801</v>
      </c>
      <c r="D48" t="s">
        <v>188</v>
      </c>
      <c r="E48" t="s">
        <v>802</v>
      </c>
      <c r="F48" s="78">
        <v>2177492</v>
      </c>
      <c r="G48" s="78">
        <v>107.29</v>
      </c>
      <c r="H48" s="78">
        <v>1329.54915702588</v>
      </c>
      <c r="I48" s="78">
        <v>1.39</v>
      </c>
      <c r="J48" s="78">
        <v>0.91</v>
      </c>
      <c r="K48" s="78">
        <v>0.03</v>
      </c>
    </row>
    <row r="49" spans="2:11">
      <c r="B49" t="s">
        <v>799</v>
      </c>
      <c r="C49" t="s">
        <v>800</v>
      </c>
      <c r="D49" t="s">
        <v>112</v>
      </c>
      <c r="E49" t="s">
        <v>225</v>
      </c>
      <c r="F49" s="78">
        <v>833346</v>
      </c>
      <c r="G49" s="78">
        <v>148.22999999999999</v>
      </c>
      <c r="H49" s="78">
        <v>4820.0187631715999</v>
      </c>
      <c r="I49" s="78">
        <v>0.85</v>
      </c>
      <c r="J49" s="78">
        <v>3.28</v>
      </c>
      <c r="K49" s="78">
        <v>0.1</v>
      </c>
    </row>
    <row r="50" spans="2:11">
      <c r="B50" s="79" t="s">
        <v>831</v>
      </c>
      <c r="C50" s="16"/>
      <c r="F50" s="80">
        <v>5554976.4000000004</v>
      </c>
      <c r="H50" s="80">
        <v>23735.793634416052</v>
      </c>
      <c r="J50" s="80">
        <v>16.16</v>
      </c>
      <c r="K50" s="80">
        <v>0.5</v>
      </c>
    </row>
    <row r="51" spans="2:11">
      <c r="B51" t="s">
        <v>804</v>
      </c>
      <c r="C51" t="s">
        <v>805</v>
      </c>
      <c r="D51" t="s">
        <v>116</v>
      </c>
      <c r="E51" t="s">
        <v>806</v>
      </c>
      <c r="F51" s="78">
        <v>429290.78</v>
      </c>
      <c r="G51" s="78">
        <v>98.519999999999953</v>
      </c>
      <c r="H51" s="78">
        <v>1796.13002565334</v>
      </c>
      <c r="I51" s="78">
        <v>0.16</v>
      </c>
      <c r="J51" s="78">
        <v>1.22</v>
      </c>
      <c r="K51" s="78">
        <v>0.04</v>
      </c>
    </row>
    <row r="52" spans="2:11">
      <c r="B52" t="s">
        <v>807</v>
      </c>
      <c r="C52" t="s">
        <v>808</v>
      </c>
      <c r="D52" t="s">
        <v>112</v>
      </c>
      <c r="E52" t="s">
        <v>809</v>
      </c>
      <c r="F52" s="78">
        <v>2576138.62</v>
      </c>
      <c r="G52" s="78">
        <v>74.379999999999981</v>
      </c>
      <c r="H52" s="78">
        <v>7476.74669547951</v>
      </c>
      <c r="I52" s="78">
        <v>0.78</v>
      </c>
      <c r="J52" s="78">
        <v>5.09</v>
      </c>
      <c r="K52" s="78">
        <v>0.16</v>
      </c>
    </row>
    <row r="53" spans="2:11">
      <c r="B53" t="s">
        <v>810</v>
      </c>
      <c r="C53" t="s">
        <v>811</v>
      </c>
      <c r="D53" t="s">
        <v>112</v>
      </c>
      <c r="E53" t="s">
        <v>668</v>
      </c>
      <c r="F53" s="78">
        <v>1389590</v>
      </c>
      <c r="G53" s="78">
        <v>147.83000000000001</v>
      </c>
      <c r="H53" s="78">
        <v>8015.6089600940004</v>
      </c>
      <c r="I53" s="78">
        <v>0.08</v>
      </c>
      <c r="J53" s="78">
        <v>5.46</v>
      </c>
      <c r="K53" s="78">
        <v>0.17</v>
      </c>
    </row>
    <row r="54" spans="2:11">
      <c r="B54" t="s">
        <v>823</v>
      </c>
      <c r="C54" t="s">
        <v>824</v>
      </c>
      <c r="D54" t="s">
        <v>112</v>
      </c>
      <c r="E54" t="s">
        <v>825</v>
      </c>
      <c r="F54" s="78">
        <v>473750</v>
      </c>
      <c r="G54" s="78">
        <v>107.57</v>
      </c>
      <c r="H54" s="78">
        <v>1988.5094382499999</v>
      </c>
      <c r="I54" s="78">
        <v>0.33</v>
      </c>
      <c r="J54" s="78">
        <v>1.35</v>
      </c>
      <c r="K54" s="78">
        <v>0.04</v>
      </c>
    </row>
    <row r="55" spans="2:11">
      <c r="B55" t="s">
        <v>829</v>
      </c>
      <c r="C55" t="s">
        <v>830</v>
      </c>
      <c r="D55" t="s">
        <v>119</v>
      </c>
      <c r="E55" t="s">
        <v>780</v>
      </c>
      <c r="F55" s="78">
        <v>686207</v>
      </c>
      <c r="G55" s="78">
        <v>112.34</v>
      </c>
      <c r="H55" s="78">
        <v>4458.7985149391998</v>
      </c>
      <c r="I55" s="78">
        <v>2.9</v>
      </c>
      <c r="J55" s="78">
        <v>3.04</v>
      </c>
      <c r="K55" s="78">
        <v>0.09</v>
      </c>
    </row>
    <row r="56" spans="2:11">
      <c r="B56" t="s">
        <v>220</v>
      </c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2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4" t="s">
        <v>186</v>
      </c>
    </row>
    <row r="2" spans="2:59">
      <c r="B2" s="2" t="s">
        <v>1</v>
      </c>
      <c r="C2" s="94" t="s">
        <v>1039</v>
      </c>
    </row>
    <row r="3" spans="2:59">
      <c r="B3" s="2" t="s">
        <v>2</v>
      </c>
      <c r="C3" s="94" t="s">
        <v>1038</v>
      </c>
    </row>
    <row r="4" spans="2:59">
      <c r="B4" s="2" t="s">
        <v>3</v>
      </c>
      <c r="C4" s="94" t="s">
        <v>187</v>
      </c>
    </row>
    <row r="6" spans="2:59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143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179638.6</v>
      </c>
      <c r="H11" s="7"/>
      <c r="I11" s="77">
        <v>2117.8407377564899</v>
      </c>
      <c r="J11" s="7"/>
      <c r="K11" s="77">
        <v>100</v>
      </c>
      <c r="L11" s="77">
        <v>0.05</v>
      </c>
      <c r="M11" s="16"/>
      <c r="N11" s="16"/>
      <c r="O11" s="16"/>
      <c r="P11" s="16"/>
      <c r="BG11" s="16"/>
    </row>
    <row r="12" spans="2:59">
      <c r="B12" s="79" t="s">
        <v>832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s="79" t="s">
        <v>632</v>
      </c>
      <c r="C13" s="16"/>
      <c r="D13" s="16"/>
      <c r="G13" s="80">
        <v>179638.6</v>
      </c>
      <c r="I13" s="80">
        <v>2117.8407377564899</v>
      </c>
      <c r="K13" s="80">
        <v>100</v>
      </c>
      <c r="L13" s="80">
        <v>0.05</v>
      </c>
    </row>
    <row r="14" spans="2:59">
      <c r="B14" t="s">
        <v>833</v>
      </c>
      <c r="C14" t="s">
        <v>834</v>
      </c>
      <c r="D14" t="s">
        <v>835</v>
      </c>
      <c r="E14" t="s">
        <v>116</v>
      </c>
      <c r="F14" t="s">
        <v>836</v>
      </c>
      <c r="G14" s="78">
        <v>179625.7</v>
      </c>
      <c r="H14" s="78">
        <v>275.38000000000028</v>
      </c>
      <c r="I14" s="78">
        <v>2100.69343339649</v>
      </c>
      <c r="J14" s="78">
        <v>0</v>
      </c>
      <c r="K14" s="78">
        <v>99.19</v>
      </c>
      <c r="L14" s="78">
        <v>0.04</v>
      </c>
    </row>
    <row r="15" spans="2:59">
      <c r="B15" t="s">
        <v>837</v>
      </c>
      <c r="C15" t="s">
        <v>838</v>
      </c>
      <c r="D15" t="s">
        <v>428</v>
      </c>
      <c r="E15" t="s">
        <v>116</v>
      </c>
      <c r="F15" t="s">
        <v>692</v>
      </c>
      <c r="G15" s="78">
        <v>12.9</v>
      </c>
      <c r="H15" s="78">
        <v>31300</v>
      </c>
      <c r="I15" s="78">
        <v>17.14730436</v>
      </c>
      <c r="J15" s="78">
        <v>0</v>
      </c>
      <c r="K15" s="78">
        <v>0.81</v>
      </c>
      <c r="L15" s="78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5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4" t="s">
        <v>186</v>
      </c>
    </row>
    <row r="2" spans="2:52">
      <c r="B2" s="2" t="s">
        <v>1</v>
      </c>
      <c r="C2" s="94" t="s">
        <v>1039</v>
      </c>
    </row>
    <row r="3" spans="2:52">
      <c r="B3" s="2" t="s">
        <v>2</v>
      </c>
      <c r="C3" s="94" t="s">
        <v>1038</v>
      </c>
    </row>
    <row r="4" spans="2:52">
      <c r="B4" s="2" t="s">
        <v>3</v>
      </c>
      <c r="C4" s="94" t="s">
        <v>187</v>
      </c>
    </row>
    <row r="6" spans="2:52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90" t="s">
        <v>1084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633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s="79" t="s">
        <v>634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2">
      <c r="B15" s="79" t="s">
        <v>839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635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385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90" t="s">
        <v>1085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633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840</v>
      </c>
      <c r="C20" s="16"/>
      <c r="D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635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636</v>
      </c>
      <c r="C22" s="16"/>
      <c r="D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385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220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68"/>
  <sheetViews>
    <sheetView rightToLeft="1" zoomScale="90" zoomScaleNormal="90" workbookViewId="0">
      <selection activeCell="A6" sqref="A6:XFD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4" t="s">
        <v>186</v>
      </c>
    </row>
    <row r="2" spans="2:13">
      <c r="B2" s="2" t="s">
        <v>1</v>
      </c>
      <c r="C2" s="94" t="s">
        <v>1039</v>
      </c>
    </row>
    <row r="3" spans="2:13">
      <c r="B3" s="2" t="s">
        <v>2</v>
      </c>
      <c r="C3" s="94" t="s">
        <v>1038</v>
      </c>
    </row>
    <row r="4" spans="2:13">
      <c r="B4" s="2" t="s">
        <v>3</v>
      </c>
      <c r="C4" s="94" t="s">
        <v>187</v>
      </c>
    </row>
    <row r="5" spans="2:13">
      <c r="B5" s="2"/>
    </row>
    <row r="6" spans="2:13" ht="26.25" customHeight="1">
      <c r="B6" s="100" t="s">
        <v>48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212182.57024728201</v>
      </c>
      <c r="K10" s="77">
        <v>100</v>
      </c>
      <c r="L10" s="77">
        <v>4.5199999999999996</v>
      </c>
    </row>
    <row r="11" spans="2:13">
      <c r="B11" s="79" t="s">
        <v>216</v>
      </c>
      <c r="D11" s="16"/>
      <c r="I11" s="80">
        <v>0</v>
      </c>
      <c r="J11" s="80">
        <v>212182.57024728201</v>
      </c>
      <c r="K11" s="80">
        <v>100</v>
      </c>
      <c r="L11" s="80">
        <v>4.5199999999999996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192</v>
      </c>
      <c r="C13" t="s">
        <v>193</v>
      </c>
      <c r="D13" t="s">
        <v>194</v>
      </c>
      <c r="E13" t="s">
        <v>195</v>
      </c>
      <c r="F13" t="s">
        <v>196</v>
      </c>
      <c r="G13" t="s">
        <v>108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13">
      <c r="B14" t="s">
        <v>197</v>
      </c>
      <c r="C14" t="s">
        <v>198</v>
      </c>
      <c r="D14" t="s">
        <v>199</v>
      </c>
      <c r="E14" t="s">
        <v>195</v>
      </c>
      <c r="F14" t="s">
        <v>196</v>
      </c>
      <c r="G14" t="s">
        <v>108</v>
      </c>
      <c r="H14" s="78">
        <v>0</v>
      </c>
      <c r="I14" s="78">
        <v>0</v>
      </c>
      <c r="J14" s="78">
        <v>164718.06211999999</v>
      </c>
      <c r="K14" s="78">
        <v>77.63</v>
      </c>
      <c r="L14" s="78">
        <v>3.51</v>
      </c>
    </row>
    <row r="15" spans="2:13">
      <c r="B15" s="79" t="s">
        <v>200</v>
      </c>
      <c r="D15" s="16"/>
    </row>
    <row r="16" spans="2:13">
      <c r="B16" t="s">
        <v>201</v>
      </c>
      <c r="C16" t="s">
        <v>202</v>
      </c>
      <c r="D16" t="s">
        <v>199</v>
      </c>
      <c r="E16" t="s">
        <v>195</v>
      </c>
      <c r="F16" t="s">
        <v>196</v>
      </c>
      <c r="G16" t="s">
        <v>189</v>
      </c>
      <c r="H16" s="78">
        <v>0</v>
      </c>
      <c r="I16" s="78">
        <v>0</v>
      </c>
      <c r="J16" s="78">
        <v>22.511414510000002</v>
      </c>
      <c r="K16" s="78">
        <v>0.01</v>
      </c>
      <c r="L16" s="78">
        <v>0</v>
      </c>
    </row>
    <row r="17" spans="2:12">
      <c r="B17" t="s">
        <v>203</v>
      </c>
      <c r="C17" t="s">
        <v>204</v>
      </c>
      <c r="D17" t="s">
        <v>199</v>
      </c>
      <c r="E17" t="s">
        <v>195</v>
      </c>
      <c r="F17" t="s">
        <v>196</v>
      </c>
      <c r="G17" t="s">
        <v>112</v>
      </c>
      <c r="H17" s="78">
        <v>0</v>
      </c>
      <c r="I17" s="78">
        <v>0</v>
      </c>
      <c r="J17" s="78">
        <v>20815.99826842</v>
      </c>
      <c r="K17" s="78">
        <v>9.81</v>
      </c>
      <c r="L17" s="78">
        <v>0.44</v>
      </c>
    </row>
    <row r="18" spans="2:12">
      <c r="B18" t="s">
        <v>205</v>
      </c>
      <c r="C18" t="s">
        <v>206</v>
      </c>
      <c r="D18" t="s">
        <v>199</v>
      </c>
      <c r="E18" t="s">
        <v>195</v>
      </c>
      <c r="F18" t="s">
        <v>196</v>
      </c>
      <c r="G18" t="s">
        <v>116</v>
      </c>
      <c r="H18" s="78">
        <v>0</v>
      </c>
      <c r="I18" s="78">
        <v>0</v>
      </c>
      <c r="J18" s="78">
        <v>50.946481392000003</v>
      </c>
      <c r="K18" s="78">
        <v>0.02</v>
      </c>
      <c r="L18" s="78">
        <v>0</v>
      </c>
    </row>
    <row r="19" spans="2:12">
      <c r="B19" t="s">
        <v>207</v>
      </c>
      <c r="C19" t="s">
        <v>208</v>
      </c>
      <c r="D19" t="s">
        <v>199</v>
      </c>
      <c r="E19" t="s">
        <v>195</v>
      </c>
      <c r="F19" t="s">
        <v>196</v>
      </c>
      <c r="G19" t="s">
        <v>119</v>
      </c>
      <c r="H19" s="78">
        <v>0</v>
      </c>
      <c r="I19" s="78">
        <v>0</v>
      </c>
      <c r="J19" s="78">
        <v>16.525986960000001</v>
      </c>
      <c r="K19" s="78">
        <v>0.01</v>
      </c>
      <c r="L19" s="78">
        <v>0</v>
      </c>
    </row>
    <row r="20" spans="2:12">
      <c r="B20" s="79" t="s">
        <v>209</v>
      </c>
      <c r="C20" t="s">
        <v>195</v>
      </c>
      <c r="D20" s="16"/>
      <c r="E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210</v>
      </c>
      <c r="C21" t="s">
        <v>195</v>
      </c>
      <c r="D21" s="16"/>
      <c r="E21" t="s">
        <v>195</v>
      </c>
      <c r="G21" t="s">
        <v>195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211</v>
      </c>
      <c r="C22" t="s">
        <v>195</v>
      </c>
      <c r="D22" s="16"/>
      <c r="E22" t="s">
        <v>195</v>
      </c>
      <c r="G22" t="s">
        <v>195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212</v>
      </c>
      <c r="D23" s="16"/>
    </row>
    <row r="24" spans="2:12">
      <c r="B24" t="s">
        <v>213</v>
      </c>
      <c r="C24" t="s">
        <v>214</v>
      </c>
      <c r="D24" t="s">
        <v>199</v>
      </c>
      <c r="E24" t="s">
        <v>215</v>
      </c>
      <c r="F24" t="s">
        <v>151</v>
      </c>
      <c r="G24" t="s">
        <v>112</v>
      </c>
      <c r="H24" s="78">
        <v>0</v>
      </c>
      <c r="I24" s="78">
        <v>0</v>
      </c>
      <c r="J24" s="78">
        <v>26558.525976000001</v>
      </c>
      <c r="K24" s="78">
        <v>12.52</v>
      </c>
      <c r="L24" s="78">
        <v>0.56999999999999995</v>
      </c>
    </row>
    <row r="25" spans="2:12">
      <c r="B25" s="79" t="s">
        <v>219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217</v>
      </c>
      <c r="C26" t="s">
        <v>195</v>
      </c>
      <c r="D26" s="16"/>
      <c r="E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218</v>
      </c>
      <c r="C27" t="s">
        <v>195</v>
      </c>
      <c r="D27" s="16"/>
      <c r="E27" t="s">
        <v>195</v>
      </c>
      <c r="G27" t="s">
        <v>195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220</v>
      </c>
      <c r="D28" s="16"/>
    </row>
    <row r="29" spans="2:12">
      <c r="D29" s="16"/>
    </row>
    <row r="30" spans="2:12">
      <c r="D30" s="16"/>
    </row>
    <row r="31" spans="2:12">
      <c r="D31" s="16"/>
    </row>
    <row r="32" spans="2:12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E468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6"/>
  <sheetViews>
    <sheetView rightToLeft="1" zoomScale="80" zoomScaleNormal="80" workbookViewId="0">
      <selection activeCell="B31" sqref="B31"/>
    </sheetView>
  </sheetViews>
  <sheetFormatPr defaultColWidth="9.140625" defaultRowHeight="18"/>
  <cols>
    <col min="1" max="1" width="4.140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4" t="s">
        <v>186</v>
      </c>
    </row>
    <row r="2" spans="2:49">
      <c r="B2" s="2" t="s">
        <v>1</v>
      </c>
      <c r="C2" s="94" t="s">
        <v>1039</v>
      </c>
    </row>
    <row r="3" spans="2:49">
      <c r="B3" s="2" t="s">
        <v>2</v>
      </c>
      <c r="C3" s="94" t="s">
        <v>1038</v>
      </c>
    </row>
    <row r="4" spans="2:49">
      <c r="B4" s="2" t="s">
        <v>3</v>
      </c>
      <c r="C4" s="94" t="s">
        <v>187</v>
      </c>
    </row>
    <row r="6" spans="2:49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7">
        <v>793420218</v>
      </c>
      <c r="H11" s="7"/>
      <c r="I11" s="77">
        <v>-10953.038948429828</v>
      </c>
      <c r="J11" s="77">
        <v>100</v>
      </c>
      <c r="K11" s="77">
        <v>-0.23</v>
      </c>
      <c r="AW11" s="16"/>
    </row>
    <row r="12" spans="2:49">
      <c r="B12" s="90" t="s">
        <v>1086</v>
      </c>
      <c r="C12" s="16"/>
      <c r="D12" s="16"/>
      <c r="G12" s="80">
        <v>579348600</v>
      </c>
      <c r="I12" s="80">
        <v>-3377.9627325937836</v>
      </c>
      <c r="J12" s="80">
        <v>30.84</v>
      </c>
      <c r="K12" s="80">
        <v>-7.0000000000000007E-2</v>
      </c>
    </row>
    <row r="13" spans="2:49">
      <c r="B13" s="79" t="s">
        <v>633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s="79" t="s">
        <v>634</v>
      </c>
      <c r="C14" s="16"/>
      <c r="D14" s="16"/>
    </row>
    <row r="15" spans="2:49">
      <c r="B15" t="s">
        <v>841</v>
      </c>
      <c r="C15" t="s">
        <v>842</v>
      </c>
      <c r="D15" t="s">
        <v>127</v>
      </c>
      <c r="E15" t="s">
        <v>116</v>
      </c>
      <c r="F15" t="s">
        <v>843</v>
      </c>
      <c r="G15" s="78">
        <v>-118800</v>
      </c>
      <c r="H15" s="78">
        <v>10.383333333333333</v>
      </c>
      <c r="I15" s="78">
        <v>-12.3354</v>
      </c>
      <c r="J15" s="78">
        <v>0.11</v>
      </c>
      <c r="K15" s="78">
        <v>0</v>
      </c>
    </row>
    <row r="16" spans="2:49">
      <c r="B16" t="s">
        <v>844</v>
      </c>
      <c r="C16" t="s">
        <v>845</v>
      </c>
      <c r="D16" t="s">
        <v>127</v>
      </c>
      <c r="E16" t="s">
        <v>116</v>
      </c>
      <c r="F16" t="s">
        <v>843</v>
      </c>
      <c r="G16" s="78">
        <v>-19129000</v>
      </c>
      <c r="H16" s="78">
        <v>10.283346196464112</v>
      </c>
      <c r="I16" s="78">
        <v>-1967.10129392162</v>
      </c>
      <c r="J16" s="78">
        <v>17.96</v>
      </c>
      <c r="K16" s="78">
        <v>-0.04</v>
      </c>
    </row>
    <row r="17" spans="2:11">
      <c r="B17" t="s">
        <v>846</v>
      </c>
      <c r="C17" t="s">
        <v>847</v>
      </c>
      <c r="D17" t="s">
        <v>127</v>
      </c>
      <c r="E17" t="s">
        <v>188</v>
      </c>
      <c r="F17" t="s">
        <v>848</v>
      </c>
      <c r="G17" s="78">
        <v>-136600</v>
      </c>
      <c r="H17" s="78">
        <v>0.13260751646648608</v>
      </c>
      <c r="I17" s="78">
        <v>-0.18114186749322</v>
      </c>
      <c r="J17" s="78">
        <v>0</v>
      </c>
      <c r="K17" s="78">
        <v>0</v>
      </c>
    </row>
    <row r="18" spans="2:11">
      <c r="B18" t="s">
        <v>849</v>
      </c>
      <c r="C18" t="s">
        <v>850</v>
      </c>
      <c r="D18" t="s">
        <v>127</v>
      </c>
      <c r="E18" t="s">
        <v>188</v>
      </c>
      <c r="F18" t="s">
        <v>848</v>
      </c>
      <c r="G18" s="78">
        <v>-2199700</v>
      </c>
      <c r="H18" s="78">
        <v>0.10261522539651997</v>
      </c>
      <c r="I18" s="78">
        <v>-2.2572271130472501</v>
      </c>
      <c r="J18" s="78">
        <v>0.02</v>
      </c>
      <c r="K18" s="78">
        <v>0</v>
      </c>
    </row>
    <row r="19" spans="2:11">
      <c r="B19" t="s">
        <v>851</v>
      </c>
      <c r="C19" t="s">
        <v>852</v>
      </c>
      <c r="D19" t="s">
        <v>127</v>
      </c>
      <c r="E19" t="s">
        <v>116</v>
      </c>
      <c r="F19" t="s">
        <v>848</v>
      </c>
      <c r="G19" s="78">
        <v>-15260000</v>
      </c>
      <c r="H19" s="78">
        <v>1.1840478308621625</v>
      </c>
      <c r="I19" s="78">
        <v>-180.68569898956599</v>
      </c>
      <c r="J19" s="78">
        <v>1.65</v>
      </c>
      <c r="K19" s="78">
        <v>0</v>
      </c>
    </row>
    <row r="20" spans="2:11">
      <c r="B20" t="s">
        <v>853</v>
      </c>
      <c r="C20" t="s">
        <v>854</v>
      </c>
      <c r="D20" t="s">
        <v>127</v>
      </c>
      <c r="E20" t="s">
        <v>112</v>
      </c>
      <c r="F20" t="s">
        <v>855</v>
      </c>
      <c r="G20" s="78">
        <v>-24220000</v>
      </c>
      <c r="H20" s="78">
        <v>2.4782593436960281</v>
      </c>
      <c r="I20" s="78">
        <v>-600.23441304317805</v>
      </c>
      <c r="J20" s="78">
        <v>5.48</v>
      </c>
      <c r="K20" s="78">
        <v>-0.01</v>
      </c>
    </row>
    <row r="21" spans="2:11">
      <c r="B21" t="s">
        <v>856</v>
      </c>
      <c r="C21" t="s">
        <v>857</v>
      </c>
      <c r="D21" t="s">
        <v>127</v>
      </c>
      <c r="E21" t="s">
        <v>188</v>
      </c>
      <c r="F21" t="s">
        <v>858</v>
      </c>
      <c r="G21" s="78">
        <v>2336300</v>
      </c>
      <c r="H21" s="78">
        <v>-0.14736551099025597</v>
      </c>
      <c r="I21" s="78">
        <v>-3.4429004332653501</v>
      </c>
      <c r="J21" s="78">
        <v>0.03</v>
      </c>
      <c r="K21" s="78">
        <v>0</v>
      </c>
    </row>
    <row r="22" spans="2:11">
      <c r="B22" t="s">
        <v>859</v>
      </c>
      <c r="C22" t="s">
        <v>860</v>
      </c>
      <c r="D22" t="s">
        <v>127</v>
      </c>
      <c r="E22" t="s">
        <v>188</v>
      </c>
      <c r="F22" t="s">
        <v>858</v>
      </c>
      <c r="G22" s="78">
        <v>-2336300</v>
      </c>
      <c r="H22" s="78">
        <v>-0.17209653297076788</v>
      </c>
      <c r="I22" s="78">
        <v>4.0206912997960496</v>
      </c>
      <c r="J22" s="78">
        <v>-0.04</v>
      </c>
      <c r="K22" s="78">
        <v>0</v>
      </c>
    </row>
    <row r="23" spans="2:11">
      <c r="B23" t="s">
        <v>861</v>
      </c>
      <c r="C23" t="s">
        <v>862</v>
      </c>
      <c r="D23" t="s">
        <v>127</v>
      </c>
      <c r="E23" t="s">
        <v>112</v>
      </c>
      <c r="F23" t="s">
        <v>858</v>
      </c>
      <c r="G23" s="78">
        <v>-59299300</v>
      </c>
      <c r="H23" s="78">
        <v>0.82430713962881852</v>
      </c>
      <c r="I23" s="78">
        <v>-488.808363649912</v>
      </c>
      <c r="J23" s="78">
        <v>4.46</v>
      </c>
      <c r="K23" s="78">
        <v>-0.01</v>
      </c>
    </row>
    <row r="24" spans="2:11">
      <c r="B24" t="s">
        <v>863</v>
      </c>
      <c r="C24" t="s">
        <v>864</v>
      </c>
      <c r="D24" t="s">
        <v>127</v>
      </c>
      <c r="E24" t="s">
        <v>112</v>
      </c>
      <c r="F24" t="s">
        <v>858</v>
      </c>
      <c r="G24" s="78">
        <v>-24220000</v>
      </c>
      <c r="H24" s="78">
        <v>0.89143979274611473</v>
      </c>
      <c r="I24" s="78">
        <v>-215.90671780310899</v>
      </c>
      <c r="J24" s="78">
        <v>1.97</v>
      </c>
      <c r="K24" s="78">
        <v>0</v>
      </c>
    </row>
    <row r="25" spans="2:11">
      <c r="B25" t="s">
        <v>865</v>
      </c>
      <c r="C25" t="s">
        <v>866</v>
      </c>
      <c r="D25" t="s">
        <v>127</v>
      </c>
      <c r="E25" t="s">
        <v>112</v>
      </c>
      <c r="F25" t="s">
        <v>858</v>
      </c>
      <c r="G25" s="78">
        <v>24220000</v>
      </c>
      <c r="H25" s="78">
        <v>0.85838424870466146</v>
      </c>
      <c r="I25" s="78">
        <v>207.900665036269</v>
      </c>
      <c r="J25" s="78">
        <v>-1.9</v>
      </c>
      <c r="K25" s="78">
        <v>0</v>
      </c>
    </row>
    <row r="26" spans="2:11">
      <c r="B26" t="s">
        <v>867</v>
      </c>
      <c r="C26" t="s">
        <v>868</v>
      </c>
      <c r="D26" t="s">
        <v>127</v>
      </c>
      <c r="E26" t="s">
        <v>116</v>
      </c>
      <c r="F26" t="s">
        <v>869</v>
      </c>
      <c r="G26" s="78">
        <v>19247800</v>
      </c>
      <c r="H26" s="78">
        <v>-1.5557409367339903</v>
      </c>
      <c r="I26" s="78">
        <v>-299.44590402068502</v>
      </c>
      <c r="J26" s="78">
        <v>2.73</v>
      </c>
      <c r="K26" s="78">
        <v>-0.01</v>
      </c>
    </row>
    <row r="27" spans="2:11">
      <c r="B27" t="s">
        <v>870</v>
      </c>
      <c r="C27" t="s">
        <v>871</v>
      </c>
      <c r="D27" t="s">
        <v>127</v>
      </c>
      <c r="E27" t="s">
        <v>116</v>
      </c>
      <c r="F27" t="s">
        <v>869</v>
      </c>
      <c r="G27" s="78">
        <v>-19247800</v>
      </c>
      <c r="H27" s="78">
        <v>-1.5189500814336703</v>
      </c>
      <c r="I27" s="78">
        <v>292.36447377419</v>
      </c>
      <c r="J27" s="78">
        <v>-2.67</v>
      </c>
      <c r="K27" s="78">
        <v>0.01</v>
      </c>
    </row>
    <row r="28" spans="2:11">
      <c r="B28" t="s">
        <v>872</v>
      </c>
      <c r="C28" t="s">
        <v>873</v>
      </c>
      <c r="D28" t="s">
        <v>127</v>
      </c>
      <c r="E28" t="s">
        <v>116</v>
      </c>
      <c r="F28" t="s">
        <v>874</v>
      </c>
      <c r="G28" s="78">
        <v>-15260000</v>
      </c>
      <c r="H28" s="78">
        <v>-2.0674838550247117</v>
      </c>
      <c r="I28" s="78">
        <v>315.49803627677102</v>
      </c>
      <c r="J28" s="78">
        <v>-2.88</v>
      </c>
      <c r="K28" s="78">
        <v>0.01</v>
      </c>
    </row>
    <row r="29" spans="2:11">
      <c r="B29" t="s">
        <v>875</v>
      </c>
      <c r="C29" t="s">
        <v>876</v>
      </c>
      <c r="D29" t="s">
        <v>127</v>
      </c>
      <c r="E29" t="s">
        <v>116</v>
      </c>
      <c r="F29" t="s">
        <v>874</v>
      </c>
      <c r="G29" s="78">
        <v>15260000</v>
      </c>
      <c r="H29" s="78">
        <v>-2.1556946732564484</v>
      </c>
      <c r="I29" s="78">
        <v>-328.959007138934</v>
      </c>
      <c r="J29" s="78">
        <v>3</v>
      </c>
      <c r="K29" s="78">
        <v>-0.01</v>
      </c>
    </row>
    <row r="30" spans="2:11">
      <c r="B30" s="79" t="s">
        <v>839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s="79" t="s">
        <v>635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s="79" t="s">
        <v>385</v>
      </c>
      <c r="C32" s="16"/>
      <c r="D32" s="16"/>
      <c r="G32" s="80">
        <v>699712000</v>
      </c>
      <c r="I32" s="80">
        <v>-98.388531</v>
      </c>
      <c r="J32" s="80">
        <v>0.9</v>
      </c>
      <c r="K32" s="80">
        <v>0</v>
      </c>
    </row>
    <row r="33" spans="2:11">
      <c r="B33" t="s">
        <v>877</v>
      </c>
      <c r="C33" t="s">
        <v>878</v>
      </c>
      <c r="D33" t="s">
        <v>127</v>
      </c>
      <c r="E33" t="s">
        <v>108</v>
      </c>
      <c r="F33" t="s">
        <v>879</v>
      </c>
      <c r="G33" s="78">
        <v>144253000</v>
      </c>
      <c r="H33" s="78">
        <v>0.2427</v>
      </c>
      <c r="I33" s="78">
        <v>350.10203100000001</v>
      </c>
      <c r="J33" s="78">
        <v>-3.2</v>
      </c>
      <c r="K33" s="78">
        <v>0.01</v>
      </c>
    </row>
    <row r="34" spans="2:11">
      <c r="B34" t="s">
        <v>880</v>
      </c>
      <c r="C34" t="s">
        <v>881</v>
      </c>
      <c r="D34" t="s">
        <v>127</v>
      </c>
      <c r="E34" t="s">
        <v>108</v>
      </c>
      <c r="F34" t="s">
        <v>882</v>
      </c>
      <c r="G34" s="78">
        <v>90959000</v>
      </c>
      <c r="H34" s="78">
        <v>0.23069999999999999</v>
      </c>
      <c r="I34" s="78">
        <v>209.84241299999999</v>
      </c>
      <c r="J34" s="78">
        <v>-1.92</v>
      </c>
      <c r="K34" s="78">
        <v>0</v>
      </c>
    </row>
    <row r="35" spans="2:11">
      <c r="B35" t="s">
        <v>883</v>
      </c>
      <c r="C35" t="s">
        <v>884</v>
      </c>
      <c r="D35" t="s">
        <v>127</v>
      </c>
      <c r="E35" t="s">
        <v>108</v>
      </c>
      <c r="F35" t="s">
        <v>885</v>
      </c>
      <c r="G35" s="78">
        <v>141555000</v>
      </c>
      <c r="H35" s="78">
        <v>-0.18479999999999999</v>
      </c>
      <c r="I35" s="78">
        <v>-261.59363999999999</v>
      </c>
      <c r="J35" s="78">
        <v>2.39</v>
      </c>
      <c r="K35" s="78">
        <v>-0.01</v>
      </c>
    </row>
    <row r="36" spans="2:11">
      <c r="B36" t="s">
        <v>886</v>
      </c>
      <c r="C36" t="s">
        <v>887</v>
      </c>
      <c r="D36" t="s">
        <v>127</v>
      </c>
      <c r="E36" t="s">
        <v>108</v>
      </c>
      <c r="F36" t="s">
        <v>888</v>
      </c>
      <c r="G36" s="78">
        <v>140944000</v>
      </c>
      <c r="H36" s="78">
        <v>-0.20960000000000001</v>
      </c>
      <c r="I36" s="78">
        <v>-295.41862400000002</v>
      </c>
      <c r="J36" s="78">
        <v>2.7</v>
      </c>
      <c r="K36" s="78">
        <v>-0.01</v>
      </c>
    </row>
    <row r="37" spans="2:11">
      <c r="B37" t="s">
        <v>889</v>
      </c>
      <c r="C37" t="s">
        <v>890</v>
      </c>
      <c r="D37" t="s">
        <v>127</v>
      </c>
      <c r="E37" t="s">
        <v>108</v>
      </c>
      <c r="F37" t="s">
        <v>843</v>
      </c>
      <c r="G37" s="78">
        <v>90991000</v>
      </c>
      <c r="H37" s="78">
        <v>0.1399</v>
      </c>
      <c r="I37" s="78">
        <v>127.296409</v>
      </c>
      <c r="J37" s="78">
        <v>-1.1599999999999999</v>
      </c>
      <c r="K37" s="78">
        <v>0</v>
      </c>
    </row>
    <row r="38" spans="2:11">
      <c r="B38" t="s">
        <v>891</v>
      </c>
      <c r="C38" t="s">
        <v>892</v>
      </c>
      <c r="D38" t="s">
        <v>127</v>
      </c>
      <c r="E38" t="s">
        <v>108</v>
      </c>
      <c r="F38" t="s">
        <v>893</v>
      </c>
      <c r="G38" s="78">
        <v>91010000</v>
      </c>
      <c r="H38" s="78">
        <v>-0.25119999999999998</v>
      </c>
      <c r="I38" s="78">
        <v>-228.61712</v>
      </c>
      <c r="J38" s="78">
        <v>2.09</v>
      </c>
      <c r="K38" s="78">
        <v>0</v>
      </c>
    </row>
    <row r="39" spans="2:11">
      <c r="B39" s="90" t="s">
        <v>1087</v>
      </c>
      <c r="C39" s="16"/>
      <c r="D39" s="16"/>
      <c r="G39" s="80">
        <v>214071618</v>
      </c>
      <c r="I39" s="80">
        <v>-7575.076215836044</v>
      </c>
      <c r="J39" s="80">
        <v>69.16</v>
      </c>
      <c r="K39" s="80">
        <v>-0.16</v>
      </c>
    </row>
    <row r="40" spans="2:11">
      <c r="B40" s="79" t="s">
        <v>633</v>
      </c>
      <c r="C40" s="16"/>
      <c r="D40" s="16"/>
      <c r="G40" s="80">
        <v>8618</v>
      </c>
      <c r="I40" s="80">
        <v>1057.095876515956</v>
      </c>
      <c r="J40" s="80">
        <v>-9.65</v>
      </c>
      <c r="K40" s="80">
        <v>0.02</v>
      </c>
    </row>
    <row r="41" spans="2:11">
      <c r="B41" t="s">
        <v>894</v>
      </c>
      <c r="C41" t="s">
        <v>895</v>
      </c>
      <c r="D41" t="s">
        <v>127</v>
      </c>
      <c r="E41" t="s">
        <v>112</v>
      </c>
      <c r="F41" t="s">
        <v>843</v>
      </c>
      <c r="G41" s="78">
        <v>2930</v>
      </c>
      <c r="H41" s="78">
        <v>2429.4261999999999</v>
      </c>
      <c r="I41" s="78">
        <v>277.75289624931997</v>
      </c>
      <c r="J41" s="78">
        <v>-2.54</v>
      </c>
      <c r="K41" s="78">
        <v>0.01</v>
      </c>
    </row>
    <row r="42" spans="2:11">
      <c r="B42" t="s">
        <v>896</v>
      </c>
      <c r="C42" t="s">
        <v>897</v>
      </c>
      <c r="D42" t="s">
        <v>127</v>
      </c>
      <c r="E42" t="s">
        <v>112</v>
      </c>
      <c r="F42" t="s">
        <v>858</v>
      </c>
      <c r="G42" s="78">
        <v>748</v>
      </c>
      <c r="H42" s="78">
        <v>2174.7836000000002</v>
      </c>
      <c r="I42" s="78">
        <v>63.475321941856002</v>
      </c>
      <c r="J42" s="78">
        <v>-0.57999999999999996</v>
      </c>
      <c r="K42" s="78">
        <v>0</v>
      </c>
    </row>
    <row r="43" spans="2:11">
      <c r="B43" t="s">
        <v>898</v>
      </c>
      <c r="C43" t="s">
        <v>899</v>
      </c>
      <c r="D43" t="s">
        <v>127</v>
      </c>
      <c r="E43" t="s">
        <v>112</v>
      </c>
      <c r="F43" t="s">
        <v>843</v>
      </c>
      <c r="G43" s="78">
        <v>3770</v>
      </c>
      <c r="H43" s="78">
        <v>3528.0025999999998</v>
      </c>
      <c r="I43" s="78">
        <v>518.98823367403998</v>
      </c>
      <c r="J43" s="78">
        <v>-4.74</v>
      </c>
      <c r="K43" s="78">
        <v>0.01</v>
      </c>
    </row>
    <row r="44" spans="2:11">
      <c r="B44" t="s">
        <v>900</v>
      </c>
      <c r="C44" t="s">
        <v>901</v>
      </c>
      <c r="D44" t="s">
        <v>127</v>
      </c>
      <c r="E44" t="s">
        <v>112</v>
      </c>
      <c r="F44" t="s">
        <v>902</v>
      </c>
      <c r="G44" s="78">
        <v>1170</v>
      </c>
      <c r="H44" s="78">
        <v>4312.4811</v>
      </c>
      <c r="I44" s="78">
        <v>196.87942465073999</v>
      </c>
      <c r="J44" s="78">
        <v>-1.8</v>
      </c>
      <c r="K44" s="78">
        <v>0</v>
      </c>
    </row>
    <row r="45" spans="2:11">
      <c r="B45" s="79" t="s">
        <v>840</v>
      </c>
      <c r="C45" s="16"/>
      <c r="D45" s="16"/>
      <c r="G45" s="80">
        <v>0</v>
      </c>
      <c r="I45" s="80">
        <v>0</v>
      </c>
      <c r="J45" s="80">
        <v>0</v>
      </c>
      <c r="K45" s="80">
        <v>0</v>
      </c>
    </row>
    <row r="46" spans="2:11">
      <c r="B46" s="79" t="s">
        <v>635</v>
      </c>
      <c r="C46" s="16"/>
      <c r="D46" s="16"/>
      <c r="G46" s="80">
        <v>0</v>
      </c>
      <c r="I46" s="80">
        <v>0</v>
      </c>
      <c r="J46" s="80">
        <v>0</v>
      </c>
      <c r="K46" s="80">
        <v>0</v>
      </c>
    </row>
    <row r="47" spans="2:11">
      <c r="B47" s="79" t="s">
        <v>385</v>
      </c>
      <c r="C47" s="16"/>
      <c r="D47" s="16"/>
      <c r="G47" s="80">
        <v>214063000</v>
      </c>
      <c r="I47" s="80">
        <v>-8632.1720923520006</v>
      </c>
      <c r="J47" s="80">
        <v>78.81</v>
      </c>
      <c r="K47" s="80">
        <v>-0.18</v>
      </c>
    </row>
    <row r="48" spans="2:11">
      <c r="B48" t="s">
        <v>903</v>
      </c>
      <c r="C48" t="s">
        <v>904</v>
      </c>
      <c r="D48" t="s">
        <v>127</v>
      </c>
      <c r="E48" t="s">
        <v>112</v>
      </c>
      <c r="F48" t="s">
        <v>882</v>
      </c>
      <c r="G48" s="78">
        <v>12287000</v>
      </c>
      <c r="H48" s="78">
        <v>0.59</v>
      </c>
      <c r="I48" s="78">
        <v>282.86885660000002</v>
      </c>
      <c r="J48" s="78">
        <v>-2.58</v>
      </c>
      <c r="K48" s="78">
        <v>0.01</v>
      </c>
    </row>
    <row r="49" spans="2:11">
      <c r="B49" t="s">
        <v>905</v>
      </c>
      <c r="C49" t="s">
        <v>906</v>
      </c>
      <c r="D49" t="s">
        <v>127</v>
      </c>
      <c r="E49" t="s">
        <v>112</v>
      </c>
      <c r="F49" t="s">
        <v>879</v>
      </c>
      <c r="G49" s="78">
        <v>18500000</v>
      </c>
      <c r="H49" s="78">
        <v>0.36849999999999999</v>
      </c>
      <c r="I49" s="78">
        <v>266.009095</v>
      </c>
      <c r="J49" s="78">
        <v>-2.4300000000000002</v>
      </c>
      <c r="K49" s="78">
        <v>0.01</v>
      </c>
    </row>
    <row r="50" spans="2:11">
      <c r="B50" t="s">
        <v>907</v>
      </c>
      <c r="C50" t="s">
        <v>908</v>
      </c>
      <c r="D50" t="s">
        <v>127</v>
      </c>
      <c r="E50" t="s">
        <v>112</v>
      </c>
      <c r="F50" t="s">
        <v>843</v>
      </c>
      <c r="G50" s="78">
        <v>12311000</v>
      </c>
      <c r="H50" s="78">
        <v>0.2641</v>
      </c>
      <c r="I50" s="78">
        <v>126.86709560200001</v>
      </c>
      <c r="J50" s="78">
        <v>-1.1599999999999999</v>
      </c>
      <c r="K50" s="78">
        <v>0</v>
      </c>
    </row>
    <row r="51" spans="2:11">
      <c r="B51" t="s">
        <v>909</v>
      </c>
      <c r="C51" t="s">
        <v>910</v>
      </c>
      <c r="D51" t="s">
        <v>127</v>
      </c>
      <c r="E51" t="s">
        <v>112</v>
      </c>
      <c r="F51" t="s">
        <v>893</v>
      </c>
      <c r="G51" s="78">
        <v>12219000</v>
      </c>
      <c r="H51" s="78">
        <v>-0.87649999999999995</v>
      </c>
      <c r="I51" s="78">
        <v>-417.90238556999998</v>
      </c>
      <c r="J51" s="78">
        <v>3.82</v>
      </c>
      <c r="K51" s="78">
        <v>-0.01</v>
      </c>
    </row>
    <row r="52" spans="2:11">
      <c r="B52" t="s">
        <v>911</v>
      </c>
      <c r="C52" t="s">
        <v>912</v>
      </c>
      <c r="D52" t="s">
        <v>127</v>
      </c>
      <c r="E52" t="s">
        <v>112</v>
      </c>
      <c r="F52" t="s">
        <v>913</v>
      </c>
      <c r="G52" s="78">
        <v>158746000</v>
      </c>
      <c r="H52" s="78">
        <v>-1.4352</v>
      </c>
      <c r="I52" s="78">
        <v>-8890.014753984</v>
      </c>
      <c r="J52" s="78">
        <v>81.16</v>
      </c>
      <c r="K52" s="78">
        <v>-0.19</v>
      </c>
    </row>
    <row r="53" spans="2:11">
      <c r="B53" t="s">
        <v>220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81"/>
  <sheetViews>
    <sheetView rightToLeft="1" zoomScale="80" zoomScaleNormal="80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4" t="s">
        <v>186</v>
      </c>
    </row>
    <row r="2" spans="2:78">
      <c r="B2" s="2" t="s">
        <v>1</v>
      </c>
      <c r="C2" s="94" t="s">
        <v>1039</v>
      </c>
    </row>
    <row r="3" spans="2:78">
      <c r="B3" s="2" t="s">
        <v>2</v>
      </c>
      <c r="C3" s="94" t="s">
        <v>1038</v>
      </c>
    </row>
    <row r="4" spans="2:78">
      <c r="B4" s="2" t="s">
        <v>3</v>
      </c>
      <c r="C4" s="94" t="s">
        <v>187</v>
      </c>
    </row>
    <row r="6" spans="2:78" ht="26.25" customHeight="1">
      <c r="B6" s="110" t="s">
        <v>138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63">
      <c r="B8" s="4" t="s">
        <v>102</v>
      </c>
      <c r="C8" s="28" t="s">
        <v>50</v>
      </c>
      <c r="D8" s="2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7">
        <v>8.56</v>
      </c>
      <c r="I11" s="7"/>
      <c r="J11" s="7"/>
      <c r="K11" s="77">
        <v>3.04</v>
      </c>
      <c r="L11" s="77">
        <v>28101044.969999999</v>
      </c>
      <c r="M11" s="7"/>
      <c r="N11" s="77">
        <v>49773.443707291</v>
      </c>
      <c r="O11" s="7"/>
      <c r="P11" s="77">
        <v>100</v>
      </c>
      <c r="Q11" s="77">
        <v>1.06</v>
      </c>
      <c r="R11" s="16"/>
      <c r="S11" s="16"/>
      <c r="T11" s="16"/>
      <c r="U11" s="16"/>
      <c r="V11" s="16"/>
      <c r="BZ11" s="16"/>
    </row>
    <row r="12" spans="2:78">
      <c r="B12" s="79" t="s">
        <v>216</v>
      </c>
      <c r="D12" s="16"/>
      <c r="H12" s="80">
        <v>1.67</v>
      </c>
      <c r="K12" s="80">
        <v>1.32</v>
      </c>
      <c r="L12" s="80">
        <v>14244749.970000001</v>
      </c>
      <c r="N12" s="80">
        <v>14288.125018496001</v>
      </c>
      <c r="P12" s="80">
        <v>28.71</v>
      </c>
      <c r="Q12" s="80">
        <v>0.3</v>
      </c>
    </row>
    <row r="13" spans="2:78">
      <c r="B13" s="79" t="s">
        <v>643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s="79" t="s">
        <v>645</v>
      </c>
      <c r="D14" s="16"/>
      <c r="H14" s="80">
        <v>1.58</v>
      </c>
      <c r="K14" s="80">
        <v>1.98</v>
      </c>
      <c r="L14" s="80">
        <v>1918407.37</v>
      </c>
      <c r="N14" s="80">
        <v>1907.4724479910001</v>
      </c>
      <c r="P14" s="80">
        <v>3.83</v>
      </c>
      <c r="Q14" s="80">
        <v>0.04</v>
      </c>
    </row>
    <row r="15" spans="2:78">
      <c r="B15" t="s">
        <v>914</v>
      </c>
      <c r="C15" t="s">
        <v>915</v>
      </c>
      <c r="D15" t="s">
        <v>650</v>
      </c>
      <c r="E15" t="s">
        <v>305</v>
      </c>
      <c r="F15" t="s">
        <v>151</v>
      </c>
      <c r="G15" t="s">
        <v>916</v>
      </c>
      <c r="H15" s="78">
        <v>1.58</v>
      </c>
      <c r="I15" t="s">
        <v>108</v>
      </c>
      <c r="J15" s="78">
        <v>1.55</v>
      </c>
      <c r="K15" s="78">
        <v>1.98</v>
      </c>
      <c r="L15" s="78">
        <v>1918407.37</v>
      </c>
      <c r="M15" s="78">
        <v>99.43</v>
      </c>
      <c r="N15" s="78">
        <v>1907.4724479910001</v>
      </c>
      <c r="O15" s="78">
        <v>2.16</v>
      </c>
      <c r="P15" s="78">
        <v>3.83</v>
      </c>
      <c r="Q15" s="78">
        <v>0.04</v>
      </c>
    </row>
    <row r="16" spans="2:78">
      <c r="B16" s="79" t="s">
        <v>653</v>
      </c>
      <c r="D16" s="16"/>
      <c r="H16" s="80">
        <v>1.7033762816354296</v>
      </c>
      <c r="K16" s="80">
        <v>1.236327372793703</v>
      </c>
      <c r="L16" s="80">
        <v>12326342.6</v>
      </c>
      <c r="N16" s="80">
        <v>12380.652570504999</v>
      </c>
      <c r="P16" s="80">
        <v>24.88</v>
      </c>
      <c r="Q16" s="80">
        <v>0.26</v>
      </c>
    </row>
    <row r="17" spans="2:17">
      <c r="B17" s="79" t="s">
        <v>646</v>
      </c>
      <c r="D17" s="16"/>
    </row>
    <row r="18" spans="2:17">
      <c r="B18" t="s">
        <v>919</v>
      </c>
      <c r="C18" t="s">
        <v>920</v>
      </c>
      <c r="D18" t="s">
        <v>650</v>
      </c>
      <c r="E18" t="s">
        <v>701</v>
      </c>
      <c r="F18" t="s">
        <v>152</v>
      </c>
      <c r="G18" t="s">
        <v>819</v>
      </c>
      <c r="H18" s="78">
        <v>1.78</v>
      </c>
      <c r="I18" t="s">
        <v>108</v>
      </c>
      <c r="J18" s="78">
        <v>0.02</v>
      </c>
      <c r="K18" s="78">
        <v>0.28999999999999998</v>
      </c>
      <c r="L18" s="78">
        <v>6498740.3300000001</v>
      </c>
      <c r="M18" s="78">
        <v>100.54</v>
      </c>
      <c r="N18" s="78">
        <v>6533.8335277819997</v>
      </c>
      <c r="O18" s="78">
        <v>0</v>
      </c>
      <c r="P18" s="78">
        <v>13.13</v>
      </c>
      <c r="Q18" s="78">
        <v>0.14000000000000001</v>
      </c>
    </row>
    <row r="19" spans="2:17">
      <c r="B19" t="s">
        <v>1101</v>
      </c>
      <c r="C19" t="s">
        <v>917</v>
      </c>
      <c r="D19" t="s">
        <v>650</v>
      </c>
      <c r="E19" t="s">
        <v>701</v>
      </c>
      <c r="F19" t="s">
        <v>152</v>
      </c>
      <c r="G19" t="s">
        <v>918</v>
      </c>
      <c r="H19" s="78">
        <v>1.94</v>
      </c>
      <c r="I19" t="s">
        <v>108</v>
      </c>
      <c r="J19" s="78">
        <v>2.64</v>
      </c>
      <c r="K19" s="78">
        <v>2.59</v>
      </c>
      <c r="L19" s="78">
        <v>4216000</v>
      </c>
      <c r="M19" s="78">
        <v>100.28</v>
      </c>
      <c r="N19" s="78">
        <v>4227.8047999999999</v>
      </c>
      <c r="O19" s="78">
        <v>0</v>
      </c>
      <c r="P19" s="78">
        <v>8.49</v>
      </c>
      <c r="Q19" s="78">
        <v>0.09</v>
      </c>
    </row>
    <row r="20" spans="2:17">
      <c r="B20" t="s">
        <v>921</v>
      </c>
      <c r="C20" t="s">
        <v>922</v>
      </c>
      <c r="D20" t="s">
        <v>650</v>
      </c>
      <c r="E20" t="s">
        <v>701</v>
      </c>
      <c r="F20" t="s">
        <v>152</v>
      </c>
      <c r="G20" t="s">
        <v>923</v>
      </c>
      <c r="H20" s="78">
        <v>0.68</v>
      </c>
      <c r="I20" t="s">
        <v>108</v>
      </c>
      <c r="J20" s="78">
        <v>4.3</v>
      </c>
      <c r="K20" s="78">
        <v>1.55</v>
      </c>
      <c r="L20" s="78">
        <v>1421139.58</v>
      </c>
      <c r="M20" s="78">
        <v>103.21</v>
      </c>
      <c r="N20" s="78">
        <v>1466.7581605180001</v>
      </c>
      <c r="O20" s="78">
        <v>1.85</v>
      </c>
      <c r="P20" s="78">
        <v>2.95</v>
      </c>
      <c r="Q20" s="78">
        <v>0.03</v>
      </c>
    </row>
    <row r="21" spans="2:17">
      <c r="B21" s="79" t="s">
        <v>647</v>
      </c>
      <c r="D21" s="16"/>
      <c r="H21" s="80"/>
      <c r="K21" s="80"/>
      <c r="L21" s="80"/>
      <c r="N21" s="80"/>
      <c r="P21" s="80"/>
      <c r="Q21" s="80"/>
    </row>
    <row r="22" spans="2:17">
      <c r="B22" s="79" t="s">
        <v>651</v>
      </c>
      <c r="D22" s="16"/>
    </row>
    <row r="23" spans="2:17">
      <c r="B23" t="s">
        <v>924</v>
      </c>
      <c r="C23" t="s">
        <v>925</v>
      </c>
      <c r="D23" t="s">
        <v>650</v>
      </c>
      <c r="E23" t="s">
        <v>926</v>
      </c>
      <c r="F23" t="s">
        <v>152</v>
      </c>
      <c r="G23" t="s">
        <v>225</v>
      </c>
      <c r="H23" s="78">
        <v>0.01</v>
      </c>
      <c r="I23" t="s">
        <v>108</v>
      </c>
      <c r="J23" s="78">
        <v>0.46</v>
      </c>
      <c r="K23" s="78">
        <v>0.01</v>
      </c>
      <c r="L23" s="78">
        <v>165037.54</v>
      </c>
      <c r="M23" s="78">
        <v>86.6</v>
      </c>
      <c r="N23" s="78">
        <v>142.92250963999999</v>
      </c>
      <c r="O23" s="78">
        <v>0.15</v>
      </c>
      <c r="P23" s="78">
        <v>0.28999999999999998</v>
      </c>
      <c r="Q23" s="78">
        <v>0</v>
      </c>
    </row>
    <row r="24" spans="2:17">
      <c r="B24" t="s">
        <v>927</v>
      </c>
      <c r="C24" t="s">
        <v>928</v>
      </c>
      <c r="D24" t="s">
        <v>650</v>
      </c>
      <c r="E24" t="s">
        <v>195</v>
      </c>
      <c r="F24" t="s">
        <v>196</v>
      </c>
      <c r="G24" t="s">
        <v>929</v>
      </c>
      <c r="H24" s="78">
        <v>2.97</v>
      </c>
      <c r="I24" t="s">
        <v>108</v>
      </c>
      <c r="J24" s="78">
        <v>4.0999999999999996</v>
      </c>
      <c r="K24" s="78">
        <v>1.21</v>
      </c>
      <c r="L24" s="78">
        <v>25425.15</v>
      </c>
      <c r="M24" s="78">
        <v>36.71</v>
      </c>
      <c r="N24" s="78">
        <v>9.3335725650000008</v>
      </c>
      <c r="O24" s="78">
        <v>0.01</v>
      </c>
      <c r="P24" s="78">
        <v>0.02</v>
      </c>
      <c r="Q24" s="78">
        <v>0</v>
      </c>
    </row>
    <row r="25" spans="2:17">
      <c r="B25" s="79" t="s">
        <v>652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219</v>
      </c>
      <c r="D26" s="16"/>
      <c r="H26" s="80">
        <v>11.34</v>
      </c>
      <c r="K26" s="80">
        <v>3.73</v>
      </c>
      <c r="L26" s="80">
        <v>13856295</v>
      </c>
      <c r="N26" s="80">
        <v>35485.318688795</v>
      </c>
      <c r="P26" s="80">
        <v>71.290000000000006</v>
      </c>
      <c r="Q26" s="80">
        <v>0.76</v>
      </c>
    </row>
    <row r="27" spans="2:17">
      <c r="B27" s="79" t="s">
        <v>643</v>
      </c>
      <c r="D27" s="16"/>
      <c r="H27" s="80">
        <v>3.68</v>
      </c>
      <c r="K27" s="80">
        <v>16.329999999999998</v>
      </c>
      <c r="L27" s="80">
        <v>4630000</v>
      </c>
      <c r="N27" s="80">
        <v>337.05328428000001</v>
      </c>
      <c r="P27" s="80">
        <v>0.68</v>
      </c>
      <c r="Q27" s="80">
        <v>0.01</v>
      </c>
    </row>
    <row r="28" spans="2:17">
      <c r="B28" t="s">
        <v>930</v>
      </c>
      <c r="C28" s="91" t="s">
        <v>1122</v>
      </c>
      <c r="D28" t="s">
        <v>931</v>
      </c>
      <c r="E28" t="s">
        <v>195</v>
      </c>
      <c r="F28" t="s">
        <v>196</v>
      </c>
      <c r="G28" t="s">
        <v>681</v>
      </c>
      <c r="H28" s="78">
        <v>1.91</v>
      </c>
      <c r="I28" t="s">
        <v>127</v>
      </c>
      <c r="J28" s="78">
        <v>6.85</v>
      </c>
      <c r="K28" s="78">
        <v>12.6</v>
      </c>
      <c r="L28" s="78">
        <v>4090000</v>
      </c>
      <c r="M28" s="78">
        <v>90.38</v>
      </c>
      <c r="N28" s="78">
        <v>218.24383968000001</v>
      </c>
      <c r="O28" s="78">
        <v>0</v>
      </c>
      <c r="P28" s="78">
        <v>0.44</v>
      </c>
      <c r="Q28" s="78">
        <v>0</v>
      </c>
    </row>
    <row r="29" spans="2:17">
      <c r="B29" t="s">
        <v>932</v>
      </c>
      <c r="C29" s="91" t="s">
        <v>1123</v>
      </c>
      <c r="D29" t="s">
        <v>931</v>
      </c>
      <c r="E29" t="s">
        <v>195</v>
      </c>
      <c r="F29" t="s">
        <v>196</v>
      </c>
      <c r="G29" t="s">
        <v>681</v>
      </c>
      <c r="H29" s="78">
        <v>6.92</v>
      </c>
      <c r="I29" t="s">
        <v>190</v>
      </c>
      <c r="J29" s="78">
        <v>0</v>
      </c>
      <c r="K29" s="78">
        <v>23.18</v>
      </c>
      <c r="L29" s="78">
        <v>540000</v>
      </c>
      <c r="M29" s="78">
        <v>22.33</v>
      </c>
      <c r="N29" s="78">
        <v>118.80944460000001</v>
      </c>
      <c r="O29" s="78">
        <v>0</v>
      </c>
      <c r="P29" s="78">
        <v>0.24</v>
      </c>
      <c r="Q29" s="78">
        <v>0</v>
      </c>
    </row>
    <row r="30" spans="2:17">
      <c r="B30" s="79" t="s">
        <v>645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653</v>
      </c>
      <c r="D31" s="16"/>
      <c r="H31" s="80">
        <v>11.412600527779095</v>
      </c>
      <c r="K31" s="80">
        <v>3.6081314056314069</v>
      </c>
      <c r="L31" s="80">
        <v>9226295</v>
      </c>
      <c r="N31" s="80">
        <v>35148.265404514997</v>
      </c>
      <c r="P31" s="80">
        <v>70.62</v>
      </c>
      <c r="Q31" s="80">
        <v>0.74</v>
      </c>
    </row>
    <row r="32" spans="2:17">
      <c r="B32" s="79" t="s">
        <v>646</v>
      </c>
      <c r="D32" s="16"/>
    </row>
    <row r="33" spans="2:17">
      <c r="B33" t="s">
        <v>935</v>
      </c>
      <c r="C33" s="91" t="s">
        <v>1125</v>
      </c>
      <c r="D33" t="s">
        <v>650</v>
      </c>
      <c r="E33" t="s">
        <v>215</v>
      </c>
      <c r="F33" t="s">
        <v>1090</v>
      </c>
      <c r="G33" t="s">
        <v>936</v>
      </c>
      <c r="H33" s="78">
        <v>13.28</v>
      </c>
      <c r="I33" t="s">
        <v>112</v>
      </c>
      <c r="J33" s="78">
        <v>3.22</v>
      </c>
      <c r="K33" s="78">
        <v>3.25</v>
      </c>
      <c r="L33" s="78">
        <v>5700000</v>
      </c>
      <c r="M33" s="78">
        <v>100.28</v>
      </c>
      <c r="N33" s="78">
        <v>22303.675920000001</v>
      </c>
      <c r="O33" s="78">
        <v>0.74</v>
      </c>
      <c r="P33" s="78">
        <v>44.81</v>
      </c>
      <c r="Q33" s="78">
        <v>0.47</v>
      </c>
    </row>
    <row r="34" spans="2:17">
      <c r="B34" s="79" t="s">
        <v>647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651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933</v>
      </c>
      <c r="C36" s="91" t="s">
        <v>1124</v>
      </c>
      <c r="D36" t="s">
        <v>650</v>
      </c>
      <c r="E36" t="s">
        <v>195</v>
      </c>
      <c r="F36" t="s">
        <v>196</v>
      </c>
      <c r="G36" t="s">
        <v>934</v>
      </c>
      <c r="H36" s="78">
        <v>8.17</v>
      </c>
      <c r="I36" t="s">
        <v>112</v>
      </c>
      <c r="J36" s="78">
        <v>3.55</v>
      </c>
      <c r="K36" s="78">
        <v>4.2300000000000004</v>
      </c>
      <c r="L36" s="78">
        <v>3526295</v>
      </c>
      <c r="M36" s="78">
        <v>93.35</v>
      </c>
      <c r="N36" s="78">
        <v>12844.589484515</v>
      </c>
      <c r="O36" s="78">
        <v>2.75</v>
      </c>
      <c r="P36" s="78">
        <v>25.81</v>
      </c>
      <c r="Q36" s="78">
        <v>0.27</v>
      </c>
    </row>
    <row r="37" spans="2:17">
      <c r="B37" s="79" t="s">
        <v>652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220</v>
      </c>
      <c r="D38" s="16"/>
    </row>
    <row r="39" spans="2:17">
      <c r="D39" s="16"/>
    </row>
    <row r="40" spans="2:17"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zoomScale="80" zoomScaleNormal="80" workbookViewId="0">
      <selection activeCell="K47" sqref="K4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5" t="s">
        <v>186</v>
      </c>
    </row>
    <row r="2" spans="2:59">
      <c r="B2" s="2" t="s">
        <v>1</v>
      </c>
      <c r="C2" s="95" t="s">
        <v>1039</v>
      </c>
    </row>
    <row r="3" spans="2:59">
      <c r="B3" s="2" t="s">
        <v>2</v>
      </c>
      <c r="C3" s="95" t="s">
        <v>1038</v>
      </c>
    </row>
    <row r="4" spans="2:59">
      <c r="B4" s="2" t="s">
        <v>3</v>
      </c>
      <c r="C4" s="95" t="s">
        <v>187</v>
      </c>
    </row>
    <row r="5" spans="2:59">
      <c r="B5" s="2"/>
      <c r="C5" s="2"/>
    </row>
    <row r="7" spans="2:59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59" s="19" customFormat="1" ht="63">
      <c r="B8" s="4" t="s">
        <v>102</v>
      </c>
      <c r="C8" s="28" t="s">
        <v>149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150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7">
        <v>3.57</v>
      </c>
      <c r="H11" s="18"/>
      <c r="I11" s="18"/>
      <c r="J11" s="77">
        <v>3.27</v>
      </c>
      <c r="K11" s="77">
        <v>332316951.64999998</v>
      </c>
      <c r="L11" s="7"/>
      <c r="M11" s="77">
        <v>452602.98924710642</v>
      </c>
      <c r="N11" s="77">
        <v>100</v>
      </c>
      <c r="O11" s="77">
        <v>9.6300000000000008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9" t="s">
        <v>216</v>
      </c>
      <c r="G12" s="80">
        <v>3.59</v>
      </c>
      <c r="J12" s="80">
        <v>2.5099999999999998</v>
      </c>
      <c r="K12" s="80">
        <v>306916459.02999997</v>
      </c>
      <c r="M12" s="80">
        <v>351411.9153385642</v>
      </c>
      <c r="N12" s="80">
        <v>77.64</v>
      </c>
      <c r="O12" s="80">
        <v>7.48</v>
      </c>
    </row>
    <row r="13" spans="2:59">
      <c r="B13" s="79" t="s">
        <v>940</v>
      </c>
      <c r="G13" s="80">
        <v>3.06</v>
      </c>
      <c r="J13" s="80">
        <v>1.05</v>
      </c>
      <c r="K13" s="80">
        <v>65923007.82</v>
      </c>
      <c r="M13" s="80">
        <v>64976.2809123962</v>
      </c>
      <c r="N13" s="80">
        <v>14.36</v>
      </c>
      <c r="O13" s="80">
        <v>1.38</v>
      </c>
    </row>
    <row r="14" spans="2:59">
      <c r="B14" t="s">
        <v>937</v>
      </c>
      <c r="C14" s="91" t="s">
        <v>938</v>
      </c>
      <c r="D14" t="s">
        <v>939</v>
      </c>
      <c r="E14" t="s">
        <v>292</v>
      </c>
      <c r="F14" t="s">
        <v>153</v>
      </c>
      <c r="G14" s="78">
        <v>3.06</v>
      </c>
      <c r="H14" t="s">
        <v>108</v>
      </c>
      <c r="I14" s="78">
        <v>5.01</v>
      </c>
      <c r="J14" s="78">
        <v>1.05</v>
      </c>
      <c r="K14" s="78">
        <v>65923007.82</v>
      </c>
      <c r="L14" s="78">
        <v>98.563890000000001</v>
      </c>
      <c r="M14" s="78">
        <v>64976.2809123962</v>
      </c>
      <c r="N14" s="78">
        <v>14.36</v>
      </c>
      <c r="O14" s="78">
        <v>1.38</v>
      </c>
    </row>
    <row r="15" spans="2:59">
      <c r="B15" s="79" t="s">
        <v>941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942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s="79" t="s">
        <v>959</v>
      </c>
      <c r="G17" s="80">
        <v>2.93</v>
      </c>
      <c r="J17" s="80">
        <v>2.84</v>
      </c>
      <c r="K17" s="80">
        <v>139673450.21000001</v>
      </c>
      <c r="M17" s="80">
        <v>176380.929360168</v>
      </c>
      <c r="N17" s="80">
        <v>38.97</v>
      </c>
      <c r="O17" s="80">
        <v>3.75</v>
      </c>
    </row>
    <row r="18" spans="2:15">
      <c r="B18" t="s">
        <v>1102</v>
      </c>
      <c r="C18" t="s">
        <v>938</v>
      </c>
      <c r="D18" t="s">
        <v>943</v>
      </c>
      <c r="E18" t="s">
        <v>305</v>
      </c>
      <c r="F18" t="s">
        <v>151</v>
      </c>
      <c r="G18" s="78">
        <v>3.73</v>
      </c>
      <c r="H18" t="s">
        <v>108</v>
      </c>
      <c r="I18" s="78">
        <v>6</v>
      </c>
      <c r="J18" s="78">
        <v>1.89</v>
      </c>
      <c r="K18" s="78">
        <v>16708420.470000001</v>
      </c>
      <c r="L18" s="78">
        <v>119.13</v>
      </c>
      <c r="M18" s="78">
        <v>19904.741305911</v>
      </c>
      <c r="N18" s="78">
        <v>4.4000000000000004</v>
      </c>
      <c r="O18" s="78">
        <v>0.42</v>
      </c>
    </row>
    <row r="19" spans="2:15">
      <c r="B19" t="s">
        <v>1103</v>
      </c>
      <c r="C19" t="s">
        <v>944</v>
      </c>
      <c r="D19" t="s">
        <v>945</v>
      </c>
      <c r="E19" t="s">
        <v>305</v>
      </c>
      <c r="F19" t="s">
        <v>151</v>
      </c>
      <c r="G19" s="78">
        <v>2.02</v>
      </c>
      <c r="H19" t="s">
        <v>112</v>
      </c>
      <c r="I19" s="78">
        <v>3.86</v>
      </c>
      <c r="J19" s="78">
        <v>3.15</v>
      </c>
      <c r="K19" s="78">
        <v>9337500</v>
      </c>
      <c r="L19" s="78">
        <v>103.59</v>
      </c>
      <c r="M19" s="78">
        <v>37742.938807500002</v>
      </c>
      <c r="N19" s="78">
        <v>8.34</v>
      </c>
      <c r="O19" s="78">
        <v>0.8</v>
      </c>
    </row>
    <row r="20" spans="2:15">
      <c r="B20" t="s">
        <v>1104</v>
      </c>
      <c r="C20" t="s">
        <v>938</v>
      </c>
      <c r="D20" t="s">
        <v>946</v>
      </c>
      <c r="E20" t="s">
        <v>947</v>
      </c>
      <c r="F20" t="s">
        <v>152</v>
      </c>
      <c r="G20" s="78">
        <v>1.53</v>
      </c>
      <c r="H20" t="s">
        <v>108</v>
      </c>
      <c r="I20" s="78">
        <v>5</v>
      </c>
      <c r="J20" s="78">
        <v>2.95</v>
      </c>
      <c r="K20" s="78">
        <v>10200000</v>
      </c>
      <c r="L20" s="78">
        <v>103.23</v>
      </c>
      <c r="M20" s="78">
        <v>10529.46</v>
      </c>
      <c r="N20" s="78">
        <v>2.33</v>
      </c>
      <c r="O20" s="78">
        <v>0.22</v>
      </c>
    </row>
    <row r="21" spans="2:15">
      <c r="B21" t="s">
        <v>1105</v>
      </c>
      <c r="C21" t="s">
        <v>944</v>
      </c>
      <c r="D21" t="s">
        <v>950</v>
      </c>
      <c r="E21" t="s">
        <v>949</v>
      </c>
      <c r="F21" t="s">
        <v>151</v>
      </c>
      <c r="G21" s="78">
        <v>5.46</v>
      </c>
      <c r="H21" t="s">
        <v>108</v>
      </c>
      <c r="I21" s="78">
        <v>5.15</v>
      </c>
      <c r="J21" s="78">
        <v>2.36</v>
      </c>
      <c r="K21" s="78">
        <v>20708537.809999999</v>
      </c>
      <c r="L21" s="78">
        <v>116.6</v>
      </c>
      <c r="M21" s="78">
        <v>24146.155086459999</v>
      </c>
      <c r="N21" s="78">
        <v>5.33</v>
      </c>
      <c r="O21" s="78">
        <v>0.51</v>
      </c>
    </row>
    <row r="22" spans="2:15">
      <c r="B22" t="s">
        <v>1106</v>
      </c>
      <c r="C22" t="s">
        <v>944</v>
      </c>
      <c r="D22" t="s">
        <v>948</v>
      </c>
      <c r="E22" t="s">
        <v>949</v>
      </c>
      <c r="F22" t="s">
        <v>151</v>
      </c>
      <c r="G22" s="78">
        <v>5.95</v>
      </c>
      <c r="H22" t="s">
        <v>108</v>
      </c>
      <c r="I22" s="78">
        <v>2.75</v>
      </c>
      <c r="J22" s="78">
        <v>3.87</v>
      </c>
      <c r="K22" s="78">
        <v>5859885.54</v>
      </c>
      <c r="L22" s="78">
        <v>101.15</v>
      </c>
      <c r="M22" s="78">
        <v>5927.2742237100001</v>
      </c>
      <c r="N22" s="78">
        <v>1.31</v>
      </c>
      <c r="O22" s="78">
        <v>0.13</v>
      </c>
    </row>
    <row r="23" spans="2:15">
      <c r="B23" t="s">
        <v>1107</v>
      </c>
      <c r="C23" t="s">
        <v>938</v>
      </c>
      <c r="D23" t="s">
        <v>951</v>
      </c>
      <c r="E23" t="s">
        <v>415</v>
      </c>
      <c r="F23" t="s">
        <v>152</v>
      </c>
      <c r="G23" s="78">
        <v>0.65</v>
      </c>
      <c r="H23" t="s">
        <v>108</v>
      </c>
      <c r="I23" s="78">
        <v>3.85</v>
      </c>
      <c r="J23" s="78">
        <v>4.18</v>
      </c>
      <c r="K23" s="78">
        <v>10724150.310000001</v>
      </c>
      <c r="L23" s="78">
        <v>99.87</v>
      </c>
      <c r="M23" s="78">
        <v>10710.208914597</v>
      </c>
      <c r="N23" s="78">
        <v>2.37</v>
      </c>
      <c r="O23" s="78">
        <v>0.23</v>
      </c>
    </row>
    <row r="24" spans="2:15">
      <c r="B24" t="s">
        <v>1108</v>
      </c>
      <c r="C24" t="s">
        <v>938</v>
      </c>
      <c r="D24" t="s">
        <v>952</v>
      </c>
      <c r="E24" t="s">
        <v>415</v>
      </c>
      <c r="F24" t="s">
        <v>152</v>
      </c>
      <c r="G24" s="78">
        <v>3.18</v>
      </c>
      <c r="H24" t="s">
        <v>108</v>
      </c>
      <c r="I24" s="78">
        <v>4.55</v>
      </c>
      <c r="J24" s="78">
        <v>3.71</v>
      </c>
      <c r="K24" s="78">
        <v>10499330.539999999</v>
      </c>
      <c r="L24" s="78">
        <v>105.08</v>
      </c>
      <c r="M24" s="78">
        <v>11032.696531432</v>
      </c>
      <c r="N24" s="78">
        <v>2.44</v>
      </c>
      <c r="O24" s="78">
        <v>0.23</v>
      </c>
    </row>
    <row r="25" spans="2:15">
      <c r="B25" t="s">
        <v>1109</v>
      </c>
      <c r="C25" t="s">
        <v>938</v>
      </c>
      <c r="D25" t="s">
        <v>953</v>
      </c>
      <c r="E25" t="s">
        <v>347</v>
      </c>
      <c r="F25" t="s">
        <v>151</v>
      </c>
      <c r="G25" s="78">
        <v>2.86</v>
      </c>
      <c r="H25" t="s">
        <v>108</v>
      </c>
      <c r="I25" s="78">
        <v>7.5</v>
      </c>
      <c r="J25" s="78">
        <v>3.78</v>
      </c>
      <c r="K25" s="78">
        <v>2960315.54</v>
      </c>
      <c r="L25" s="78">
        <v>112.27</v>
      </c>
      <c r="M25" s="78">
        <v>3323.5462567579998</v>
      </c>
      <c r="N25" s="78">
        <v>0.73</v>
      </c>
      <c r="O25" s="78">
        <v>7.0000000000000007E-2</v>
      </c>
    </row>
    <row r="26" spans="2:15">
      <c r="B26" t="s">
        <v>1110</v>
      </c>
      <c r="C26" t="s">
        <v>938</v>
      </c>
      <c r="D26" t="s">
        <v>954</v>
      </c>
      <c r="E26" t="s">
        <v>466</v>
      </c>
      <c r="F26" t="s">
        <v>152</v>
      </c>
      <c r="G26" s="78">
        <v>2.52</v>
      </c>
      <c r="H26" t="s">
        <v>108</v>
      </c>
      <c r="I26" s="78">
        <v>5.25</v>
      </c>
      <c r="J26" s="78">
        <v>2.2200000000000002</v>
      </c>
      <c r="K26" s="78">
        <v>39439011</v>
      </c>
      <c r="L26" s="78">
        <v>99.57</v>
      </c>
      <c r="M26" s="78">
        <v>39269.423252699999</v>
      </c>
      <c r="N26" s="78">
        <v>8.68</v>
      </c>
      <c r="O26" s="78">
        <v>0.84</v>
      </c>
    </row>
    <row r="27" spans="2:15">
      <c r="B27" t="s">
        <v>1111</v>
      </c>
      <c r="C27" t="s">
        <v>938</v>
      </c>
      <c r="D27" t="s">
        <v>957</v>
      </c>
      <c r="E27" t="s">
        <v>195</v>
      </c>
      <c r="F27" t="s">
        <v>196</v>
      </c>
      <c r="G27" s="78">
        <v>0.87</v>
      </c>
      <c r="H27" t="s">
        <v>108</v>
      </c>
      <c r="I27" s="78">
        <v>7.5</v>
      </c>
      <c r="J27" s="78">
        <v>-0.43</v>
      </c>
      <c r="K27" s="78">
        <v>888597</v>
      </c>
      <c r="L27" s="78">
        <v>110.62</v>
      </c>
      <c r="M27" s="78">
        <v>982.96600139999998</v>
      </c>
      <c r="N27" s="78">
        <v>0.22</v>
      </c>
      <c r="O27" s="78">
        <v>0.02</v>
      </c>
    </row>
    <row r="28" spans="2:15">
      <c r="B28" t="s">
        <v>1112</v>
      </c>
      <c r="C28" t="s">
        <v>944</v>
      </c>
      <c r="D28" t="s">
        <v>956</v>
      </c>
      <c r="E28" t="s">
        <v>195</v>
      </c>
      <c r="F28" t="s">
        <v>196</v>
      </c>
      <c r="G28" s="78">
        <v>2.37</v>
      </c>
      <c r="H28" t="s">
        <v>108</v>
      </c>
      <c r="I28" s="78">
        <v>5.5</v>
      </c>
      <c r="J28" s="78">
        <v>4.74</v>
      </c>
      <c r="K28" s="78">
        <v>5024827</v>
      </c>
      <c r="L28" s="78">
        <v>101.11</v>
      </c>
      <c r="M28" s="78">
        <v>5080.6025797000002</v>
      </c>
      <c r="N28" s="78">
        <v>1.1200000000000001</v>
      </c>
      <c r="O28" s="78">
        <v>0.11</v>
      </c>
    </row>
    <row r="29" spans="2:15">
      <c r="B29" t="s">
        <v>1113</v>
      </c>
      <c r="C29" t="s">
        <v>944</v>
      </c>
      <c r="D29" t="s">
        <v>958</v>
      </c>
      <c r="E29" t="s">
        <v>195</v>
      </c>
      <c r="F29" t="s">
        <v>196</v>
      </c>
      <c r="G29" s="78">
        <v>1.64</v>
      </c>
      <c r="H29" t="s">
        <v>108</v>
      </c>
      <c r="I29" s="78">
        <v>6.45</v>
      </c>
      <c r="J29" s="78">
        <v>2.4</v>
      </c>
      <c r="K29" s="78">
        <v>3617875</v>
      </c>
      <c r="L29" s="78">
        <v>106.24</v>
      </c>
      <c r="M29" s="78">
        <v>3843.6304</v>
      </c>
      <c r="N29" s="78">
        <v>0.85</v>
      </c>
      <c r="O29" s="78">
        <v>0.08</v>
      </c>
    </row>
    <row r="30" spans="2:15">
      <c r="B30" t="s">
        <v>1114</v>
      </c>
      <c r="C30" t="s">
        <v>938</v>
      </c>
      <c r="D30" t="s">
        <v>955</v>
      </c>
      <c r="E30" t="s">
        <v>195</v>
      </c>
      <c r="F30" t="s">
        <v>196</v>
      </c>
      <c r="G30" s="78">
        <v>3.23</v>
      </c>
      <c r="H30" t="s">
        <v>108</v>
      </c>
      <c r="I30" s="78">
        <v>5</v>
      </c>
      <c r="J30" s="78">
        <v>3.76</v>
      </c>
      <c r="K30" s="78">
        <v>3705000</v>
      </c>
      <c r="L30" s="78">
        <v>104.92</v>
      </c>
      <c r="M30" s="78">
        <v>3887.2860000000001</v>
      </c>
      <c r="N30" s="78">
        <v>0.86</v>
      </c>
      <c r="O30" s="78">
        <v>0.08</v>
      </c>
    </row>
    <row r="31" spans="2:15">
      <c r="B31" s="79" t="s">
        <v>960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963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961</v>
      </c>
    </row>
    <row r="34" spans="2:15">
      <c r="B34" s="79" t="s">
        <v>962</v>
      </c>
    </row>
    <row r="35" spans="2:15">
      <c r="B35" s="79" t="s">
        <v>964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967</v>
      </c>
      <c r="G36" s="80">
        <v>4.96</v>
      </c>
      <c r="J36" s="80">
        <v>2.86</v>
      </c>
      <c r="K36" s="80">
        <v>101320001</v>
      </c>
      <c r="M36" s="80">
        <v>110054.70506599999</v>
      </c>
      <c r="N36" s="80">
        <v>24.32</v>
      </c>
      <c r="O36" s="80">
        <v>2.34</v>
      </c>
    </row>
    <row r="37" spans="2:15">
      <c r="B37" t="s">
        <v>1115</v>
      </c>
      <c r="C37" t="s">
        <v>938</v>
      </c>
      <c r="D37" t="s">
        <v>965</v>
      </c>
      <c r="E37" t="s">
        <v>305</v>
      </c>
      <c r="F37" t="s">
        <v>151</v>
      </c>
      <c r="G37" s="78">
        <v>5.76</v>
      </c>
      <c r="H37" t="s">
        <v>108</v>
      </c>
      <c r="I37" s="78">
        <v>4.74</v>
      </c>
      <c r="J37" s="78">
        <v>3.26</v>
      </c>
      <c r="K37" s="78">
        <v>73920000</v>
      </c>
      <c r="L37" s="78">
        <v>109.37</v>
      </c>
      <c r="M37" s="78">
        <v>80846.304000000004</v>
      </c>
      <c r="N37" s="78">
        <v>17.86</v>
      </c>
      <c r="O37" s="78">
        <v>1.72</v>
      </c>
    </row>
    <row r="38" spans="2:15">
      <c r="B38" t="s">
        <v>1116</v>
      </c>
      <c r="C38" t="s">
        <v>938</v>
      </c>
      <c r="D38" t="s">
        <v>966</v>
      </c>
      <c r="E38" t="s">
        <v>334</v>
      </c>
      <c r="F38" t="s">
        <v>151</v>
      </c>
      <c r="G38" s="78">
        <v>2.75</v>
      </c>
      <c r="H38" t="s">
        <v>108</v>
      </c>
      <c r="I38" s="78">
        <v>3.4</v>
      </c>
      <c r="J38" s="78">
        <v>1.75</v>
      </c>
      <c r="K38" s="78">
        <v>27400001</v>
      </c>
      <c r="L38" s="78">
        <v>106.6</v>
      </c>
      <c r="M38" s="78">
        <v>29208.401065999999</v>
      </c>
      <c r="N38" s="78">
        <v>6.45</v>
      </c>
      <c r="O38" s="78">
        <v>0.62</v>
      </c>
    </row>
    <row r="39" spans="2:15">
      <c r="B39" s="79" t="s">
        <v>219</v>
      </c>
      <c r="G39" s="80">
        <v>3.5</v>
      </c>
      <c r="J39" s="80">
        <v>5.89</v>
      </c>
      <c r="K39" s="80">
        <v>25400492.620000001</v>
      </c>
      <c r="M39" s="80">
        <v>101191.07390854222</v>
      </c>
      <c r="N39" s="80">
        <v>22.36</v>
      </c>
      <c r="O39" s="80">
        <v>2.15</v>
      </c>
    </row>
    <row r="40" spans="2:15">
      <c r="B40" s="79" t="s">
        <v>969</v>
      </c>
      <c r="G40" s="80">
        <v>3.48</v>
      </c>
      <c r="J40" s="80">
        <v>6.74</v>
      </c>
      <c r="K40" s="80">
        <v>7705000</v>
      </c>
      <c r="M40" s="80">
        <v>30494.838212999999</v>
      </c>
      <c r="N40" s="80">
        <v>6.74</v>
      </c>
      <c r="O40" s="80">
        <v>0.65</v>
      </c>
    </row>
    <row r="41" spans="2:15">
      <c r="B41" t="s">
        <v>1117</v>
      </c>
      <c r="C41" t="s">
        <v>944</v>
      </c>
      <c r="D41" t="s">
        <v>968</v>
      </c>
      <c r="E41" t="s">
        <v>195</v>
      </c>
      <c r="F41" t="s">
        <v>196</v>
      </c>
      <c r="G41" s="78">
        <v>3.48</v>
      </c>
      <c r="H41" t="s">
        <v>112</v>
      </c>
      <c r="I41" s="78">
        <v>5.6</v>
      </c>
      <c r="J41" s="78">
        <v>6.74</v>
      </c>
      <c r="K41" s="78">
        <v>7705000</v>
      </c>
      <c r="L41" s="78">
        <v>101.43</v>
      </c>
      <c r="M41" s="78">
        <v>30494.838212999999</v>
      </c>
      <c r="N41" s="78">
        <v>6.74</v>
      </c>
      <c r="O41" s="78">
        <v>0.65</v>
      </c>
    </row>
    <row r="42" spans="2:15">
      <c r="B42" s="79" t="s">
        <v>942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959</v>
      </c>
      <c r="G43" s="80">
        <v>3.17</v>
      </c>
      <c r="J43" s="80">
        <v>4.29</v>
      </c>
      <c r="K43" s="80">
        <v>12895980.619999999</v>
      </c>
      <c r="M43" s="80">
        <v>51038.974528265499</v>
      </c>
      <c r="N43" s="80">
        <v>11.28</v>
      </c>
      <c r="O43" s="80">
        <v>1.0900000000000001</v>
      </c>
    </row>
    <row r="44" spans="2:15">
      <c r="B44" t="s">
        <v>1118</v>
      </c>
      <c r="C44" t="s">
        <v>944</v>
      </c>
      <c r="D44" t="s">
        <v>970</v>
      </c>
      <c r="E44" t="s">
        <v>376</v>
      </c>
      <c r="F44" t="s">
        <v>151</v>
      </c>
      <c r="G44" s="78">
        <v>3.85</v>
      </c>
      <c r="H44" t="s">
        <v>112</v>
      </c>
      <c r="I44" s="78">
        <v>4.6100000000000003</v>
      </c>
      <c r="J44" s="78">
        <v>4.71</v>
      </c>
      <c r="K44" s="78">
        <v>6704980.6200000001</v>
      </c>
      <c r="L44" s="78">
        <v>102.95999999999998</v>
      </c>
      <c r="M44" s="78">
        <v>26937.2542768655</v>
      </c>
      <c r="N44" s="78">
        <v>5.95</v>
      </c>
      <c r="O44" s="78">
        <v>0.56999999999999995</v>
      </c>
    </row>
    <row r="45" spans="2:15">
      <c r="B45" t="s">
        <v>1119</v>
      </c>
      <c r="C45" t="s">
        <v>944</v>
      </c>
      <c r="D45" t="s">
        <v>971</v>
      </c>
      <c r="E45" t="s">
        <v>195</v>
      </c>
      <c r="F45" t="s">
        <v>196</v>
      </c>
      <c r="G45" s="78">
        <v>2.42</v>
      </c>
      <c r="H45" t="s">
        <v>112</v>
      </c>
      <c r="I45" s="78">
        <v>2.64</v>
      </c>
      <c r="J45" s="78">
        <v>3.82</v>
      </c>
      <c r="K45" s="78">
        <v>6191000</v>
      </c>
      <c r="L45" s="78">
        <v>99.77</v>
      </c>
      <c r="M45" s="78">
        <v>24101.720251399998</v>
      </c>
      <c r="N45" s="78">
        <v>5.33</v>
      </c>
      <c r="O45" s="78">
        <v>0.51</v>
      </c>
    </row>
    <row r="46" spans="2:15">
      <c r="B46" s="79" t="s">
        <v>967</v>
      </c>
      <c r="G46" s="80">
        <v>4.3600000000000003</v>
      </c>
      <c r="J46" s="80">
        <v>8.7100000000000009</v>
      </c>
      <c r="K46" s="80">
        <v>4799512</v>
      </c>
      <c r="M46" s="80">
        <v>19657.26116727672</v>
      </c>
      <c r="N46" s="80">
        <v>4.34</v>
      </c>
      <c r="O46" s="80">
        <v>0.42</v>
      </c>
    </row>
    <row r="47" spans="2:15">
      <c r="B47" t="s">
        <v>1120</v>
      </c>
      <c r="C47" t="s">
        <v>938</v>
      </c>
      <c r="D47" t="s">
        <v>972</v>
      </c>
      <c r="E47" t="s">
        <v>195</v>
      </c>
      <c r="F47" t="s">
        <v>196</v>
      </c>
      <c r="G47" s="78">
        <v>3.48</v>
      </c>
      <c r="H47" t="s">
        <v>116</v>
      </c>
      <c r="I47" s="78">
        <v>17.2</v>
      </c>
      <c r="J47" s="78">
        <v>18.72</v>
      </c>
      <c r="K47" s="78">
        <v>316054</v>
      </c>
      <c r="L47" s="78">
        <v>94.116999999999706</v>
      </c>
      <c r="M47" s="78">
        <v>1263.25543477682</v>
      </c>
      <c r="N47" s="78">
        <v>0.28000000000000003</v>
      </c>
      <c r="O47" s="78">
        <v>0.03</v>
      </c>
    </row>
    <row r="48" spans="2:15">
      <c r="B48" t="s">
        <v>1121</v>
      </c>
      <c r="C48" t="s">
        <v>938</v>
      </c>
      <c r="D48" t="s">
        <v>973</v>
      </c>
      <c r="E48" t="s">
        <v>195</v>
      </c>
      <c r="F48" t="s">
        <v>196</v>
      </c>
      <c r="G48" s="78">
        <v>4.42</v>
      </c>
      <c r="H48" t="s">
        <v>116</v>
      </c>
      <c r="I48" s="78">
        <v>7</v>
      </c>
      <c r="J48" s="78">
        <v>8.02</v>
      </c>
      <c r="K48" s="78">
        <v>4483458</v>
      </c>
      <c r="L48" s="78">
        <v>96.605400000000216</v>
      </c>
      <c r="M48" s="78">
        <v>18394.0057324999</v>
      </c>
      <c r="N48" s="78">
        <v>4.0599999999999996</v>
      </c>
      <c r="O48" s="78">
        <v>0.39</v>
      </c>
    </row>
    <row r="49" spans="2:2">
      <c r="B49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0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4" t="s">
        <v>186</v>
      </c>
    </row>
    <row r="2" spans="2:64">
      <c r="B2" s="2" t="s">
        <v>1</v>
      </c>
      <c r="C2" s="94" t="s">
        <v>1039</v>
      </c>
    </row>
    <row r="3" spans="2:64">
      <c r="B3" s="2" t="s">
        <v>2</v>
      </c>
      <c r="C3" s="94" t="s">
        <v>1038</v>
      </c>
    </row>
    <row r="4" spans="2:64">
      <c r="B4" s="2" t="s">
        <v>3</v>
      </c>
      <c r="C4" s="94" t="s">
        <v>187</v>
      </c>
    </row>
    <row r="5" spans="2:64">
      <c r="B5" s="2"/>
    </row>
    <row r="7" spans="2:64" ht="26.25" customHeight="1">
      <c r="B7" s="110" t="s">
        <v>155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156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7">
        <v>1.68</v>
      </c>
      <c r="H11" s="7"/>
      <c r="I11" s="7"/>
      <c r="J11" s="77">
        <v>1.37</v>
      </c>
      <c r="K11" s="77">
        <v>73403000</v>
      </c>
      <c r="L11" s="7"/>
      <c r="M11" s="77">
        <v>72390.0386</v>
      </c>
      <c r="N11" s="77">
        <v>100</v>
      </c>
      <c r="O11" s="77">
        <v>1.54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216</v>
      </c>
      <c r="G12" s="80">
        <v>1.68</v>
      </c>
      <c r="J12" s="80">
        <v>1.37</v>
      </c>
      <c r="K12" s="80">
        <v>73403000</v>
      </c>
      <c r="M12" s="80">
        <v>72390.0386</v>
      </c>
      <c r="N12" s="80">
        <v>100</v>
      </c>
      <c r="O12" s="80">
        <v>1.54</v>
      </c>
    </row>
    <row r="13" spans="2:64">
      <c r="B13" s="79" t="s">
        <v>659</v>
      </c>
      <c r="G13" s="80">
        <v>1.68</v>
      </c>
      <c r="J13" s="80">
        <v>1.37</v>
      </c>
      <c r="K13" s="80">
        <v>73403000</v>
      </c>
      <c r="M13" s="80">
        <v>72390.0386</v>
      </c>
      <c r="N13" s="80">
        <v>100</v>
      </c>
      <c r="O13" s="80">
        <v>1.54</v>
      </c>
    </row>
    <row r="14" spans="2:64">
      <c r="B14" t="s">
        <v>974</v>
      </c>
      <c r="C14" s="92" t="s">
        <v>975</v>
      </c>
      <c r="D14" t="s">
        <v>199</v>
      </c>
      <c r="E14" t="s">
        <v>215</v>
      </c>
      <c r="F14" t="s">
        <v>151</v>
      </c>
      <c r="G14" s="78">
        <v>1.68</v>
      </c>
      <c r="H14" t="s">
        <v>108</v>
      </c>
      <c r="I14" s="78">
        <v>0.45</v>
      </c>
      <c r="J14" s="78">
        <v>1.37</v>
      </c>
      <c r="K14" s="78">
        <v>73403000</v>
      </c>
      <c r="L14" s="78">
        <v>98.62</v>
      </c>
      <c r="M14" s="78">
        <v>72390.0386</v>
      </c>
      <c r="N14" s="78">
        <v>100</v>
      </c>
      <c r="O14" s="78">
        <v>1.54</v>
      </c>
    </row>
    <row r="15" spans="2:64">
      <c r="B15" s="79" t="s">
        <v>660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976</v>
      </c>
      <c r="G16" s="80">
        <v>0</v>
      </c>
      <c r="J16" s="80">
        <v>0</v>
      </c>
      <c r="K16" s="80">
        <v>0</v>
      </c>
      <c r="M16" s="80">
        <v>0</v>
      </c>
      <c r="N16" s="80">
        <v>0</v>
      </c>
      <c r="O16" s="80">
        <v>0</v>
      </c>
    </row>
    <row r="17" spans="2:15">
      <c r="B17" s="79" t="s">
        <v>977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s="79" t="s">
        <v>385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219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38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4" t="s">
        <v>186</v>
      </c>
    </row>
    <row r="2" spans="2:55">
      <c r="B2" s="2" t="s">
        <v>1</v>
      </c>
      <c r="C2" s="94" t="s">
        <v>1039</v>
      </c>
      <c r="F2" s="16" t="s">
        <v>997</v>
      </c>
    </row>
    <row r="3" spans="2:55">
      <c r="B3" s="2" t="s">
        <v>2</v>
      </c>
      <c r="C3" s="94" t="s">
        <v>1038</v>
      </c>
    </row>
    <row r="4" spans="2:55">
      <c r="B4" s="2" t="s">
        <v>3</v>
      </c>
      <c r="C4" s="94" t="s">
        <v>187</v>
      </c>
    </row>
    <row r="5" spans="2:55">
      <c r="B5" s="2"/>
    </row>
    <row r="7" spans="2:55" ht="26.25" customHeight="1">
      <c r="B7" s="110" t="s">
        <v>158</v>
      </c>
      <c r="C7" s="111"/>
      <c r="D7" s="111"/>
      <c r="E7" s="111"/>
      <c r="F7" s="111"/>
      <c r="G7" s="111"/>
      <c r="H7" s="111"/>
      <c r="I7" s="112"/>
    </row>
    <row r="8" spans="2:55" s="19" customFormat="1" ht="63">
      <c r="B8" s="50" t="s">
        <v>102</v>
      </c>
      <c r="C8" s="54" t="s">
        <v>159</v>
      </c>
      <c r="D8" s="54" t="s">
        <v>160</v>
      </c>
      <c r="E8" s="54" t="s">
        <v>161</v>
      </c>
      <c r="F8" s="54" t="s">
        <v>54</v>
      </c>
      <c r="G8" s="54" t="s">
        <v>162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1.87</v>
      </c>
      <c r="F11" s="7"/>
      <c r="G11" s="77">
        <v>53464.247782807797</v>
      </c>
      <c r="H11" s="77">
        <v>100</v>
      </c>
      <c r="I11" s="77">
        <v>1.1399999999999999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216</v>
      </c>
      <c r="E12" s="80">
        <v>1.89</v>
      </c>
      <c r="F12" s="19"/>
      <c r="G12" s="80">
        <v>7413.452166</v>
      </c>
      <c r="H12" s="80">
        <v>13.87</v>
      </c>
      <c r="I12" s="80">
        <v>0.16</v>
      </c>
    </row>
    <row r="13" spans="2:55">
      <c r="B13" s="79" t="s">
        <v>979</v>
      </c>
      <c r="E13" s="80">
        <v>1.89</v>
      </c>
      <c r="F13" s="19"/>
      <c r="G13" s="80">
        <v>7413.452166</v>
      </c>
      <c r="H13" s="80">
        <v>13.87</v>
      </c>
      <c r="I13" s="80">
        <v>0.16</v>
      </c>
    </row>
    <row r="14" spans="2:55">
      <c r="B14" t="s">
        <v>978</v>
      </c>
      <c r="C14" s="81">
        <v>42157</v>
      </c>
      <c r="D14" t="s">
        <v>304</v>
      </c>
      <c r="E14" s="78">
        <v>1.89</v>
      </c>
      <c r="F14" t="s">
        <v>108</v>
      </c>
      <c r="G14" s="78">
        <v>7413.452166</v>
      </c>
      <c r="H14" s="78">
        <v>13.87</v>
      </c>
      <c r="I14" s="78">
        <v>0.16</v>
      </c>
    </row>
    <row r="15" spans="2:55">
      <c r="B15" s="79" t="s">
        <v>980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219</v>
      </c>
      <c r="E16" s="80">
        <v>1.86</v>
      </c>
      <c r="F16" s="19"/>
      <c r="G16" s="80">
        <v>46050.795616807802</v>
      </c>
      <c r="H16" s="80">
        <v>86.13</v>
      </c>
      <c r="I16" s="80">
        <v>0.98</v>
      </c>
    </row>
    <row r="17" spans="2:9">
      <c r="B17" s="79" t="s">
        <v>979</v>
      </c>
      <c r="E17" s="80">
        <v>1.86</v>
      </c>
      <c r="F17" s="19"/>
      <c r="G17" s="80">
        <v>46050.795616807802</v>
      </c>
      <c r="H17" s="80">
        <v>86.13</v>
      </c>
      <c r="I17" s="80">
        <v>0.98</v>
      </c>
    </row>
    <row r="18" spans="2:9">
      <c r="B18" t="s">
        <v>981</v>
      </c>
      <c r="C18" s="81">
        <v>42004</v>
      </c>
      <c r="D18" t="s">
        <v>428</v>
      </c>
      <c r="E18" s="78">
        <v>2.4500000000000002</v>
      </c>
      <c r="F18" t="s">
        <v>116</v>
      </c>
      <c r="G18" s="78">
        <v>3862.1051083799998</v>
      </c>
      <c r="H18" s="78">
        <v>7.22</v>
      </c>
      <c r="I18" s="78">
        <v>0.08</v>
      </c>
    </row>
    <row r="19" spans="2:9">
      <c r="B19" t="s">
        <v>982</v>
      </c>
      <c r="C19" s="81">
        <v>42004</v>
      </c>
      <c r="D19" t="s">
        <v>428</v>
      </c>
      <c r="E19" s="78">
        <v>0.89</v>
      </c>
      <c r="F19" t="s">
        <v>116</v>
      </c>
      <c r="G19" s="78">
        <v>2536.5102835050002</v>
      </c>
      <c r="H19" s="78">
        <v>4.74</v>
      </c>
      <c r="I19" s="78">
        <v>0.05</v>
      </c>
    </row>
    <row r="20" spans="2:9">
      <c r="B20" t="s">
        <v>983</v>
      </c>
      <c r="C20" s="81">
        <v>42155</v>
      </c>
      <c r="D20" t="s">
        <v>428</v>
      </c>
      <c r="E20" s="78">
        <v>1.89</v>
      </c>
      <c r="F20" t="s">
        <v>116</v>
      </c>
      <c r="G20" s="78">
        <v>22153.240824922799</v>
      </c>
      <c r="H20" s="78">
        <v>41.44</v>
      </c>
      <c r="I20" s="78">
        <v>0.47</v>
      </c>
    </row>
    <row r="21" spans="2:9">
      <c r="B21" t="s">
        <v>984</v>
      </c>
      <c r="C21" t="s">
        <v>739</v>
      </c>
      <c r="D21" t="s">
        <v>428</v>
      </c>
      <c r="E21" s="78">
        <v>1.84</v>
      </c>
      <c r="F21" t="s">
        <v>116</v>
      </c>
      <c r="G21" s="78">
        <v>17498.939399999999</v>
      </c>
      <c r="H21" s="78">
        <v>32.729999999999997</v>
      </c>
      <c r="I21" s="78">
        <v>0.37</v>
      </c>
    </row>
    <row r="22" spans="2:9">
      <c r="B22" s="79" t="s">
        <v>980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5" t="s">
        <v>186</v>
      </c>
    </row>
    <row r="2" spans="2:60">
      <c r="B2" s="2" t="s">
        <v>1</v>
      </c>
      <c r="C2" s="95" t="s">
        <v>1039</v>
      </c>
    </row>
    <row r="3" spans="2:60">
      <c r="B3" s="2" t="s">
        <v>2</v>
      </c>
      <c r="C3" s="95" t="s">
        <v>1038</v>
      </c>
    </row>
    <row r="4" spans="2:60">
      <c r="B4" s="2" t="s">
        <v>3</v>
      </c>
      <c r="C4" s="95" t="s">
        <v>187</v>
      </c>
    </row>
    <row r="5" spans="2:60">
      <c r="B5" s="2"/>
      <c r="C5" s="2"/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s="79" t="s">
        <v>219</v>
      </c>
      <c r="D13" s="19"/>
      <c r="E13" s="19"/>
      <c r="F13" s="19"/>
      <c r="G13" s="19"/>
      <c r="H13" s="80">
        <v>0</v>
      </c>
      <c r="I13" s="80">
        <v>0</v>
      </c>
      <c r="J13" s="80">
        <v>0</v>
      </c>
      <c r="K13" s="80">
        <v>0</v>
      </c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8"/>
      <c r="G597" s="58"/>
    </row>
    <row r="598" spans="4:8">
      <c r="E598" s="58"/>
      <c r="G598" s="58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4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 t="s">
        <v>186</v>
      </c>
    </row>
    <row r="2" spans="2:60">
      <c r="B2" s="2" t="s">
        <v>1</v>
      </c>
      <c r="C2" s="94" t="s">
        <v>1039</v>
      </c>
    </row>
    <row r="3" spans="2:60">
      <c r="B3" s="2" t="s">
        <v>2</v>
      </c>
      <c r="C3" s="94" t="s">
        <v>1038</v>
      </c>
    </row>
    <row r="4" spans="2:60">
      <c r="B4" s="2" t="s">
        <v>3</v>
      </c>
      <c r="C4" s="94" t="s">
        <v>187</v>
      </c>
    </row>
    <row r="5" spans="2:60">
      <c r="B5" s="2"/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102</v>
      </c>
      <c r="C8" s="55" t="s">
        <v>171</v>
      </c>
      <c r="D8" s="55" t="s">
        <v>52</v>
      </c>
      <c r="E8" s="55" t="s">
        <v>166</v>
      </c>
      <c r="F8" s="55" t="s">
        <v>167</v>
      </c>
      <c r="G8" s="55" t="s">
        <v>54</v>
      </c>
      <c r="H8" s="55" t="s">
        <v>168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7">
        <v>0</v>
      </c>
      <c r="I11" s="77">
        <v>4551.8147709000004</v>
      </c>
      <c r="J11" s="77">
        <v>100</v>
      </c>
      <c r="K11" s="77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216</v>
      </c>
      <c r="D12" s="19"/>
      <c r="E12" s="19"/>
      <c r="F12" s="19"/>
      <c r="G12" s="19"/>
      <c r="H12" s="80">
        <v>0</v>
      </c>
      <c r="I12" s="80">
        <f>SUM(I13:I20)</f>
        <v>4414.2187400000003</v>
      </c>
      <c r="J12" s="80">
        <f t="shared" ref="J12:K12" si="0">SUM(J13:J20)</f>
        <v>96.97999999999999</v>
      </c>
      <c r="K12" s="80">
        <f t="shared" si="0"/>
        <v>0.09</v>
      </c>
    </row>
    <row r="13" spans="2:60">
      <c r="B13" t="s">
        <v>987</v>
      </c>
      <c r="C13">
        <v>28080000</v>
      </c>
      <c r="D13" t="s">
        <v>195</v>
      </c>
      <c r="E13" t="s">
        <v>196</v>
      </c>
      <c r="F13" s="78">
        <v>0</v>
      </c>
      <c r="G13" t="s">
        <v>108</v>
      </c>
      <c r="H13" s="78">
        <v>0</v>
      </c>
      <c r="I13" s="78">
        <v>-148.85971000000001</v>
      </c>
      <c r="J13" s="78">
        <v>-3.27</v>
      </c>
      <c r="K13" s="78">
        <v>0</v>
      </c>
    </row>
    <row r="14" spans="2:60">
      <c r="B14" t="s">
        <v>988</v>
      </c>
      <c r="C14" t="s">
        <v>989</v>
      </c>
      <c r="D14" t="s">
        <v>195</v>
      </c>
      <c r="E14" t="s">
        <v>196</v>
      </c>
      <c r="F14" s="78">
        <v>0</v>
      </c>
      <c r="G14" t="s">
        <v>108</v>
      </c>
      <c r="H14" s="78">
        <v>0</v>
      </c>
      <c r="I14" s="78">
        <v>-421.22888999999998</v>
      </c>
      <c r="J14" s="78">
        <v>-9.25</v>
      </c>
      <c r="K14" s="78">
        <v>-0.01</v>
      </c>
    </row>
    <row r="15" spans="2:60">
      <c r="B15" t="s">
        <v>990</v>
      </c>
      <c r="C15" t="s">
        <v>991</v>
      </c>
      <c r="D15" t="s">
        <v>195</v>
      </c>
      <c r="E15" t="s">
        <v>196</v>
      </c>
      <c r="F15" s="78">
        <v>0</v>
      </c>
      <c r="G15" t="s">
        <v>108</v>
      </c>
      <c r="H15" s="78">
        <v>0</v>
      </c>
      <c r="I15" s="78">
        <v>1.4979100000000001</v>
      </c>
      <c r="J15" s="78">
        <v>0.03</v>
      </c>
      <c r="K15" s="78">
        <v>0</v>
      </c>
    </row>
    <row r="16" spans="2:60">
      <c r="B16" t="s">
        <v>992</v>
      </c>
      <c r="C16" t="s">
        <v>383</v>
      </c>
      <c r="D16" t="s">
        <v>195</v>
      </c>
      <c r="E16" t="s">
        <v>151</v>
      </c>
      <c r="F16" s="78">
        <v>0</v>
      </c>
      <c r="G16" t="s">
        <v>108</v>
      </c>
      <c r="H16" s="78">
        <v>0</v>
      </c>
      <c r="I16" s="78">
        <v>2098.0653299999999</v>
      </c>
      <c r="J16" s="78">
        <v>46.09</v>
      </c>
      <c r="K16" s="78">
        <v>0.04</v>
      </c>
    </row>
    <row r="17" spans="2:11">
      <c r="B17" t="s">
        <v>993</v>
      </c>
      <c r="C17" t="s">
        <v>523</v>
      </c>
      <c r="D17" t="s">
        <v>195</v>
      </c>
      <c r="E17" t="s">
        <v>151</v>
      </c>
      <c r="F17" s="78">
        <v>0</v>
      </c>
      <c r="G17" t="s">
        <v>108</v>
      </c>
      <c r="H17" s="78">
        <v>0</v>
      </c>
      <c r="I17" s="78">
        <v>176.02356</v>
      </c>
      <c r="J17" s="78">
        <v>3.87</v>
      </c>
      <c r="K17" s="78">
        <v>0</v>
      </c>
    </row>
    <row r="18" spans="2:11">
      <c r="B18" t="s">
        <v>994</v>
      </c>
      <c r="C18" t="s">
        <v>357</v>
      </c>
      <c r="D18" t="s">
        <v>195</v>
      </c>
      <c r="E18" t="s">
        <v>151</v>
      </c>
      <c r="F18" s="78">
        <v>0</v>
      </c>
      <c r="G18" t="s">
        <v>108</v>
      </c>
      <c r="H18" s="78">
        <v>0</v>
      </c>
      <c r="I18" s="78">
        <v>49.052199999999999</v>
      </c>
      <c r="J18" s="78">
        <v>1.08</v>
      </c>
      <c r="K18" s="78">
        <v>0</v>
      </c>
    </row>
    <row r="19" spans="2:11">
      <c r="B19" t="s">
        <v>995</v>
      </c>
      <c r="C19" t="s">
        <v>332</v>
      </c>
      <c r="D19" t="s">
        <v>195</v>
      </c>
      <c r="E19" t="s">
        <v>151</v>
      </c>
      <c r="F19" s="78">
        <v>0</v>
      </c>
      <c r="G19" t="s">
        <v>108</v>
      </c>
      <c r="H19" s="78">
        <v>0</v>
      </c>
      <c r="I19" s="78">
        <v>376.60385000000002</v>
      </c>
      <c r="J19" s="78">
        <v>8.27</v>
      </c>
      <c r="K19" s="78">
        <v>0.01</v>
      </c>
    </row>
    <row r="20" spans="2:11">
      <c r="B20" t="s">
        <v>996</v>
      </c>
      <c r="C20" t="s">
        <v>368</v>
      </c>
      <c r="D20" t="s">
        <v>195</v>
      </c>
      <c r="E20" t="s">
        <v>151</v>
      </c>
      <c r="F20" s="78">
        <v>0</v>
      </c>
      <c r="G20" t="s">
        <v>108</v>
      </c>
      <c r="H20" s="78">
        <v>0</v>
      </c>
      <c r="I20" s="78">
        <v>2283.0644900000002</v>
      </c>
      <c r="J20" s="78">
        <v>50.16</v>
      </c>
      <c r="K20" s="78">
        <v>0.05</v>
      </c>
    </row>
    <row r="21" spans="2:11">
      <c r="B21" s="79" t="s">
        <v>219</v>
      </c>
      <c r="D21" s="19"/>
      <c r="E21" s="19"/>
      <c r="F21" s="19"/>
      <c r="G21" s="19"/>
      <c r="H21" s="80">
        <v>0</v>
      </c>
      <c r="I21" s="80">
        <f>I22</f>
        <v>137.59603089999999</v>
      </c>
      <c r="J21" s="80">
        <f>J22</f>
        <v>3.02</v>
      </c>
      <c r="K21" s="80">
        <f>-K22</f>
        <v>0</v>
      </c>
    </row>
    <row r="22" spans="2:11">
      <c r="B22" t="s">
        <v>985</v>
      </c>
      <c r="C22" t="s">
        <v>986</v>
      </c>
      <c r="D22" t="s">
        <v>195</v>
      </c>
      <c r="E22" t="s">
        <v>196</v>
      </c>
      <c r="F22" s="78">
        <v>0</v>
      </c>
      <c r="G22" t="s">
        <v>112</v>
      </c>
      <c r="H22" s="78">
        <v>0</v>
      </c>
      <c r="I22" s="78">
        <v>137.59603089999999</v>
      </c>
      <c r="J22" s="78">
        <v>3.02</v>
      </c>
      <c r="K22" s="78">
        <v>0</v>
      </c>
    </row>
    <row r="23" spans="2:11">
      <c r="B23" t="s">
        <v>220</v>
      </c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4" t="s">
        <v>186</v>
      </c>
    </row>
    <row r="2" spans="2:17">
      <c r="B2" s="2" t="s">
        <v>1</v>
      </c>
      <c r="C2" s="94" t="s">
        <v>1039</v>
      </c>
    </row>
    <row r="3" spans="2:17">
      <c r="B3" s="2" t="s">
        <v>2</v>
      </c>
      <c r="C3" s="94" t="s">
        <v>1038</v>
      </c>
    </row>
    <row r="4" spans="2:17">
      <c r="B4" s="2" t="s">
        <v>3</v>
      </c>
      <c r="C4" s="94" t="s">
        <v>187</v>
      </c>
    </row>
    <row r="5" spans="2:17">
      <c r="B5" s="2"/>
    </row>
    <row r="6" spans="2:17">
      <c r="C6" s="16" t="s">
        <v>997</v>
      </c>
    </row>
    <row r="7" spans="2:17" ht="26.25" customHeight="1">
      <c r="B7" s="110" t="s">
        <v>173</v>
      </c>
      <c r="C7" s="111"/>
      <c r="D7" s="111"/>
    </row>
    <row r="8" spans="2:17" s="19" customFormat="1" ht="31.5">
      <c r="B8" s="50" t="s">
        <v>102</v>
      </c>
      <c r="C8" s="59" t="s">
        <v>174</v>
      </c>
      <c r="D8" s="60" t="s">
        <v>175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176</v>
      </c>
      <c r="C11" s="77">
        <f>C12+C40</f>
        <v>167222.40537968883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8" t="s">
        <v>1088</v>
      </c>
      <c r="C12" s="89">
        <f>SUM(C13:C38)</f>
        <v>68096.990057705261</v>
      </c>
      <c r="D12" s="86"/>
    </row>
    <row r="13" spans="2:17">
      <c r="B13" s="84" t="s">
        <v>998</v>
      </c>
      <c r="C13" s="85">
        <v>77.837096000000003</v>
      </c>
      <c r="D13" s="86">
        <v>43040</v>
      </c>
    </row>
    <row r="14" spans="2:17">
      <c r="B14" s="84" t="s">
        <v>999</v>
      </c>
      <c r="C14" s="85">
        <f>5829037.64/1000</f>
        <v>5829.0376399999996</v>
      </c>
      <c r="D14" s="86">
        <v>43586</v>
      </c>
    </row>
    <row r="15" spans="2:17">
      <c r="B15" s="84" t="s">
        <v>1000</v>
      </c>
      <c r="C15" s="85">
        <v>0</v>
      </c>
      <c r="D15" s="86">
        <v>43313</v>
      </c>
    </row>
    <row r="16" spans="2:17">
      <c r="B16" s="84" t="s">
        <v>1001</v>
      </c>
      <c r="C16" s="85">
        <v>0</v>
      </c>
      <c r="D16" s="86">
        <v>43282</v>
      </c>
    </row>
    <row r="17" spans="2:4">
      <c r="B17" s="84" t="s">
        <v>1002</v>
      </c>
      <c r="C17" s="85">
        <v>0</v>
      </c>
      <c r="D17" s="86">
        <v>43160</v>
      </c>
    </row>
    <row r="18" spans="2:4">
      <c r="B18" s="84" t="s">
        <v>1003</v>
      </c>
      <c r="C18" s="85">
        <v>0</v>
      </c>
      <c r="D18" s="86">
        <v>43405</v>
      </c>
    </row>
    <row r="19" spans="2:4">
      <c r="B19" s="84" t="s">
        <v>1004</v>
      </c>
      <c r="C19" s="85">
        <v>21.574444016600001</v>
      </c>
      <c r="D19" s="86">
        <v>43344</v>
      </c>
    </row>
    <row r="20" spans="2:4">
      <c r="B20" s="84" t="s">
        <v>1005</v>
      </c>
      <c r="C20" s="85">
        <v>3118.1751704000003</v>
      </c>
      <c r="D20" s="86">
        <v>44409</v>
      </c>
    </row>
    <row r="21" spans="2:4">
      <c r="B21" s="84" t="s">
        <v>1006</v>
      </c>
      <c r="C21" s="85">
        <v>0</v>
      </c>
      <c r="D21" s="86">
        <v>42948</v>
      </c>
    </row>
    <row r="22" spans="2:4">
      <c r="B22" s="84" t="s">
        <v>1007</v>
      </c>
      <c r="C22" s="85">
        <v>351.18</v>
      </c>
      <c r="D22" s="86">
        <v>42887</v>
      </c>
    </row>
    <row r="23" spans="2:4">
      <c r="B23" s="84" t="s">
        <v>1008</v>
      </c>
      <c r="C23" s="85">
        <v>0</v>
      </c>
      <c r="D23" s="86">
        <v>42979</v>
      </c>
    </row>
    <row r="24" spans="2:4">
      <c r="B24" s="84" t="s">
        <v>1009</v>
      </c>
      <c r="C24" s="85">
        <v>0</v>
      </c>
      <c r="D24" s="86">
        <v>42644</v>
      </c>
    </row>
    <row r="25" spans="2:4">
      <c r="B25" s="84" t="s">
        <v>1010</v>
      </c>
      <c r="C25" s="85">
        <v>0</v>
      </c>
      <c r="D25" s="86">
        <v>44774</v>
      </c>
    </row>
    <row r="26" spans="2:4">
      <c r="B26" s="84" t="s">
        <v>1011</v>
      </c>
      <c r="C26" s="85">
        <v>0</v>
      </c>
      <c r="D26" s="86">
        <v>42705</v>
      </c>
    </row>
    <row r="27" spans="2:4">
      <c r="B27" s="84" t="s">
        <v>1012</v>
      </c>
      <c r="C27" s="85">
        <v>10.246651999999999</v>
      </c>
      <c r="D27" s="86">
        <v>42705</v>
      </c>
    </row>
    <row r="28" spans="2:4">
      <c r="B28" s="84" t="s">
        <v>1013</v>
      </c>
      <c r="C28" s="85">
        <v>1203.4417662886599</v>
      </c>
      <c r="D28" s="86">
        <v>44594</v>
      </c>
    </row>
    <row r="29" spans="2:4">
      <c r="B29" s="84" t="s">
        <v>1014</v>
      </c>
      <c r="C29" s="85">
        <v>1384.4569140000001</v>
      </c>
      <c r="D29" s="86">
        <v>44409</v>
      </c>
    </row>
    <row r="30" spans="2:4">
      <c r="B30" s="87" t="s">
        <v>1015</v>
      </c>
      <c r="C30" s="85">
        <v>4247.0864549999978</v>
      </c>
      <c r="D30" s="86">
        <v>42856</v>
      </c>
    </row>
    <row r="31" spans="2:4">
      <c r="B31" s="87" t="s">
        <v>1016</v>
      </c>
      <c r="C31" s="85">
        <v>4401.2999199999995</v>
      </c>
      <c r="D31" s="86">
        <v>42767</v>
      </c>
    </row>
    <row r="32" spans="2:4">
      <c r="B32" s="84" t="s">
        <v>1017</v>
      </c>
      <c r="C32" s="85">
        <v>14403.288</v>
      </c>
      <c r="D32" s="86">
        <v>44166</v>
      </c>
    </row>
    <row r="33" spans="2:4">
      <c r="B33" s="84" t="s">
        <v>1018</v>
      </c>
      <c r="C33" s="85">
        <v>5764.4246000000003</v>
      </c>
      <c r="D33" s="86">
        <v>45536</v>
      </c>
    </row>
    <row r="34" spans="2:4">
      <c r="B34" s="84" t="s">
        <v>1019</v>
      </c>
      <c r="C34" s="85">
        <v>0</v>
      </c>
      <c r="D34" s="86">
        <v>44713</v>
      </c>
    </row>
    <row r="35" spans="2:4">
      <c r="B35" s="84" t="s">
        <v>1020</v>
      </c>
      <c r="C35" s="85">
        <v>24308.148000000001</v>
      </c>
      <c r="D35" s="86">
        <v>44835</v>
      </c>
    </row>
    <row r="36" spans="2:4">
      <c r="B36" s="84" t="s">
        <v>1021</v>
      </c>
      <c r="C36" s="85">
        <v>0</v>
      </c>
      <c r="D36" s="86">
        <v>45748</v>
      </c>
    </row>
    <row r="37" spans="2:4">
      <c r="B37" s="84" t="s">
        <v>1022</v>
      </c>
      <c r="C37" s="85">
        <v>262.17200000000003</v>
      </c>
      <c r="D37" s="86" t="s">
        <v>1023</v>
      </c>
    </row>
    <row r="38" spans="2:4">
      <c r="B38" s="84" t="s">
        <v>1024</v>
      </c>
      <c r="C38" s="85">
        <v>2714.6214</v>
      </c>
      <c r="D38" s="86">
        <v>44105</v>
      </c>
    </row>
    <row r="39" spans="2:4">
      <c r="B39" s="82"/>
      <c r="C39" s="85"/>
      <c r="D39" s="86"/>
    </row>
    <row r="40" spans="2:4">
      <c r="B40" s="88" t="s">
        <v>219</v>
      </c>
      <c r="C40" s="89">
        <f>SUM(C41:C54)</f>
        <v>99125.415321983557</v>
      </c>
      <c r="D40" s="83"/>
    </row>
    <row r="41" spans="2:4">
      <c r="B41" s="87" t="s">
        <v>1025</v>
      </c>
      <c r="C41" s="85">
        <v>0</v>
      </c>
      <c r="D41" s="86">
        <v>43617</v>
      </c>
    </row>
    <row r="42" spans="2:4">
      <c r="B42" s="87" t="s">
        <v>1026</v>
      </c>
      <c r="C42" s="85">
        <v>559.57411400000001</v>
      </c>
      <c r="D42" s="86">
        <v>42430</v>
      </c>
    </row>
    <row r="43" spans="2:4">
      <c r="B43" s="87" t="s">
        <v>1091</v>
      </c>
      <c r="C43" s="85">
        <v>3258.6832464595504</v>
      </c>
      <c r="D43" s="86">
        <v>43435</v>
      </c>
    </row>
    <row r="44" spans="2:4">
      <c r="B44" s="87" t="s">
        <v>1027</v>
      </c>
      <c r="C44" s="85">
        <v>13626.587812000002</v>
      </c>
      <c r="D44" s="86">
        <v>45413</v>
      </c>
    </row>
    <row r="45" spans="2:4">
      <c r="B45" s="87" t="s">
        <v>1028</v>
      </c>
      <c r="C45" s="85">
        <v>0</v>
      </c>
      <c r="D45" s="86">
        <v>43709</v>
      </c>
    </row>
    <row r="46" spans="2:4">
      <c r="B46" s="87" t="s">
        <v>1029</v>
      </c>
      <c r="C46" s="85">
        <v>21822.187264300002</v>
      </c>
      <c r="D46" s="86">
        <v>44774</v>
      </c>
    </row>
    <row r="47" spans="2:4">
      <c r="B47" s="87" t="s">
        <v>1030</v>
      </c>
      <c r="C47" s="85">
        <v>1680.4979154960001</v>
      </c>
      <c r="D47" s="86">
        <v>44531</v>
      </c>
    </row>
    <row r="48" spans="2:4">
      <c r="B48" s="87" t="s">
        <v>1031</v>
      </c>
      <c r="C48" s="85">
        <v>3973.3129520000002</v>
      </c>
      <c r="D48" s="86">
        <v>44562</v>
      </c>
    </row>
    <row r="49" spans="2:4">
      <c r="B49" s="87" t="s">
        <v>1032</v>
      </c>
      <c r="C49" s="85">
        <v>1486.6307839999999</v>
      </c>
      <c r="D49" s="86">
        <v>44562</v>
      </c>
    </row>
    <row r="50" spans="2:4">
      <c r="B50" s="87" t="s">
        <v>1033</v>
      </c>
      <c r="C50" s="85">
        <v>14323.32</v>
      </c>
      <c r="D50" s="86">
        <v>44713</v>
      </c>
    </row>
    <row r="51" spans="2:4">
      <c r="B51" s="87" t="s">
        <v>1034</v>
      </c>
      <c r="C51" s="85">
        <v>31919.575000000001</v>
      </c>
      <c r="D51" s="86" t="s">
        <v>1023</v>
      </c>
    </row>
    <row r="52" spans="2:4">
      <c r="B52" s="87" t="s">
        <v>1035</v>
      </c>
      <c r="C52" s="85">
        <v>2681.8821287999999</v>
      </c>
      <c r="D52" s="86" t="s">
        <v>1023</v>
      </c>
    </row>
    <row r="53" spans="2:4">
      <c r="B53" s="87" t="s">
        <v>1036</v>
      </c>
      <c r="C53" s="85">
        <v>75.080972928000406</v>
      </c>
      <c r="D53" s="86" t="s">
        <v>1023</v>
      </c>
    </row>
    <row r="54" spans="2:4">
      <c r="B54" s="87" t="s">
        <v>1037</v>
      </c>
      <c r="C54" s="85">
        <v>3718.0831320000002</v>
      </c>
      <c r="D54" s="86">
        <v>42979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0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 t="s">
        <v>186</v>
      </c>
    </row>
    <row r="2" spans="2:18">
      <c r="B2" s="2" t="s">
        <v>1</v>
      </c>
      <c r="C2" s="94" t="s">
        <v>1039</v>
      </c>
    </row>
    <row r="3" spans="2:18">
      <c r="B3" s="2" t="s">
        <v>2</v>
      </c>
      <c r="C3" s="94" t="s">
        <v>1038</v>
      </c>
    </row>
    <row r="4" spans="2:18">
      <c r="B4" s="2" t="s">
        <v>3</v>
      </c>
      <c r="C4" s="94" t="s">
        <v>187</v>
      </c>
    </row>
    <row r="5" spans="2:18">
      <c r="B5" s="2"/>
    </row>
    <row r="7" spans="2:18" ht="26.25" customHeight="1">
      <c r="B7" s="110" t="s">
        <v>177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216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9" t="s">
        <v>267</v>
      </c>
      <c r="D14" s="16"/>
      <c r="H14" s="80">
        <v>0</v>
      </c>
      <c r="L14" s="80">
        <v>0</v>
      </c>
      <c r="M14" s="80">
        <v>0</v>
      </c>
      <c r="O14" s="80">
        <v>0</v>
      </c>
      <c r="P14" s="80">
        <v>0</v>
      </c>
    </row>
    <row r="15" spans="2:18">
      <c r="B15" s="79" t="s">
        <v>272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385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273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220</v>
      </c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0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4" t="s">
        <v>186</v>
      </c>
    </row>
    <row r="2" spans="2:18">
      <c r="B2" s="2" t="s">
        <v>1</v>
      </c>
      <c r="C2" s="94" t="s">
        <v>1039</v>
      </c>
    </row>
    <row r="3" spans="2:18">
      <c r="B3" s="2" t="s">
        <v>2</v>
      </c>
      <c r="C3" s="94" t="s">
        <v>1038</v>
      </c>
    </row>
    <row r="4" spans="2:18">
      <c r="B4" s="2" t="s">
        <v>3</v>
      </c>
      <c r="C4" s="94" t="s">
        <v>187</v>
      </c>
    </row>
    <row r="5" spans="2:18">
      <c r="B5" s="2"/>
    </row>
    <row r="7" spans="2:18" ht="26.25" customHeight="1">
      <c r="B7" s="110" t="s">
        <v>181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216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659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9" t="s">
        <v>660</v>
      </c>
      <c r="D14" s="16"/>
      <c r="H14" s="80">
        <v>0</v>
      </c>
      <c r="L14" s="80">
        <v>0</v>
      </c>
      <c r="M14" s="80">
        <v>0</v>
      </c>
      <c r="O14" s="80">
        <v>0</v>
      </c>
      <c r="P14" s="80">
        <v>0</v>
      </c>
    </row>
    <row r="15" spans="2:18">
      <c r="B15" s="79" t="s">
        <v>272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385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714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715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220</v>
      </c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  <row r="369" spans="4:4">
      <c r="D369" s="16"/>
    </row>
    <row r="370" spans="4:4">
      <c r="D370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6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4" t="s">
        <v>186</v>
      </c>
    </row>
    <row r="2" spans="2:52">
      <c r="B2" s="2" t="s">
        <v>1</v>
      </c>
      <c r="C2" s="94" t="s">
        <v>1039</v>
      </c>
    </row>
    <row r="3" spans="2:52">
      <c r="B3" s="2" t="s">
        <v>2</v>
      </c>
      <c r="C3" s="94" t="s">
        <v>1038</v>
      </c>
    </row>
    <row r="4" spans="2:52">
      <c r="B4" s="2" t="s">
        <v>3</v>
      </c>
      <c r="C4" s="94" t="s">
        <v>187</v>
      </c>
      <c r="F4" s="16" t="s">
        <v>997</v>
      </c>
    </row>
    <row r="6" spans="2:52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52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8.59</v>
      </c>
      <c r="I11" s="7"/>
      <c r="J11" s="7"/>
      <c r="K11" s="77">
        <v>1.45</v>
      </c>
      <c r="L11" s="77">
        <v>1611505611</v>
      </c>
      <c r="M11" s="7"/>
      <c r="N11" s="77">
        <v>1882638.0782279</v>
      </c>
      <c r="O11" s="7"/>
      <c r="P11" s="77">
        <v>100</v>
      </c>
      <c r="Q11" s="77">
        <v>40.07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216</v>
      </c>
      <c r="C12" s="16"/>
      <c r="D12" s="16"/>
      <c r="H12" s="80">
        <v>8.59</v>
      </c>
      <c r="K12" s="80">
        <v>1.45</v>
      </c>
      <c r="L12" s="80">
        <v>1611505611</v>
      </c>
      <c r="N12" s="80">
        <v>1882638.0782279</v>
      </c>
      <c r="P12" s="80">
        <v>100</v>
      </c>
      <c r="Q12" s="80">
        <v>40.07</v>
      </c>
    </row>
    <row r="13" spans="2:52">
      <c r="B13" s="79" t="s">
        <v>239</v>
      </c>
      <c r="C13" s="16"/>
      <c r="D13" s="16"/>
      <c r="H13" s="80">
        <v>10.56</v>
      </c>
      <c r="K13" s="80">
        <v>0.7</v>
      </c>
      <c r="L13" s="80">
        <v>356905580</v>
      </c>
      <c r="N13" s="80">
        <v>463971.92683319998</v>
      </c>
      <c r="P13" s="80">
        <v>24.64</v>
      </c>
      <c r="Q13" s="80">
        <v>9.8699999999999992</v>
      </c>
    </row>
    <row r="14" spans="2:52">
      <c r="B14" s="79" t="s">
        <v>221</v>
      </c>
      <c r="C14" s="16"/>
      <c r="D14" s="16"/>
    </row>
    <row r="15" spans="2:52">
      <c r="B15" t="s">
        <v>222</v>
      </c>
      <c r="C15" t="s">
        <v>223</v>
      </c>
      <c r="D15" t="s">
        <v>106</v>
      </c>
      <c r="E15" t="s">
        <v>224</v>
      </c>
      <c r="F15"/>
      <c r="G15" t="s">
        <v>225</v>
      </c>
      <c r="H15" s="78">
        <v>7.5</v>
      </c>
      <c r="I15" t="s">
        <v>108</v>
      </c>
      <c r="J15" s="78">
        <v>4</v>
      </c>
      <c r="K15" s="78">
        <v>0.46</v>
      </c>
      <c r="L15" s="78">
        <v>62119354</v>
      </c>
      <c r="M15" s="78">
        <v>160.88</v>
      </c>
      <c r="N15" s="78">
        <v>99937.616715199998</v>
      </c>
      <c r="O15" s="78">
        <v>0.59</v>
      </c>
      <c r="P15" s="78">
        <v>5.31</v>
      </c>
      <c r="Q15" s="78">
        <v>2.13</v>
      </c>
    </row>
    <row r="16" spans="2:52">
      <c r="B16" t="s">
        <v>226</v>
      </c>
      <c r="C16" t="s">
        <v>227</v>
      </c>
      <c r="D16" t="s">
        <v>106</v>
      </c>
      <c r="E16" t="s">
        <v>224</v>
      </c>
      <c r="F16"/>
      <c r="G16" t="s">
        <v>228</v>
      </c>
      <c r="H16" s="78">
        <v>25.13</v>
      </c>
      <c r="I16" t="s">
        <v>108</v>
      </c>
      <c r="J16" s="78">
        <v>1</v>
      </c>
      <c r="K16" s="78">
        <v>1.55</v>
      </c>
      <c r="L16" s="78">
        <v>12044000</v>
      </c>
      <c r="M16" s="78">
        <v>87.7</v>
      </c>
      <c r="N16" s="78">
        <v>10562.588</v>
      </c>
      <c r="O16" s="78">
        <v>0.35</v>
      </c>
      <c r="P16" s="78">
        <v>0.56000000000000005</v>
      </c>
      <c r="Q16" s="78">
        <v>0.22</v>
      </c>
    </row>
    <row r="17" spans="2:17">
      <c r="B17" t="s">
        <v>229</v>
      </c>
      <c r="C17" t="s">
        <v>230</v>
      </c>
      <c r="D17" t="s">
        <v>106</v>
      </c>
      <c r="E17" t="s">
        <v>224</v>
      </c>
      <c r="F17"/>
      <c r="G17" t="s">
        <v>231</v>
      </c>
      <c r="H17" s="78">
        <v>7.31</v>
      </c>
      <c r="I17" t="s">
        <v>108</v>
      </c>
      <c r="J17" s="78">
        <v>1.75</v>
      </c>
      <c r="K17" s="78">
        <v>0.39</v>
      </c>
      <c r="L17" s="78">
        <v>193686905</v>
      </c>
      <c r="M17" s="78">
        <v>111.76</v>
      </c>
      <c r="N17" s="78">
        <v>216464.485028</v>
      </c>
      <c r="O17" s="78">
        <v>1.41</v>
      </c>
      <c r="P17" s="78">
        <v>11.5</v>
      </c>
      <c r="Q17" s="78">
        <v>4.6100000000000003</v>
      </c>
    </row>
    <row r="18" spans="2:17">
      <c r="B18" t="s">
        <v>232</v>
      </c>
      <c r="C18" t="s">
        <v>233</v>
      </c>
      <c r="D18" t="s">
        <v>106</v>
      </c>
      <c r="E18" t="s">
        <v>224</v>
      </c>
      <c r="F18"/>
      <c r="G18" t="s">
        <v>234</v>
      </c>
      <c r="H18" s="78">
        <v>9.51</v>
      </c>
      <c r="I18" t="s">
        <v>108</v>
      </c>
      <c r="J18" s="78">
        <v>0.75</v>
      </c>
      <c r="K18" s="78">
        <v>0.64</v>
      </c>
      <c r="L18" s="78">
        <v>6130000</v>
      </c>
      <c r="M18" s="78">
        <v>100.75</v>
      </c>
      <c r="N18" s="78">
        <v>6175.9750000000004</v>
      </c>
      <c r="O18" s="78">
        <v>0.14000000000000001</v>
      </c>
      <c r="P18" s="78">
        <v>0.33</v>
      </c>
      <c r="Q18" s="78">
        <v>0.13</v>
      </c>
    </row>
    <row r="19" spans="2:17">
      <c r="B19" t="s">
        <v>235</v>
      </c>
      <c r="C19" t="s">
        <v>236</v>
      </c>
      <c r="D19" t="s">
        <v>106</v>
      </c>
      <c r="E19" t="s">
        <v>224</v>
      </c>
      <c r="F19"/>
      <c r="G19" t="s">
        <v>225</v>
      </c>
      <c r="H19" s="78">
        <v>19.52</v>
      </c>
      <c r="I19" t="s">
        <v>108</v>
      </c>
      <c r="J19" s="78">
        <v>2.75</v>
      </c>
      <c r="K19" s="78">
        <v>1.45</v>
      </c>
      <c r="L19" s="78">
        <v>41375000</v>
      </c>
      <c r="M19" s="78">
        <v>136.44999999999999</v>
      </c>
      <c r="N19" s="78">
        <v>56456.1875</v>
      </c>
      <c r="O19" s="78">
        <v>0.25</v>
      </c>
      <c r="P19" s="78">
        <v>3</v>
      </c>
      <c r="Q19" s="78">
        <v>1.2</v>
      </c>
    </row>
    <row r="20" spans="2:17">
      <c r="B20" t="s">
        <v>237</v>
      </c>
      <c r="C20" t="s">
        <v>238</v>
      </c>
      <c r="D20" t="s">
        <v>106</v>
      </c>
      <c r="E20" t="s">
        <v>224</v>
      </c>
      <c r="F20"/>
      <c r="G20" t="s">
        <v>225</v>
      </c>
      <c r="H20" s="78">
        <v>15.32</v>
      </c>
      <c r="I20" t="s">
        <v>108</v>
      </c>
      <c r="J20" s="78">
        <v>4</v>
      </c>
      <c r="K20" s="78">
        <v>1.24</v>
      </c>
      <c r="L20" s="78">
        <v>41550321</v>
      </c>
      <c r="M20" s="78">
        <v>179</v>
      </c>
      <c r="N20" s="78">
        <v>74375.074590000004</v>
      </c>
      <c r="O20" s="78">
        <v>0.26</v>
      </c>
      <c r="P20" s="78">
        <v>3.95</v>
      </c>
      <c r="Q20" s="78">
        <v>1.58</v>
      </c>
    </row>
    <row r="21" spans="2:17">
      <c r="B21" s="79" t="s">
        <v>267</v>
      </c>
      <c r="C21" s="16"/>
      <c r="D21" s="16"/>
      <c r="H21" s="80">
        <v>7.95</v>
      </c>
      <c r="K21" s="80">
        <v>1.69</v>
      </c>
      <c r="L21" s="80">
        <v>1254600031</v>
      </c>
      <c r="N21" s="80">
        <v>1418666.1513946999</v>
      </c>
      <c r="P21" s="80">
        <v>75.36</v>
      </c>
      <c r="Q21" s="80">
        <v>30.19</v>
      </c>
    </row>
    <row r="22" spans="2:17">
      <c r="B22" s="79" t="s">
        <v>240</v>
      </c>
      <c r="C22" s="16"/>
      <c r="D22" s="16"/>
    </row>
    <row r="23" spans="2:17">
      <c r="B23" t="s">
        <v>241</v>
      </c>
      <c r="C23" t="s">
        <v>242</v>
      </c>
      <c r="D23" t="s">
        <v>106</v>
      </c>
      <c r="E23" t="s">
        <v>224</v>
      </c>
      <c r="F23"/>
      <c r="G23" t="s">
        <v>243</v>
      </c>
      <c r="H23" s="78">
        <v>0.09</v>
      </c>
      <c r="I23" t="s">
        <v>108</v>
      </c>
      <c r="J23" s="78">
        <v>0</v>
      </c>
      <c r="K23" s="78">
        <v>0.22</v>
      </c>
      <c r="L23" s="78">
        <v>20575000</v>
      </c>
      <c r="M23" s="78">
        <v>99.98</v>
      </c>
      <c r="N23" s="78">
        <v>20570.884999999998</v>
      </c>
      <c r="O23" s="78">
        <v>0.17</v>
      </c>
      <c r="P23" s="78">
        <v>1.0900000000000001</v>
      </c>
      <c r="Q23" s="78">
        <v>0.44</v>
      </c>
    </row>
    <row r="24" spans="2:17">
      <c r="B24" t="s">
        <v>244</v>
      </c>
      <c r="C24" t="s">
        <v>245</v>
      </c>
      <c r="D24" t="s">
        <v>106</v>
      </c>
      <c r="E24" t="s">
        <v>224</v>
      </c>
      <c r="F24"/>
      <c r="G24" t="s">
        <v>246</v>
      </c>
      <c r="H24" s="78">
        <v>0.25</v>
      </c>
      <c r="I24" t="s">
        <v>108</v>
      </c>
      <c r="J24" s="78">
        <v>0</v>
      </c>
      <c r="K24" s="78">
        <v>0.12</v>
      </c>
      <c r="L24" s="78">
        <v>427622</v>
      </c>
      <c r="M24" s="78">
        <v>99.97</v>
      </c>
      <c r="N24" s="78">
        <v>427.49371339999999</v>
      </c>
      <c r="O24" s="78">
        <v>0</v>
      </c>
      <c r="P24" s="78">
        <v>0.02</v>
      </c>
      <c r="Q24" s="78">
        <v>0.01</v>
      </c>
    </row>
    <row r="25" spans="2:17">
      <c r="B25" t="s">
        <v>247</v>
      </c>
      <c r="C25" t="s">
        <v>248</v>
      </c>
      <c r="D25" t="s">
        <v>106</v>
      </c>
      <c r="E25" t="s">
        <v>224</v>
      </c>
      <c r="F25"/>
      <c r="G25" t="s">
        <v>249</v>
      </c>
      <c r="H25" s="78">
        <v>0.33</v>
      </c>
      <c r="I25" t="s">
        <v>108</v>
      </c>
      <c r="J25" s="78">
        <v>0</v>
      </c>
      <c r="K25" s="78">
        <v>0.15</v>
      </c>
      <c r="L25" s="78">
        <v>46986000</v>
      </c>
      <c r="M25" s="78">
        <v>99.95</v>
      </c>
      <c r="N25" s="78">
        <v>46962.506999999998</v>
      </c>
      <c r="O25" s="78">
        <v>0.52</v>
      </c>
      <c r="P25" s="78">
        <v>2.4900000000000002</v>
      </c>
      <c r="Q25" s="78">
        <v>1</v>
      </c>
    </row>
    <row r="26" spans="2:17">
      <c r="B26" t="s">
        <v>250</v>
      </c>
      <c r="C26" t="s">
        <v>251</v>
      </c>
      <c r="D26" t="s">
        <v>106</v>
      </c>
      <c r="E26" t="s">
        <v>224</v>
      </c>
      <c r="F26"/>
      <c r="G26" t="s">
        <v>252</v>
      </c>
      <c r="H26" s="78">
        <v>0.43</v>
      </c>
      <c r="I26" t="s">
        <v>108</v>
      </c>
      <c r="J26" s="78">
        <v>0</v>
      </c>
      <c r="K26" s="78">
        <v>0.16</v>
      </c>
      <c r="L26" s="78">
        <v>41710000</v>
      </c>
      <c r="M26" s="78">
        <v>99.93</v>
      </c>
      <c r="N26" s="78">
        <v>41680.803</v>
      </c>
      <c r="O26" s="78">
        <v>0.46</v>
      </c>
      <c r="P26" s="78">
        <v>2.21</v>
      </c>
      <c r="Q26" s="78">
        <v>0.89</v>
      </c>
    </row>
    <row r="27" spans="2:17">
      <c r="B27" s="79" t="s">
        <v>253</v>
      </c>
      <c r="C27" s="16"/>
      <c r="D27" s="16"/>
    </row>
    <row r="28" spans="2:17">
      <c r="B28" t="s">
        <v>254</v>
      </c>
      <c r="C28" t="s">
        <v>255</v>
      </c>
      <c r="D28" t="s">
        <v>106</v>
      </c>
      <c r="E28" t="s">
        <v>224</v>
      </c>
      <c r="F28"/>
      <c r="G28" t="s">
        <v>256</v>
      </c>
      <c r="H28" s="78">
        <v>1.1100000000000001</v>
      </c>
      <c r="I28" t="s">
        <v>108</v>
      </c>
      <c r="J28" s="78">
        <v>5.5</v>
      </c>
      <c r="K28" s="78">
        <v>0.21</v>
      </c>
      <c r="L28" s="78">
        <v>20380439</v>
      </c>
      <c r="M28" s="78">
        <v>110.77</v>
      </c>
      <c r="N28" s="78">
        <v>22575.412280299999</v>
      </c>
      <c r="O28" s="78">
        <v>0.11</v>
      </c>
      <c r="P28" s="78">
        <v>1.2</v>
      </c>
      <c r="Q28" s="78">
        <v>0.48</v>
      </c>
    </row>
    <row r="29" spans="2:17">
      <c r="B29" t="s">
        <v>257</v>
      </c>
      <c r="C29" t="s">
        <v>258</v>
      </c>
      <c r="D29" t="s">
        <v>106</v>
      </c>
      <c r="E29" t="s">
        <v>224</v>
      </c>
      <c r="F29"/>
      <c r="G29" t="s">
        <v>259</v>
      </c>
      <c r="H29" s="78">
        <v>0.67</v>
      </c>
      <c r="I29" t="s">
        <v>108</v>
      </c>
      <c r="J29" s="78">
        <v>4.25</v>
      </c>
      <c r="K29" s="78">
        <v>0.13</v>
      </c>
      <c r="L29" s="78">
        <v>418227122</v>
      </c>
      <c r="M29" s="78">
        <v>104.17</v>
      </c>
      <c r="N29" s="78">
        <v>435667.19298739999</v>
      </c>
      <c r="O29" s="78">
        <v>2.5099999999999998</v>
      </c>
      <c r="P29" s="78">
        <v>23.14</v>
      </c>
      <c r="Q29" s="78">
        <v>9.27</v>
      </c>
    </row>
    <row r="30" spans="2:17">
      <c r="B30" t="s">
        <v>260</v>
      </c>
      <c r="C30" t="s">
        <v>261</v>
      </c>
      <c r="D30" t="s">
        <v>106</v>
      </c>
      <c r="E30" t="s">
        <v>224</v>
      </c>
      <c r="F30"/>
      <c r="G30" t="s">
        <v>262</v>
      </c>
      <c r="H30" s="78">
        <v>8.92</v>
      </c>
      <c r="I30" t="s">
        <v>108</v>
      </c>
      <c r="J30" s="78">
        <v>1.75</v>
      </c>
      <c r="K30" s="78">
        <v>2.09</v>
      </c>
      <c r="L30" s="78">
        <v>368375000</v>
      </c>
      <c r="M30" s="78">
        <v>97.65</v>
      </c>
      <c r="N30" s="78">
        <v>359718.1875</v>
      </c>
      <c r="O30" s="78">
        <v>5.84</v>
      </c>
      <c r="P30" s="78">
        <v>19.11</v>
      </c>
      <c r="Q30" s="78">
        <v>7.66</v>
      </c>
    </row>
    <row r="31" spans="2:17">
      <c r="B31" t="s">
        <v>263</v>
      </c>
      <c r="C31" t="s">
        <v>264</v>
      </c>
      <c r="D31" t="s">
        <v>106</v>
      </c>
      <c r="E31" t="s">
        <v>224</v>
      </c>
      <c r="F31"/>
      <c r="G31" t="s">
        <v>265</v>
      </c>
      <c r="H31" s="78">
        <v>15.71</v>
      </c>
      <c r="I31" t="s">
        <v>108</v>
      </c>
      <c r="J31" s="78">
        <v>5.5</v>
      </c>
      <c r="K31" s="78">
        <v>3.2</v>
      </c>
      <c r="L31" s="78">
        <v>337918848</v>
      </c>
      <c r="M31" s="78">
        <v>145.32</v>
      </c>
      <c r="N31" s="78">
        <v>491063.66991360002</v>
      </c>
      <c r="O31" s="78">
        <v>2.9</v>
      </c>
      <c r="P31" s="78">
        <v>26.08</v>
      </c>
      <c r="Q31" s="78">
        <v>10.45</v>
      </c>
    </row>
    <row r="32" spans="2:17">
      <c r="B32" s="79" t="s">
        <v>266</v>
      </c>
      <c r="C32" s="16"/>
      <c r="D32" s="16"/>
    </row>
    <row r="33" spans="2:17">
      <c r="B33" t="s">
        <v>195</v>
      </c>
      <c r="C33" t="s">
        <v>195</v>
      </c>
      <c r="D33" s="16"/>
      <c r="E33" t="s">
        <v>195</v>
      </c>
      <c r="H33" s="78">
        <v>0</v>
      </c>
      <c r="I33" t="s">
        <v>195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268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219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269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270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220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78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4" t="s">
        <v>186</v>
      </c>
    </row>
    <row r="2" spans="2:23">
      <c r="B2" s="2" t="s">
        <v>1</v>
      </c>
      <c r="C2" s="94" t="s">
        <v>1039</v>
      </c>
    </row>
    <row r="3" spans="2:23">
      <c r="B3" s="2" t="s">
        <v>2</v>
      </c>
      <c r="C3" s="94" t="s">
        <v>1038</v>
      </c>
    </row>
    <row r="4" spans="2:23">
      <c r="B4" s="2" t="s">
        <v>3</v>
      </c>
      <c r="C4" s="94" t="s">
        <v>187</v>
      </c>
    </row>
    <row r="5" spans="2:23">
      <c r="B5" s="2"/>
    </row>
    <row r="7" spans="2:23" ht="26.25" customHeight="1">
      <c r="B7" s="110" t="s">
        <v>183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216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23">
      <c r="B13" s="79" t="s">
        <v>659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s="79" t="s">
        <v>660</v>
      </c>
      <c r="E14" s="15"/>
      <c r="F14" s="15"/>
      <c r="G14" s="15"/>
      <c r="H14" s="80">
        <v>0</v>
      </c>
      <c r="I14" s="15"/>
      <c r="J14" s="15"/>
      <c r="K14" s="15"/>
      <c r="L14" s="80">
        <v>0</v>
      </c>
      <c r="M14" s="80">
        <v>0</v>
      </c>
      <c r="N14" s="15"/>
      <c r="O14" s="80">
        <v>0</v>
      </c>
      <c r="P14" s="80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23">
      <c r="B16" s="79" t="s">
        <v>385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4">
      <c r="B17" t="s">
        <v>220</v>
      </c>
      <c r="D17" s="16"/>
    </row>
    <row r="18" spans="2:4"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9"/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0"/>
  <sheetViews>
    <sheetView rightToLeft="1" zoomScale="80" zoomScaleNormal="80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4" t="s">
        <v>186</v>
      </c>
    </row>
    <row r="2" spans="2:67">
      <c r="B2" s="2" t="s">
        <v>1</v>
      </c>
      <c r="C2" s="94" t="s">
        <v>1039</v>
      </c>
    </row>
    <row r="3" spans="2:67">
      <c r="B3" s="2" t="s">
        <v>2</v>
      </c>
      <c r="C3" s="94" t="s">
        <v>1038</v>
      </c>
    </row>
    <row r="4" spans="2:67">
      <c r="B4" s="2" t="s">
        <v>3</v>
      </c>
      <c r="C4" s="94" t="s">
        <v>187</v>
      </c>
    </row>
    <row r="6" spans="2:67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9"/>
      <c r="BO6" s="19"/>
    </row>
    <row r="7" spans="2:67" ht="26.25" customHeight="1">
      <c r="B7" s="105" t="s">
        <v>86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216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79" t="s">
        <v>267</v>
      </c>
      <c r="C14" s="16"/>
      <c r="D14" s="16"/>
      <c r="E14" s="16"/>
      <c r="F14" s="16"/>
      <c r="G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7">
      <c r="B15" s="79" t="s">
        <v>272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219</v>
      </c>
      <c r="C16" s="16"/>
      <c r="D16" s="16"/>
      <c r="E16" s="16"/>
      <c r="F16" s="16"/>
      <c r="G16" s="16"/>
      <c r="K16" s="80">
        <v>0</v>
      </c>
      <c r="N16" s="80">
        <v>0</v>
      </c>
      <c r="O16" s="80">
        <v>0</v>
      </c>
      <c r="Q16" s="80">
        <v>0</v>
      </c>
      <c r="S16" s="80">
        <v>0</v>
      </c>
      <c r="T16" s="80">
        <v>0</v>
      </c>
    </row>
    <row r="17" spans="2:20">
      <c r="B17" s="79" t="s">
        <v>273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274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t="s">
        <v>220</v>
      </c>
      <c r="C19" s="16"/>
      <c r="D19" s="16"/>
      <c r="E19" s="16"/>
      <c r="F19" s="16"/>
      <c r="G19" s="16"/>
    </row>
    <row r="20" spans="2:20">
      <c r="C20" s="16"/>
      <c r="D20" s="16"/>
      <c r="E20" s="16"/>
      <c r="F20" s="16"/>
      <c r="G20" s="16"/>
    </row>
    <row r="21" spans="2:20">
      <c r="C21" s="16"/>
      <c r="D21" s="16"/>
      <c r="E21" s="16"/>
      <c r="F21" s="16"/>
      <c r="G21" s="16"/>
    </row>
    <row r="22" spans="2:20"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B664" s="16"/>
      <c r="C664" s="16"/>
      <c r="D664" s="16"/>
      <c r="E664" s="16"/>
      <c r="F664" s="16"/>
      <c r="G664" s="16"/>
    </row>
    <row r="665" spans="2:7">
      <c r="B665" s="16"/>
      <c r="C665" s="16"/>
      <c r="D665" s="16"/>
      <c r="E665" s="16"/>
      <c r="F665" s="16"/>
      <c r="G665" s="16"/>
    </row>
    <row r="666" spans="2:7">
      <c r="B666" s="19"/>
      <c r="C666" s="16"/>
      <c r="D666" s="16"/>
      <c r="E666" s="16"/>
      <c r="F666" s="16"/>
      <c r="G666" s="16"/>
    </row>
    <row r="667" spans="2:7">
      <c r="C667" s="16"/>
      <c r="D667" s="16"/>
      <c r="E667" s="16"/>
      <c r="F667" s="16"/>
      <c r="G667" s="16"/>
    </row>
    <row r="668" spans="2:7"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E680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2:E679">
      <formula1>$AL$6:$AL$8</formula1>
    </dataValidation>
    <dataValidation type="list" allowBlank="1" showInputMessage="1" showErrorMessage="1" sqref="G12:G672">
      <formula1>$BL$6:$BL$11</formula1>
    </dataValidation>
    <dataValidation type="list" allowBlank="1" showInputMessage="1" showErrorMessage="1" sqref="L12:L454">
      <formula1>$BO$6:$BO$11</formula1>
    </dataValidation>
    <dataValidation type="list" allowBlank="1" showInputMessage="1" showErrorMessage="1" sqref="E12:E171">
      <formula1>$BJ$6:$BJ$11</formula1>
    </dataValidation>
    <dataValidation type="list" allowBlank="1" showInputMessage="1" showErrorMessage="1" sqref="I12:I454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6"/>
  <sheetViews>
    <sheetView rightToLeft="1" zoomScale="80" zoomScaleNormal="80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4" t="s">
        <v>186</v>
      </c>
    </row>
    <row r="2" spans="2:65">
      <c r="B2" s="2" t="s">
        <v>1</v>
      </c>
      <c r="C2" s="94" t="s">
        <v>1039</v>
      </c>
    </row>
    <row r="3" spans="2:65">
      <c r="B3" s="2" t="s">
        <v>2</v>
      </c>
      <c r="C3" s="94" t="s">
        <v>1038</v>
      </c>
    </row>
    <row r="4" spans="2:65">
      <c r="B4" s="2" t="s">
        <v>3</v>
      </c>
      <c r="C4" s="94" t="s">
        <v>187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</row>
    <row r="7" spans="2:65" ht="26.25" customHeight="1">
      <c r="B7" s="110" t="s">
        <v>93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6.39</v>
      </c>
      <c r="L11" s="7"/>
      <c r="M11" s="7"/>
      <c r="N11" s="77">
        <v>5.34</v>
      </c>
      <c r="O11" s="77">
        <v>646959977.12</v>
      </c>
      <c r="P11" s="33"/>
      <c r="Q11" s="77">
        <v>1134518.8402037006</v>
      </c>
      <c r="R11" s="7"/>
      <c r="S11" s="77">
        <v>100</v>
      </c>
      <c r="T11" s="77">
        <v>24.15</v>
      </c>
      <c r="U11" s="35"/>
      <c r="BH11" s="16"/>
      <c r="BI11" s="19"/>
      <c r="BJ11" s="16"/>
      <c r="BM11" s="16"/>
    </row>
    <row r="12" spans="2:65">
      <c r="B12" s="79" t="s">
        <v>216</v>
      </c>
      <c r="C12" s="16"/>
      <c r="D12" s="16"/>
      <c r="E12" s="16"/>
      <c r="F12" s="16"/>
      <c r="K12" s="80">
        <v>4.83</v>
      </c>
      <c r="N12" s="80">
        <v>5.49</v>
      </c>
      <c r="O12" s="80">
        <v>474825362.12</v>
      </c>
      <c r="Q12" s="80">
        <v>470795.76629418199</v>
      </c>
      <c r="S12" s="80">
        <v>41.5</v>
      </c>
      <c r="T12" s="80">
        <v>10.02</v>
      </c>
    </row>
    <row r="13" spans="2:65">
      <c r="B13" s="79" t="s">
        <v>271</v>
      </c>
      <c r="C13" s="16"/>
      <c r="D13" s="16"/>
      <c r="E13" s="16"/>
      <c r="F13" s="16"/>
      <c r="K13" s="80">
        <v>4.96</v>
      </c>
      <c r="N13" s="80">
        <v>5.53</v>
      </c>
      <c r="O13" s="80">
        <v>456459733.56999999</v>
      </c>
      <c r="Q13" s="80">
        <v>452103.47558303701</v>
      </c>
      <c r="S13" s="80">
        <v>39.85</v>
      </c>
      <c r="T13" s="80">
        <v>9.6199999999999992</v>
      </c>
    </row>
    <row r="14" spans="2:65">
      <c r="B14" t="s">
        <v>275</v>
      </c>
      <c r="C14" s="93">
        <v>2310142</v>
      </c>
      <c r="D14" t="s">
        <v>106</v>
      </c>
      <c r="E14" t="s">
        <v>127</v>
      </c>
      <c r="F14" t="s">
        <v>276</v>
      </c>
      <c r="G14" t="s">
        <v>277</v>
      </c>
      <c r="H14" t="s">
        <v>215</v>
      </c>
      <c r="I14" t="s">
        <v>151</v>
      </c>
      <c r="J14" t="s">
        <v>278</v>
      </c>
      <c r="K14" s="78">
        <v>3.16</v>
      </c>
      <c r="L14" t="s">
        <v>108</v>
      </c>
      <c r="M14" s="78">
        <v>0.41</v>
      </c>
      <c r="N14" s="78">
        <v>1</v>
      </c>
      <c r="O14" s="78">
        <v>47889827.649999999</v>
      </c>
      <c r="P14" s="78">
        <v>98.28</v>
      </c>
      <c r="Q14" s="78">
        <v>47066.122614419997</v>
      </c>
      <c r="R14" s="78">
        <v>1.94</v>
      </c>
      <c r="S14" s="78">
        <v>4.1500000000000004</v>
      </c>
      <c r="T14" s="78">
        <v>1</v>
      </c>
    </row>
    <row r="15" spans="2:65">
      <c r="B15" t="s">
        <v>279</v>
      </c>
      <c r="C15" t="s">
        <v>280</v>
      </c>
      <c r="D15" t="s">
        <v>106</v>
      </c>
      <c r="E15" t="s">
        <v>127</v>
      </c>
      <c r="F15" t="s">
        <v>276</v>
      </c>
      <c r="G15" t="s">
        <v>277</v>
      </c>
      <c r="H15" t="s">
        <v>215</v>
      </c>
      <c r="I15" t="s">
        <v>151</v>
      </c>
      <c r="J15" t="s">
        <v>281</v>
      </c>
      <c r="K15" s="78">
        <v>0.27</v>
      </c>
      <c r="L15" t="s">
        <v>108</v>
      </c>
      <c r="M15" s="78">
        <v>2.6</v>
      </c>
      <c r="N15" s="78">
        <v>5.37</v>
      </c>
      <c r="O15" s="78">
        <v>12515396</v>
      </c>
      <c r="P15" s="78">
        <v>105.24</v>
      </c>
      <c r="Q15" s="78">
        <v>13171.2027504</v>
      </c>
      <c r="R15" s="78">
        <v>0.54</v>
      </c>
      <c r="S15" s="78">
        <v>1.1599999999999999</v>
      </c>
      <c r="T15" s="78">
        <v>0.28000000000000003</v>
      </c>
    </row>
    <row r="16" spans="2:65">
      <c r="B16" t="s">
        <v>282</v>
      </c>
      <c r="C16" t="s">
        <v>283</v>
      </c>
      <c r="D16" t="s">
        <v>106</v>
      </c>
      <c r="E16" t="s">
        <v>127</v>
      </c>
      <c r="F16" t="s">
        <v>284</v>
      </c>
      <c r="G16" t="s">
        <v>277</v>
      </c>
      <c r="H16" t="s">
        <v>215</v>
      </c>
      <c r="I16" t="s">
        <v>151</v>
      </c>
      <c r="J16" t="s">
        <v>285</v>
      </c>
      <c r="K16" s="78">
        <v>3.61</v>
      </c>
      <c r="L16" t="s">
        <v>108</v>
      </c>
      <c r="M16" s="78">
        <v>1.6</v>
      </c>
      <c r="N16" s="78">
        <v>1.0900000000000001</v>
      </c>
      <c r="O16" s="78">
        <v>47647000</v>
      </c>
      <c r="P16" s="78">
        <v>102.31</v>
      </c>
      <c r="Q16" s="78">
        <v>48747.645700000001</v>
      </c>
      <c r="R16" s="78">
        <v>1.51</v>
      </c>
      <c r="S16" s="78">
        <v>4.3</v>
      </c>
      <c r="T16" s="78">
        <v>1.04</v>
      </c>
    </row>
    <row r="17" spans="2:20">
      <c r="B17" t="s">
        <v>286</v>
      </c>
      <c r="C17" t="s">
        <v>287</v>
      </c>
      <c r="D17" t="s">
        <v>106</v>
      </c>
      <c r="E17" t="s">
        <v>127</v>
      </c>
      <c r="F17" t="s">
        <v>284</v>
      </c>
      <c r="G17" t="s">
        <v>277</v>
      </c>
      <c r="H17" t="s">
        <v>215</v>
      </c>
      <c r="I17" t="s">
        <v>151</v>
      </c>
      <c r="J17" t="s">
        <v>288</v>
      </c>
      <c r="K17" s="78">
        <v>4.1399999999999997</v>
      </c>
      <c r="L17" t="s">
        <v>108</v>
      </c>
      <c r="M17" s="78">
        <v>0.7</v>
      </c>
      <c r="N17" s="78">
        <v>0.92</v>
      </c>
      <c r="O17" s="78">
        <v>25620000</v>
      </c>
      <c r="P17" s="78">
        <v>100.35</v>
      </c>
      <c r="Q17" s="78">
        <v>25709.67</v>
      </c>
      <c r="R17" s="78">
        <v>0.51</v>
      </c>
      <c r="S17" s="78">
        <v>2.27</v>
      </c>
      <c r="T17" s="78">
        <v>0.55000000000000004</v>
      </c>
    </row>
    <row r="18" spans="2:20">
      <c r="B18" t="s">
        <v>289</v>
      </c>
      <c r="C18" t="s">
        <v>290</v>
      </c>
      <c r="D18" t="s">
        <v>106</v>
      </c>
      <c r="E18" t="s">
        <v>127</v>
      </c>
      <c r="F18" t="s">
        <v>291</v>
      </c>
      <c r="G18" t="s">
        <v>277</v>
      </c>
      <c r="H18" t="s">
        <v>292</v>
      </c>
      <c r="I18" t="s">
        <v>151</v>
      </c>
      <c r="J18" t="s">
        <v>293</v>
      </c>
      <c r="K18" s="78">
        <v>4.16</v>
      </c>
      <c r="L18" t="s">
        <v>108</v>
      </c>
      <c r="M18" s="78">
        <v>0.8</v>
      </c>
      <c r="N18" s="78">
        <v>0.93</v>
      </c>
      <c r="O18" s="78">
        <v>13352000</v>
      </c>
      <c r="P18" s="78">
        <v>100.78</v>
      </c>
      <c r="Q18" s="78">
        <v>13456.1456</v>
      </c>
      <c r="R18" s="78">
        <v>2.0699999999999998</v>
      </c>
      <c r="S18" s="78">
        <v>1.19</v>
      </c>
      <c r="T18" s="78">
        <v>0.28999999999999998</v>
      </c>
    </row>
    <row r="19" spans="2:20">
      <c r="B19" t="s">
        <v>294</v>
      </c>
      <c r="C19" t="s">
        <v>295</v>
      </c>
      <c r="D19" t="s">
        <v>106</v>
      </c>
      <c r="E19" t="s">
        <v>127</v>
      </c>
      <c r="F19" t="s">
        <v>296</v>
      </c>
      <c r="G19" t="s">
        <v>277</v>
      </c>
      <c r="H19" t="s">
        <v>292</v>
      </c>
      <c r="I19" t="s">
        <v>151</v>
      </c>
      <c r="J19" t="s">
        <v>297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2161052</v>
      </c>
      <c r="P19" s="78">
        <v>123.55</v>
      </c>
      <c r="Q19" s="78">
        <v>2669.979746</v>
      </c>
      <c r="R19" s="78">
        <v>0.32</v>
      </c>
      <c r="S19" s="78">
        <v>0.24</v>
      </c>
      <c r="T19" s="78">
        <v>0.06</v>
      </c>
    </row>
    <row r="20" spans="2:20">
      <c r="B20" t="s">
        <v>298</v>
      </c>
      <c r="C20" t="s">
        <v>299</v>
      </c>
      <c r="D20" t="s">
        <v>106</v>
      </c>
      <c r="E20" t="s">
        <v>127</v>
      </c>
      <c r="F20" t="s">
        <v>284</v>
      </c>
      <c r="G20" t="s">
        <v>277</v>
      </c>
      <c r="H20" t="s">
        <v>292</v>
      </c>
      <c r="I20" t="s">
        <v>151</v>
      </c>
      <c r="J20" t="s">
        <v>300</v>
      </c>
      <c r="K20" s="78">
        <v>1.46</v>
      </c>
      <c r="L20" t="s">
        <v>108</v>
      </c>
      <c r="M20" s="78">
        <v>4.7</v>
      </c>
      <c r="N20" s="78">
        <v>0.89</v>
      </c>
      <c r="O20" s="78">
        <v>4494965.4800000004</v>
      </c>
      <c r="P20" s="78">
        <v>126.17</v>
      </c>
      <c r="Q20" s="78">
        <v>5671.2979461160003</v>
      </c>
      <c r="R20" s="78">
        <v>1.57</v>
      </c>
      <c r="S20" s="78">
        <v>0.5</v>
      </c>
      <c r="T20" s="78">
        <v>0.12</v>
      </c>
    </row>
    <row r="21" spans="2:20">
      <c r="B21" t="s">
        <v>301</v>
      </c>
      <c r="C21" t="s">
        <v>302</v>
      </c>
      <c r="D21" t="s">
        <v>106</v>
      </c>
      <c r="E21" t="s">
        <v>127</v>
      </c>
      <c r="F21" t="s">
        <v>303</v>
      </c>
      <c r="G21" t="s">
        <v>304</v>
      </c>
      <c r="H21" t="s">
        <v>305</v>
      </c>
      <c r="I21" t="s">
        <v>151</v>
      </c>
      <c r="J21" t="s">
        <v>225</v>
      </c>
      <c r="K21" s="78">
        <v>1.75</v>
      </c>
      <c r="L21" t="s">
        <v>108</v>
      </c>
      <c r="M21" s="78">
        <v>3.2</v>
      </c>
      <c r="N21" s="78">
        <v>1.28</v>
      </c>
      <c r="O21" s="78">
        <v>2522918.17</v>
      </c>
      <c r="P21" s="78">
        <v>109.08</v>
      </c>
      <c r="Q21" s="78">
        <v>2751.9991398359998</v>
      </c>
      <c r="R21" s="78">
        <v>0.56000000000000005</v>
      </c>
      <c r="S21" s="78">
        <v>0.24</v>
      </c>
      <c r="T21" s="78">
        <v>0.06</v>
      </c>
    </row>
    <row r="22" spans="2:20">
      <c r="B22" t="s">
        <v>306</v>
      </c>
      <c r="C22" t="s">
        <v>307</v>
      </c>
      <c r="D22" t="s">
        <v>106</v>
      </c>
      <c r="E22" t="s">
        <v>127</v>
      </c>
      <c r="F22" t="s">
        <v>303</v>
      </c>
      <c r="G22" t="s">
        <v>304</v>
      </c>
      <c r="H22" t="s">
        <v>305</v>
      </c>
      <c r="I22" t="s">
        <v>151</v>
      </c>
      <c r="J22" t="s">
        <v>308</v>
      </c>
      <c r="K22" s="78">
        <v>7.2</v>
      </c>
      <c r="L22" t="s">
        <v>108</v>
      </c>
      <c r="M22" s="78">
        <v>2.34</v>
      </c>
      <c r="N22" s="78">
        <v>2.39</v>
      </c>
      <c r="O22" s="78">
        <v>14858000</v>
      </c>
      <c r="P22" s="78">
        <v>101.57</v>
      </c>
      <c r="Q22" s="78">
        <v>15091.2706</v>
      </c>
      <c r="R22" s="78">
        <v>1.81</v>
      </c>
      <c r="S22" s="78">
        <v>1.33</v>
      </c>
      <c r="T22" s="78">
        <v>0.32</v>
      </c>
    </row>
    <row r="23" spans="2:20">
      <c r="B23" t="s">
        <v>309</v>
      </c>
      <c r="C23" t="s">
        <v>310</v>
      </c>
      <c r="D23" t="s">
        <v>106</v>
      </c>
      <c r="E23" t="s">
        <v>127</v>
      </c>
      <c r="F23" t="s">
        <v>303</v>
      </c>
      <c r="G23" t="s">
        <v>304</v>
      </c>
      <c r="H23" t="s">
        <v>305</v>
      </c>
      <c r="I23" t="s">
        <v>151</v>
      </c>
      <c r="J23" t="s">
        <v>311</v>
      </c>
      <c r="K23" s="78">
        <v>0.64</v>
      </c>
      <c r="L23" t="s">
        <v>108</v>
      </c>
      <c r="M23" s="78">
        <v>3.1</v>
      </c>
      <c r="N23" s="78">
        <v>1.91</v>
      </c>
      <c r="O23" s="78">
        <v>2474224.63</v>
      </c>
      <c r="P23" s="78">
        <v>107.3</v>
      </c>
      <c r="Q23" s="78">
        <v>2654.8430279899999</v>
      </c>
      <c r="R23" s="78">
        <v>1.31</v>
      </c>
      <c r="S23" s="78">
        <v>0.23</v>
      </c>
      <c r="T23" s="78">
        <v>0.06</v>
      </c>
    </row>
    <row r="24" spans="2:20">
      <c r="B24" t="s">
        <v>312</v>
      </c>
      <c r="C24" t="s">
        <v>313</v>
      </c>
      <c r="D24" t="s">
        <v>106</v>
      </c>
      <c r="E24" t="s">
        <v>127</v>
      </c>
      <c r="F24" t="s">
        <v>314</v>
      </c>
      <c r="G24" t="s">
        <v>315</v>
      </c>
      <c r="H24" t="s">
        <v>316</v>
      </c>
      <c r="I24" t="s">
        <v>151</v>
      </c>
      <c r="J24" t="s">
        <v>317</v>
      </c>
      <c r="K24" s="78">
        <v>9.26</v>
      </c>
      <c r="L24" t="s">
        <v>108</v>
      </c>
      <c r="M24" s="78">
        <v>5.15</v>
      </c>
      <c r="N24" s="78">
        <v>5.09</v>
      </c>
      <c r="O24" s="78">
        <v>27762745</v>
      </c>
      <c r="P24" s="78">
        <v>121.31</v>
      </c>
      <c r="Q24" s="78">
        <v>33678.985959500002</v>
      </c>
      <c r="R24" s="78">
        <v>0.78</v>
      </c>
      <c r="S24" s="78">
        <v>2.97</v>
      </c>
      <c r="T24" s="78">
        <v>0.72</v>
      </c>
    </row>
    <row r="25" spans="2:20">
      <c r="B25" t="s">
        <v>318</v>
      </c>
      <c r="C25" t="s">
        <v>319</v>
      </c>
      <c r="D25" t="s">
        <v>106</v>
      </c>
      <c r="E25" t="s">
        <v>127</v>
      </c>
      <c r="F25" t="s">
        <v>320</v>
      </c>
      <c r="G25" t="s">
        <v>304</v>
      </c>
      <c r="H25" t="s">
        <v>316</v>
      </c>
      <c r="I25" t="s">
        <v>151</v>
      </c>
      <c r="J25" t="s">
        <v>225</v>
      </c>
      <c r="K25" s="78">
        <v>1.63</v>
      </c>
      <c r="L25" t="s">
        <v>108</v>
      </c>
      <c r="M25" s="78">
        <v>4.25</v>
      </c>
      <c r="N25" s="78">
        <v>1.41</v>
      </c>
      <c r="O25" s="78">
        <v>6691348.3200000003</v>
      </c>
      <c r="P25" s="78">
        <v>129.79</v>
      </c>
      <c r="Q25" s="78">
        <v>8684.7009845280008</v>
      </c>
      <c r="R25" s="78">
        <v>0.84</v>
      </c>
      <c r="S25" s="78">
        <v>0.77</v>
      </c>
      <c r="T25" s="78">
        <v>0.18</v>
      </c>
    </row>
    <row r="26" spans="2:20">
      <c r="B26" t="s">
        <v>321</v>
      </c>
      <c r="C26" t="s">
        <v>322</v>
      </c>
      <c r="D26" t="s">
        <v>106</v>
      </c>
      <c r="E26" t="s">
        <v>127</v>
      </c>
      <c r="F26" t="s">
        <v>320</v>
      </c>
      <c r="G26" t="s">
        <v>304</v>
      </c>
      <c r="H26" t="s">
        <v>316</v>
      </c>
      <c r="I26" t="s">
        <v>151</v>
      </c>
      <c r="J26" t="s">
        <v>323</v>
      </c>
      <c r="K26" s="78">
        <v>3.61</v>
      </c>
      <c r="L26" t="s">
        <v>108</v>
      </c>
      <c r="M26" s="78">
        <v>4.45</v>
      </c>
      <c r="N26" s="78">
        <v>1.5</v>
      </c>
      <c r="O26" s="78">
        <v>9100000</v>
      </c>
      <c r="P26" s="78">
        <v>117.55</v>
      </c>
      <c r="Q26" s="78">
        <v>10697.05</v>
      </c>
      <c r="R26" s="78">
        <v>1.1299999999999999</v>
      </c>
      <c r="S26" s="78">
        <v>0.94</v>
      </c>
      <c r="T26" s="78">
        <v>0.23</v>
      </c>
    </row>
    <row r="27" spans="2:20">
      <c r="B27" t="s">
        <v>324</v>
      </c>
      <c r="C27" t="s">
        <v>325</v>
      </c>
      <c r="D27" t="s">
        <v>106</v>
      </c>
      <c r="E27" t="s">
        <v>127</v>
      </c>
      <c r="F27" t="s">
        <v>326</v>
      </c>
      <c r="G27" t="s">
        <v>304</v>
      </c>
      <c r="H27" t="s">
        <v>316</v>
      </c>
      <c r="I27" t="s">
        <v>151</v>
      </c>
      <c r="J27" t="s">
        <v>225</v>
      </c>
      <c r="K27" s="78">
        <v>2.89</v>
      </c>
      <c r="L27" t="s">
        <v>108</v>
      </c>
      <c r="M27" s="78">
        <v>4.9000000000000004</v>
      </c>
      <c r="N27" s="78">
        <v>1.33</v>
      </c>
      <c r="O27" s="78">
        <v>439330.62</v>
      </c>
      <c r="P27" s="78">
        <v>118.5</v>
      </c>
      <c r="Q27" s="78">
        <v>520.60678470000005</v>
      </c>
      <c r="R27" s="78">
        <v>0.09</v>
      </c>
      <c r="S27" s="78">
        <v>0.05</v>
      </c>
      <c r="T27" s="78">
        <v>0.01</v>
      </c>
    </row>
    <row r="28" spans="2:20">
      <c r="B28" t="s">
        <v>327</v>
      </c>
      <c r="C28" t="s">
        <v>328</v>
      </c>
      <c r="D28" t="s">
        <v>106</v>
      </c>
      <c r="E28" t="s">
        <v>127</v>
      </c>
      <c r="F28" t="s">
        <v>329</v>
      </c>
      <c r="G28" t="s">
        <v>304</v>
      </c>
      <c r="H28" t="s">
        <v>316</v>
      </c>
      <c r="I28" t="s">
        <v>151</v>
      </c>
      <c r="J28" t="s">
        <v>330</v>
      </c>
      <c r="K28" s="78">
        <v>8.36</v>
      </c>
      <c r="L28" t="s">
        <v>108</v>
      </c>
      <c r="M28" s="78">
        <v>4</v>
      </c>
      <c r="N28" s="78">
        <v>3.96</v>
      </c>
      <c r="O28" s="78">
        <v>94487388</v>
      </c>
      <c r="P28" s="78">
        <v>100.65</v>
      </c>
      <c r="Q28" s="78">
        <v>95101.556022000004</v>
      </c>
      <c r="R28" s="78">
        <v>3.19</v>
      </c>
      <c r="S28" s="78">
        <v>8.3800000000000008</v>
      </c>
      <c r="T28" s="78">
        <v>2.02</v>
      </c>
    </row>
    <row r="29" spans="2:20">
      <c r="B29" t="s">
        <v>331</v>
      </c>
      <c r="C29" t="s">
        <v>332</v>
      </c>
      <c r="D29" t="s">
        <v>106</v>
      </c>
      <c r="E29" t="s">
        <v>127</v>
      </c>
      <c r="F29" t="s">
        <v>333</v>
      </c>
      <c r="G29" t="s">
        <v>134</v>
      </c>
      <c r="H29" t="s">
        <v>334</v>
      </c>
      <c r="I29" t="s">
        <v>151</v>
      </c>
      <c r="J29" t="s">
        <v>335</v>
      </c>
      <c r="K29" s="78">
        <v>1.01</v>
      </c>
      <c r="L29" t="s">
        <v>108</v>
      </c>
      <c r="M29" s="78">
        <v>5.3</v>
      </c>
      <c r="N29" s="78">
        <v>1.49</v>
      </c>
      <c r="O29" s="78">
        <v>285211.01</v>
      </c>
      <c r="P29" s="78">
        <v>123.85</v>
      </c>
      <c r="Q29" s="78">
        <v>353.23383588500002</v>
      </c>
      <c r="R29" s="78">
        <v>0.15</v>
      </c>
      <c r="S29" s="78">
        <v>0.03</v>
      </c>
      <c r="T29" s="78">
        <v>0.01</v>
      </c>
    </row>
    <row r="30" spans="2:20">
      <c r="B30" t="s">
        <v>336</v>
      </c>
      <c r="C30" t="s">
        <v>337</v>
      </c>
      <c r="D30" t="s">
        <v>106</v>
      </c>
      <c r="E30" t="s">
        <v>127</v>
      </c>
      <c r="F30" t="s">
        <v>333</v>
      </c>
      <c r="G30" t="s">
        <v>134</v>
      </c>
      <c r="H30" t="s">
        <v>334</v>
      </c>
      <c r="I30" t="s">
        <v>151</v>
      </c>
      <c r="J30" t="s">
        <v>338</v>
      </c>
      <c r="K30" s="78">
        <v>0.98</v>
      </c>
      <c r="L30" t="s">
        <v>108</v>
      </c>
      <c r="M30" s="78">
        <v>5.19</v>
      </c>
      <c r="N30" s="78">
        <v>1.52</v>
      </c>
      <c r="O30" s="78">
        <v>3134399.76</v>
      </c>
      <c r="P30" s="78">
        <v>123.7</v>
      </c>
      <c r="Q30" s="78">
        <v>3877.2525031199998</v>
      </c>
      <c r="R30" s="78">
        <v>0.52</v>
      </c>
      <c r="S30" s="78">
        <v>0.34</v>
      </c>
      <c r="T30" s="78">
        <v>0.08</v>
      </c>
    </row>
    <row r="31" spans="2:20">
      <c r="B31" t="s">
        <v>339</v>
      </c>
      <c r="C31" t="s">
        <v>340</v>
      </c>
      <c r="D31" t="s">
        <v>106</v>
      </c>
      <c r="E31" t="s">
        <v>127</v>
      </c>
      <c r="F31" t="s">
        <v>341</v>
      </c>
      <c r="G31" t="s">
        <v>304</v>
      </c>
      <c r="H31" t="s">
        <v>342</v>
      </c>
      <c r="I31" t="s">
        <v>152</v>
      </c>
      <c r="J31" t="s">
        <v>343</v>
      </c>
      <c r="K31" s="78">
        <v>2.77</v>
      </c>
      <c r="L31" t="s">
        <v>108</v>
      </c>
      <c r="M31" s="78">
        <v>6.45</v>
      </c>
      <c r="N31" s="78">
        <v>28.93</v>
      </c>
      <c r="O31" s="78">
        <v>11571465.949999999</v>
      </c>
      <c r="P31" s="78">
        <v>54.36</v>
      </c>
      <c r="Q31" s="78">
        <v>6290.24889042</v>
      </c>
      <c r="R31" s="78">
        <v>0.95</v>
      </c>
      <c r="S31" s="78">
        <v>0.55000000000000004</v>
      </c>
      <c r="T31" s="78">
        <v>0.13</v>
      </c>
    </row>
    <row r="32" spans="2:20">
      <c r="B32" t="s">
        <v>344</v>
      </c>
      <c r="C32" t="s">
        <v>345</v>
      </c>
      <c r="D32" t="s">
        <v>106</v>
      </c>
      <c r="E32" t="s">
        <v>127</v>
      </c>
      <c r="F32" t="s">
        <v>346</v>
      </c>
      <c r="G32" t="s">
        <v>118</v>
      </c>
      <c r="H32" t="s">
        <v>347</v>
      </c>
      <c r="I32" t="s">
        <v>151</v>
      </c>
      <c r="J32" t="s">
        <v>348</v>
      </c>
      <c r="K32" s="78">
        <v>4.83</v>
      </c>
      <c r="L32" t="s">
        <v>108</v>
      </c>
      <c r="M32" s="78">
        <v>4.95</v>
      </c>
      <c r="N32" s="78">
        <v>10.97</v>
      </c>
      <c r="O32" s="78">
        <v>81149560</v>
      </c>
      <c r="P32" s="78">
        <v>90.5</v>
      </c>
      <c r="Q32" s="78">
        <v>73440.351800000004</v>
      </c>
      <c r="R32" s="78">
        <v>2.9</v>
      </c>
      <c r="S32" s="78">
        <v>6.47</v>
      </c>
      <c r="T32" s="78">
        <v>1.56</v>
      </c>
    </row>
    <row r="33" spans="2:20">
      <c r="B33" t="s">
        <v>349</v>
      </c>
      <c r="C33" t="s">
        <v>350</v>
      </c>
      <c r="D33" t="s">
        <v>106</v>
      </c>
      <c r="E33" t="s">
        <v>127</v>
      </c>
      <c r="F33" t="s">
        <v>351</v>
      </c>
      <c r="G33" t="s">
        <v>118</v>
      </c>
      <c r="H33" t="s">
        <v>352</v>
      </c>
      <c r="I33" t="s">
        <v>151</v>
      </c>
      <c r="J33" t="s">
        <v>353</v>
      </c>
      <c r="K33" s="78">
        <v>1.48</v>
      </c>
      <c r="L33" t="s">
        <v>108</v>
      </c>
      <c r="M33" s="78">
        <v>6.33</v>
      </c>
      <c r="N33" s="78">
        <v>0.01</v>
      </c>
      <c r="O33" s="78">
        <v>8610241.8000000007</v>
      </c>
      <c r="P33" s="78">
        <v>90.29</v>
      </c>
      <c r="Q33" s="78">
        <v>7774.1873212199998</v>
      </c>
      <c r="R33" s="78">
        <v>1.5</v>
      </c>
      <c r="S33" s="78">
        <v>0.69</v>
      </c>
      <c r="T33" s="78">
        <v>0.17</v>
      </c>
    </row>
    <row r="34" spans="2:20">
      <c r="B34" t="s">
        <v>354</v>
      </c>
      <c r="C34" t="s">
        <v>355</v>
      </c>
      <c r="D34" t="s">
        <v>106</v>
      </c>
      <c r="E34" t="s">
        <v>127</v>
      </c>
      <c r="F34" t="s">
        <v>351</v>
      </c>
      <c r="G34" t="s">
        <v>118</v>
      </c>
      <c r="H34" t="s">
        <v>352</v>
      </c>
      <c r="I34" t="s">
        <v>151</v>
      </c>
      <c r="J34" t="s">
        <v>353</v>
      </c>
      <c r="K34" s="78">
        <v>2.2799999999999998</v>
      </c>
      <c r="L34" t="s">
        <v>108</v>
      </c>
      <c r="M34" s="78">
        <v>4.9000000000000004</v>
      </c>
      <c r="N34" s="78">
        <v>29.46</v>
      </c>
      <c r="O34" s="78">
        <v>23629347.370000001</v>
      </c>
      <c r="P34" s="78">
        <v>79.459999999999994</v>
      </c>
      <c r="Q34" s="78">
        <v>18775.879420202</v>
      </c>
      <c r="R34" s="78">
        <v>2.09</v>
      </c>
      <c r="S34" s="78">
        <v>1.65</v>
      </c>
      <c r="T34" s="78">
        <v>0.4</v>
      </c>
    </row>
    <row r="35" spans="2:20">
      <c r="B35" t="s">
        <v>356</v>
      </c>
      <c r="C35" t="s">
        <v>357</v>
      </c>
      <c r="D35" t="s">
        <v>106</v>
      </c>
      <c r="E35" t="s">
        <v>127</v>
      </c>
      <c r="F35" t="s">
        <v>358</v>
      </c>
      <c r="G35" t="s">
        <v>304</v>
      </c>
      <c r="H35" t="s">
        <v>359</v>
      </c>
      <c r="I35" t="s">
        <v>151</v>
      </c>
      <c r="J35" t="s">
        <v>360</v>
      </c>
      <c r="K35" s="78">
        <v>1.48</v>
      </c>
      <c r="L35" t="s">
        <v>108</v>
      </c>
      <c r="M35" s="78">
        <v>5.0999999999999996</v>
      </c>
      <c r="N35" s="78">
        <v>3.39</v>
      </c>
      <c r="O35" s="78">
        <v>1762311.81</v>
      </c>
      <c r="P35" s="78">
        <v>107</v>
      </c>
      <c r="Q35" s="78">
        <v>1885.6736367000001</v>
      </c>
      <c r="R35" s="78">
        <v>1.84</v>
      </c>
      <c r="S35" s="78">
        <v>0.17</v>
      </c>
      <c r="T35" s="78">
        <v>0.04</v>
      </c>
    </row>
    <row r="36" spans="2:20">
      <c r="B36" t="s">
        <v>361</v>
      </c>
      <c r="C36" t="s">
        <v>362</v>
      </c>
      <c r="D36" t="s">
        <v>106</v>
      </c>
      <c r="E36" t="s">
        <v>127</v>
      </c>
      <c r="F36" t="s">
        <v>363</v>
      </c>
      <c r="G36" t="s">
        <v>134</v>
      </c>
      <c r="H36" t="s">
        <v>195</v>
      </c>
      <c r="I36" t="s">
        <v>196</v>
      </c>
      <c r="J36" t="s">
        <v>265</v>
      </c>
      <c r="K36" s="78">
        <v>2.3199999999999998</v>
      </c>
      <c r="L36" t="s">
        <v>108</v>
      </c>
      <c r="M36" s="78">
        <v>5.45</v>
      </c>
      <c r="N36" s="78">
        <v>6.72</v>
      </c>
      <c r="O36" s="78">
        <v>14301000</v>
      </c>
      <c r="P36" s="78">
        <v>98.13</v>
      </c>
      <c r="Q36" s="78">
        <v>14033.5713</v>
      </c>
      <c r="R36" s="78">
        <v>3.03</v>
      </c>
      <c r="S36" s="78">
        <v>1.24</v>
      </c>
      <c r="T36" s="78">
        <v>0.3</v>
      </c>
    </row>
    <row r="37" spans="2:20">
      <c r="B37" s="79" t="s">
        <v>267</v>
      </c>
      <c r="C37" s="16"/>
      <c r="D37" s="16"/>
      <c r="E37" s="16"/>
      <c r="F37" s="16"/>
      <c r="K37" s="80">
        <v>1.62</v>
      </c>
      <c r="N37" s="80">
        <v>4.66</v>
      </c>
      <c r="O37" s="80">
        <v>18365628.550000001</v>
      </c>
      <c r="Q37" s="80">
        <v>18692.290711145</v>
      </c>
      <c r="S37" s="80">
        <v>1.65</v>
      </c>
      <c r="T37" s="80">
        <v>0.4</v>
      </c>
    </row>
    <row r="38" spans="2:20">
      <c r="B38" t="s">
        <v>364</v>
      </c>
      <c r="C38" t="s">
        <v>365</v>
      </c>
      <c r="D38" t="s">
        <v>106</v>
      </c>
      <c r="E38" t="s">
        <v>127</v>
      </c>
      <c r="F38" t="s">
        <v>314</v>
      </c>
      <c r="G38" t="s">
        <v>315</v>
      </c>
      <c r="H38" t="s">
        <v>316</v>
      </c>
      <c r="I38" t="s">
        <v>151</v>
      </c>
      <c r="J38" t="s">
        <v>366</v>
      </c>
      <c r="K38" s="78">
        <v>0.9</v>
      </c>
      <c r="L38" t="s">
        <v>108</v>
      </c>
      <c r="M38" s="78">
        <v>6.5</v>
      </c>
      <c r="N38" s="78">
        <v>0.56000000000000005</v>
      </c>
      <c r="O38" s="78">
        <v>3292405.94</v>
      </c>
      <c r="P38" s="78">
        <v>105.97</v>
      </c>
      <c r="Q38" s="78">
        <v>3488.962574618</v>
      </c>
      <c r="R38" s="78">
        <v>0.85</v>
      </c>
      <c r="S38" s="78">
        <v>0.31</v>
      </c>
      <c r="T38" s="78">
        <v>7.0000000000000007E-2</v>
      </c>
    </row>
    <row r="39" spans="2:20">
      <c r="B39" t="s">
        <v>367</v>
      </c>
      <c r="C39" t="s">
        <v>368</v>
      </c>
      <c r="D39" t="s">
        <v>106</v>
      </c>
      <c r="E39" t="s">
        <v>127</v>
      </c>
      <c r="F39" t="s">
        <v>333</v>
      </c>
      <c r="G39" t="s">
        <v>134</v>
      </c>
      <c r="H39" t="s">
        <v>334</v>
      </c>
      <c r="I39" t="s">
        <v>151</v>
      </c>
      <c r="J39" t="s">
        <v>225</v>
      </c>
      <c r="K39" s="78">
        <v>1.01</v>
      </c>
      <c r="L39" t="s">
        <v>108</v>
      </c>
      <c r="M39" s="78">
        <v>6.25</v>
      </c>
      <c r="N39" s="78">
        <v>1.02</v>
      </c>
      <c r="O39" s="78">
        <v>2029395.27</v>
      </c>
      <c r="P39" s="78">
        <v>105.16</v>
      </c>
      <c r="Q39" s="78">
        <v>2134.112065932</v>
      </c>
      <c r="R39" s="78">
        <v>1.24</v>
      </c>
      <c r="S39" s="78">
        <v>0.19</v>
      </c>
      <c r="T39" s="78">
        <v>0.05</v>
      </c>
    </row>
    <row r="40" spans="2:20">
      <c r="B40" t="s">
        <v>369</v>
      </c>
      <c r="C40" t="s">
        <v>370</v>
      </c>
      <c r="D40" t="s">
        <v>106</v>
      </c>
      <c r="E40" t="s">
        <v>127</v>
      </c>
      <c r="F40" t="s">
        <v>371</v>
      </c>
      <c r="G40" t="s">
        <v>134</v>
      </c>
      <c r="H40" t="s">
        <v>334</v>
      </c>
      <c r="I40" t="s">
        <v>151</v>
      </c>
      <c r="J40" t="s">
        <v>225</v>
      </c>
      <c r="K40" s="78">
        <v>1.46</v>
      </c>
      <c r="L40" t="s">
        <v>108</v>
      </c>
      <c r="M40" s="78">
        <v>5.5</v>
      </c>
      <c r="N40" s="78">
        <v>0.87</v>
      </c>
      <c r="O40" s="78">
        <v>2721120.14</v>
      </c>
      <c r="P40" s="78">
        <v>106.88</v>
      </c>
      <c r="Q40" s="78">
        <v>2908.333205632</v>
      </c>
      <c r="R40" s="78">
        <v>0.73</v>
      </c>
      <c r="S40" s="78">
        <v>0.26</v>
      </c>
      <c r="T40" s="78">
        <v>0.06</v>
      </c>
    </row>
    <row r="41" spans="2:20">
      <c r="B41" t="s">
        <v>372</v>
      </c>
      <c r="C41" t="s">
        <v>373</v>
      </c>
      <c r="D41" t="s">
        <v>106</v>
      </c>
      <c r="E41" t="s">
        <v>127</v>
      </c>
      <c r="F41" t="s">
        <v>374</v>
      </c>
      <c r="G41" t="s">
        <v>375</v>
      </c>
      <c r="H41" t="s">
        <v>376</v>
      </c>
      <c r="I41" t="s">
        <v>151</v>
      </c>
      <c r="J41" t="s">
        <v>225</v>
      </c>
      <c r="K41" s="78">
        <v>0.57999999999999996</v>
      </c>
      <c r="L41" t="s">
        <v>108</v>
      </c>
      <c r="M41" s="78">
        <v>5.45</v>
      </c>
      <c r="N41" s="78">
        <v>0.96</v>
      </c>
      <c r="O41" s="78">
        <v>38579.33</v>
      </c>
      <c r="P41" s="78">
        <v>107.58</v>
      </c>
      <c r="Q41" s="78">
        <v>41.503643214</v>
      </c>
      <c r="R41" s="78">
        <v>0.02</v>
      </c>
      <c r="S41" s="78">
        <v>0</v>
      </c>
      <c r="T41" s="78">
        <v>0</v>
      </c>
    </row>
    <row r="42" spans="2:20">
      <c r="B42" t="s">
        <v>377</v>
      </c>
      <c r="C42" t="s">
        <v>378</v>
      </c>
      <c r="D42" t="s">
        <v>106</v>
      </c>
      <c r="E42" t="s">
        <v>127</v>
      </c>
      <c r="F42" t="s">
        <v>379</v>
      </c>
      <c r="G42" t="s">
        <v>304</v>
      </c>
      <c r="H42" t="s">
        <v>380</v>
      </c>
      <c r="I42" t="s">
        <v>151</v>
      </c>
      <c r="J42" t="s">
        <v>381</v>
      </c>
      <c r="K42" s="78">
        <v>2.77</v>
      </c>
      <c r="L42" t="s">
        <v>108</v>
      </c>
      <c r="M42" s="78">
        <v>6</v>
      </c>
      <c r="N42" s="78">
        <v>5.28</v>
      </c>
      <c r="O42" s="78">
        <v>4642000</v>
      </c>
      <c r="P42" s="78">
        <v>102.2</v>
      </c>
      <c r="Q42" s="78">
        <v>4744.1239999999998</v>
      </c>
      <c r="R42" s="78">
        <v>8.1300000000000008</v>
      </c>
      <c r="S42" s="78">
        <v>0.42</v>
      </c>
      <c r="T42" s="78">
        <v>0.1</v>
      </c>
    </row>
    <row r="43" spans="2:20">
      <c r="B43" t="s">
        <v>382</v>
      </c>
      <c r="C43" t="s">
        <v>383</v>
      </c>
      <c r="D43" t="s">
        <v>106</v>
      </c>
      <c r="E43" t="s">
        <v>127</v>
      </c>
      <c r="F43" t="s">
        <v>346</v>
      </c>
      <c r="G43" t="s">
        <v>118</v>
      </c>
      <c r="H43" t="s">
        <v>347</v>
      </c>
      <c r="I43" t="s">
        <v>151</v>
      </c>
      <c r="J43" t="s">
        <v>384</v>
      </c>
      <c r="K43" s="78">
        <v>1.42</v>
      </c>
      <c r="L43" t="s">
        <v>108</v>
      </c>
      <c r="M43" s="78">
        <v>6.7</v>
      </c>
      <c r="N43" s="78">
        <v>10.29</v>
      </c>
      <c r="O43" s="78">
        <v>5642127.8700000001</v>
      </c>
      <c r="P43" s="78">
        <v>95.27</v>
      </c>
      <c r="Q43" s="78">
        <v>5375.2552217490002</v>
      </c>
      <c r="R43" s="78">
        <v>1.0900000000000001</v>
      </c>
      <c r="S43" s="78">
        <v>0.47</v>
      </c>
      <c r="T43" s="78">
        <v>0.11</v>
      </c>
    </row>
    <row r="44" spans="2:20">
      <c r="B44" s="79" t="s">
        <v>272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s="79" t="s">
        <v>385</v>
      </c>
      <c r="C45" s="16"/>
      <c r="D45" s="16"/>
      <c r="E45" s="16"/>
      <c r="F45" s="16"/>
      <c r="K45" s="80">
        <v>0</v>
      </c>
      <c r="N45" s="80">
        <v>0</v>
      </c>
      <c r="O45" s="80">
        <v>0</v>
      </c>
      <c r="Q45" s="80">
        <v>0</v>
      </c>
      <c r="S45" s="80">
        <v>0</v>
      </c>
      <c r="T45" s="80">
        <v>0</v>
      </c>
    </row>
    <row r="46" spans="2:20">
      <c r="B46" s="79" t="s">
        <v>219</v>
      </c>
      <c r="C46" s="16"/>
      <c r="D46" s="16"/>
      <c r="E46" s="16"/>
      <c r="F46" s="16"/>
      <c r="K46" s="80">
        <v>7.49</v>
      </c>
      <c r="N46" s="80">
        <v>5.23</v>
      </c>
      <c r="O46" s="80">
        <v>172134615</v>
      </c>
      <c r="Q46" s="80">
        <v>663723.07390951854</v>
      </c>
      <c r="S46" s="80">
        <v>58.5</v>
      </c>
      <c r="T46" s="80">
        <v>14.13</v>
      </c>
    </row>
    <row r="47" spans="2:20">
      <c r="B47" s="79" t="s">
        <v>273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s="79" t="s">
        <v>274</v>
      </c>
      <c r="C48" s="16"/>
      <c r="D48" s="16"/>
      <c r="E48" s="16"/>
      <c r="F48" s="16"/>
      <c r="K48" s="80">
        <v>7.49</v>
      </c>
      <c r="N48" s="80">
        <v>5.23</v>
      </c>
      <c r="O48" s="80">
        <v>172134615</v>
      </c>
      <c r="Q48" s="80">
        <v>663723.07390951854</v>
      </c>
      <c r="S48" s="80">
        <v>58.5</v>
      </c>
      <c r="T48" s="80">
        <v>14.13</v>
      </c>
    </row>
    <row r="49" spans="2:20">
      <c r="B49" t="s">
        <v>386</v>
      </c>
      <c r="C49" t="s">
        <v>1040</v>
      </c>
      <c r="D49" t="s">
        <v>387</v>
      </c>
      <c r="E49" t="s">
        <v>388</v>
      </c>
      <c r="F49" t="s">
        <v>389</v>
      </c>
      <c r="G49" t="s">
        <v>390</v>
      </c>
      <c r="H49" t="s">
        <v>391</v>
      </c>
      <c r="I49" t="s">
        <v>392</v>
      </c>
      <c r="J49" t="s">
        <v>393</v>
      </c>
      <c r="K49" s="78">
        <v>15.72</v>
      </c>
      <c r="L49" t="s">
        <v>112</v>
      </c>
      <c r="M49" s="78">
        <v>5.5</v>
      </c>
      <c r="N49" s="78">
        <v>5.4</v>
      </c>
      <c r="O49" s="78">
        <v>3591000</v>
      </c>
      <c r="P49" s="78">
        <v>104.12511111111111</v>
      </c>
      <c r="Q49" s="78">
        <v>14590.09595148</v>
      </c>
      <c r="R49" s="78">
        <v>0.36</v>
      </c>
      <c r="S49" s="78">
        <v>1.29</v>
      </c>
      <c r="T49" s="78">
        <v>0.31</v>
      </c>
    </row>
    <row r="50" spans="2:20">
      <c r="B50" t="s">
        <v>394</v>
      </c>
      <c r="C50" t="s">
        <v>1041</v>
      </c>
      <c r="D50" t="s">
        <v>395</v>
      </c>
      <c r="E50" t="s">
        <v>388</v>
      </c>
      <c r="F50" t="s">
        <v>396</v>
      </c>
      <c r="G50" t="s">
        <v>397</v>
      </c>
      <c r="H50" t="s">
        <v>376</v>
      </c>
      <c r="I50" t="s">
        <v>1077</v>
      </c>
      <c r="J50" t="s">
        <v>398</v>
      </c>
      <c r="K50" s="78">
        <v>5.32</v>
      </c>
      <c r="L50" t="s">
        <v>112</v>
      </c>
      <c r="M50" s="78">
        <v>4.5</v>
      </c>
      <c r="N50" s="78">
        <v>3.1</v>
      </c>
      <c r="O50" s="78">
        <v>6486000</v>
      </c>
      <c r="P50" s="78">
        <v>109.863</v>
      </c>
      <c r="Q50" s="78">
        <v>27804.53673036</v>
      </c>
      <c r="R50" s="78">
        <v>0.2</v>
      </c>
      <c r="S50" s="78">
        <v>2.4500000000000002</v>
      </c>
      <c r="T50" s="78">
        <v>0.59</v>
      </c>
    </row>
    <row r="51" spans="2:20">
      <c r="B51" t="s">
        <v>399</v>
      </c>
      <c r="C51" t="s">
        <v>1042</v>
      </c>
      <c r="D51" t="s">
        <v>395</v>
      </c>
      <c r="E51" t="s">
        <v>388</v>
      </c>
      <c r="F51" t="s">
        <v>400</v>
      </c>
      <c r="G51" t="s">
        <v>397</v>
      </c>
      <c r="H51" t="s">
        <v>376</v>
      </c>
      <c r="I51" t="s">
        <v>1077</v>
      </c>
      <c r="J51" t="s">
        <v>225</v>
      </c>
      <c r="K51" s="78">
        <v>2.84</v>
      </c>
      <c r="L51" t="s">
        <v>112</v>
      </c>
      <c r="M51" s="78">
        <v>10.35</v>
      </c>
      <c r="N51" s="78">
        <v>2.89</v>
      </c>
      <c r="O51" s="78">
        <v>4007820</v>
      </c>
      <c r="P51" s="78">
        <v>126.19675000124757</v>
      </c>
      <c r="Q51" s="78">
        <v>19735.295962181801</v>
      </c>
      <c r="R51" s="78">
        <v>0.62</v>
      </c>
      <c r="S51" s="78">
        <v>1.74</v>
      </c>
      <c r="T51" s="78">
        <v>0.42</v>
      </c>
    </row>
    <row r="52" spans="2:20">
      <c r="B52" t="s">
        <v>401</v>
      </c>
      <c r="C52" t="s">
        <v>1043</v>
      </c>
      <c r="D52" t="s">
        <v>395</v>
      </c>
      <c r="E52" t="s">
        <v>388</v>
      </c>
      <c r="F52" t="s">
        <v>402</v>
      </c>
      <c r="G52" t="s">
        <v>403</v>
      </c>
      <c r="H52" t="s">
        <v>391</v>
      </c>
      <c r="I52" t="s">
        <v>392</v>
      </c>
      <c r="J52" t="s">
        <v>404</v>
      </c>
      <c r="K52" s="78">
        <v>7.96</v>
      </c>
      <c r="L52" t="s">
        <v>112</v>
      </c>
      <c r="M52" s="78">
        <v>3</v>
      </c>
      <c r="N52" s="78">
        <v>3.41</v>
      </c>
      <c r="O52" s="78">
        <v>10357000</v>
      </c>
      <c r="P52" s="78">
        <v>98.259666666988508</v>
      </c>
      <c r="Q52" s="78">
        <v>39709.692846483398</v>
      </c>
      <c r="R52" s="78">
        <v>0.41</v>
      </c>
      <c r="S52" s="78">
        <v>3.5</v>
      </c>
      <c r="T52" s="78">
        <v>0.85</v>
      </c>
    </row>
    <row r="53" spans="2:20">
      <c r="B53" t="s">
        <v>405</v>
      </c>
      <c r="C53" t="s">
        <v>1044</v>
      </c>
      <c r="D53" t="s">
        <v>395</v>
      </c>
      <c r="E53" t="s">
        <v>388</v>
      </c>
      <c r="F53" t="s">
        <v>402</v>
      </c>
      <c r="G53" t="s">
        <v>403</v>
      </c>
      <c r="H53" t="s">
        <v>391</v>
      </c>
      <c r="I53" t="s">
        <v>392</v>
      </c>
      <c r="J53" t="s">
        <v>308</v>
      </c>
      <c r="K53" s="78">
        <v>7.56</v>
      </c>
      <c r="L53" t="s">
        <v>112</v>
      </c>
      <c r="M53" s="78">
        <v>3.3</v>
      </c>
      <c r="N53" s="78">
        <v>3.4</v>
      </c>
      <c r="O53" s="78">
        <v>4995000</v>
      </c>
      <c r="P53" s="78">
        <v>100.7265</v>
      </c>
      <c r="Q53" s="78">
        <v>19632.088409849999</v>
      </c>
      <c r="R53" s="78">
        <v>0.22</v>
      </c>
      <c r="S53" s="78">
        <v>1.73</v>
      </c>
      <c r="T53" s="78">
        <v>0.42</v>
      </c>
    </row>
    <row r="54" spans="2:20">
      <c r="B54" t="s">
        <v>406</v>
      </c>
      <c r="C54" t="s">
        <v>1045</v>
      </c>
      <c r="D54" t="s">
        <v>395</v>
      </c>
      <c r="E54" t="s">
        <v>388</v>
      </c>
      <c r="F54" t="s">
        <v>396</v>
      </c>
      <c r="G54" t="s">
        <v>403</v>
      </c>
      <c r="H54" t="s">
        <v>407</v>
      </c>
      <c r="I54" t="s">
        <v>392</v>
      </c>
      <c r="J54" t="s">
        <v>408</v>
      </c>
      <c r="K54" s="78">
        <v>7.96</v>
      </c>
      <c r="L54" t="s">
        <v>112</v>
      </c>
      <c r="M54" s="78">
        <v>3.9</v>
      </c>
      <c r="N54" s="78">
        <v>3.57</v>
      </c>
      <c r="O54" s="78">
        <v>7669000</v>
      </c>
      <c r="P54" s="78">
        <v>104.75990411005345</v>
      </c>
      <c r="Q54" s="78">
        <v>31348.812554272401</v>
      </c>
      <c r="R54" s="78">
        <v>0.31</v>
      </c>
      <c r="S54" s="78">
        <v>2.76</v>
      </c>
      <c r="T54" s="78">
        <v>0.67</v>
      </c>
    </row>
    <row r="55" spans="2:20">
      <c r="B55" t="s">
        <v>409</v>
      </c>
      <c r="C55" t="s">
        <v>1046</v>
      </c>
      <c r="D55" t="s">
        <v>395</v>
      </c>
      <c r="E55" t="s">
        <v>388</v>
      </c>
      <c r="F55" t="s">
        <v>410</v>
      </c>
      <c r="G55" t="s">
        <v>411</v>
      </c>
      <c r="H55" t="s">
        <v>380</v>
      </c>
      <c r="I55" t="s">
        <v>1077</v>
      </c>
      <c r="J55" t="s">
        <v>412</v>
      </c>
      <c r="K55" s="78">
        <v>6.91</v>
      </c>
      <c r="L55" t="s">
        <v>112</v>
      </c>
      <c r="M55" s="78">
        <v>4</v>
      </c>
      <c r="N55" s="78">
        <v>3.47</v>
      </c>
      <c r="O55" s="78">
        <v>3560000</v>
      </c>
      <c r="P55" s="78">
        <v>105.77666666573033</v>
      </c>
      <c r="Q55" s="78">
        <v>14693.5636985366</v>
      </c>
      <c r="R55" s="78">
        <v>0.25</v>
      </c>
      <c r="S55" s="78">
        <v>1.3</v>
      </c>
      <c r="T55" s="78">
        <v>0.31</v>
      </c>
    </row>
    <row r="56" spans="2:20">
      <c r="B56" t="s">
        <v>413</v>
      </c>
      <c r="C56" t="s">
        <v>1047</v>
      </c>
      <c r="D56" t="s">
        <v>395</v>
      </c>
      <c r="E56" t="s">
        <v>388</v>
      </c>
      <c r="F56" t="s">
        <v>414</v>
      </c>
      <c r="G56" t="s">
        <v>403</v>
      </c>
      <c r="H56" t="s">
        <v>415</v>
      </c>
      <c r="I56" t="s">
        <v>392</v>
      </c>
      <c r="J56" t="s">
        <v>416</v>
      </c>
      <c r="K56" s="78">
        <v>6.85</v>
      </c>
      <c r="L56" t="s">
        <v>112</v>
      </c>
      <c r="M56" s="78">
        <v>4.13</v>
      </c>
      <c r="N56" s="78">
        <v>3.69</v>
      </c>
      <c r="O56" s="78">
        <v>7904000</v>
      </c>
      <c r="P56" s="78">
        <v>105.18941666624494</v>
      </c>
      <c r="Q56" s="78">
        <v>32441.897166856601</v>
      </c>
      <c r="R56" s="78">
        <v>0.32</v>
      </c>
      <c r="S56" s="78">
        <v>2.86</v>
      </c>
      <c r="T56" s="78">
        <v>0.69</v>
      </c>
    </row>
    <row r="57" spans="2:20">
      <c r="B57" t="s">
        <v>417</v>
      </c>
      <c r="C57" t="s">
        <v>1048</v>
      </c>
      <c r="D57" t="s">
        <v>395</v>
      </c>
      <c r="E57" t="s">
        <v>388</v>
      </c>
      <c r="F57" t="s">
        <v>414</v>
      </c>
      <c r="G57" t="s">
        <v>397</v>
      </c>
      <c r="H57" t="s">
        <v>415</v>
      </c>
      <c r="I57" t="s">
        <v>392</v>
      </c>
      <c r="J57" t="s">
        <v>418</v>
      </c>
      <c r="K57" s="78">
        <v>5.17</v>
      </c>
      <c r="L57" t="s">
        <v>112</v>
      </c>
      <c r="M57" s="78">
        <v>5.7</v>
      </c>
      <c r="N57" s="78">
        <v>3.34</v>
      </c>
      <c r="O57" s="78">
        <v>1323000</v>
      </c>
      <c r="P57" s="78">
        <v>115.57299999999999</v>
      </c>
      <c r="Q57" s="78">
        <v>5966.2781425800003</v>
      </c>
      <c r="R57" s="78">
        <v>0</v>
      </c>
      <c r="S57" s="78">
        <v>0.53</v>
      </c>
      <c r="T57" s="78">
        <v>0.13</v>
      </c>
    </row>
    <row r="58" spans="2:20">
      <c r="B58" t="s">
        <v>419</v>
      </c>
      <c r="C58" t="s">
        <v>1049</v>
      </c>
      <c r="D58" t="s">
        <v>395</v>
      </c>
      <c r="E58" t="s">
        <v>388</v>
      </c>
      <c r="F58" t="s">
        <v>414</v>
      </c>
      <c r="G58" t="s">
        <v>403</v>
      </c>
      <c r="H58" t="s">
        <v>415</v>
      </c>
      <c r="I58" t="s">
        <v>392</v>
      </c>
      <c r="J58" t="s">
        <v>420</v>
      </c>
      <c r="K58" s="78">
        <v>7.99</v>
      </c>
      <c r="L58" t="s">
        <v>112</v>
      </c>
      <c r="M58" s="78">
        <v>3.88</v>
      </c>
      <c r="N58" s="78">
        <v>3.72</v>
      </c>
      <c r="O58" s="78">
        <v>5190000</v>
      </c>
      <c r="P58" s="78">
        <v>103.31158333333333</v>
      </c>
      <c r="Q58" s="78">
        <v>20922.02132485</v>
      </c>
      <c r="R58" s="78">
        <v>0.21</v>
      </c>
      <c r="S58" s="78">
        <v>1.84</v>
      </c>
      <c r="T58" s="78">
        <v>0.45</v>
      </c>
    </row>
    <row r="59" spans="2:20">
      <c r="B59" t="s">
        <v>421</v>
      </c>
      <c r="C59" t="s">
        <v>1050</v>
      </c>
      <c r="D59" t="s">
        <v>395</v>
      </c>
      <c r="E59" t="s">
        <v>388</v>
      </c>
      <c r="F59" t="s">
        <v>422</v>
      </c>
      <c r="G59" t="s">
        <v>397</v>
      </c>
      <c r="H59" t="s">
        <v>415</v>
      </c>
      <c r="I59" t="s">
        <v>392</v>
      </c>
      <c r="J59" t="s">
        <v>423</v>
      </c>
      <c r="K59" s="78">
        <v>5.29</v>
      </c>
      <c r="L59" t="s">
        <v>112</v>
      </c>
      <c r="M59" s="78">
        <v>4.5</v>
      </c>
      <c r="N59" s="78">
        <v>3.18</v>
      </c>
      <c r="O59" s="78">
        <v>8872000</v>
      </c>
      <c r="P59" s="78">
        <v>109.515</v>
      </c>
      <c r="Q59" s="78">
        <v>37912.4984616</v>
      </c>
      <c r="R59" s="78">
        <v>0</v>
      </c>
      <c r="S59" s="78">
        <v>3.34</v>
      </c>
      <c r="T59" s="78">
        <v>0.81</v>
      </c>
    </row>
    <row r="60" spans="2:20">
      <c r="B60" t="s">
        <v>424</v>
      </c>
      <c r="C60" t="s">
        <v>1051</v>
      </c>
      <c r="D60" t="s">
        <v>395</v>
      </c>
      <c r="E60" t="s">
        <v>388</v>
      </c>
      <c r="F60" t="s">
        <v>422</v>
      </c>
      <c r="G60" t="s">
        <v>403</v>
      </c>
      <c r="H60" t="s">
        <v>415</v>
      </c>
      <c r="I60" t="s">
        <v>392</v>
      </c>
      <c r="J60" t="s">
        <v>420</v>
      </c>
      <c r="K60" s="78">
        <v>8.0500000000000007</v>
      </c>
      <c r="L60" t="s">
        <v>112</v>
      </c>
      <c r="M60" s="78">
        <v>3.3</v>
      </c>
      <c r="N60" s="78">
        <v>3.55</v>
      </c>
      <c r="O60" s="78">
        <v>2644000</v>
      </c>
      <c r="P60" s="78">
        <v>98.975499999999997</v>
      </c>
      <c r="Q60" s="78">
        <v>10211.191482439999</v>
      </c>
      <c r="R60" s="78">
        <v>0.18</v>
      </c>
      <c r="S60" s="78">
        <v>0.9</v>
      </c>
      <c r="T60" s="78">
        <v>0.22</v>
      </c>
    </row>
    <row r="61" spans="2:20">
      <c r="B61" t="s">
        <v>425</v>
      </c>
      <c r="C61" t="s">
        <v>1052</v>
      </c>
      <c r="D61" t="s">
        <v>395</v>
      </c>
      <c r="E61" t="s">
        <v>388</v>
      </c>
      <c r="F61" t="s">
        <v>422</v>
      </c>
      <c r="G61" t="s">
        <v>403</v>
      </c>
      <c r="H61" t="s">
        <v>415</v>
      </c>
      <c r="I61" t="s">
        <v>392</v>
      </c>
      <c r="J61" t="s">
        <v>420</v>
      </c>
      <c r="K61" s="78">
        <v>6.8</v>
      </c>
      <c r="L61" t="s">
        <v>112</v>
      </c>
      <c r="M61" s="78">
        <v>3.88</v>
      </c>
      <c r="N61" s="78">
        <v>3.43</v>
      </c>
      <c r="O61" s="78">
        <v>2681000</v>
      </c>
      <c r="P61" s="78">
        <v>104.07488888847445</v>
      </c>
      <c r="Q61" s="78">
        <v>10887.546802832199</v>
      </c>
      <c r="R61" s="78">
        <v>0.13</v>
      </c>
      <c r="S61" s="78">
        <v>0.96</v>
      </c>
      <c r="T61" s="78">
        <v>0.23</v>
      </c>
    </row>
    <row r="62" spans="2:20">
      <c r="B62" t="s">
        <v>426</v>
      </c>
      <c r="C62" t="s">
        <v>1053</v>
      </c>
      <c r="D62" t="s">
        <v>395</v>
      </c>
      <c r="E62" t="s">
        <v>388</v>
      </c>
      <c r="F62" t="s">
        <v>427</v>
      </c>
      <c r="G62" t="s">
        <v>428</v>
      </c>
      <c r="H62" t="s">
        <v>380</v>
      </c>
      <c r="I62" t="s">
        <v>1077</v>
      </c>
      <c r="J62" t="s">
        <v>429</v>
      </c>
      <c r="K62" s="78">
        <v>4.47</v>
      </c>
      <c r="L62" t="s">
        <v>112</v>
      </c>
      <c r="M62" s="78">
        <v>5.38</v>
      </c>
      <c r="N62" s="78">
        <v>3.47</v>
      </c>
      <c r="O62" s="78">
        <v>3441000</v>
      </c>
      <c r="P62" s="78">
        <v>111.22279166811973</v>
      </c>
      <c r="Q62" s="78">
        <v>14933.6417715926</v>
      </c>
      <c r="R62" s="78">
        <v>0</v>
      </c>
      <c r="S62" s="78">
        <v>1.32</v>
      </c>
      <c r="T62" s="78">
        <v>0.32</v>
      </c>
    </row>
    <row r="63" spans="2:20">
      <c r="B63" t="s">
        <v>430</v>
      </c>
      <c r="C63" t="s">
        <v>1054</v>
      </c>
      <c r="D63" t="s">
        <v>395</v>
      </c>
      <c r="E63" t="s">
        <v>388</v>
      </c>
      <c r="F63" t="s">
        <v>431</v>
      </c>
      <c r="G63" t="s">
        <v>397</v>
      </c>
      <c r="H63" t="s">
        <v>380</v>
      </c>
      <c r="I63" t="s">
        <v>1077</v>
      </c>
      <c r="J63" t="s">
        <v>432</v>
      </c>
      <c r="K63" s="78">
        <v>6.75</v>
      </c>
      <c r="L63" t="s">
        <v>112</v>
      </c>
      <c r="M63" s="78">
        <v>4.88</v>
      </c>
      <c r="N63" s="78">
        <v>4.01</v>
      </c>
      <c r="O63" s="78">
        <v>3573000</v>
      </c>
      <c r="P63" s="78">
        <v>107.98804166806605</v>
      </c>
      <c r="Q63" s="78">
        <v>15055.526467777599</v>
      </c>
      <c r="R63" s="78">
        <v>0</v>
      </c>
      <c r="S63" s="78">
        <v>1.33</v>
      </c>
      <c r="T63" s="78">
        <v>0.32</v>
      </c>
    </row>
    <row r="64" spans="2:20">
      <c r="B64" t="s">
        <v>433</v>
      </c>
      <c r="C64" t="s">
        <v>1055</v>
      </c>
      <c r="D64" t="s">
        <v>387</v>
      </c>
      <c r="E64" t="s">
        <v>388</v>
      </c>
      <c r="F64" t="s">
        <v>434</v>
      </c>
      <c r="G64" t="s">
        <v>403</v>
      </c>
      <c r="H64" t="s">
        <v>380</v>
      </c>
      <c r="I64" t="s">
        <v>1077</v>
      </c>
      <c r="J64" t="s">
        <v>420</v>
      </c>
      <c r="K64" s="78">
        <v>7.89</v>
      </c>
      <c r="L64" t="s">
        <v>112</v>
      </c>
      <c r="M64" s="78">
        <v>4.5</v>
      </c>
      <c r="N64" s="78">
        <v>6.18</v>
      </c>
      <c r="O64" s="78">
        <v>3804000</v>
      </c>
      <c r="P64" s="78">
        <v>90.093500000000006</v>
      </c>
      <c r="Q64" s="78">
        <v>13372.765599480001</v>
      </c>
      <c r="R64" s="78">
        <v>0.25</v>
      </c>
      <c r="S64" s="78">
        <v>1.18</v>
      </c>
      <c r="T64" s="78">
        <v>0.28000000000000003</v>
      </c>
    </row>
    <row r="65" spans="2:20">
      <c r="B65" t="s">
        <v>435</v>
      </c>
      <c r="C65" t="s">
        <v>1056</v>
      </c>
      <c r="D65" t="s">
        <v>127</v>
      </c>
      <c r="E65" t="s">
        <v>388</v>
      </c>
      <c r="F65" t="s">
        <v>434</v>
      </c>
      <c r="G65" t="s">
        <v>436</v>
      </c>
      <c r="H65" t="s">
        <v>380</v>
      </c>
      <c r="I65" t="s">
        <v>1077</v>
      </c>
      <c r="J65" t="s">
        <v>437</v>
      </c>
      <c r="K65" s="78">
        <v>6.17</v>
      </c>
      <c r="L65" t="s">
        <v>112</v>
      </c>
      <c r="M65" s="78">
        <v>3.5</v>
      </c>
      <c r="N65" s="78">
        <v>5.87</v>
      </c>
      <c r="O65" s="78">
        <v>6154000</v>
      </c>
      <c r="P65" s="78">
        <v>88.335333332791677</v>
      </c>
      <c r="Q65" s="78">
        <v>21211.882324696599</v>
      </c>
      <c r="R65" s="78">
        <v>0.28999999999999998</v>
      </c>
      <c r="S65" s="78">
        <v>1.87</v>
      </c>
      <c r="T65" s="78">
        <v>0.45</v>
      </c>
    </row>
    <row r="66" spans="2:20">
      <c r="B66" t="s">
        <v>438</v>
      </c>
      <c r="C66" t="s">
        <v>1057</v>
      </c>
      <c r="D66" t="s">
        <v>127</v>
      </c>
      <c r="E66" t="s">
        <v>388</v>
      </c>
      <c r="F66" t="s">
        <v>439</v>
      </c>
      <c r="G66" t="s">
        <v>397</v>
      </c>
      <c r="H66" t="s">
        <v>380</v>
      </c>
      <c r="I66" t="s">
        <v>1077</v>
      </c>
      <c r="J66" t="s">
        <v>440</v>
      </c>
      <c r="K66" s="78">
        <v>18.47</v>
      </c>
      <c r="L66" t="s">
        <v>116</v>
      </c>
      <c r="M66" s="78">
        <v>3.75</v>
      </c>
      <c r="N66" s="78">
        <v>4.13</v>
      </c>
      <c r="O66" s="78">
        <v>3389000</v>
      </c>
      <c r="P66" s="78">
        <v>96.070260274417507</v>
      </c>
      <c r="Q66" s="78">
        <v>13826.8211353888</v>
      </c>
      <c r="R66" s="78">
        <v>0.27</v>
      </c>
      <c r="S66" s="78">
        <v>1.22</v>
      </c>
      <c r="T66" s="78">
        <v>0.28999999999999998</v>
      </c>
    </row>
    <row r="67" spans="2:20">
      <c r="B67" t="s">
        <v>441</v>
      </c>
      <c r="C67" t="s">
        <v>1058</v>
      </c>
      <c r="D67" t="s">
        <v>395</v>
      </c>
      <c r="E67" t="s">
        <v>388</v>
      </c>
      <c r="F67" t="s">
        <v>442</v>
      </c>
      <c r="G67" t="s">
        <v>443</v>
      </c>
      <c r="H67" t="s">
        <v>380</v>
      </c>
      <c r="I67" t="s">
        <v>1077</v>
      </c>
      <c r="J67" t="s">
        <v>444</v>
      </c>
      <c r="K67" s="78">
        <v>6.45</v>
      </c>
      <c r="L67" t="s">
        <v>112</v>
      </c>
      <c r="M67" s="78">
        <v>5.15</v>
      </c>
      <c r="N67" s="78">
        <v>3.72</v>
      </c>
      <c r="O67" s="78">
        <v>8314000</v>
      </c>
      <c r="P67" s="78">
        <v>111.4490833329324</v>
      </c>
      <c r="Q67" s="78">
        <v>36155.4512279466</v>
      </c>
      <c r="R67" s="78">
        <v>0.08</v>
      </c>
      <c r="S67" s="78">
        <v>3.19</v>
      </c>
      <c r="T67" s="78">
        <v>0.77</v>
      </c>
    </row>
    <row r="68" spans="2:20">
      <c r="B68" t="s">
        <v>445</v>
      </c>
      <c r="C68" t="s">
        <v>1063</v>
      </c>
      <c r="D68" t="s">
        <v>127</v>
      </c>
      <c r="E68" t="s">
        <v>388</v>
      </c>
      <c r="F68" t="s">
        <v>446</v>
      </c>
      <c r="G68" t="s">
        <v>447</v>
      </c>
      <c r="H68" t="s">
        <v>448</v>
      </c>
      <c r="I68" t="s">
        <v>1077</v>
      </c>
      <c r="J68" t="s">
        <v>449</v>
      </c>
      <c r="K68" s="78">
        <v>7.05</v>
      </c>
      <c r="L68" t="s">
        <v>116</v>
      </c>
      <c r="M68" s="78">
        <v>3.75</v>
      </c>
      <c r="N68" s="78">
        <v>3.62</v>
      </c>
      <c r="O68" s="78">
        <v>5087000</v>
      </c>
      <c r="P68" s="78">
        <v>102.82600000083181</v>
      </c>
      <c r="Q68" s="78">
        <v>22213.985707595701</v>
      </c>
      <c r="R68" s="78">
        <v>0.34</v>
      </c>
      <c r="S68" s="78">
        <v>1.96</v>
      </c>
      <c r="T68" s="78">
        <v>0.47</v>
      </c>
    </row>
    <row r="69" spans="2:20">
      <c r="B69" t="s">
        <v>450</v>
      </c>
      <c r="C69" t="s">
        <v>1059</v>
      </c>
      <c r="D69" t="s">
        <v>127</v>
      </c>
      <c r="E69" t="s">
        <v>388</v>
      </c>
      <c r="F69" t="s">
        <v>451</v>
      </c>
      <c r="G69" t="s">
        <v>397</v>
      </c>
      <c r="H69" t="s">
        <v>342</v>
      </c>
      <c r="I69" t="s">
        <v>392</v>
      </c>
      <c r="J69" t="s">
        <v>452</v>
      </c>
      <c r="K69" s="78">
        <v>6.01</v>
      </c>
      <c r="L69" t="s">
        <v>112</v>
      </c>
      <c r="M69" s="78">
        <v>3.75</v>
      </c>
      <c r="N69" s="78">
        <v>6.91</v>
      </c>
      <c r="O69" s="78">
        <v>6382000</v>
      </c>
      <c r="P69" s="78">
        <v>83.904916667188971</v>
      </c>
      <c r="Q69" s="78">
        <v>20894.475572193402</v>
      </c>
      <c r="R69" s="78">
        <v>0.73</v>
      </c>
      <c r="S69" s="78">
        <v>1.84</v>
      </c>
      <c r="T69" s="78">
        <v>0.44</v>
      </c>
    </row>
    <row r="70" spans="2:20">
      <c r="B70" t="s">
        <v>453</v>
      </c>
      <c r="C70" t="s">
        <v>1060</v>
      </c>
      <c r="D70" t="s">
        <v>387</v>
      </c>
      <c r="E70" t="s">
        <v>388</v>
      </c>
      <c r="F70" t="s">
        <v>454</v>
      </c>
      <c r="G70" t="s">
        <v>436</v>
      </c>
      <c r="H70" t="s">
        <v>342</v>
      </c>
      <c r="I70" t="s">
        <v>392</v>
      </c>
      <c r="J70" t="s">
        <v>455</v>
      </c>
      <c r="K70" s="78">
        <v>14.53</v>
      </c>
      <c r="L70" t="s">
        <v>112</v>
      </c>
      <c r="M70" s="78">
        <v>5.88</v>
      </c>
      <c r="N70" s="78">
        <v>6.03</v>
      </c>
      <c r="O70" s="78">
        <v>5556000</v>
      </c>
      <c r="P70" s="78">
        <v>101.29831944384449</v>
      </c>
      <c r="Q70" s="78">
        <v>21960.9813196266</v>
      </c>
      <c r="R70" s="78">
        <v>0</v>
      </c>
      <c r="S70" s="78">
        <v>1.94</v>
      </c>
      <c r="T70" s="78">
        <v>0.47</v>
      </c>
    </row>
    <row r="71" spans="2:20">
      <c r="B71" t="s">
        <v>456</v>
      </c>
      <c r="C71" t="s">
        <v>1061</v>
      </c>
      <c r="D71" t="s">
        <v>127</v>
      </c>
      <c r="E71" t="s">
        <v>388</v>
      </c>
      <c r="F71" t="s">
        <v>457</v>
      </c>
      <c r="G71" t="s">
        <v>458</v>
      </c>
      <c r="H71" t="s">
        <v>342</v>
      </c>
      <c r="I71" t="s">
        <v>392</v>
      </c>
      <c r="J71" t="s">
        <v>459</v>
      </c>
      <c r="K71" s="78">
        <v>16.3</v>
      </c>
      <c r="L71" t="s">
        <v>112</v>
      </c>
      <c r="M71" s="78">
        <v>5.75</v>
      </c>
      <c r="N71" s="78">
        <v>5.47</v>
      </c>
      <c r="O71" s="78">
        <v>1100000</v>
      </c>
      <c r="P71" s="78">
        <v>105.85858333636364</v>
      </c>
      <c r="Q71" s="78">
        <v>4543.6621139633999</v>
      </c>
      <c r="R71" s="78">
        <v>0.28000000000000003</v>
      </c>
      <c r="S71" s="78">
        <v>0.4</v>
      </c>
      <c r="T71" s="78">
        <v>0.1</v>
      </c>
    </row>
    <row r="72" spans="2:20">
      <c r="B72" t="s">
        <v>460</v>
      </c>
      <c r="C72" t="s">
        <v>1062</v>
      </c>
      <c r="D72" t="s">
        <v>461</v>
      </c>
      <c r="E72" t="s">
        <v>388</v>
      </c>
      <c r="F72" t="s">
        <v>462</v>
      </c>
      <c r="G72" t="s">
        <v>397</v>
      </c>
      <c r="H72" t="s">
        <v>448</v>
      </c>
      <c r="I72" t="s">
        <v>1077</v>
      </c>
      <c r="J72" t="s">
        <v>463</v>
      </c>
      <c r="K72" s="78">
        <v>5.85</v>
      </c>
      <c r="L72" t="s">
        <v>112</v>
      </c>
      <c r="M72" s="78">
        <v>4</v>
      </c>
      <c r="N72" s="78">
        <v>8.75</v>
      </c>
      <c r="O72" s="78">
        <v>3967000</v>
      </c>
      <c r="P72" s="78">
        <v>77.465000000000003</v>
      </c>
      <c r="Q72" s="78">
        <v>11990.9886181</v>
      </c>
      <c r="R72" s="78">
        <v>0</v>
      </c>
      <c r="S72" s="78">
        <v>1.06</v>
      </c>
      <c r="T72" s="78">
        <v>0.26</v>
      </c>
    </row>
    <row r="73" spans="2:20">
      <c r="B73" t="s">
        <v>464</v>
      </c>
      <c r="C73" t="s">
        <v>1064</v>
      </c>
      <c r="D73" t="s">
        <v>387</v>
      </c>
      <c r="E73" t="s">
        <v>388</v>
      </c>
      <c r="F73" t="s">
        <v>465</v>
      </c>
      <c r="G73" t="s">
        <v>411</v>
      </c>
      <c r="H73" t="s">
        <v>466</v>
      </c>
      <c r="I73" t="s">
        <v>392</v>
      </c>
      <c r="J73" t="s">
        <v>467</v>
      </c>
      <c r="K73" s="78">
        <v>6.92</v>
      </c>
      <c r="L73" t="s">
        <v>112</v>
      </c>
      <c r="M73" s="78">
        <v>4.75</v>
      </c>
      <c r="N73" s="78">
        <v>6.08</v>
      </c>
      <c r="O73" s="78">
        <v>5823000</v>
      </c>
      <c r="P73" s="78">
        <v>92.391194444444452</v>
      </c>
      <c r="Q73" s="78">
        <v>20992.522963255</v>
      </c>
      <c r="R73" s="78">
        <v>0.78</v>
      </c>
      <c r="S73" s="78">
        <v>1.85</v>
      </c>
      <c r="T73" s="78">
        <v>0.45</v>
      </c>
    </row>
    <row r="74" spans="2:20">
      <c r="B74" t="s">
        <v>468</v>
      </c>
      <c r="C74" t="s">
        <v>1065</v>
      </c>
      <c r="D74" t="s">
        <v>395</v>
      </c>
      <c r="E74" t="s">
        <v>388</v>
      </c>
      <c r="F74" t="s">
        <v>469</v>
      </c>
      <c r="G74" t="s">
        <v>428</v>
      </c>
      <c r="H74" t="s">
        <v>466</v>
      </c>
      <c r="I74" t="s">
        <v>392</v>
      </c>
      <c r="J74" t="s">
        <v>470</v>
      </c>
      <c r="K74" s="78">
        <v>6.54</v>
      </c>
      <c r="L74" t="s">
        <v>112</v>
      </c>
      <c r="M74" s="78">
        <v>5.25</v>
      </c>
      <c r="N74" s="78">
        <v>5.63</v>
      </c>
      <c r="O74" s="78">
        <v>3815000</v>
      </c>
      <c r="P74" s="78">
        <v>98.607916665792928</v>
      </c>
      <c r="Q74" s="78">
        <v>14678.9026651616</v>
      </c>
      <c r="R74" s="78">
        <v>0.85</v>
      </c>
      <c r="S74" s="78">
        <v>1.29</v>
      </c>
      <c r="T74" s="78">
        <v>0.31</v>
      </c>
    </row>
    <row r="75" spans="2:20">
      <c r="B75" t="s">
        <v>471</v>
      </c>
      <c r="C75" t="s">
        <v>1066</v>
      </c>
      <c r="D75" t="s">
        <v>127</v>
      </c>
      <c r="E75" t="s">
        <v>388</v>
      </c>
      <c r="F75" t="s">
        <v>472</v>
      </c>
      <c r="G75" t="s">
        <v>473</v>
      </c>
      <c r="H75" t="s">
        <v>347</v>
      </c>
      <c r="I75" t="s">
        <v>1077</v>
      </c>
      <c r="J75" t="s">
        <v>474</v>
      </c>
      <c r="K75" s="78">
        <v>4.58</v>
      </c>
      <c r="L75" t="s">
        <v>112</v>
      </c>
      <c r="M75" s="78">
        <v>5.95</v>
      </c>
      <c r="N75" s="78">
        <v>4.6900000000000004</v>
      </c>
      <c r="O75" s="78">
        <v>3542000</v>
      </c>
      <c r="P75" s="78">
        <v>107.51463888763411</v>
      </c>
      <c r="Q75" s="78">
        <v>14859.4735236788</v>
      </c>
      <c r="R75" s="78">
        <v>0.28000000000000003</v>
      </c>
      <c r="S75" s="78">
        <v>1.31</v>
      </c>
      <c r="T75" s="78">
        <v>0.32</v>
      </c>
    </row>
    <row r="76" spans="2:20">
      <c r="B76" t="s">
        <v>475</v>
      </c>
      <c r="C76" t="s">
        <v>1067</v>
      </c>
      <c r="D76" t="s">
        <v>127</v>
      </c>
      <c r="E76" t="s">
        <v>388</v>
      </c>
      <c r="F76" t="s">
        <v>476</v>
      </c>
      <c r="G76" t="s">
        <v>397</v>
      </c>
      <c r="H76" t="s">
        <v>466</v>
      </c>
      <c r="I76" t="s">
        <v>392</v>
      </c>
      <c r="J76" t="s">
        <v>477</v>
      </c>
      <c r="K76" s="78">
        <v>7.16</v>
      </c>
      <c r="L76" t="s">
        <v>112</v>
      </c>
      <c r="M76" s="78">
        <v>4.25</v>
      </c>
      <c r="N76" s="78">
        <v>4.0999999999999996</v>
      </c>
      <c r="O76" s="78">
        <v>5537000</v>
      </c>
      <c r="P76" s="78">
        <v>102.10436111070977</v>
      </c>
      <c r="Q76" s="78">
        <v>22060.0290882794</v>
      </c>
      <c r="R76" s="78">
        <v>1.1100000000000001</v>
      </c>
      <c r="S76" s="78">
        <v>1.94</v>
      </c>
      <c r="T76" s="78">
        <v>0.47</v>
      </c>
    </row>
    <row r="77" spans="2:20">
      <c r="B77" t="s">
        <v>478</v>
      </c>
      <c r="C77" t="s">
        <v>1068</v>
      </c>
      <c r="D77" t="s">
        <v>387</v>
      </c>
      <c r="E77" t="s">
        <v>388</v>
      </c>
      <c r="F77" t="s">
        <v>479</v>
      </c>
      <c r="G77" t="s">
        <v>436</v>
      </c>
      <c r="H77" t="s">
        <v>347</v>
      </c>
      <c r="I77" t="s">
        <v>1077</v>
      </c>
      <c r="J77" t="s">
        <v>452</v>
      </c>
      <c r="K77" s="78">
        <v>16.77</v>
      </c>
      <c r="L77" t="s">
        <v>112</v>
      </c>
      <c r="M77" s="78">
        <v>4.88</v>
      </c>
      <c r="N77" s="78">
        <v>5.04</v>
      </c>
      <c r="O77" s="78">
        <v>3754000</v>
      </c>
      <c r="P77" s="78">
        <v>98.397499999999994</v>
      </c>
      <c r="Q77" s="78">
        <v>14413.3720693</v>
      </c>
      <c r="R77" s="78">
        <v>0.38</v>
      </c>
      <c r="S77" s="78">
        <v>1.27</v>
      </c>
      <c r="T77" s="78">
        <v>0.31</v>
      </c>
    </row>
    <row r="78" spans="2:20">
      <c r="B78" t="s">
        <v>480</v>
      </c>
      <c r="C78" t="s">
        <v>1069</v>
      </c>
      <c r="D78" t="s">
        <v>127</v>
      </c>
      <c r="E78" t="s">
        <v>388</v>
      </c>
      <c r="F78" t="s">
        <v>481</v>
      </c>
      <c r="G78" t="s">
        <v>397</v>
      </c>
      <c r="H78" t="s">
        <v>482</v>
      </c>
      <c r="I78" t="s">
        <v>1077</v>
      </c>
      <c r="J78" t="s">
        <v>483</v>
      </c>
      <c r="K78" s="78">
        <v>0.38</v>
      </c>
      <c r="L78" t="s">
        <v>190</v>
      </c>
      <c r="M78" s="78">
        <v>6.25</v>
      </c>
      <c r="N78" s="78">
        <v>20.93</v>
      </c>
      <c r="O78" s="78">
        <v>7433000</v>
      </c>
      <c r="P78" s="78">
        <v>129.27054794564779</v>
      </c>
      <c r="Q78" s="78">
        <v>9467.4322353166408</v>
      </c>
      <c r="R78" s="78">
        <v>0</v>
      </c>
      <c r="S78" s="78">
        <v>0.83</v>
      </c>
      <c r="T78" s="78">
        <v>0.2</v>
      </c>
    </row>
    <row r="79" spans="2:20">
      <c r="B79" t="s">
        <v>484</v>
      </c>
      <c r="C79" t="s">
        <v>1070</v>
      </c>
      <c r="D79" t="s">
        <v>387</v>
      </c>
      <c r="E79" t="s">
        <v>388</v>
      </c>
      <c r="F79" t="s">
        <v>485</v>
      </c>
      <c r="G79" t="s">
        <v>436</v>
      </c>
      <c r="H79" t="s">
        <v>482</v>
      </c>
      <c r="I79" t="s">
        <v>1077</v>
      </c>
      <c r="J79" t="s">
        <v>486</v>
      </c>
      <c r="K79" s="78">
        <v>2.91</v>
      </c>
      <c r="L79" t="s">
        <v>112</v>
      </c>
      <c r="M79" s="78">
        <v>9.25</v>
      </c>
      <c r="N79" s="78">
        <v>5.32</v>
      </c>
      <c r="O79" s="78">
        <v>2599000</v>
      </c>
      <c r="P79" s="78">
        <v>113.74752777606771</v>
      </c>
      <c r="Q79" s="78">
        <v>11535.4757594038</v>
      </c>
      <c r="R79" s="78">
        <v>0.12</v>
      </c>
      <c r="S79" s="78">
        <v>1.02</v>
      </c>
      <c r="T79" s="78">
        <v>0.25</v>
      </c>
    </row>
    <row r="80" spans="2:20">
      <c r="B80" t="s">
        <v>487</v>
      </c>
      <c r="C80" t="s">
        <v>1071</v>
      </c>
      <c r="D80" t="s">
        <v>387</v>
      </c>
      <c r="E80" t="s">
        <v>388</v>
      </c>
      <c r="F80" t="s">
        <v>488</v>
      </c>
      <c r="G80" t="s">
        <v>489</v>
      </c>
      <c r="H80" t="s">
        <v>482</v>
      </c>
      <c r="I80" t="s">
        <v>1077</v>
      </c>
      <c r="J80" t="s">
        <v>490</v>
      </c>
      <c r="K80" s="78">
        <v>14.38</v>
      </c>
      <c r="L80" t="s">
        <v>112</v>
      </c>
      <c r="M80" s="78">
        <v>7</v>
      </c>
      <c r="N80" s="78">
        <v>7.06</v>
      </c>
      <c r="O80" s="78">
        <v>3638000</v>
      </c>
      <c r="P80" s="78">
        <v>102.54322222100055</v>
      </c>
      <c r="Q80" s="78">
        <v>14556.4985000088</v>
      </c>
      <c r="R80" s="78">
        <v>0</v>
      </c>
      <c r="S80" s="78">
        <v>1.28</v>
      </c>
      <c r="T80" s="78">
        <v>0.31</v>
      </c>
    </row>
    <row r="81" spans="2:20">
      <c r="B81" t="s">
        <v>491</v>
      </c>
      <c r="C81" t="s">
        <v>1072</v>
      </c>
      <c r="D81" t="s">
        <v>492</v>
      </c>
      <c r="E81" t="s">
        <v>388</v>
      </c>
      <c r="F81" t="s">
        <v>493</v>
      </c>
      <c r="G81" t="s">
        <v>443</v>
      </c>
      <c r="H81" t="s">
        <v>482</v>
      </c>
      <c r="I81" t="s">
        <v>1077</v>
      </c>
      <c r="J81" t="s">
        <v>494</v>
      </c>
      <c r="K81" s="78">
        <v>14.63</v>
      </c>
      <c r="L81" t="s">
        <v>116</v>
      </c>
      <c r="M81" s="78">
        <v>6.5</v>
      </c>
      <c r="N81" s="78">
        <v>6.11</v>
      </c>
      <c r="O81" s="78">
        <v>3241000</v>
      </c>
      <c r="P81" s="78">
        <v>107.32805479481627</v>
      </c>
      <c r="Q81" s="78">
        <v>14772.5033803561</v>
      </c>
      <c r="R81" s="78">
        <v>0.28999999999999998</v>
      </c>
      <c r="S81" s="78">
        <v>1.3</v>
      </c>
      <c r="T81" s="78">
        <v>0.31</v>
      </c>
    </row>
    <row r="82" spans="2:20">
      <c r="B82" t="s">
        <v>495</v>
      </c>
      <c r="C82" t="s">
        <v>1073</v>
      </c>
      <c r="D82" t="s">
        <v>395</v>
      </c>
      <c r="E82" t="s">
        <v>388</v>
      </c>
      <c r="F82" t="s">
        <v>496</v>
      </c>
      <c r="G82" t="s">
        <v>497</v>
      </c>
      <c r="H82" t="s">
        <v>498</v>
      </c>
      <c r="I82" t="s">
        <v>1077</v>
      </c>
      <c r="J82" t="s">
        <v>499</v>
      </c>
      <c r="K82" s="78">
        <v>2.95</v>
      </c>
      <c r="L82" t="s">
        <v>112</v>
      </c>
      <c r="M82" s="78">
        <v>9.85</v>
      </c>
      <c r="N82" s="78">
        <v>11.95</v>
      </c>
      <c r="O82" s="78">
        <v>3461000</v>
      </c>
      <c r="P82" s="78">
        <v>95.654472221901187</v>
      </c>
      <c r="Q82" s="78">
        <v>12917.9662086072</v>
      </c>
      <c r="R82" s="78">
        <v>0.23</v>
      </c>
      <c r="S82" s="78">
        <v>1.1399999999999999</v>
      </c>
      <c r="T82" s="78">
        <v>0.27</v>
      </c>
    </row>
    <row r="83" spans="2:20">
      <c r="B83" t="s">
        <v>500</v>
      </c>
      <c r="C83" t="s">
        <v>1074</v>
      </c>
      <c r="D83" t="s">
        <v>395</v>
      </c>
      <c r="E83" t="s">
        <v>388</v>
      </c>
      <c r="F83" t="s">
        <v>501</v>
      </c>
      <c r="G83" t="s">
        <v>436</v>
      </c>
      <c r="H83" t="s">
        <v>498</v>
      </c>
      <c r="I83" t="s">
        <v>1077</v>
      </c>
      <c r="J83" t="s">
        <v>502</v>
      </c>
      <c r="K83" s="78">
        <v>2.81</v>
      </c>
      <c r="L83" t="s">
        <v>112</v>
      </c>
      <c r="M83" s="78">
        <v>7.88</v>
      </c>
      <c r="N83" s="78">
        <v>12.51</v>
      </c>
      <c r="O83" s="78">
        <v>3370000</v>
      </c>
      <c r="P83" s="78">
        <v>91.215874999999997</v>
      </c>
      <c r="Q83" s="78">
        <v>11994.650401225001</v>
      </c>
      <c r="R83" s="78">
        <v>0</v>
      </c>
      <c r="S83" s="78">
        <v>1.06</v>
      </c>
      <c r="T83" s="78">
        <v>0.26</v>
      </c>
    </row>
    <row r="84" spans="2:20">
      <c r="B84" t="s">
        <v>503</v>
      </c>
      <c r="C84" t="s">
        <v>1075</v>
      </c>
      <c r="D84" t="s">
        <v>387</v>
      </c>
      <c r="E84" t="s">
        <v>388</v>
      </c>
      <c r="F84" t="s">
        <v>504</v>
      </c>
      <c r="G84" t="s">
        <v>428</v>
      </c>
      <c r="H84" t="s">
        <v>195</v>
      </c>
      <c r="I84" t="s">
        <v>196</v>
      </c>
      <c r="J84" t="s">
        <v>505</v>
      </c>
      <c r="K84" s="78">
        <v>4.13</v>
      </c>
      <c r="L84" t="s">
        <v>116</v>
      </c>
      <c r="M84" s="78">
        <v>3</v>
      </c>
      <c r="N84" s="78">
        <v>-2.74</v>
      </c>
      <c r="O84" s="78">
        <v>1692000</v>
      </c>
      <c r="P84" s="78">
        <v>127.4530547931442</v>
      </c>
      <c r="Q84" s="78">
        <v>9158.2483519762809</v>
      </c>
      <c r="R84" s="78">
        <v>0.38</v>
      </c>
      <c r="S84" s="78">
        <v>0.81</v>
      </c>
      <c r="T84" s="78">
        <v>0.19</v>
      </c>
    </row>
    <row r="85" spans="2:20">
      <c r="B85" t="s">
        <v>506</v>
      </c>
      <c r="C85" t="s">
        <v>1076</v>
      </c>
      <c r="D85" t="s">
        <v>127</v>
      </c>
      <c r="E85" t="s">
        <v>388</v>
      </c>
      <c r="F85" t="s">
        <v>507</v>
      </c>
      <c r="G85" t="s">
        <v>436</v>
      </c>
      <c r="H85" t="s">
        <v>195</v>
      </c>
      <c r="I85" t="s">
        <v>196</v>
      </c>
      <c r="J85" t="s">
        <v>508</v>
      </c>
      <c r="K85" s="78">
        <v>2.57</v>
      </c>
      <c r="L85" t="s">
        <v>112</v>
      </c>
      <c r="M85" s="78">
        <v>7.5</v>
      </c>
      <c r="N85" s="78">
        <v>29.36</v>
      </c>
      <c r="O85" s="78">
        <v>4182795</v>
      </c>
      <c r="P85" s="78">
        <v>63.109671231795964</v>
      </c>
      <c r="Q85" s="78">
        <v>10300.2973702656</v>
      </c>
      <c r="R85" s="78">
        <v>0.57999999999999996</v>
      </c>
      <c r="S85" s="78">
        <v>0.91</v>
      </c>
      <c r="T85" s="78">
        <v>0.22</v>
      </c>
    </row>
    <row r="86" spans="2:20">
      <c r="B86" t="s">
        <v>220</v>
      </c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B762" s="16"/>
      <c r="C762" s="16"/>
      <c r="D762" s="16"/>
      <c r="E762" s="16"/>
      <c r="F762" s="16"/>
    </row>
    <row r="763" spans="2:6">
      <c r="B763" s="16"/>
      <c r="C763" s="16"/>
      <c r="D763" s="16"/>
      <c r="E763" s="16"/>
      <c r="F763" s="16"/>
    </row>
    <row r="764" spans="2:6">
      <c r="B764" s="19"/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794">
      <formula1>$BM$7:$BM$11</formula1>
    </dataValidation>
    <dataValidation type="list" allowBlank="1" showInputMessage="1" showErrorMessage="1" sqref="E12:E788">
      <formula1>$BH$7:$BH$11</formula1>
    </dataValidation>
    <dataValidation type="list" allowBlank="1" showInputMessage="1" showErrorMessage="1" sqref="I12:I794">
      <formula1>$BL$7:$BL$10</formula1>
    </dataValidation>
    <dataValidation type="list" allowBlank="1" showInputMessage="1" showErrorMessage="1" sqref="G12:G79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0"/>
  <sheetViews>
    <sheetView rightToLeft="1" zoomScale="80" zoomScaleNormal="80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4" t="s">
        <v>186</v>
      </c>
    </row>
    <row r="2" spans="2:61">
      <c r="B2" s="2" t="s">
        <v>1</v>
      </c>
      <c r="C2" s="94" t="s">
        <v>1039</v>
      </c>
    </row>
    <row r="3" spans="2:61">
      <c r="B3" s="2" t="s">
        <v>2</v>
      </c>
      <c r="C3" s="94" t="s">
        <v>1038</v>
      </c>
    </row>
    <row r="4" spans="2:61">
      <c r="B4" s="2" t="s">
        <v>3</v>
      </c>
      <c r="C4" s="94" t="s">
        <v>187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I6" s="19"/>
    </row>
    <row r="7" spans="2:61" ht="26.25" customHeight="1">
      <c r="B7" s="110" t="s">
        <v>95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9263203.1699999999</v>
      </c>
      <c r="J11" s="7"/>
      <c r="K11" s="77">
        <v>197090.86259532001</v>
      </c>
      <c r="L11" s="7"/>
      <c r="M11" s="77">
        <v>100</v>
      </c>
      <c r="N11" s="77">
        <v>4.1900000000000004</v>
      </c>
      <c r="BE11" s="16"/>
      <c r="BF11" s="19"/>
      <c r="BG11" s="16"/>
      <c r="BI11" s="16"/>
    </row>
    <row r="12" spans="2:61">
      <c r="B12" s="79" t="s">
        <v>216</v>
      </c>
      <c r="E12" s="16"/>
      <c r="F12" s="16"/>
      <c r="G12" s="16"/>
      <c r="I12" s="80">
        <v>8444526.1699999999</v>
      </c>
      <c r="K12" s="80">
        <v>181491.78351400001</v>
      </c>
      <c r="M12" s="80">
        <v>92.09</v>
      </c>
      <c r="N12" s="80">
        <v>3.86</v>
      </c>
    </row>
    <row r="13" spans="2:61">
      <c r="B13" s="79" t="s">
        <v>542</v>
      </c>
      <c r="E13" s="16"/>
      <c r="F13" s="16"/>
      <c r="G13" s="16"/>
      <c r="I13" s="80">
        <v>3333942</v>
      </c>
      <c r="K13" s="80">
        <v>91359.252189999999</v>
      </c>
      <c r="M13" s="80">
        <v>46.35</v>
      </c>
      <c r="N13" s="80">
        <v>1.94</v>
      </c>
    </row>
    <row r="14" spans="2:61">
      <c r="B14" t="s">
        <v>509</v>
      </c>
      <c r="C14">
        <v>691212</v>
      </c>
      <c r="D14" t="s">
        <v>106</v>
      </c>
      <c r="E14" t="s">
        <v>127</v>
      </c>
      <c r="F14" t="s">
        <v>510</v>
      </c>
      <c r="G14" t="s">
        <v>277</v>
      </c>
      <c r="H14" t="s">
        <v>108</v>
      </c>
      <c r="I14" s="78">
        <v>1444379</v>
      </c>
      <c r="J14" s="78">
        <v>706</v>
      </c>
      <c r="K14" s="78">
        <v>10197.31574</v>
      </c>
      <c r="L14" s="78">
        <v>0.14000000000000001</v>
      </c>
      <c r="M14" s="78">
        <v>5.17</v>
      </c>
      <c r="N14" s="78">
        <v>0.22</v>
      </c>
    </row>
    <row r="15" spans="2:61">
      <c r="B15" t="s">
        <v>511</v>
      </c>
      <c r="C15" t="s">
        <v>512</v>
      </c>
      <c r="D15" t="s">
        <v>106</v>
      </c>
      <c r="E15" t="s">
        <v>127</v>
      </c>
      <c r="F15" t="s">
        <v>513</v>
      </c>
      <c r="G15" t="s">
        <v>277</v>
      </c>
      <c r="H15" t="s">
        <v>108</v>
      </c>
      <c r="I15" s="78">
        <v>714262</v>
      </c>
      <c r="J15" s="78">
        <v>2010</v>
      </c>
      <c r="K15" s="78">
        <v>14356.6662</v>
      </c>
      <c r="L15" s="78">
        <v>0.05</v>
      </c>
      <c r="M15" s="78">
        <v>7.28</v>
      </c>
      <c r="N15" s="78">
        <v>0.31</v>
      </c>
    </row>
    <row r="16" spans="2:61">
      <c r="B16" t="s">
        <v>514</v>
      </c>
      <c r="C16" t="s">
        <v>515</v>
      </c>
      <c r="D16" t="s">
        <v>106</v>
      </c>
      <c r="E16" t="s">
        <v>127</v>
      </c>
      <c r="F16" t="s">
        <v>296</v>
      </c>
      <c r="G16" t="s">
        <v>277</v>
      </c>
      <c r="H16" t="s">
        <v>108</v>
      </c>
      <c r="I16" s="78">
        <v>989078</v>
      </c>
      <c r="J16" s="78">
        <v>1350</v>
      </c>
      <c r="K16" s="78">
        <v>13352.553</v>
      </c>
      <c r="L16" s="78">
        <v>7.0000000000000007E-2</v>
      </c>
      <c r="M16" s="78">
        <v>6.77</v>
      </c>
      <c r="N16" s="78">
        <v>0.28000000000000003</v>
      </c>
    </row>
    <row r="17" spans="2:14">
      <c r="B17" t="s">
        <v>516</v>
      </c>
      <c r="C17" t="s">
        <v>517</v>
      </c>
      <c r="D17" t="s">
        <v>106</v>
      </c>
      <c r="E17" t="s">
        <v>127</v>
      </c>
      <c r="F17" t="s">
        <v>518</v>
      </c>
      <c r="G17" t="s">
        <v>277</v>
      </c>
      <c r="H17" t="s">
        <v>108</v>
      </c>
      <c r="I17" s="78">
        <v>107818</v>
      </c>
      <c r="J17" s="78">
        <v>4650</v>
      </c>
      <c r="K17" s="78">
        <v>5013.5370000000003</v>
      </c>
      <c r="L17" s="78">
        <v>0.05</v>
      </c>
      <c r="M17" s="78">
        <v>2.54</v>
      </c>
      <c r="N17" s="78">
        <v>0.11</v>
      </c>
    </row>
    <row r="18" spans="2:14">
      <c r="B18" t="s">
        <v>519</v>
      </c>
      <c r="C18" t="s">
        <v>520</v>
      </c>
      <c r="D18" t="s">
        <v>106</v>
      </c>
      <c r="E18" t="s">
        <v>127</v>
      </c>
      <c r="F18" t="s">
        <v>521</v>
      </c>
      <c r="G18" t="s">
        <v>277</v>
      </c>
      <c r="H18" t="s">
        <v>108</v>
      </c>
      <c r="I18" s="78">
        <v>147488</v>
      </c>
      <c r="J18" s="78">
        <v>4594</v>
      </c>
      <c r="K18" s="78">
        <v>6775.59872</v>
      </c>
      <c r="L18" s="78">
        <v>0.15</v>
      </c>
      <c r="M18" s="78">
        <v>3.44</v>
      </c>
      <c r="N18" s="78">
        <v>0.14000000000000001</v>
      </c>
    </row>
    <row r="19" spans="2:14">
      <c r="B19" t="s">
        <v>522</v>
      </c>
      <c r="C19" t="s">
        <v>523</v>
      </c>
      <c r="D19" t="s">
        <v>106</v>
      </c>
      <c r="E19" t="s">
        <v>127</v>
      </c>
      <c r="F19" t="s">
        <v>524</v>
      </c>
      <c r="G19" t="s">
        <v>118</v>
      </c>
      <c r="H19" t="s">
        <v>108</v>
      </c>
      <c r="I19" s="78">
        <v>10504</v>
      </c>
      <c r="J19" s="78">
        <v>61190</v>
      </c>
      <c r="K19" s="78">
        <v>6427.3976000000002</v>
      </c>
      <c r="L19" s="78">
        <v>0.08</v>
      </c>
      <c r="M19" s="78">
        <v>3.26</v>
      </c>
      <c r="N19" s="78">
        <v>0.14000000000000001</v>
      </c>
    </row>
    <row r="20" spans="2:14">
      <c r="B20" t="s">
        <v>525</v>
      </c>
      <c r="C20" t="s">
        <v>526</v>
      </c>
      <c r="D20" t="s">
        <v>106</v>
      </c>
      <c r="E20" t="s">
        <v>127</v>
      </c>
      <c r="F20" t="s">
        <v>527</v>
      </c>
      <c r="G20" t="s">
        <v>118</v>
      </c>
      <c r="H20" t="s">
        <v>108</v>
      </c>
      <c r="I20" s="78">
        <v>10992</v>
      </c>
      <c r="J20" s="78">
        <v>78010</v>
      </c>
      <c r="K20" s="78">
        <v>8574.8592000000008</v>
      </c>
      <c r="L20" s="78">
        <v>0.09</v>
      </c>
      <c r="M20" s="78">
        <v>4.3499999999999996</v>
      </c>
      <c r="N20" s="78">
        <v>0.18</v>
      </c>
    </row>
    <row r="21" spans="2:14">
      <c r="B21" t="s">
        <v>528</v>
      </c>
      <c r="C21" t="s">
        <v>529</v>
      </c>
      <c r="D21" t="s">
        <v>106</v>
      </c>
      <c r="E21" t="s">
        <v>127</v>
      </c>
      <c r="F21" t="s">
        <v>530</v>
      </c>
      <c r="G21" t="s">
        <v>315</v>
      </c>
      <c r="H21" t="s">
        <v>108</v>
      </c>
      <c r="I21" s="78">
        <v>375153</v>
      </c>
      <c r="J21" s="78">
        <v>1581</v>
      </c>
      <c r="K21" s="78">
        <v>5931.1689299999998</v>
      </c>
      <c r="L21" s="78">
        <v>0.03</v>
      </c>
      <c r="M21" s="78">
        <v>3.01</v>
      </c>
      <c r="N21" s="78">
        <v>0.13</v>
      </c>
    </row>
    <row r="22" spans="2:14">
      <c r="B22" t="s">
        <v>531</v>
      </c>
      <c r="C22" t="s">
        <v>532</v>
      </c>
      <c r="D22" t="s">
        <v>106</v>
      </c>
      <c r="E22" t="s">
        <v>127</v>
      </c>
      <c r="F22" t="s">
        <v>329</v>
      </c>
      <c r="G22" t="s">
        <v>304</v>
      </c>
      <c r="H22" t="s">
        <v>108</v>
      </c>
      <c r="I22" s="78">
        <v>78960</v>
      </c>
      <c r="J22" s="78">
        <v>3468</v>
      </c>
      <c r="K22" s="78">
        <v>2738.3328000000001</v>
      </c>
      <c r="L22" s="78">
        <v>0.04</v>
      </c>
      <c r="M22" s="78">
        <v>1.39</v>
      </c>
      <c r="N22" s="78">
        <v>0.06</v>
      </c>
    </row>
    <row r="23" spans="2:14">
      <c r="B23" t="s">
        <v>533</v>
      </c>
      <c r="C23" t="s">
        <v>534</v>
      </c>
      <c r="D23" t="s">
        <v>106</v>
      </c>
      <c r="E23" t="s">
        <v>127</v>
      </c>
      <c r="F23" t="s">
        <v>535</v>
      </c>
      <c r="G23" t="s">
        <v>304</v>
      </c>
      <c r="H23" t="s">
        <v>108</v>
      </c>
      <c r="I23" s="78">
        <v>67328</v>
      </c>
      <c r="J23" s="78">
        <v>12450</v>
      </c>
      <c r="K23" s="78">
        <v>8382.3359999999993</v>
      </c>
      <c r="L23" s="78">
        <v>0.15</v>
      </c>
      <c r="M23" s="78">
        <v>4.25</v>
      </c>
      <c r="N23" s="78">
        <v>0.18</v>
      </c>
    </row>
    <row r="24" spans="2:14">
      <c r="B24" t="s">
        <v>536</v>
      </c>
      <c r="C24" t="s">
        <v>537</v>
      </c>
      <c r="D24" t="s">
        <v>106</v>
      </c>
      <c r="E24" t="s">
        <v>127</v>
      </c>
      <c r="F24" t="s">
        <v>538</v>
      </c>
      <c r="G24" t="s">
        <v>304</v>
      </c>
      <c r="H24" t="s">
        <v>108</v>
      </c>
      <c r="I24" s="78">
        <v>108880</v>
      </c>
      <c r="J24" s="78">
        <v>14500</v>
      </c>
      <c r="K24" s="78">
        <v>15787.6</v>
      </c>
      <c r="L24" s="78">
        <v>0.09</v>
      </c>
      <c r="M24" s="78">
        <v>8.01</v>
      </c>
      <c r="N24" s="78">
        <v>0.34</v>
      </c>
    </row>
    <row r="25" spans="2:14">
      <c r="B25" t="s">
        <v>539</v>
      </c>
      <c r="C25" t="s">
        <v>540</v>
      </c>
      <c r="D25" t="s">
        <v>106</v>
      </c>
      <c r="E25" t="s">
        <v>127</v>
      </c>
      <c r="F25" t="s">
        <v>541</v>
      </c>
      <c r="G25" t="s">
        <v>134</v>
      </c>
      <c r="H25" t="s">
        <v>108</v>
      </c>
      <c r="I25" s="78">
        <v>-720900</v>
      </c>
      <c r="J25" s="78">
        <v>857</v>
      </c>
      <c r="K25" s="78">
        <v>-6178.1130000000003</v>
      </c>
      <c r="L25" s="78">
        <v>-0.03</v>
      </c>
      <c r="M25" s="78">
        <v>-3.13</v>
      </c>
      <c r="N25" s="78">
        <v>-0.13</v>
      </c>
    </row>
    <row r="26" spans="2:14">
      <c r="B26" s="79" t="s">
        <v>583</v>
      </c>
      <c r="E26" s="16"/>
      <c r="F26" s="16"/>
      <c r="G26" s="16"/>
      <c r="I26" s="80">
        <v>3961574.17</v>
      </c>
      <c r="K26" s="80">
        <v>77099.110824000003</v>
      </c>
      <c r="M26" s="80">
        <v>39.119999999999997</v>
      </c>
      <c r="N26" s="80">
        <v>1.64</v>
      </c>
    </row>
    <row r="27" spans="2:14">
      <c r="B27" t="s">
        <v>543</v>
      </c>
      <c r="C27" t="s">
        <v>544</v>
      </c>
      <c r="D27" t="s">
        <v>106</v>
      </c>
      <c r="E27" t="s">
        <v>127</v>
      </c>
      <c r="F27" t="s">
        <v>545</v>
      </c>
      <c r="G27" t="s">
        <v>546</v>
      </c>
      <c r="H27" t="s">
        <v>108</v>
      </c>
      <c r="I27" s="78">
        <v>24480</v>
      </c>
      <c r="J27" s="78">
        <v>17700</v>
      </c>
      <c r="K27" s="78">
        <v>4332.96</v>
      </c>
      <c r="L27" s="78">
        <v>0.17</v>
      </c>
      <c r="M27" s="78">
        <v>2.2000000000000002</v>
      </c>
      <c r="N27" s="78">
        <v>0.09</v>
      </c>
    </row>
    <row r="28" spans="2:14">
      <c r="B28" t="s">
        <v>547</v>
      </c>
      <c r="C28" t="s">
        <v>548</v>
      </c>
      <c r="D28" t="s">
        <v>106</v>
      </c>
      <c r="E28" t="s">
        <v>127</v>
      </c>
      <c r="F28" t="s">
        <v>549</v>
      </c>
      <c r="G28" t="s">
        <v>546</v>
      </c>
      <c r="H28" t="s">
        <v>108</v>
      </c>
      <c r="I28" s="78">
        <v>846642</v>
      </c>
      <c r="J28" s="78">
        <v>283.2</v>
      </c>
      <c r="K28" s="78">
        <v>2397.6901440000001</v>
      </c>
      <c r="L28" s="78">
        <v>0.08</v>
      </c>
      <c r="M28" s="78">
        <v>1.22</v>
      </c>
      <c r="N28" s="78">
        <v>0.05</v>
      </c>
    </row>
    <row r="29" spans="2:14">
      <c r="B29" t="s">
        <v>550</v>
      </c>
      <c r="C29" t="s">
        <v>551</v>
      </c>
      <c r="D29" t="s">
        <v>106</v>
      </c>
      <c r="E29" t="s">
        <v>127</v>
      </c>
      <c r="F29" t="s">
        <v>552</v>
      </c>
      <c r="G29" t="s">
        <v>546</v>
      </c>
      <c r="H29" t="s">
        <v>108</v>
      </c>
      <c r="I29" s="78">
        <v>67952</v>
      </c>
      <c r="J29" s="78">
        <v>3340</v>
      </c>
      <c r="K29" s="78">
        <v>2269.5967999999998</v>
      </c>
      <c r="L29" s="78">
        <v>0.11</v>
      </c>
      <c r="M29" s="78">
        <v>1.1499999999999999</v>
      </c>
      <c r="N29" s="78">
        <v>0.05</v>
      </c>
    </row>
    <row r="30" spans="2:14">
      <c r="B30" t="s">
        <v>553</v>
      </c>
      <c r="C30" t="s">
        <v>554</v>
      </c>
      <c r="D30" t="s">
        <v>106</v>
      </c>
      <c r="E30" t="s">
        <v>127</v>
      </c>
      <c r="F30" t="s">
        <v>555</v>
      </c>
      <c r="G30" t="s">
        <v>118</v>
      </c>
      <c r="H30" t="s">
        <v>108</v>
      </c>
      <c r="I30" s="78">
        <v>41333.67</v>
      </c>
      <c r="J30" s="78">
        <v>15250</v>
      </c>
      <c r="K30" s="78">
        <v>6303.3846750000002</v>
      </c>
      <c r="L30" s="78">
        <v>0.24</v>
      </c>
      <c r="M30" s="78">
        <v>3.2</v>
      </c>
      <c r="N30" s="78">
        <v>0.13</v>
      </c>
    </row>
    <row r="31" spans="2:14">
      <c r="B31" t="s">
        <v>556</v>
      </c>
      <c r="C31" t="s">
        <v>557</v>
      </c>
      <c r="D31" t="s">
        <v>106</v>
      </c>
      <c r="E31" t="s">
        <v>127</v>
      </c>
      <c r="F31" t="s">
        <v>558</v>
      </c>
      <c r="G31" t="s">
        <v>559</v>
      </c>
      <c r="H31" t="s">
        <v>108</v>
      </c>
      <c r="I31" s="78">
        <v>2984</v>
      </c>
      <c r="J31" s="78">
        <v>6316</v>
      </c>
      <c r="K31" s="78">
        <v>188.46943999999999</v>
      </c>
      <c r="L31" s="78">
        <v>0.02</v>
      </c>
      <c r="M31" s="78">
        <v>0.1</v>
      </c>
      <c r="N31" s="78">
        <v>0</v>
      </c>
    </row>
    <row r="32" spans="2:14">
      <c r="B32" t="s">
        <v>560</v>
      </c>
      <c r="C32" t="s">
        <v>561</v>
      </c>
      <c r="D32" t="s">
        <v>106</v>
      </c>
      <c r="E32" t="s">
        <v>127</v>
      </c>
      <c r="F32" t="s">
        <v>562</v>
      </c>
      <c r="G32" t="s">
        <v>563</v>
      </c>
      <c r="H32" t="s">
        <v>108</v>
      </c>
      <c r="I32" s="78">
        <v>220848</v>
      </c>
      <c r="J32" s="78">
        <v>926</v>
      </c>
      <c r="K32" s="78">
        <v>2045.0524800000001</v>
      </c>
      <c r="L32" s="78">
        <v>0.2</v>
      </c>
      <c r="M32" s="78">
        <v>1.04</v>
      </c>
      <c r="N32" s="78">
        <v>0.04</v>
      </c>
    </row>
    <row r="33" spans="2:14">
      <c r="B33" t="s">
        <v>564</v>
      </c>
      <c r="C33" t="s">
        <v>565</v>
      </c>
      <c r="D33" t="s">
        <v>106</v>
      </c>
      <c r="E33" t="s">
        <v>127</v>
      </c>
      <c r="F33" t="s">
        <v>566</v>
      </c>
      <c r="G33" t="s">
        <v>563</v>
      </c>
      <c r="H33" t="s">
        <v>108</v>
      </c>
      <c r="I33" s="78">
        <v>885082</v>
      </c>
      <c r="J33" s="78">
        <v>632</v>
      </c>
      <c r="K33" s="78">
        <v>5593.7182400000002</v>
      </c>
      <c r="L33" s="78">
        <v>0.25</v>
      </c>
      <c r="M33" s="78">
        <v>2.84</v>
      </c>
      <c r="N33" s="78">
        <v>0.12</v>
      </c>
    </row>
    <row r="34" spans="2:14">
      <c r="B34" t="s">
        <v>567</v>
      </c>
      <c r="C34" t="s">
        <v>568</v>
      </c>
      <c r="D34" t="s">
        <v>106</v>
      </c>
      <c r="E34" t="s">
        <v>127</v>
      </c>
      <c r="F34" t="s">
        <v>320</v>
      </c>
      <c r="G34" t="s">
        <v>304</v>
      </c>
      <c r="H34" t="s">
        <v>108</v>
      </c>
      <c r="I34" s="78">
        <v>507457</v>
      </c>
      <c r="J34" s="78">
        <v>2820</v>
      </c>
      <c r="K34" s="78">
        <v>14310.287399999999</v>
      </c>
      <c r="L34" s="78">
        <v>0.34</v>
      </c>
      <c r="M34" s="78">
        <v>7.26</v>
      </c>
      <c r="N34" s="78">
        <v>0.3</v>
      </c>
    </row>
    <row r="35" spans="2:14">
      <c r="B35" t="s">
        <v>569</v>
      </c>
      <c r="C35" t="s">
        <v>570</v>
      </c>
      <c r="D35" t="s">
        <v>106</v>
      </c>
      <c r="E35" t="s">
        <v>127</v>
      </c>
      <c r="F35" t="s">
        <v>326</v>
      </c>
      <c r="G35" t="s">
        <v>304</v>
      </c>
      <c r="H35" t="s">
        <v>108</v>
      </c>
      <c r="I35" s="78">
        <v>356448.5</v>
      </c>
      <c r="J35" s="78">
        <v>1251</v>
      </c>
      <c r="K35" s="78">
        <v>4459.1707349999997</v>
      </c>
      <c r="L35" s="78">
        <v>0.13</v>
      </c>
      <c r="M35" s="78">
        <v>2.2599999999999998</v>
      </c>
      <c r="N35" s="78">
        <v>0.09</v>
      </c>
    </row>
    <row r="36" spans="2:14">
      <c r="B36" t="s">
        <v>571</v>
      </c>
      <c r="C36" t="s">
        <v>572</v>
      </c>
      <c r="D36" t="s">
        <v>106</v>
      </c>
      <c r="E36" t="s">
        <v>127</v>
      </c>
      <c r="F36" t="s">
        <v>573</v>
      </c>
      <c r="G36" t="s">
        <v>304</v>
      </c>
      <c r="H36" t="s">
        <v>108</v>
      </c>
      <c r="I36" s="78">
        <v>267044</v>
      </c>
      <c r="J36" s="78">
        <v>6880</v>
      </c>
      <c r="K36" s="78">
        <v>18372.627199999999</v>
      </c>
      <c r="L36" s="78">
        <v>1.2</v>
      </c>
      <c r="M36" s="78">
        <v>9.32</v>
      </c>
      <c r="N36" s="78">
        <v>0.39</v>
      </c>
    </row>
    <row r="37" spans="2:14">
      <c r="B37" t="s">
        <v>574</v>
      </c>
      <c r="C37" t="s">
        <v>575</v>
      </c>
      <c r="D37" t="s">
        <v>106</v>
      </c>
      <c r="E37" t="s">
        <v>127</v>
      </c>
      <c r="F37" t="s">
        <v>576</v>
      </c>
      <c r="G37" t="s">
        <v>304</v>
      </c>
      <c r="H37" t="s">
        <v>108</v>
      </c>
      <c r="I37" s="78">
        <v>488528</v>
      </c>
      <c r="J37" s="78">
        <v>1039</v>
      </c>
      <c r="K37" s="78">
        <v>5075.8059199999998</v>
      </c>
      <c r="L37" s="78">
        <v>0.3</v>
      </c>
      <c r="M37" s="78">
        <v>2.58</v>
      </c>
      <c r="N37" s="78">
        <v>0.11</v>
      </c>
    </row>
    <row r="38" spans="2:14">
      <c r="B38" t="s">
        <v>577</v>
      </c>
      <c r="C38" t="s">
        <v>578</v>
      </c>
      <c r="D38" t="s">
        <v>106</v>
      </c>
      <c r="E38" t="s">
        <v>127</v>
      </c>
      <c r="F38" t="s">
        <v>579</v>
      </c>
      <c r="G38" t="s">
        <v>130</v>
      </c>
      <c r="H38" t="s">
        <v>108</v>
      </c>
      <c r="I38" s="78">
        <v>148649</v>
      </c>
      <c r="J38" s="78">
        <v>991</v>
      </c>
      <c r="K38" s="78">
        <v>1473.11159</v>
      </c>
      <c r="L38" s="78">
        <v>0.22</v>
      </c>
      <c r="M38" s="78">
        <v>0.75</v>
      </c>
      <c r="N38" s="78">
        <v>0.03</v>
      </c>
    </row>
    <row r="39" spans="2:14">
      <c r="B39" t="s">
        <v>580</v>
      </c>
      <c r="C39" t="s">
        <v>581</v>
      </c>
      <c r="D39" t="s">
        <v>106</v>
      </c>
      <c r="E39" t="s">
        <v>127</v>
      </c>
      <c r="F39" t="s">
        <v>582</v>
      </c>
      <c r="G39" t="s">
        <v>134</v>
      </c>
      <c r="H39" t="s">
        <v>108</v>
      </c>
      <c r="I39" s="78">
        <v>104126</v>
      </c>
      <c r="J39" s="78">
        <v>9870</v>
      </c>
      <c r="K39" s="78">
        <v>10277.236199999999</v>
      </c>
      <c r="L39" s="78">
        <v>0.35</v>
      </c>
      <c r="M39" s="78">
        <v>5.21</v>
      </c>
      <c r="N39" s="78">
        <v>0.22</v>
      </c>
    </row>
    <row r="40" spans="2:14">
      <c r="B40" s="79" t="s">
        <v>598</v>
      </c>
      <c r="E40" s="16"/>
      <c r="F40" s="16"/>
      <c r="G40" s="16"/>
      <c r="I40" s="80">
        <v>1149010</v>
      </c>
      <c r="K40" s="80">
        <v>13033.4205</v>
      </c>
      <c r="M40" s="80">
        <v>6.61</v>
      </c>
      <c r="N40" s="80">
        <v>0.28000000000000003</v>
      </c>
    </row>
    <row r="41" spans="2:14">
      <c r="B41" t="s">
        <v>584</v>
      </c>
      <c r="C41" t="s">
        <v>585</v>
      </c>
      <c r="D41" t="s">
        <v>106</v>
      </c>
      <c r="E41" t="s">
        <v>127</v>
      </c>
      <c r="F41" t="s">
        <v>351</v>
      </c>
      <c r="G41" t="s">
        <v>118</v>
      </c>
      <c r="H41" t="s">
        <v>108</v>
      </c>
      <c r="I41" s="78">
        <v>306830</v>
      </c>
      <c r="J41" s="78">
        <v>75</v>
      </c>
      <c r="K41" s="78">
        <v>230.1225</v>
      </c>
      <c r="L41" s="78">
        <v>0.25</v>
      </c>
      <c r="M41" s="78">
        <v>0.12</v>
      </c>
      <c r="N41" s="78">
        <v>0</v>
      </c>
    </row>
    <row r="42" spans="2:14">
      <c r="B42" t="s">
        <v>586</v>
      </c>
      <c r="C42" t="s">
        <v>587</v>
      </c>
      <c r="D42" t="s">
        <v>106</v>
      </c>
      <c r="E42" t="s">
        <v>127</v>
      </c>
      <c r="F42" t="s">
        <v>588</v>
      </c>
      <c r="G42" t="s">
        <v>304</v>
      </c>
      <c r="H42" t="s">
        <v>108</v>
      </c>
      <c r="I42" s="78">
        <v>44400</v>
      </c>
      <c r="J42" s="78">
        <v>3446</v>
      </c>
      <c r="K42" s="78">
        <v>1530.0239999999999</v>
      </c>
      <c r="L42" s="78">
        <v>0.33</v>
      </c>
      <c r="M42" s="78">
        <v>0.78</v>
      </c>
      <c r="N42" s="78">
        <v>0.03</v>
      </c>
    </row>
    <row r="43" spans="2:14">
      <c r="B43" t="s">
        <v>589</v>
      </c>
      <c r="C43" t="s">
        <v>590</v>
      </c>
      <c r="D43" t="s">
        <v>106</v>
      </c>
      <c r="E43" t="s">
        <v>127</v>
      </c>
      <c r="F43" t="s">
        <v>591</v>
      </c>
      <c r="G43" t="s">
        <v>304</v>
      </c>
      <c r="H43" t="s">
        <v>108</v>
      </c>
      <c r="I43" s="78">
        <v>521980</v>
      </c>
      <c r="J43" s="78">
        <v>470</v>
      </c>
      <c r="K43" s="78">
        <v>2453.306</v>
      </c>
      <c r="L43" s="78">
        <v>0.37</v>
      </c>
      <c r="M43" s="78">
        <v>1.24</v>
      </c>
      <c r="N43" s="78">
        <v>0.05</v>
      </c>
    </row>
    <row r="44" spans="2:14">
      <c r="B44" t="s">
        <v>592</v>
      </c>
      <c r="C44" t="s">
        <v>593</v>
      </c>
      <c r="D44" t="s">
        <v>106</v>
      </c>
      <c r="E44" t="s">
        <v>127</v>
      </c>
      <c r="F44" t="s">
        <v>594</v>
      </c>
      <c r="G44" t="s">
        <v>130</v>
      </c>
      <c r="H44" t="s">
        <v>108</v>
      </c>
      <c r="I44" s="78">
        <v>117000</v>
      </c>
      <c r="J44" s="78">
        <v>1918</v>
      </c>
      <c r="K44" s="78">
        <v>2244.06</v>
      </c>
      <c r="L44" s="78">
        <v>0.42</v>
      </c>
      <c r="M44" s="78">
        <v>1.1399999999999999</v>
      </c>
      <c r="N44" s="78">
        <v>0.05</v>
      </c>
    </row>
    <row r="45" spans="2:14">
      <c r="B45" t="s">
        <v>595</v>
      </c>
      <c r="C45" t="s">
        <v>596</v>
      </c>
      <c r="D45" t="s">
        <v>106</v>
      </c>
      <c r="E45" t="s">
        <v>127</v>
      </c>
      <c r="F45" t="s">
        <v>597</v>
      </c>
      <c r="G45" t="s">
        <v>134</v>
      </c>
      <c r="H45" t="s">
        <v>108</v>
      </c>
      <c r="I45" s="78">
        <v>158800</v>
      </c>
      <c r="J45" s="78">
        <v>4141</v>
      </c>
      <c r="K45" s="78">
        <v>6575.9080000000004</v>
      </c>
      <c r="L45" s="78">
        <v>0.63</v>
      </c>
      <c r="M45" s="78">
        <v>3.34</v>
      </c>
      <c r="N45" s="78">
        <v>0.14000000000000001</v>
      </c>
    </row>
    <row r="46" spans="2:14">
      <c r="B46" s="79" t="s">
        <v>599</v>
      </c>
      <c r="E46" s="16"/>
      <c r="F46" s="16"/>
      <c r="G46" s="16"/>
      <c r="I46" s="80">
        <v>0</v>
      </c>
      <c r="K46" s="80">
        <v>0</v>
      </c>
      <c r="M46" s="80">
        <v>0</v>
      </c>
      <c r="N46" s="80">
        <v>0</v>
      </c>
    </row>
    <row r="47" spans="2:14">
      <c r="B47" s="79" t="s">
        <v>219</v>
      </c>
      <c r="E47" s="16"/>
      <c r="F47" s="16"/>
      <c r="G47" s="16"/>
      <c r="I47" s="80">
        <v>818677</v>
      </c>
      <c r="K47" s="80">
        <v>15599.07908132</v>
      </c>
      <c r="M47" s="80">
        <v>7.91</v>
      </c>
      <c r="N47" s="80">
        <v>0.33</v>
      </c>
    </row>
    <row r="48" spans="2:14">
      <c r="B48" s="79" t="s">
        <v>273</v>
      </c>
      <c r="E48" s="16"/>
      <c r="F48" s="16"/>
      <c r="G48" s="16"/>
      <c r="I48" s="80">
        <v>0</v>
      </c>
      <c r="K48" s="80">
        <v>0</v>
      </c>
      <c r="M48" s="80">
        <v>0</v>
      </c>
      <c r="N48" s="80">
        <v>0</v>
      </c>
    </row>
    <row r="49" spans="2:14">
      <c r="B49" s="79" t="s">
        <v>274</v>
      </c>
      <c r="E49" s="16"/>
      <c r="F49" s="16"/>
      <c r="G49" s="16"/>
      <c r="I49" s="80">
        <v>818677</v>
      </c>
      <c r="K49" s="80">
        <v>15599.07908132</v>
      </c>
      <c r="M49" s="80">
        <v>7.91</v>
      </c>
      <c r="N49" s="80">
        <v>0.33</v>
      </c>
    </row>
    <row r="50" spans="2:14">
      <c r="B50" t="s">
        <v>600</v>
      </c>
      <c r="C50" s="91" t="s">
        <v>1092</v>
      </c>
      <c r="D50" t="s">
        <v>601</v>
      </c>
      <c r="E50" t="s">
        <v>388</v>
      </c>
      <c r="F50" t="s">
        <v>602</v>
      </c>
      <c r="G50" t="s">
        <v>447</v>
      </c>
      <c r="H50" t="s">
        <v>112</v>
      </c>
      <c r="I50" s="78">
        <v>12731</v>
      </c>
      <c r="J50" s="78">
        <v>6162</v>
      </c>
      <c r="K50" s="78">
        <v>3061.0574264400002</v>
      </c>
      <c r="L50" s="78">
        <v>0.03</v>
      </c>
      <c r="M50" s="78">
        <v>1.55</v>
      </c>
      <c r="N50" s="78">
        <v>7.0000000000000007E-2</v>
      </c>
    </row>
    <row r="51" spans="2:14">
      <c r="B51" t="s">
        <v>603</v>
      </c>
      <c r="C51" s="91" t="s">
        <v>1093</v>
      </c>
      <c r="D51" t="s">
        <v>395</v>
      </c>
      <c r="E51" t="s">
        <v>388</v>
      </c>
      <c r="F51" t="s">
        <v>604</v>
      </c>
      <c r="G51" t="s">
        <v>447</v>
      </c>
      <c r="H51" t="s">
        <v>112</v>
      </c>
      <c r="I51" s="78">
        <v>9400</v>
      </c>
      <c r="J51" s="78">
        <v>14470</v>
      </c>
      <c r="K51" s="78">
        <v>5307.4223599999996</v>
      </c>
      <c r="L51" s="78">
        <v>0.01</v>
      </c>
      <c r="M51" s="78">
        <v>2.69</v>
      </c>
      <c r="N51" s="78">
        <v>0.11</v>
      </c>
    </row>
    <row r="52" spans="2:14">
      <c r="B52" t="s">
        <v>605</v>
      </c>
      <c r="C52" s="91" t="s">
        <v>1094</v>
      </c>
      <c r="D52" t="s">
        <v>492</v>
      </c>
      <c r="E52" t="s">
        <v>388</v>
      </c>
      <c r="F52" t="s">
        <v>606</v>
      </c>
      <c r="G52" t="s">
        <v>428</v>
      </c>
      <c r="H52" t="s">
        <v>112</v>
      </c>
      <c r="I52" s="78">
        <v>444400</v>
      </c>
      <c r="J52" s="78">
        <v>15</v>
      </c>
      <c r="K52" s="78">
        <v>260.10732000000002</v>
      </c>
      <c r="L52" s="78">
        <v>0.08</v>
      </c>
      <c r="M52" s="78">
        <v>0.13</v>
      </c>
      <c r="N52" s="78">
        <v>0.01</v>
      </c>
    </row>
    <row r="53" spans="2:14">
      <c r="B53" t="s">
        <v>607</v>
      </c>
      <c r="C53" s="91" t="s">
        <v>1095</v>
      </c>
      <c r="D53" t="s">
        <v>127</v>
      </c>
      <c r="E53" t="s">
        <v>388</v>
      </c>
      <c r="F53" t="s">
        <v>608</v>
      </c>
      <c r="G53" t="s">
        <v>428</v>
      </c>
      <c r="H53" t="s">
        <v>116</v>
      </c>
      <c r="I53" s="78">
        <v>177910</v>
      </c>
      <c r="J53" s="78">
        <v>357</v>
      </c>
      <c r="K53" s="78">
        <v>2697.30703116</v>
      </c>
      <c r="L53" s="78">
        <v>0.05</v>
      </c>
      <c r="M53" s="78">
        <v>1.37</v>
      </c>
      <c r="N53" s="78">
        <v>0.06</v>
      </c>
    </row>
    <row r="54" spans="2:14">
      <c r="B54" t="s">
        <v>609</v>
      </c>
      <c r="C54" s="91" t="s">
        <v>1096</v>
      </c>
      <c r="D54" t="s">
        <v>492</v>
      </c>
      <c r="E54" t="s">
        <v>388</v>
      </c>
      <c r="F54" t="s">
        <v>610</v>
      </c>
      <c r="G54" t="s">
        <v>428</v>
      </c>
      <c r="H54" t="s">
        <v>116</v>
      </c>
      <c r="I54" s="78">
        <v>174236</v>
      </c>
      <c r="J54" s="78">
        <v>577.5</v>
      </c>
      <c r="K54" s="78">
        <v>4273.1849437199999</v>
      </c>
      <c r="L54" s="78">
        <v>1.63</v>
      </c>
      <c r="M54" s="78">
        <v>2.17</v>
      </c>
      <c r="N54" s="78">
        <v>0.09</v>
      </c>
    </row>
    <row r="55" spans="2:14">
      <c r="B55" t="s">
        <v>220</v>
      </c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2:7">
      <c r="E225" s="16"/>
      <c r="F225" s="16"/>
      <c r="G225" s="16"/>
    </row>
    <row r="226" spans="2:7">
      <c r="E226" s="16"/>
      <c r="F226" s="16"/>
      <c r="G226" s="16"/>
    </row>
    <row r="227" spans="2:7">
      <c r="E227" s="16"/>
      <c r="F227" s="16"/>
      <c r="G227" s="16"/>
    </row>
    <row r="228" spans="2:7"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B240" s="16"/>
      <c r="E240" s="16"/>
      <c r="F240" s="16"/>
      <c r="G240" s="16"/>
    </row>
    <row r="241" spans="2:7">
      <c r="B241" s="16"/>
      <c r="E241" s="16"/>
      <c r="F241" s="16"/>
      <c r="G241" s="16"/>
    </row>
    <row r="242" spans="2:7">
      <c r="B242" s="19"/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B261" s="16"/>
      <c r="E261" s="16"/>
      <c r="F261" s="16"/>
      <c r="G261" s="16"/>
    </row>
    <row r="262" spans="2:7">
      <c r="B262" s="16"/>
      <c r="E262" s="16"/>
      <c r="F262" s="16"/>
      <c r="G262" s="16"/>
    </row>
    <row r="263" spans="2:7">
      <c r="B263" s="19"/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B328" s="16"/>
      <c r="E328" s="16"/>
      <c r="F328" s="16"/>
      <c r="G328" s="16"/>
    </row>
    <row r="329" spans="2:7">
      <c r="B329" s="16"/>
      <c r="E329" s="16"/>
      <c r="F329" s="16"/>
      <c r="G329" s="16"/>
    </row>
    <row r="330" spans="2:7">
      <c r="B330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0">
      <formula1>$BG$6:$BG$11</formula1>
    </dataValidation>
    <dataValidation type="list" allowBlank="1" showInputMessage="1" showErrorMessage="1" sqref="H12:H324">
      <formula1>$BI$6:$BI$11</formula1>
    </dataValidation>
    <dataValidation type="list" allowBlank="1" showInputMessage="1" showErrorMessage="1" sqref="E12:E324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198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4" t="s">
        <v>186</v>
      </c>
    </row>
    <row r="2" spans="2:62">
      <c r="B2" s="2" t="s">
        <v>1</v>
      </c>
      <c r="C2" s="94" t="s">
        <v>1039</v>
      </c>
    </row>
    <row r="3" spans="2:62">
      <c r="B3" s="2" t="s">
        <v>2</v>
      </c>
      <c r="C3" s="94" t="s">
        <v>1038</v>
      </c>
    </row>
    <row r="4" spans="2:62">
      <c r="B4" s="2" t="s">
        <v>3</v>
      </c>
      <c r="C4" s="94" t="s">
        <v>187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  <c r="BJ6" s="19"/>
    </row>
    <row r="7" spans="2:62" ht="26.25" customHeight="1">
      <c r="B7" s="110" t="s">
        <v>97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2340</v>
      </c>
      <c r="I11" s="7"/>
      <c r="J11" s="77">
        <v>944.85864096</v>
      </c>
      <c r="K11" s="7"/>
      <c r="L11" s="77">
        <v>100</v>
      </c>
      <c r="M11" s="77">
        <v>0.02</v>
      </c>
      <c r="N11" s="35"/>
      <c r="BG11" s="16"/>
      <c r="BH11" s="19"/>
      <c r="BJ11" s="16"/>
    </row>
    <row r="12" spans="2:62">
      <c r="B12" s="79" t="s">
        <v>216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611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s="79" t="s">
        <v>613</v>
      </c>
      <c r="D14" s="16"/>
      <c r="E14" s="16"/>
      <c r="F14" s="16"/>
      <c r="G14" s="16"/>
      <c r="H14" s="80">
        <v>0</v>
      </c>
      <c r="J14" s="80">
        <v>0</v>
      </c>
      <c r="L14" s="80">
        <v>0</v>
      </c>
      <c r="M14" s="80">
        <v>0</v>
      </c>
    </row>
    <row r="15" spans="2:62">
      <c r="B15" s="79" t="s">
        <v>612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385</v>
      </c>
      <c r="D16" s="16"/>
      <c r="E16" s="16"/>
      <c r="F16" s="16"/>
      <c r="G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s="79" t="s">
        <v>614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s="79" t="s">
        <v>219</v>
      </c>
      <c r="D18" s="16"/>
      <c r="E18" s="16"/>
      <c r="F18" s="16"/>
      <c r="G18" s="16"/>
      <c r="H18" s="80">
        <v>2340</v>
      </c>
      <c r="J18" s="80">
        <v>944.85864096</v>
      </c>
      <c r="L18" s="80">
        <v>100</v>
      </c>
      <c r="M18" s="80">
        <v>0.02</v>
      </c>
    </row>
    <row r="19" spans="2:13">
      <c r="B19" s="79" t="s">
        <v>617</v>
      </c>
      <c r="D19" s="16"/>
      <c r="E19" s="16"/>
      <c r="F19" s="16"/>
      <c r="G19" s="16"/>
      <c r="H19" s="80">
        <v>2340</v>
      </c>
      <c r="J19" s="80">
        <v>944.85864096</v>
      </c>
      <c r="L19" s="80">
        <v>100</v>
      </c>
      <c r="M19" s="80">
        <v>0.02</v>
      </c>
    </row>
    <row r="20" spans="2:13">
      <c r="B20" t="s">
        <v>615</v>
      </c>
      <c r="C20" s="91" t="s">
        <v>1097</v>
      </c>
      <c r="D20" t="s">
        <v>387</v>
      </c>
      <c r="E20" t="s">
        <v>616</v>
      </c>
      <c r="F20" t="s">
        <v>397</v>
      </c>
      <c r="G20" t="s">
        <v>116</v>
      </c>
      <c r="H20" s="78">
        <v>2340</v>
      </c>
      <c r="I20" s="78">
        <v>9508</v>
      </c>
      <c r="J20" s="78">
        <v>944.85864096</v>
      </c>
      <c r="K20" s="78">
        <v>0</v>
      </c>
      <c r="L20" s="78">
        <v>100</v>
      </c>
      <c r="M20" s="78">
        <v>0.02</v>
      </c>
    </row>
    <row r="21" spans="2:13">
      <c r="B21" s="79" t="s">
        <v>618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385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614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220</v>
      </c>
      <c r="D24" s="16"/>
      <c r="E24" s="16"/>
      <c r="F24" s="16"/>
      <c r="G24" s="16"/>
    </row>
    <row r="25" spans="2:13">
      <c r="D25" s="16"/>
      <c r="E25" s="16"/>
      <c r="F25" s="16"/>
      <c r="G25" s="16"/>
    </row>
    <row r="26" spans="2:13">
      <c r="D26" s="16"/>
      <c r="E26" s="16"/>
      <c r="F26" s="16"/>
      <c r="G26" s="16"/>
    </row>
    <row r="27" spans="2:13">
      <c r="D27" s="16"/>
      <c r="E27" s="16"/>
      <c r="F27" s="16"/>
      <c r="G27" s="16"/>
    </row>
    <row r="28" spans="2:13">
      <c r="D28" s="16"/>
      <c r="E28" s="16"/>
      <c r="F28" s="16"/>
      <c r="G28" s="16"/>
    </row>
    <row r="29" spans="2:13">
      <c r="D29" s="16"/>
      <c r="E29" s="16"/>
      <c r="F29" s="16"/>
      <c r="G29" s="16"/>
    </row>
    <row r="30" spans="2:13"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B193" s="16"/>
      <c r="D193" s="16"/>
      <c r="E193" s="16"/>
      <c r="F193" s="16"/>
      <c r="G193" s="16"/>
    </row>
    <row r="194" spans="2:7">
      <c r="B194" s="16"/>
      <c r="D194" s="16"/>
      <c r="E194" s="16"/>
      <c r="F194" s="16"/>
      <c r="G194" s="16"/>
    </row>
    <row r="195" spans="2:7">
      <c r="B195" s="19"/>
      <c r="D195" s="16"/>
      <c r="E195" s="16"/>
      <c r="F195" s="16"/>
      <c r="G195" s="16"/>
    </row>
    <row r="196" spans="2:7"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140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4" t="s">
        <v>186</v>
      </c>
    </row>
    <row r="2" spans="2:65">
      <c r="B2" s="2" t="s">
        <v>1</v>
      </c>
      <c r="C2" s="94" t="s">
        <v>1039</v>
      </c>
    </row>
    <row r="3" spans="2:65">
      <c r="B3" s="2" t="s">
        <v>2</v>
      </c>
      <c r="C3" s="94" t="s">
        <v>1038</v>
      </c>
    </row>
    <row r="4" spans="2:65">
      <c r="B4" s="2" t="s">
        <v>3</v>
      </c>
      <c r="C4" s="94" t="s">
        <v>187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3765041.43</v>
      </c>
      <c r="K11" s="7"/>
      <c r="L11" s="77">
        <v>33180.209681606</v>
      </c>
      <c r="M11" s="7"/>
      <c r="N11" s="77">
        <v>100</v>
      </c>
      <c r="O11" s="77">
        <v>0.71</v>
      </c>
      <c r="P11" s="35"/>
      <c r="BG11" s="16"/>
      <c r="BH11" s="19"/>
      <c r="BI11" s="16"/>
      <c r="BM11" s="16"/>
    </row>
    <row r="12" spans="2:65">
      <c r="B12" s="79" t="s">
        <v>216</v>
      </c>
      <c r="C12" s="16"/>
      <c r="D12" s="16"/>
      <c r="E12" s="16"/>
      <c r="J12" s="80">
        <v>3639090</v>
      </c>
      <c r="L12" s="80">
        <v>5168.963436</v>
      </c>
      <c r="N12" s="80">
        <v>15.58</v>
      </c>
      <c r="O12" s="80">
        <v>0.11</v>
      </c>
    </row>
    <row r="13" spans="2:65">
      <c r="B13" s="79" t="s">
        <v>619</v>
      </c>
      <c r="C13" s="16"/>
      <c r="D13" s="16"/>
      <c r="E13" s="16"/>
    </row>
    <row r="14" spans="2:65">
      <c r="B14" t="s">
        <v>620</v>
      </c>
      <c r="C14" t="s">
        <v>621</v>
      </c>
      <c r="D14" t="s">
        <v>106</v>
      </c>
      <c r="E14" t="s">
        <v>622</v>
      </c>
      <c r="F14" t="s">
        <v>127</v>
      </c>
      <c r="G14" t="s">
        <v>195</v>
      </c>
      <c r="H14" t="s">
        <v>196</v>
      </c>
      <c r="I14" t="s">
        <v>108</v>
      </c>
      <c r="J14" s="78">
        <v>3639090</v>
      </c>
      <c r="K14" s="78">
        <v>142.04</v>
      </c>
      <c r="L14" s="78">
        <v>5168.963436</v>
      </c>
      <c r="M14" s="78">
        <v>3.73</v>
      </c>
      <c r="N14" s="78">
        <v>15.58</v>
      </c>
      <c r="O14" s="78">
        <v>0.11</v>
      </c>
    </row>
    <row r="15" spans="2:65">
      <c r="B15" s="79" t="s">
        <v>219</v>
      </c>
      <c r="C15" s="16"/>
      <c r="D15" s="16"/>
      <c r="E15" s="16"/>
      <c r="J15" s="80">
        <v>125951.43</v>
      </c>
      <c r="L15" s="80">
        <v>28011.246245605998</v>
      </c>
      <c r="N15" s="80">
        <v>84.42</v>
      </c>
      <c r="O15" s="80">
        <v>0.6</v>
      </c>
    </row>
    <row r="16" spans="2:65">
      <c r="B16" s="79" t="s">
        <v>623</v>
      </c>
      <c r="C16" s="16"/>
      <c r="D16" s="16"/>
      <c r="E16" s="16"/>
    </row>
    <row r="17" spans="2:15">
      <c r="B17" t="s">
        <v>624</v>
      </c>
      <c r="C17" s="91" t="s">
        <v>1098</v>
      </c>
      <c r="D17" t="s">
        <v>127</v>
      </c>
      <c r="E17" t="s">
        <v>625</v>
      </c>
      <c r="F17" t="s">
        <v>397</v>
      </c>
      <c r="G17" t="s">
        <v>195</v>
      </c>
      <c r="H17" t="s">
        <v>196</v>
      </c>
      <c r="I17" t="s">
        <v>112</v>
      </c>
      <c r="J17" s="78">
        <v>23356.959999999999</v>
      </c>
      <c r="K17" s="78">
        <v>11858</v>
      </c>
      <c r="L17" s="78">
        <v>10807.245772153599</v>
      </c>
      <c r="M17" s="78">
        <v>2.58</v>
      </c>
      <c r="N17" s="78">
        <v>32.57</v>
      </c>
      <c r="O17" s="78">
        <v>0.23</v>
      </c>
    </row>
    <row r="18" spans="2:15">
      <c r="B18" t="s">
        <v>626</v>
      </c>
      <c r="C18" s="91" t="s">
        <v>1099</v>
      </c>
      <c r="D18" t="s">
        <v>127</v>
      </c>
      <c r="E18" t="s">
        <v>627</v>
      </c>
      <c r="F18" t="s">
        <v>397</v>
      </c>
      <c r="G18" t="s">
        <v>195</v>
      </c>
      <c r="H18" t="s">
        <v>196</v>
      </c>
      <c r="I18" t="s">
        <v>112</v>
      </c>
      <c r="J18" s="78">
        <v>32614.47</v>
      </c>
      <c r="K18" s="78">
        <v>10446</v>
      </c>
      <c r="L18" s="78">
        <v>13293.753206252401</v>
      </c>
      <c r="M18" s="78">
        <v>1.36</v>
      </c>
      <c r="N18" s="78">
        <v>40.07</v>
      </c>
      <c r="O18" s="78">
        <v>0.28000000000000003</v>
      </c>
    </row>
    <row r="19" spans="2:15">
      <c r="B19" t="s">
        <v>1127</v>
      </c>
      <c r="C19" s="91" t="s">
        <v>1100</v>
      </c>
      <c r="D19" t="s">
        <v>127</v>
      </c>
      <c r="E19" t="s">
        <v>628</v>
      </c>
      <c r="F19" t="s">
        <v>397</v>
      </c>
      <c r="G19" t="s">
        <v>195</v>
      </c>
      <c r="H19" t="s">
        <v>196</v>
      </c>
      <c r="I19" t="s">
        <v>112</v>
      </c>
      <c r="J19" s="78">
        <v>69980</v>
      </c>
      <c r="K19" s="78">
        <v>1432</v>
      </c>
      <c r="L19" s="78">
        <v>3910.2472671999999</v>
      </c>
      <c r="M19" s="78">
        <v>0.08</v>
      </c>
      <c r="N19" s="78">
        <v>11.78</v>
      </c>
      <c r="O19" s="78">
        <v>0.08</v>
      </c>
    </row>
    <row r="20" spans="2:15">
      <c r="B20" t="s">
        <v>220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9 A20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4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4" t="s">
        <v>186</v>
      </c>
    </row>
    <row r="2" spans="2:60">
      <c r="B2" s="2" t="s">
        <v>1</v>
      </c>
      <c r="C2" s="94" t="s">
        <v>1039</v>
      </c>
    </row>
    <row r="3" spans="2:60">
      <c r="B3" s="2" t="s">
        <v>2</v>
      </c>
      <c r="C3" s="94" t="s">
        <v>1038</v>
      </c>
    </row>
    <row r="4" spans="2:60">
      <c r="B4" s="2" t="s">
        <v>3</v>
      </c>
      <c r="C4" s="94" t="s">
        <v>187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38500</v>
      </c>
      <c r="H11" s="7"/>
      <c r="I11" s="77">
        <v>144.4905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216</v>
      </c>
      <c r="D12" s="16"/>
      <c r="E12" s="16"/>
      <c r="G12" s="80">
        <v>38500</v>
      </c>
      <c r="I12" s="80">
        <v>144.4905</v>
      </c>
      <c r="K12" s="80">
        <v>100</v>
      </c>
      <c r="L12" s="80">
        <v>0</v>
      </c>
    </row>
    <row r="13" spans="2:60">
      <c r="B13" s="79" t="s">
        <v>629</v>
      </c>
      <c r="D13" s="16"/>
      <c r="E13" s="16"/>
    </row>
    <row r="14" spans="2:60">
      <c r="B14" t="s">
        <v>630</v>
      </c>
      <c r="C14" t="s">
        <v>631</v>
      </c>
      <c r="D14" t="s">
        <v>106</v>
      </c>
      <c r="E14" t="s">
        <v>304</v>
      </c>
      <c r="F14" t="s">
        <v>108</v>
      </c>
      <c r="G14" s="78">
        <v>38500</v>
      </c>
      <c r="H14" s="78">
        <v>375.3</v>
      </c>
      <c r="I14" s="78">
        <v>144.4905</v>
      </c>
      <c r="J14" s="78">
        <v>0.8</v>
      </c>
      <c r="K14" s="78">
        <v>100</v>
      </c>
      <c r="L14" s="78">
        <v>0</v>
      </c>
    </row>
    <row r="15" spans="2:60">
      <c r="B15" s="79" t="s">
        <v>632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t="s">
        <v>220</v>
      </c>
      <c r="D16" s="16"/>
      <c r="E16" s="16"/>
    </row>
    <row r="17" spans="4:5">
      <c r="D17" s="16"/>
      <c r="E17" s="16"/>
    </row>
    <row r="18" spans="4:5">
      <c r="D18" s="16"/>
      <c r="E18" s="16"/>
    </row>
    <row r="19" spans="4:5">
      <c r="D19" s="16"/>
      <c r="E19" s="16"/>
    </row>
    <row r="20" spans="4:5">
      <c r="D20" s="16"/>
      <c r="E20" s="16"/>
    </row>
    <row r="21" spans="4:5">
      <c r="D21" s="16"/>
      <c r="E21" s="16"/>
    </row>
    <row r="22" spans="4:5">
      <c r="D22" s="16"/>
      <c r="E22" s="16"/>
    </row>
    <row r="23" spans="4:5">
      <c r="D23" s="16"/>
      <c r="E23" s="16"/>
    </row>
    <row r="24" spans="4:5">
      <c r="D24" s="16"/>
      <c r="E24" s="16"/>
    </row>
    <row r="25" spans="4:5">
      <c r="D25" s="16"/>
      <c r="E25" s="16"/>
    </row>
    <row r="26" spans="4:5">
      <c r="D26" s="16"/>
      <c r="E26" s="16"/>
    </row>
    <row r="27" spans="4:5">
      <c r="D27" s="16"/>
      <c r="E27" s="16"/>
    </row>
    <row r="28" spans="4:5">
      <c r="D28" s="16"/>
      <c r="E28" s="16"/>
    </row>
    <row r="29" spans="4:5">
      <c r="D29" s="16"/>
      <c r="E29" s="16"/>
    </row>
    <row r="30" spans="4:5">
      <c r="D30" s="16"/>
      <c r="E30" s="16"/>
    </row>
    <row r="31" spans="4:5">
      <c r="D31" s="16"/>
      <c r="E31" s="16"/>
    </row>
    <row r="32" spans="4:5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2016-04-05T07:34:44Z</dcterms:modified>
</cp:coreProperties>
</file>