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5600" windowHeight="10560" firstSheet="25" activeTab="2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J15" i="26" l="1"/>
  <c r="J16" i="26"/>
  <c r="D11" i="1" l="1"/>
  <c r="L29" i="2"/>
  <c r="L11" i="2"/>
  <c r="L10" i="2"/>
  <c r="J10" i="2"/>
  <c r="J29" i="2"/>
  <c r="D37" i="1"/>
  <c r="K13" i="26"/>
  <c r="K10" i="26"/>
  <c r="I10" i="26"/>
  <c r="I14" i="26"/>
  <c r="I13" i="26"/>
  <c r="K16" i="26"/>
  <c r="D12" i="1" l="1"/>
  <c r="K11" i="11"/>
  <c r="I11" i="11"/>
</calcChain>
</file>

<file path=xl/sharedStrings.xml><?xml version="1.0" encoding="utf-8"?>
<sst xmlns="http://schemas.openxmlformats.org/spreadsheetml/2006/main" count="1540" uniqueCount="509">
  <si>
    <t>תאריך הדיווח: 29/09/2016</t>
  </si>
  <si>
    <t>החברה המדווחת: מיטב דש גמל ופנסיה בעמ</t>
  </si>
  <si>
    <t>שם מסלול/קרן/קופה: מיטב דש גמל חו"ל (319)</t>
  </si>
  <si>
    <t>מספר מסלול/קרן/קופה: 2051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</si>
  <si>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</si>
  <si>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</si>
  <si>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</si>
  <si>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</si>
  <si>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</si>
  <si>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</si>
  <si>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</si>
  <si>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</si>
  <si>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</si>
  <si>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</si>
  <si>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</si>
  <si>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</si>
  <si>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</si>
  <si>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</si>
  <si>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</si>
  <si>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</si>
  <si>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</si>
  <si>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</si>
  <si>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</si>
  <si>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</si>
  <si>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</si>
  <si>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</si>
  <si>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</si>
  <si>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</si>
  <si>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</si>
  <si>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</si>
  <si>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</si>
  <si>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</si>
  <si>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</si>
  <si>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</si>
  <si>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</si>
  <si>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</si>
  <si>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</si>
  <si>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</si>
  <si>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</si>
  <si>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</si>
  <si>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</si>
  <si>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</si>
  <si>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</si>
  <si>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</si>
  <si>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</si>
  <si>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</si>
  <si>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</si>
  <si>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</si>
  <si>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</si>
  <si>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</si>
  <si>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</si>
  <si>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</si>
  <si>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</si>
  <si>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</si>
  <si>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</si>
  <si>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</si>
  <si>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</si>
  <si>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</si>
  <si>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</si>
  <si>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</si>
  <si>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</si>
  <si>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</si>
  <si>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</si>
  <si>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</si>
  <si>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</si>
  <si>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</si>
  <si>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</si>
  <si>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</si>
  <si>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</si>
  <si>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</si>
  <si>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</si>
  <si>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</si>
  <si>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</si>
  <si>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</si>
  <si>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</si>
  <si>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</si>
  <si>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</si>
  <si>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יואן סיני CNH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</si>
  <si>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</si>
  <si>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</si>
  <si>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</si>
  <si>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</si>
  <si>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</si>
  <si>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</si>
  <si>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</si>
  <si>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</si>
  <si>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</si>
  <si>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</si>
  <si>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</si>
  <si>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</si>
  <si>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</si>
  <si>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</si>
  <si>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</si>
  <si>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</si>
  <si>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</si>
  <si>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</si>
  <si>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</si>
  <si>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20-00000004</t>
  </si>
  <si>
    <t>AAA</t>
  </si>
  <si>
    <t>מעלות</t>
  </si>
  <si>
    <t>שקל חדש</t>
  </si>
  <si>
    <t>סה"כ יתרות מזומנים ועו"ש נקובים במט"ח</t>
  </si>
  <si>
    <t>דולר אמריקאי (מזרחי)</t>
  </si>
  <si>
    <t>20-00000014</t>
  </si>
  <si>
    <t>דולר ארה"ב עתידי (מזרחי)</t>
  </si>
  <si>
    <t>20-00005001</t>
  </si>
  <si>
    <t>מזומן אירו (מזרחי)</t>
  </si>
  <si>
    <t>20-00001010</t>
  </si>
  <si>
    <t>מזומן דולר הונג קונג (הבינלאומי)</t>
  </si>
  <si>
    <t>31-00001032</t>
  </si>
  <si>
    <t>AA+</t>
  </si>
  <si>
    <t>מזומן יין (הבינלאומי)</t>
  </si>
  <si>
    <t>31-00001002</t>
  </si>
  <si>
    <t>מזומן פזו מקסיקני (מזרחי)</t>
  </si>
  <si>
    <t>20-00001021</t>
  </si>
  <si>
    <t>מזומן פרנק שוצרי (הבינלאומי)</t>
  </si>
  <si>
    <t>31-00001007</t>
  </si>
  <si>
    <t>מזומן שטרלינג (מזרחי)</t>
  </si>
  <si>
    <t>20-00001004</t>
  </si>
  <si>
    <t>סה"כ פח"ק/פר"י</t>
  </si>
  <si>
    <t>פח"ק 1238 (מזרחי)</t>
  </si>
  <si>
    <t>20-100112380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</si>
  <si>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</si>
  <si>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</si>
  <si>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</si>
  <si>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</si>
  <si>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</si>
  <si>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FUT VAL EUR HSB</t>
  </si>
  <si>
    <t>FUTEURHSBC US</t>
  </si>
  <si>
    <t>FUT VAL JPY HSB</t>
  </si>
  <si>
    <t>FUTJPYHSBC US</t>
  </si>
  <si>
    <t>FUT VAL USD HSB</t>
  </si>
  <si>
    <t>FUTUSDHSBC US</t>
  </si>
  <si>
    <t>HSBC USD</t>
  </si>
  <si>
    <t>MONEY EUR HSBC</t>
  </si>
  <si>
    <t>HSBC EURO</t>
  </si>
  <si>
    <t>MONEY JPY HSBC</t>
  </si>
  <si>
    <t>HSBC JPY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</si>
  <si>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</si>
  <si>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</si>
  <si>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</si>
  <si>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</si>
  <si>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</si>
  <si>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</si>
  <si>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</si>
  <si>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</si>
  <si>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</si>
  <si>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</si>
  <si>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</si>
  <si>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</si>
  <si>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</si>
  <si>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</si>
  <si>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</si>
  <si>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</si>
  <si>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סה"כ ממשלתי לא צמוד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</si>
  <si>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</si>
  <si>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</si>
  <si>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</si>
  <si>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</si>
  <si>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0 10/16.</t>
  </si>
  <si>
    <t>US912796HJ14</t>
  </si>
  <si>
    <t>אחר</t>
  </si>
  <si>
    <t>S&amp;P</t>
  </si>
  <si>
    <t>1.3 09/20</t>
  </si>
  <si>
    <t>US912828L658</t>
  </si>
  <si>
    <t>2.0 02/25</t>
  </si>
  <si>
    <t>US912828J272</t>
  </si>
  <si>
    <t>B 0 11/16</t>
  </si>
  <si>
    <t>US912796HQ56</t>
  </si>
  <si>
    <t>T BILL 0 8/17</t>
  </si>
  <si>
    <t>US912796KF54</t>
  </si>
  <si>
    <t>T BILL 5/17</t>
  </si>
  <si>
    <t>US912828R366</t>
  </si>
  <si>
    <t>T BILL 7/20</t>
  </si>
  <si>
    <t>US912796KB41</t>
  </si>
  <si>
    <t>TB 2/17</t>
  </si>
  <si>
    <t>US912796JE09</t>
  </si>
  <si>
    <t>TBILL 03/17</t>
  </si>
  <si>
    <t>US912796JJ95</t>
  </si>
  <si>
    <t>b.0 04/17</t>
  </si>
  <si>
    <t>US912796JP55</t>
  </si>
  <si>
    <t>t.0 02/17</t>
  </si>
  <si>
    <t>US912796JA86</t>
  </si>
  <si>
    <t>MEXICAN BONO 12</t>
  </si>
  <si>
    <t>MX0MGO000078</t>
  </si>
  <si>
    <t>A-</t>
  </si>
  <si>
    <t>Moody's</t>
  </si>
  <si>
    <t>MXBONO 10 12/24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</si>
  <si>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</si>
  <si>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</si>
  <si>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</si>
  <si>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</si>
  <si>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</si>
  <si>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</si>
  <si>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</si>
  <si>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</si>
  <si>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</si>
  <si>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</si>
  <si>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</si>
  <si>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</si>
  <si>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</si>
  <si>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</si>
  <si>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</si>
  <si>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</si>
  <si>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סה"כ אגרות חוב קונצרניות לא צמודות</t>
  </si>
  <si>
    <t>סה"כ אגרות חוב קונצרניות צמודות למט"ח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</si>
  <si>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</si>
  <si>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</si>
  <si>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</si>
  <si>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</si>
  <si>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UBS A 7.6 08/22</t>
  </si>
  <si>
    <t>US90261AAB89</t>
  </si>
  <si>
    <t>NYSE</t>
  </si>
  <si>
    <t>בלומברג</t>
  </si>
  <si>
    <t>Banks</t>
  </si>
  <si>
    <t>BBB+</t>
  </si>
  <si>
    <t>5.2 03/21</t>
  </si>
  <si>
    <t>XS1194054166</t>
  </si>
  <si>
    <t>ISE</t>
  </si>
  <si>
    <t>BBB</t>
  </si>
  <si>
    <t>NDASS 6.125 12/</t>
  </si>
  <si>
    <t>US65557DAL55</t>
  </si>
  <si>
    <t>BB+</t>
  </si>
  <si>
    <t>6.6 07/75</t>
  </si>
  <si>
    <t>XS1254119750</t>
  </si>
  <si>
    <t>Utilities</t>
  </si>
  <si>
    <t>BB</t>
  </si>
  <si>
    <t>4. מניות</t>
  </si>
  <si>
    <t>סה"כ מניות</t>
  </si>
  <si>
    <t>סה"כ מניות בישראל</t>
  </si>
  <si>
    <t>סה"כ מניות תל אביב 25</t>
  </si>
  <si>
    <t>סה"כ מניות תל אביב 75</t>
  </si>
  <si>
    <t>סה"כ מניות מניות היתר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</si>
  <si>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</si>
  <si>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</si>
  <si>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</si>
  <si>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</si>
  <si>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</si>
  <si>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ANHUI EXPRESSWA</t>
  </si>
  <si>
    <t>CNE1000001X0</t>
  </si>
  <si>
    <t>HKSE</t>
  </si>
  <si>
    <t>Transportation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</si>
  <si>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</si>
  <si>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</si>
  <si>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</si>
  <si>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</si>
  <si>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</si>
  <si>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תכלתמר מא כלעול (*) (*)</t>
  </si>
  <si>
    <t>TASE</t>
  </si>
  <si>
    <t>מדדי מניות בחול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</si>
  <si>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</si>
  <si>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</si>
  <si>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</si>
  <si>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</si>
  <si>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</si>
  <si>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</si>
  <si>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ISHARES DAX</t>
  </si>
  <si>
    <t>DE0005933931</t>
  </si>
  <si>
    <t>ISHARES S&amp;P 100</t>
  </si>
  <si>
    <t>US4642871010</t>
  </si>
  <si>
    <t>NOMURA TOPIX BA</t>
  </si>
  <si>
    <t>JP3040170007</t>
  </si>
  <si>
    <t>TSE</t>
  </si>
  <si>
    <t>REIT NOMURA ETF</t>
  </si>
  <si>
    <t>JP3047010008</t>
  </si>
  <si>
    <t>VANGUARD EMERG</t>
  </si>
  <si>
    <t>US9220428588</t>
  </si>
  <si>
    <t>VANGUARD S&amp;P 50</t>
  </si>
  <si>
    <t>US9229083632</t>
  </si>
  <si>
    <t>סה"כ תעודות סל שמחקות מדדים אחרים</t>
  </si>
  <si>
    <t>ISHARES MARKIT</t>
  </si>
  <si>
    <t>IE00B4PY7Y77</t>
  </si>
  <si>
    <t>LSE</t>
  </si>
  <si>
    <t>מדדים אחרים בחול</t>
  </si>
  <si>
    <t>ISHARES MKRKIT</t>
  </si>
  <si>
    <t>IE00B66F4759</t>
  </si>
  <si>
    <t>ISHARES USD COR</t>
  </si>
  <si>
    <t>IE0032895942</t>
  </si>
  <si>
    <t>SPDR EMERGING M</t>
  </si>
  <si>
    <t>IE00B4613386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</si>
  <si>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</si>
  <si>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</si>
  <si>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</si>
  <si>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</si>
  <si>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</si>
  <si>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</si>
  <si>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COPER LATAM FUN</t>
  </si>
  <si>
    <t>KYG242081290</t>
  </si>
  <si>
    <t>אג"ח קונצרני</t>
  </si>
  <si>
    <t>CS NOVA LUX GLB</t>
  </si>
  <si>
    <t>LU0635707705</t>
  </si>
  <si>
    <t>EURIZON EASYFUN</t>
  </si>
  <si>
    <t>LU0335991534</t>
  </si>
  <si>
    <t>GAM STAR CREDIT</t>
  </si>
  <si>
    <t>IE00B5769310</t>
  </si>
  <si>
    <t>IE00B50JD354</t>
  </si>
  <si>
    <t>HENDERSON HOR-P</t>
  </si>
  <si>
    <t>LU0828814763</t>
  </si>
  <si>
    <t>CAC</t>
  </si>
  <si>
    <t>מניות</t>
  </si>
  <si>
    <t>HENDERSON HOR.</t>
  </si>
  <si>
    <t>LU1190461654</t>
  </si>
  <si>
    <t>HENDERSON SECUR</t>
  </si>
  <si>
    <t>GB00B0NXD283</t>
  </si>
  <si>
    <t>ING L FLEX- SEN</t>
  </si>
  <si>
    <t>LU0426533492</t>
  </si>
  <si>
    <t>INVESCO US SENI</t>
  </si>
  <si>
    <t>LU0564079282</t>
  </si>
  <si>
    <t>JB LOCAL EMERGI</t>
  </si>
  <si>
    <t>LU0107852435</t>
  </si>
  <si>
    <t>אג"ח ממשלתי</t>
  </si>
  <si>
    <t>KOTAK INDIA FIX</t>
  </si>
  <si>
    <t>LU0996346937</t>
  </si>
  <si>
    <t>LM-WA HGH YL</t>
  </si>
  <si>
    <t>IE00BVG1NV55</t>
  </si>
  <si>
    <t>NATIXIS LOOMIS</t>
  </si>
  <si>
    <t>LU0218863602</t>
  </si>
  <si>
    <t>NEUBER BERMAN H</t>
  </si>
  <si>
    <t>IE00B12VW565</t>
  </si>
  <si>
    <t>PIMCO GBL INV G</t>
  </si>
  <si>
    <t>IE0034085260</t>
  </si>
  <si>
    <t>ROBECO HIGH YLD</t>
  </si>
  <si>
    <t>LU0398248921</t>
  </si>
  <si>
    <t>TCW FUNDS- EMER</t>
  </si>
  <si>
    <t>LU0726519282</t>
  </si>
  <si>
    <t>TEMPLETON GLOBA</t>
  </si>
  <si>
    <t>LU0195953152</t>
  </si>
  <si>
    <t>THREADNEEDLE EU</t>
  </si>
  <si>
    <t>GB0030810138</t>
  </si>
  <si>
    <t>UBAM FCP EURO H</t>
  </si>
  <si>
    <t>FR0011896612</t>
  </si>
  <si>
    <t>UBAM GLOB HIGH</t>
  </si>
  <si>
    <t>LU0569863243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</si>
  <si>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</si>
  <si>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</si>
  <si>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</si>
  <si>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</si>
  <si>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</si>
  <si>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</si>
  <si>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</si>
  <si>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</si>
  <si>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</si>
  <si>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</si>
  <si>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</si>
  <si>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</si>
  <si>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</si>
  <si>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</si>
  <si>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</si>
  <si>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</si>
  <si>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</si>
  <si>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</si>
  <si>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</si>
  <si>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</si>
  <si>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F 12/16 EUROSTX</t>
  </si>
  <si>
    <t>VGZ6</t>
  </si>
  <si>
    <t>ל.ר.</t>
  </si>
  <si>
    <t>F 12/16 JPX-NIK</t>
  </si>
  <si>
    <t>JPWZ6</t>
  </si>
  <si>
    <t>F 12/19 MINI S&amp;P</t>
  </si>
  <si>
    <t>ESZ6</t>
  </si>
  <si>
    <t>F 16/12 mini</t>
  </si>
  <si>
    <t>NQZ6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</si>
  <si>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</si>
  <si>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</si>
  <si>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</si>
  <si>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</si>
  <si>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</si>
  <si>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</si>
  <si>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</si>
  <si>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</si>
  <si>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</si>
  <si>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</si>
  <si>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</si>
  <si>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</si>
  <si>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</si>
  <si>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</si>
  <si>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</si>
  <si>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</si>
  <si>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</si>
  <si>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</si>
  <si>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</si>
  <si>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</si>
  <si>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</si>
  <si>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</si>
  <si>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</si>
  <si>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</si>
  <si>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</si>
  <si>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</si>
  <si>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</si>
  <si>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</si>
  <si>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</si>
  <si>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</si>
  <si>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</si>
  <si>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</si>
  <si>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סה"כ אג"ח קונצרני לא צמוד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</si>
  <si>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</si>
  <si>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</si>
  <si>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</si>
  <si>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</si>
  <si>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</si>
  <si>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</si>
  <si>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</si>
  <si>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</si>
  <si>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</si>
  <si>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</si>
  <si>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</si>
  <si>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</si>
  <si>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</si>
  <si>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</si>
  <si>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</si>
  <si>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ל"ס בחו"ל</t>
  </si>
  <si>
    <t>BK III (K)</t>
  </si>
  <si>
    <t>KYG131022009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</si>
  <si>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</si>
  <si>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</si>
  <si>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</si>
  <si>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</si>
  <si>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</si>
  <si>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</si>
  <si>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</si>
  <si>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</si>
  <si>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</si>
  <si>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</si>
  <si>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</si>
  <si>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</si>
  <si>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</si>
  <si>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</si>
  <si>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</si>
  <si>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</si>
  <si>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</si>
  <si>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</si>
  <si>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</si>
  <si>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</si>
  <si>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סה"כ חוזים מט"ח/ מט"ח</t>
  </si>
  <si>
    <t>FW061016 GBP/USD1.34</t>
  </si>
  <si>
    <t>6/09/2016</t>
  </si>
  <si>
    <t>FW181016 USD/JPY102.</t>
  </si>
  <si>
    <t>14/09/2016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</si>
  <si>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</si>
  <si>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</si>
  <si>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</si>
  <si>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</si>
  <si>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</si>
  <si>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</si>
  <si>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</si>
  <si>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</si>
  <si>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</si>
  <si>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</si>
  <si>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</si>
  <si>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</si>
  <si>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</si>
  <si>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</si>
  <si>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</si>
  <si>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</si>
  <si>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</si>
  <si>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</si>
  <si>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</si>
  <si>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</si>
  <si>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</si>
  <si>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</si>
  <si>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</si>
  <si>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</si>
  <si>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</si>
  <si>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</si>
  <si>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</si>
  <si>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</si>
  <si>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</si>
  <si>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</si>
  <si>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</si>
  <si>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</si>
  <si>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</si>
  <si>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</si>
  <si>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</si>
  <si>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</si>
  <si>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</si>
  <si>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</si>
  <si>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</si>
  <si>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</si>
  <si>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</si>
  <si>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</si>
  <si>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</si>
  <si>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</si>
  <si>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</si>
  <si>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</si>
  <si>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</si>
  <si>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</si>
  <si>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</si>
  <si>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</si>
  <si>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</si>
  <si>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</si>
  <si>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</si>
  <si>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</si>
  <si>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</si>
  <si>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סה"כ השקעות אחרות בחו"ל</t>
  </si>
  <si>
    <t>לקבלים במט"ח</t>
  </si>
  <si>
    <t>XS0595225318</t>
  </si>
  <si>
    <t>1. ט. יתרות התחייבות להשקעה:</t>
  </si>
  <si>
    <t>תאריך סיום ההתחייבות</t>
  </si>
  <si>
    <t>סה"כ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</si>
  <si>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</si>
  <si>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</si>
  <si>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</si>
  <si>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</si>
  <si>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</si>
  <si>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</si>
  <si>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</si>
  <si>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</si>
  <si>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</si>
  <si>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 xml:space="preserve">בטוחה בגין חוזה עתידי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</si>
</sst>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##0.0000"/>
    <numFmt numFmtId="166" formatCode="##0.0000%"/>
  </numFmts>
  <fonts count="9">
    <font>
      <sz val="10"/>
      <name val="Arial"/>
    </font>
    <font>
      <sz val="11"/>
      <color theme="1"/>
      <name val="Arial"/>
      <family val="2"/>
      <charset val="177"/>
      <scheme val="minor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3">
    <xf numFmtId="0" fontId="0" fillId="0" borderId="0"/>
    <xf numFmtId="0" fontId="1" fillId="0" borderId="0"/>
    <xf numFmtId="9" fontId="8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166" fontId="6" fillId="0" borderId="0" xfId="0" applyNumberFormat="1" applyFont="1" applyAlignment="1">
      <alignment horizontal="right"/>
    </xf>
    <xf numFmtId="0" fontId="1" fillId="0" borderId="0" xfId="1"/>
    <xf numFmtId="4" fontId="0" fillId="0" borderId="0" xfId="0" applyNumberFormat="1"/>
    <xf numFmtId="10" fontId="0" fillId="0" borderId="0" xfId="2" applyNumberFormat="1" applyFont="1"/>
  </cellXfs>
  <cellStyles count="3">
    <cellStyle name="Normal" xfId="0" builtinId="0"/>
    <cellStyle name="Normal 2" xfId="1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4"/>
  <sheetViews>
    <sheetView rightToLeft="1" topLeftCell="A15" workbookViewId="0">
      <selection activeCell="F35" sqref="F35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2615.11</v>
      </c>
      <c r="D11" s="8">
        <f>C11/C42</f>
        <v>0.15275799828264008</v>
      </c>
    </row>
    <row r="12" spans="2:4">
      <c r="B12" s="6" t="s">
        <v>10</v>
      </c>
      <c r="C12" s="7">
        <v>14337.99</v>
      </c>
      <c r="D12" s="8">
        <f>C12/C42</f>
        <v>0.83753366083893621</v>
      </c>
    </row>
    <row r="13" spans="2:4">
      <c r="B13" s="6" t="s">
        <v>11</v>
      </c>
      <c r="C13" s="7">
        <v>9123.3700200000003</v>
      </c>
      <c r="D13" s="8">
        <v>0.52544812782408001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27.965319999999998</v>
      </c>
      <c r="D15" s="8">
        <v>1.6106246930453099E-3</v>
      </c>
    </row>
    <row r="16" spans="2:4">
      <c r="B16" s="6" t="s">
        <v>14</v>
      </c>
      <c r="C16" s="7">
        <v>3.5710799999999998</v>
      </c>
      <c r="D16" s="8">
        <v>2.05671511316168E-4</v>
      </c>
    </row>
    <row r="17" spans="2:4">
      <c r="B17" s="6" t="s">
        <v>15</v>
      </c>
      <c r="C17" s="7">
        <v>3396.7997300000002</v>
      </c>
      <c r="D17" s="8">
        <v>0.19563407543584899</v>
      </c>
    </row>
    <row r="18" spans="2:4">
      <c r="B18" s="6" t="s">
        <v>16</v>
      </c>
      <c r="C18" s="7">
        <v>1786.1574700000001</v>
      </c>
      <c r="D18" s="8">
        <v>0.102871318005635</v>
      </c>
    </row>
    <row r="19" spans="2:4">
      <c r="B19" s="6" t="s">
        <v>17</v>
      </c>
      <c r="C19" s="7">
        <v>0</v>
      </c>
      <c r="D19" s="8">
        <v>0</v>
      </c>
    </row>
    <row r="20" spans="2:4">
      <c r="B20" s="6" t="s">
        <v>18</v>
      </c>
      <c r="C20" s="7">
        <v>0</v>
      </c>
      <c r="D20" s="8">
        <v>0</v>
      </c>
    </row>
    <row r="21" spans="2:4">
      <c r="B21" s="6" t="s">
        <v>19</v>
      </c>
      <c r="C21" s="7">
        <v>0.13</v>
      </c>
      <c r="D21" s="8">
        <v>0</v>
      </c>
    </row>
    <row r="22" spans="2:4">
      <c r="B22" s="6" t="s">
        <v>20</v>
      </c>
      <c r="C22" s="7">
        <v>0</v>
      </c>
      <c r="D22" s="8">
        <v>0</v>
      </c>
    </row>
    <row r="23" spans="2:4">
      <c r="B23" s="6" t="s">
        <v>21</v>
      </c>
      <c r="C23" s="7">
        <v>16.4663</v>
      </c>
      <c r="D23" s="8">
        <v>1.1849074486665299E-3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0</v>
      </c>
      <c r="D25" s="8">
        <v>0</v>
      </c>
    </row>
    <row r="26" spans="2:4">
      <c r="B26" s="6" t="s">
        <v>23</v>
      </c>
      <c r="C26" s="7">
        <v>0</v>
      </c>
      <c r="D26" s="8">
        <v>0</v>
      </c>
    </row>
    <row r="27" spans="2:4">
      <c r="B27" s="6" t="s">
        <v>24</v>
      </c>
      <c r="C27" s="7">
        <v>0</v>
      </c>
      <c r="D27" s="8">
        <v>0</v>
      </c>
    </row>
    <row r="28" spans="2:4">
      <c r="B28" s="6" t="s">
        <v>25</v>
      </c>
      <c r="C28" s="7">
        <v>17.814299999999999</v>
      </c>
      <c r="D28" s="8">
        <v>1.0259904577997699E-3</v>
      </c>
    </row>
    <row r="29" spans="2:4">
      <c r="B29" s="6" t="s">
        <v>26</v>
      </c>
      <c r="C29" s="7">
        <v>0</v>
      </c>
      <c r="D29" s="8">
        <v>0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-1.3480000000000001</v>
      </c>
      <c r="D31" s="8">
        <v>1.5891699086676201E-4</v>
      </c>
    </row>
    <row r="32" spans="2:4">
      <c r="B32" s="6" t="s">
        <v>29</v>
      </c>
      <c r="C32" s="7">
        <v>0</v>
      </c>
      <c r="D32" s="8">
        <v>0</v>
      </c>
    </row>
    <row r="33" spans="2:5">
      <c r="B33" s="6" t="s">
        <v>30</v>
      </c>
      <c r="C33" s="7">
        <v>0</v>
      </c>
      <c r="D33" s="8">
        <v>0</v>
      </c>
    </row>
    <row r="34" spans="2:5">
      <c r="B34" s="6" t="s">
        <v>31</v>
      </c>
      <c r="C34" s="7">
        <v>0</v>
      </c>
      <c r="D34" s="8">
        <v>0</v>
      </c>
    </row>
    <row r="35" spans="2:5">
      <c r="B35" s="6" t="s">
        <v>32</v>
      </c>
      <c r="C35" s="7">
        <v>0</v>
      </c>
      <c r="D35" s="8">
        <v>0</v>
      </c>
    </row>
    <row r="36" spans="2:5">
      <c r="B36" s="6" t="s">
        <v>33</v>
      </c>
      <c r="C36" s="7">
        <v>0</v>
      </c>
      <c r="D36" s="8">
        <v>0</v>
      </c>
    </row>
    <row r="37" spans="2:5">
      <c r="B37" s="6" t="s">
        <v>34</v>
      </c>
      <c r="C37" s="7">
        <v>149.74</v>
      </c>
      <c r="D37" s="8">
        <f>C37/C42</f>
        <v>8.7468529671189833E-3</v>
      </c>
    </row>
    <row r="38" spans="2:5">
      <c r="B38" s="5" t="s">
        <v>35</v>
      </c>
      <c r="C38" s="5"/>
      <c r="D38" s="5"/>
    </row>
    <row r="39" spans="2:5">
      <c r="B39" s="6" t="s">
        <v>36</v>
      </c>
      <c r="C39" s="7">
        <v>0</v>
      </c>
      <c r="D39" s="8">
        <v>0</v>
      </c>
    </row>
    <row r="40" spans="2:5">
      <c r="B40" s="6" t="s">
        <v>37</v>
      </c>
      <c r="C40" s="7">
        <v>0</v>
      </c>
      <c r="D40" s="8">
        <v>0</v>
      </c>
    </row>
    <row r="41" spans="2:5">
      <c r="B41" s="6" t="s">
        <v>38</v>
      </c>
      <c r="C41" s="7">
        <v>0</v>
      </c>
      <c r="D41" s="8">
        <v>0</v>
      </c>
    </row>
    <row r="42" spans="2:5">
      <c r="B42" s="3" t="s">
        <v>39</v>
      </c>
      <c r="C42" s="9">
        <v>17119.3</v>
      </c>
      <c r="D42" s="10">
        <v>1</v>
      </c>
      <c r="E42" s="20"/>
    </row>
    <row r="43" spans="2:5">
      <c r="B43" s="6" t="s">
        <v>40</v>
      </c>
      <c r="C43" s="7">
        <v>0</v>
      </c>
      <c r="D43" s="8">
        <v>0</v>
      </c>
    </row>
    <row r="45" spans="2:5">
      <c r="B45" s="5"/>
      <c r="C45" s="5" t="s">
        <v>41</v>
      </c>
      <c r="D45" s="5" t="s">
        <v>42</v>
      </c>
    </row>
    <row r="47" spans="2:5">
      <c r="C47" s="6" t="s">
        <v>43</v>
      </c>
      <c r="D47" s="11">
        <v>3.7549999999999999</v>
      </c>
    </row>
    <row r="48" spans="2:5">
      <c r="C48" s="6" t="s">
        <v>44</v>
      </c>
      <c r="D48" s="11">
        <v>3.7002999999999999</v>
      </c>
    </row>
    <row r="49" spans="3:4">
      <c r="C49" s="6" t="s">
        <v>45</v>
      </c>
      <c r="D49" s="11">
        <v>4.8928000000000003</v>
      </c>
    </row>
    <row r="50" spans="3:4">
      <c r="C50" s="6" t="s">
        <v>46</v>
      </c>
      <c r="D50" s="11">
        <v>3.8752</v>
      </c>
    </row>
    <row r="51" spans="3:4">
      <c r="C51" s="6" t="s">
        <v>47</v>
      </c>
      <c r="D51" s="11">
        <v>2.87</v>
      </c>
    </row>
    <row r="52" spans="3:4">
      <c r="C52" s="6" t="s">
        <v>48</v>
      </c>
      <c r="D52" s="11">
        <v>4.2144000000000004</v>
      </c>
    </row>
    <row r="53" spans="3:4">
      <c r="C53" s="6" t="s">
        <v>49</v>
      </c>
      <c r="D53" s="11">
        <v>0.438</v>
      </c>
    </row>
    <row r="54" spans="3:4">
      <c r="C54" s="6" t="s">
        <v>50</v>
      </c>
      <c r="D54" s="11">
        <v>5.2965999999999998</v>
      </c>
    </row>
    <row r="55" spans="3:4">
      <c r="C55" s="6" t="s">
        <v>51</v>
      </c>
      <c r="D55" s="11">
        <v>0.5655</v>
      </c>
    </row>
    <row r="56" spans="3:4">
      <c r="C56" s="6" t="s">
        <v>52</v>
      </c>
      <c r="D56" s="11">
        <v>0.27229999999999999</v>
      </c>
    </row>
    <row r="57" spans="3:4">
      <c r="C57" s="6" t="s">
        <v>53</v>
      </c>
      <c r="D57" s="11">
        <v>2.8780999999999999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7.2007000000000003</v>
      </c>
    </row>
    <row r="60" spans="3:4">
      <c r="C60" s="6" t="s">
        <v>56</v>
      </c>
      <c r="D60" s="11">
        <v>0.4662</v>
      </c>
    </row>
    <row r="61" spans="3:4">
      <c r="C61" s="6" t="s">
        <v>57</v>
      </c>
      <c r="D61" s="11">
        <v>5.7000000000000002E-3</v>
      </c>
    </row>
    <row r="62" spans="3:4">
      <c r="C62" s="6" t="s">
        <v>58</v>
      </c>
      <c r="D62" s="11">
        <v>0.56040000000000001</v>
      </c>
    </row>
    <row r="63" spans="3:4">
      <c r="C63" s="6" t="s">
        <v>59</v>
      </c>
      <c r="D63" s="11">
        <v>0.19339999999999999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5.9400000000000001E-2</v>
      </c>
    </row>
    <row r="66" spans="3:4">
      <c r="C66" s="6" t="s">
        <v>62</v>
      </c>
      <c r="D66" s="11">
        <v>1.1613</v>
      </c>
    </row>
    <row r="67" spans="3:4">
      <c r="C67" s="6" t="s">
        <v>63</v>
      </c>
      <c r="D67" s="11">
        <v>3.2800000000000003E-2</v>
      </c>
    </row>
    <row r="68" spans="3:4">
      <c r="C68" s="6" t="s">
        <v>64</v>
      </c>
      <c r="D68" s="11">
        <v>5.6099999999999997E-2</v>
      </c>
    </row>
    <row r="69" spans="3:4">
      <c r="C69" s="6" t="s">
        <v>65</v>
      </c>
      <c r="D69" s="11">
        <v>0.1084</v>
      </c>
    </row>
    <row r="70" spans="3:4">
      <c r="C70" s="6" t="s">
        <v>66</v>
      </c>
      <c r="D70" s="11">
        <v>0.1195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2.7271000000000001</v>
      </c>
    </row>
    <row r="73" spans="3:4">
      <c r="C73" s="6" t="s">
        <v>69</v>
      </c>
      <c r="D73" s="11">
        <v>1.2521</v>
      </c>
    </row>
    <row r="74" spans="3:4">
      <c r="C74" s="6" t="s">
        <v>70</v>
      </c>
      <c r="D74" s="11">
        <v>0.48420000000000002</v>
      </c>
    </row>
    <row r="75" spans="3:4">
      <c r="C75" s="6" t="s">
        <v>71</v>
      </c>
      <c r="D75" s="11">
        <v>2.7563</v>
      </c>
    </row>
    <row r="76" spans="3:4">
      <c r="C76" s="6" t="s">
        <v>72</v>
      </c>
      <c r="D76" s="11">
        <v>0.56320000000000003</v>
      </c>
    </row>
    <row r="77" spans="3:4">
      <c r="C77" s="6" t="s">
        <v>73</v>
      </c>
      <c r="D77" s="11">
        <v>0.97829999999999995</v>
      </c>
    </row>
    <row r="78" spans="3:4">
      <c r="C78" s="6" t="s">
        <v>74</v>
      </c>
      <c r="D78" s="11">
        <v>1.3651</v>
      </c>
    </row>
    <row r="79" spans="3:4">
      <c r="C79" s="6" t="s">
        <v>75</v>
      </c>
      <c r="D79" s="11">
        <v>0.156</v>
      </c>
    </row>
    <row r="80" spans="3:4">
      <c r="C80" s="6" t="s">
        <v>76</v>
      </c>
      <c r="D80" s="11">
        <v>13.974500000000001</v>
      </c>
    </row>
    <row r="81" spans="2:4">
      <c r="C81" s="6" t="s">
        <v>77</v>
      </c>
      <c r="D81" s="11">
        <v>0.56259999999999999</v>
      </c>
    </row>
    <row r="84" spans="2:4">
      <c r="B84" s="5" t="s">
        <v>78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139</v>
      </c>
    </row>
    <row r="7" spans="2:12" ht="15.75">
      <c r="B7" s="2" t="s">
        <v>337</v>
      </c>
    </row>
    <row r="8" spans="2:12">
      <c r="B8" s="3" t="s">
        <v>80</v>
      </c>
      <c r="C8" s="3" t="s">
        <v>81</v>
      </c>
      <c r="D8" s="3" t="s">
        <v>141</v>
      </c>
      <c r="E8" s="3" t="s">
        <v>190</v>
      </c>
      <c r="F8" s="3" t="s">
        <v>85</v>
      </c>
      <c r="G8" s="3" t="s">
        <v>144</v>
      </c>
      <c r="H8" s="3" t="s">
        <v>42</v>
      </c>
      <c r="I8" s="3" t="s">
        <v>88</v>
      </c>
      <c r="J8" s="3" t="s">
        <v>145</v>
      </c>
      <c r="K8" s="3" t="s">
        <v>146</v>
      </c>
      <c r="L8" s="3" t="s">
        <v>90</v>
      </c>
    </row>
    <row r="9" spans="2:12">
      <c r="B9" s="4"/>
      <c r="C9" s="4"/>
      <c r="D9" s="4"/>
      <c r="E9" s="4"/>
      <c r="F9" s="4"/>
      <c r="G9" s="4" t="s">
        <v>149</v>
      </c>
      <c r="H9" s="4" t="s">
        <v>150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338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339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340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341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342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343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344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340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345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342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346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343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138</v>
      </c>
      <c r="C25" s="17"/>
      <c r="D25" s="6"/>
      <c r="E25" s="6"/>
      <c r="F25" s="6"/>
    </row>
    <row r="29" spans="2:12">
      <c r="B29" s="5" t="s">
        <v>78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rightToLeft="1" topLeftCell="C1" workbookViewId="0">
      <selection activeCell="I11" sqref="I11"/>
    </sheetView>
  </sheetViews>
  <sheetFormatPr defaultColWidth="9.140625" defaultRowHeight="12.75"/>
  <cols>
    <col min="2" max="2" width="30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13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139</v>
      </c>
    </row>
    <row r="7" spans="2:11" ht="15.75">
      <c r="B7" s="2" t="s">
        <v>347</v>
      </c>
    </row>
    <row r="8" spans="2:11">
      <c r="B8" s="3" t="s">
        <v>80</v>
      </c>
      <c r="C8" s="3" t="s">
        <v>81</v>
      </c>
      <c r="D8" s="3" t="s">
        <v>141</v>
      </c>
      <c r="E8" s="3" t="s">
        <v>190</v>
      </c>
      <c r="F8" s="3" t="s">
        <v>85</v>
      </c>
      <c r="G8" s="3" t="s">
        <v>144</v>
      </c>
      <c r="H8" s="3" t="s">
        <v>42</v>
      </c>
      <c r="I8" s="3" t="s">
        <v>88</v>
      </c>
      <c r="J8" s="3" t="s">
        <v>146</v>
      </c>
      <c r="K8" s="3" t="s">
        <v>90</v>
      </c>
    </row>
    <row r="9" spans="2:11">
      <c r="B9" s="4"/>
      <c r="C9" s="4"/>
      <c r="D9" s="4"/>
      <c r="E9" s="4"/>
      <c r="F9" s="4"/>
      <c r="G9" s="4" t="s">
        <v>149</v>
      </c>
      <c r="H9" s="4" t="s">
        <v>150</v>
      </c>
      <c r="I9" s="4" t="s">
        <v>92</v>
      </c>
      <c r="J9" s="4" t="s">
        <v>91</v>
      </c>
      <c r="K9" s="4" t="s">
        <v>91</v>
      </c>
    </row>
    <row r="11" spans="2:11">
      <c r="B11" s="3" t="s">
        <v>348</v>
      </c>
      <c r="C11" s="12"/>
      <c r="D11" s="3"/>
      <c r="E11" s="3"/>
      <c r="F11" s="3"/>
      <c r="G11" s="9">
        <v>21</v>
      </c>
      <c r="I11" s="9">
        <f>I12+I14</f>
        <v>0.13</v>
      </c>
      <c r="J11" s="10">
        <v>1</v>
      </c>
      <c r="K11" s="10">
        <f>I11/'סכום נכסי הקרן'!C42</f>
        <v>7.5937684367935609E-6</v>
      </c>
    </row>
    <row r="12" spans="2:11">
      <c r="B12" s="3" t="s">
        <v>349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350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351</v>
      </c>
      <c r="C14" s="12"/>
      <c r="D14" s="3"/>
      <c r="E14" s="3"/>
      <c r="F14" s="3"/>
      <c r="G14" s="9">
        <v>21</v>
      </c>
      <c r="I14" s="9">
        <v>0.13</v>
      </c>
      <c r="J14" s="10">
        <v>1</v>
      </c>
      <c r="K14" s="10">
        <v>0</v>
      </c>
    </row>
    <row r="15" spans="2:11">
      <c r="B15" s="13" t="s">
        <v>352</v>
      </c>
      <c r="C15" s="14"/>
      <c r="D15" s="13"/>
      <c r="E15" s="13"/>
      <c r="F15" s="13"/>
      <c r="G15" s="15">
        <v>21</v>
      </c>
      <c r="I15" s="15">
        <v>0.13</v>
      </c>
      <c r="J15" s="16">
        <v>1</v>
      </c>
      <c r="K15" s="16">
        <v>0</v>
      </c>
    </row>
    <row r="16" spans="2:11">
      <c r="B16" s="6" t="s">
        <v>353</v>
      </c>
      <c r="C16" s="17" t="s">
        <v>354</v>
      </c>
      <c r="D16" s="6" t="s">
        <v>161</v>
      </c>
      <c r="E16" s="6" t="s">
        <v>355</v>
      </c>
      <c r="F16" s="6" t="s">
        <v>48</v>
      </c>
      <c r="G16" s="7">
        <v>7</v>
      </c>
      <c r="H16" s="7">
        <v>297900</v>
      </c>
      <c r="I16" s="7">
        <v>-5.3322700000000003</v>
      </c>
      <c r="J16" s="8">
        <v>4.5900000000000003E-2</v>
      </c>
      <c r="K16" s="8">
        <v>0</v>
      </c>
    </row>
    <row r="17" spans="2:11">
      <c r="B17" s="6" t="s">
        <v>356</v>
      </c>
      <c r="C17" s="17" t="s">
        <v>357</v>
      </c>
      <c r="D17" s="6" t="s">
        <v>161</v>
      </c>
      <c r="E17" s="6" t="s">
        <v>355</v>
      </c>
      <c r="F17" s="6" t="s">
        <v>44</v>
      </c>
      <c r="G17" s="7">
        <v>11</v>
      </c>
      <c r="H17" s="7">
        <v>1205000</v>
      </c>
      <c r="I17" s="7">
        <v>0.69196000000000002</v>
      </c>
      <c r="J17" s="8">
        <v>0.38740000000000002</v>
      </c>
      <c r="K17" s="8">
        <v>0</v>
      </c>
    </row>
    <row r="18" spans="2:11">
      <c r="B18" s="6" t="s">
        <v>358</v>
      </c>
      <c r="C18" s="17" t="s">
        <v>359</v>
      </c>
      <c r="D18" s="6" t="s">
        <v>161</v>
      </c>
      <c r="E18" s="6" t="s">
        <v>355</v>
      </c>
      <c r="F18" s="6" t="s">
        <v>43</v>
      </c>
      <c r="G18" s="7">
        <v>2</v>
      </c>
      <c r="H18" s="7">
        <v>214850</v>
      </c>
      <c r="I18" s="7">
        <v>-1.27993</v>
      </c>
      <c r="J18" s="8">
        <v>0.16139999999999999</v>
      </c>
      <c r="K18" s="8">
        <v>0</v>
      </c>
    </row>
    <row r="19" spans="2:11">
      <c r="B19" s="6" t="s">
        <v>360</v>
      </c>
      <c r="C19" s="17" t="s">
        <v>361</v>
      </c>
      <c r="D19" s="6" t="s">
        <v>161</v>
      </c>
      <c r="E19" s="6" t="s">
        <v>355</v>
      </c>
      <c r="F19" s="6" t="s">
        <v>43</v>
      </c>
      <c r="G19" s="7">
        <v>1</v>
      </c>
      <c r="H19" s="7">
        <v>484425</v>
      </c>
      <c r="I19" s="7">
        <v>6.05009</v>
      </c>
      <c r="J19" s="8">
        <v>0.4052</v>
      </c>
      <c r="K19" s="8">
        <v>0</v>
      </c>
    </row>
    <row r="22" spans="2:11" ht="14.25">
      <c r="B22" s="6" t="s">
        <v>138</v>
      </c>
      <c r="C22" s="17"/>
      <c r="D22" s="6"/>
      <c r="E22" s="6"/>
      <c r="F22" s="6"/>
      <c r="I22" s="19"/>
    </row>
    <row r="23" spans="2:11" ht="14.25">
      <c r="I23" s="19"/>
    </row>
    <row r="24" spans="2:11" ht="14.25">
      <c r="I24" s="19"/>
    </row>
    <row r="25" spans="2:11" ht="14.25">
      <c r="I25" s="19"/>
    </row>
    <row r="26" spans="2:11">
      <c r="B26" s="5" t="s">
        <v>78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139</v>
      </c>
    </row>
    <row r="7" spans="2:17" ht="15.75">
      <c r="B7" s="2" t="s">
        <v>362</v>
      </c>
    </row>
    <row r="8" spans="2:17">
      <c r="B8" s="3" t="s">
        <v>80</v>
      </c>
      <c r="C8" s="3" t="s">
        <v>81</v>
      </c>
      <c r="D8" s="3" t="s">
        <v>363</v>
      </c>
      <c r="E8" s="3" t="s">
        <v>83</v>
      </c>
      <c r="F8" s="3" t="s">
        <v>84</v>
      </c>
      <c r="G8" s="3" t="s">
        <v>142</v>
      </c>
      <c r="H8" s="3" t="s">
        <v>143</v>
      </c>
      <c r="I8" s="3" t="s">
        <v>85</v>
      </c>
      <c r="J8" s="3" t="s">
        <v>86</v>
      </c>
      <c r="K8" s="3" t="s">
        <v>87</v>
      </c>
      <c r="L8" s="3" t="s">
        <v>144</v>
      </c>
      <c r="M8" s="3" t="s">
        <v>42</v>
      </c>
      <c r="N8" s="3" t="s">
        <v>88</v>
      </c>
      <c r="O8" s="3" t="s">
        <v>145</v>
      </c>
      <c r="P8" s="3" t="s">
        <v>146</v>
      </c>
      <c r="Q8" s="3" t="s">
        <v>90</v>
      </c>
    </row>
    <row r="9" spans="2:17">
      <c r="B9" s="4"/>
      <c r="C9" s="4"/>
      <c r="D9" s="4"/>
      <c r="E9" s="4"/>
      <c r="F9" s="4"/>
      <c r="G9" s="4" t="s">
        <v>147</v>
      </c>
      <c r="H9" s="4" t="s">
        <v>148</v>
      </c>
      <c r="I9" s="4"/>
      <c r="J9" s="4" t="s">
        <v>91</v>
      </c>
      <c r="K9" s="4" t="s">
        <v>91</v>
      </c>
      <c r="L9" s="4" t="s">
        <v>149</v>
      </c>
      <c r="M9" s="4" t="s">
        <v>150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364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365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366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367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368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369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370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371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372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366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367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368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369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370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371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138</v>
      </c>
      <c r="C28" s="17"/>
      <c r="D28" s="6"/>
      <c r="E28" s="6"/>
      <c r="F28" s="6"/>
      <c r="G28" s="6"/>
      <c r="I28" s="6"/>
    </row>
    <row r="32" spans="2:17">
      <c r="B32" s="5" t="s">
        <v>78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373</v>
      </c>
    </row>
    <row r="7" spans="2:16" ht="15.75">
      <c r="B7" s="2" t="s">
        <v>140</v>
      </c>
    </row>
    <row r="8" spans="2:16">
      <c r="B8" s="3" t="s">
        <v>80</v>
      </c>
      <c r="C8" s="3" t="s">
        <v>81</v>
      </c>
      <c r="D8" s="3" t="s">
        <v>83</v>
      </c>
      <c r="E8" s="3" t="s">
        <v>84</v>
      </c>
      <c r="F8" s="3" t="s">
        <v>142</v>
      </c>
      <c r="G8" s="3" t="s">
        <v>143</v>
      </c>
      <c r="H8" s="3" t="s">
        <v>85</v>
      </c>
      <c r="I8" s="3" t="s">
        <v>86</v>
      </c>
      <c r="J8" s="3" t="s">
        <v>87</v>
      </c>
      <c r="K8" s="3" t="s">
        <v>144</v>
      </c>
      <c r="L8" s="3" t="s">
        <v>42</v>
      </c>
      <c r="M8" s="3" t="s">
        <v>374</v>
      </c>
      <c r="N8" s="3" t="s">
        <v>145</v>
      </c>
      <c r="O8" s="3" t="s">
        <v>146</v>
      </c>
      <c r="P8" s="3" t="s">
        <v>90</v>
      </c>
    </row>
    <row r="9" spans="2:16">
      <c r="B9" s="4"/>
      <c r="C9" s="4"/>
      <c r="D9" s="4"/>
      <c r="E9" s="4"/>
      <c r="F9" s="4" t="s">
        <v>147</v>
      </c>
      <c r="G9" s="4" t="s">
        <v>148</v>
      </c>
      <c r="H9" s="4"/>
      <c r="I9" s="4" t="s">
        <v>91</v>
      </c>
      <c r="J9" s="4" t="s">
        <v>91</v>
      </c>
      <c r="K9" s="4" t="s">
        <v>149</v>
      </c>
      <c r="L9" s="4" t="s">
        <v>150</v>
      </c>
      <c r="M9" s="4" t="s">
        <v>92</v>
      </c>
      <c r="N9" s="4" t="s">
        <v>91</v>
      </c>
      <c r="O9" s="4" t="s">
        <v>91</v>
      </c>
      <c r="P9" s="4" t="s">
        <v>91</v>
      </c>
    </row>
    <row r="11" spans="2:16">
      <c r="B11" s="3" t="s">
        <v>151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375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376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377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378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379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380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381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157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382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138</v>
      </c>
      <c r="C23" s="17"/>
      <c r="D23" s="6"/>
      <c r="E23" s="6"/>
      <c r="F23" s="6"/>
      <c r="H23" s="6"/>
    </row>
    <row r="27" spans="2:16">
      <c r="B27" s="5" t="s">
        <v>78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373</v>
      </c>
    </row>
    <row r="7" spans="2:19" ht="15.75">
      <c r="B7" s="2" t="s">
        <v>188</v>
      </c>
    </row>
    <row r="8" spans="2:19">
      <c r="B8" s="3" t="s">
        <v>80</v>
      </c>
      <c r="C8" s="3" t="s">
        <v>81</v>
      </c>
      <c r="D8" s="3" t="s">
        <v>189</v>
      </c>
      <c r="E8" s="3" t="s">
        <v>82</v>
      </c>
      <c r="F8" s="3" t="s">
        <v>190</v>
      </c>
      <c r="G8" s="3" t="s">
        <v>83</v>
      </c>
      <c r="H8" s="3" t="s">
        <v>84</v>
      </c>
      <c r="I8" s="3" t="s">
        <v>142</v>
      </c>
      <c r="J8" s="3" t="s">
        <v>143</v>
      </c>
      <c r="K8" s="3" t="s">
        <v>85</v>
      </c>
      <c r="L8" s="3" t="s">
        <v>86</v>
      </c>
      <c r="M8" s="3" t="s">
        <v>87</v>
      </c>
      <c r="N8" s="3" t="s">
        <v>144</v>
      </c>
      <c r="O8" s="3" t="s">
        <v>42</v>
      </c>
      <c r="P8" s="3" t="s">
        <v>374</v>
      </c>
      <c r="Q8" s="3" t="s">
        <v>145</v>
      </c>
      <c r="R8" s="3" t="s">
        <v>146</v>
      </c>
      <c r="S8" s="3" t="s">
        <v>90</v>
      </c>
    </row>
    <row r="9" spans="2:19">
      <c r="B9" s="4"/>
      <c r="C9" s="4"/>
      <c r="D9" s="4"/>
      <c r="E9" s="4"/>
      <c r="F9" s="4"/>
      <c r="G9" s="4"/>
      <c r="H9" s="4"/>
      <c r="I9" s="4" t="s">
        <v>147</v>
      </c>
      <c r="J9" s="4" t="s">
        <v>148</v>
      </c>
      <c r="K9" s="4"/>
      <c r="L9" s="4" t="s">
        <v>91</v>
      </c>
      <c r="M9" s="4" t="s">
        <v>91</v>
      </c>
      <c r="N9" s="4" t="s">
        <v>149</v>
      </c>
      <c r="O9" s="4" t="s">
        <v>150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383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384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385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386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195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387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388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389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390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138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78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373</v>
      </c>
    </row>
    <row r="7" spans="2:19" ht="15.75">
      <c r="B7" s="2" t="s">
        <v>200</v>
      </c>
    </row>
    <row r="8" spans="2:19">
      <c r="B8" s="3" t="s">
        <v>80</v>
      </c>
      <c r="C8" s="3" t="s">
        <v>81</v>
      </c>
      <c r="D8" s="3" t="s">
        <v>189</v>
      </c>
      <c r="E8" s="3" t="s">
        <v>82</v>
      </c>
      <c r="F8" s="3" t="s">
        <v>190</v>
      </c>
      <c r="G8" s="3" t="s">
        <v>83</v>
      </c>
      <c r="H8" s="3" t="s">
        <v>84</v>
      </c>
      <c r="I8" s="3" t="s">
        <v>142</v>
      </c>
      <c r="J8" s="3" t="s">
        <v>143</v>
      </c>
      <c r="K8" s="3" t="s">
        <v>85</v>
      </c>
      <c r="L8" s="3" t="s">
        <v>86</v>
      </c>
      <c r="M8" s="3" t="s">
        <v>87</v>
      </c>
      <c r="N8" s="3" t="s">
        <v>144</v>
      </c>
      <c r="O8" s="3" t="s">
        <v>42</v>
      </c>
      <c r="P8" s="3" t="s">
        <v>374</v>
      </c>
      <c r="Q8" s="3" t="s">
        <v>145</v>
      </c>
      <c r="R8" s="3" t="s">
        <v>146</v>
      </c>
      <c r="S8" s="3" t="s">
        <v>90</v>
      </c>
    </row>
    <row r="9" spans="2:19">
      <c r="B9" s="4"/>
      <c r="C9" s="4"/>
      <c r="D9" s="4"/>
      <c r="E9" s="4"/>
      <c r="F9" s="4"/>
      <c r="G9" s="4"/>
      <c r="H9" s="4"/>
      <c r="I9" s="4" t="s">
        <v>147</v>
      </c>
      <c r="J9" s="4" t="s">
        <v>148</v>
      </c>
      <c r="K9" s="4"/>
      <c r="L9" s="4" t="s">
        <v>91</v>
      </c>
      <c r="M9" s="4" t="s">
        <v>91</v>
      </c>
      <c r="N9" s="4" t="s">
        <v>149</v>
      </c>
      <c r="O9" s="4" t="s">
        <v>150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391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392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393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394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395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396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397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398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399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138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78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373</v>
      </c>
    </row>
    <row r="7" spans="2:13" ht="15.75">
      <c r="B7" s="2" t="s">
        <v>227</v>
      </c>
    </row>
    <row r="8" spans="2:13">
      <c r="B8" s="3" t="s">
        <v>80</v>
      </c>
      <c r="C8" s="3" t="s">
        <v>81</v>
      </c>
      <c r="D8" s="3" t="s">
        <v>189</v>
      </c>
      <c r="E8" s="3" t="s">
        <v>82</v>
      </c>
      <c r="F8" s="3" t="s">
        <v>190</v>
      </c>
      <c r="G8" s="3" t="s">
        <v>85</v>
      </c>
      <c r="H8" s="3" t="s">
        <v>144</v>
      </c>
      <c r="I8" s="3" t="s">
        <v>42</v>
      </c>
      <c r="J8" s="3" t="s">
        <v>374</v>
      </c>
      <c r="K8" s="3" t="s">
        <v>145</v>
      </c>
      <c r="L8" s="3" t="s">
        <v>146</v>
      </c>
      <c r="M8" s="3" t="s">
        <v>90</v>
      </c>
    </row>
    <row r="9" spans="2:13">
      <c r="B9" s="4"/>
      <c r="C9" s="4"/>
      <c r="D9" s="4"/>
      <c r="E9" s="4"/>
      <c r="F9" s="4"/>
      <c r="G9" s="4"/>
      <c r="H9" s="4" t="s">
        <v>149</v>
      </c>
      <c r="I9" s="4" t="s">
        <v>150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400</v>
      </c>
      <c r="C11" s="12"/>
      <c r="D11" s="3"/>
      <c r="E11" s="3"/>
      <c r="F11" s="3"/>
      <c r="G11" s="3"/>
      <c r="H11" s="9">
        <v>0</v>
      </c>
      <c r="J11" s="9">
        <v>0</v>
      </c>
      <c r="L11" s="10">
        <v>0</v>
      </c>
      <c r="M11" s="10">
        <v>0</v>
      </c>
    </row>
    <row r="12" spans="2:13">
      <c r="B12" s="3" t="s">
        <v>401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229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402</v>
      </c>
      <c r="C14" s="12"/>
      <c r="D14" s="3"/>
      <c r="E14" s="3"/>
      <c r="F14" s="3"/>
      <c r="G14" s="3"/>
      <c r="H14" s="9">
        <v>0</v>
      </c>
      <c r="J14" s="9">
        <v>0</v>
      </c>
      <c r="L14" s="10">
        <v>0</v>
      </c>
      <c r="M14" s="10">
        <v>0</v>
      </c>
    </row>
    <row r="15" spans="2:13">
      <c r="B15" s="13" t="s">
        <v>236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237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9" spans="2:7">
      <c r="B19" s="6" t="s">
        <v>138</v>
      </c>
      <c r="C19" s="17"/>
      <c r="D19" s="6"/>
      <c r="E19" s="6"/>
      <c r="F19" s="6"/>
      <c r="G19" s="6"/>
    </row>
    <row r="23" spans="2:7">
      <c r="B23" s="5" t="s">
        <v>78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9"/>
  <sheetViews>
    <sheetView rightToLeft="1" workbookViewId="0"/>
  </sheetViews>
  <sheetFormatPr defaultColWidth="9.140625" defaultRowHeight="12.75"/>
  <cols>
    <col min="2" max="2" width="32.7109375" customWidth="1"/>
    <col min="3" max="4" width="15.7109375" customWidth="1"/>
    <col min="5" max="5" width="14.7109375" customWidth="1"/>
    <col min="6" max="6" width="11.7109375" customWidth="1"/>
    <col min="7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373</v>
      </c>
    </row>
    <row r="7" spans="2:11" ht="15.75">
      <c r="B7" s="2" t="s">
        <v>403</v>
      </c>
    </row>
    <row r="8" spans="2:11">
      <c r="B8" s="3" t="s">
        <v>80</v>
      </c>
      <c r="C8" s="3" t="s">
        <v>81</v>
      </c>
      <c r="D8" s="3" t="s">
        <v>85</v>
      </c>
      <c r="E8" s="3" t="s">
        <v>142</v>
      </c>
      <c r="F8" s="3" t="s">
        <v>144</v>
      </c>
      <c r="G8" s="3" t="s">
        <v>42</v>
      </c>
      <c r="H8" s="3" t="s">
        <v>374</v>
      </c>
      <c r="I8" s="3" t="s">
        <v>145</v>
      </c>
      <c r="J8" s="3" t="s">
        <v>146</v>
      </c>
      <c r="K8" s="3" t="s">
        <v>90</v>
      </c>
    </row>
    <row r="9" spans="2:11">
      <c r="B9" s="4"/>
      <c r="C9" s="4"/>
      <c r="D9" s="4"/>
      <c r="E9" s="4" t="s">
        <v>147</v>
      </c>
      <c r="F9" s="4" t="s">
        <v>149</v>
      </c>
      <c r="G9" s="4" t="s">
        <v>150</v>
      </c>
      <c r="H9" s="4" t="s">
        <v>92</v>
      </c>
      <c r="I9" s="4" t="s">
        <v>91</v>
      </c>
      <c r="J9" s="4" t="s">
        <v>91</v>
      </c>
      <c r="K9" s="4" t="s">
        <v>91</v>
      </c>
    </row>
    <row r="11" spans="2:11">
      <c r="B11" s="3" t="s">
        <v>404</v>
      </c>
      <c r="C11" s="12"/>
      <c r="D11" s="3"/>
      <c r="E11" s="3"/>
      <c r="F11" s="9">
        <v>4.38</v>
      </c>
      <c r="H11" s="9">
        <v>17.809999999999999</v>
      </c>
      <c r="J11" s="10">
        <v>1</v>
      </c>
      <c r="K11" s="10">
        <v>1E-3</v>
      </c>
    </row>
    <row r="12" spans="2:11">
      <c r="B12" s="3" t="s">
        <v>405</v>
      </c>
      <c r="C12" s="12"/>
      <c r="D12" s="3"/>
      <c r="E12" s="3"/>
      <c r="F12" s="9">
        <v>0</v>
      </c>
      <c r="H12" s="9">
        <v>0</v>
      </c>
      <c r="J12" s="10">
        <v>0</v>
      </c>
      <c r="K12" s="10">
        <v>0</v>
      </c>
    </row>
    <row r="13" spans="2:11">
      <c r="B13" s="13" t="s">
        <v>406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407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408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409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3" t="s">
        <v>410</v>
      </c>
      <c r="C17" s="12"/>
      <c r="D17" s="3"/>
      <c r="E17" s="3"/>
      <c r="F17" s="9">
        <v>4.38</v>
      </c>
      <c r="H17" s="9">
        <v>17.809999999999999</v>
      </c>
      <c r="J17" s="10">
        <v>1</v>
      </c>
      <c r="K17" s="10">
        <v>1E-3</v>
      </c>
    </row>
    <row r="18" spans="2:11">
      <c r="B18" s="13" t="s">
        <v>406</v>
      </c>
      <c r="C18" s="14"/>
      <c r="D18" s="13"/>
      <c r="E18" s="13"/>
      <c r="F18" s="15">
        <v>0</v>
      </c>
      <c r="H18" s="15">
        <v>0</v>
      </c>
      <c r="J18" s="16">
        <v>0</v>
      </c>
      <c r="K18" s="16">
        <v>0</v>
      </c>
    </row>
    <row r="19" spans="2:11">
      <c r="B19" s="13" t="s">
        <v>407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408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409</v>
      </c>
      <c r="C21" s="14"/>
      <c r="D21" s="13"/>
      <c r="E21" s="13"/>
      <c r="F21" s="15">
        <v>4.38</v>
      </c>
      <c r="H21" s="15">
        <v>17.809999999999999</v>
      </c>
      <c r="J21" s="16">
        <v>1</v>
      </c>
      <c r="K21" s="16">
        <v>1E-3</v>
      </c>
    </row>
    <row r="22" spans="2:11">
      <c r="B22" s="6" t="s">
        <v>411</v>
      </c>
      <c r="C22" s="17" t="s">
        <v>412</v>
      </c>
      <c r="D22" s="6" t="s">
        <v>43</v>
      </c>
      <c r="E22" s="6"/>
      <c r="F22" s="7">
        <v>4.38</v>
      </c>
      <c r="G22" s="7">
        <v>108314</v>
      </c>
      <c r="H22" s="7">
        <v>17.809999999999999</v>
      </c>
      <c r="J22" s="8">
        <v>1</v>
      </c>
      <c r="K22" s="8">
        <v>1E-3</v>
      </c>
    </row>
    <row r="25" spans="2:11">
      <c r="B25" s="6" t="s">
        <v>138</v>
      </c>
      <c r="C25" s="17"/>
      <c r="D25" s="6"/>
      <c r="E25" s="6"/>
    </row>
    <row r="29" spans="2:11">
      <c r="B29" s="5" t="s">
        <v>78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373</v>
      </c>
    </row>
    <row r="7" spans="2:12" ht="15.75">
      <c r="B7" s="2" t="s">
        <v>413</v>
      </c>
    </row>
    <row r="8" spans="2:12">
      <c r="B8" s="3" t="s">
        <v>80</v>
      </c>
      <c r="C8" s="3" t="s">
        <v>81</v>
      </c>
      <c r="D8" s="3" t="s">
        <v>190</v>
      </c>
      <c r="E8" s="3" t="s">
        <v>85</v>
      </c>
      <c r="F8" s="3" t="s">
        <v>142</v>
      </c>
      <c r="G8" s="3" t="s">
        <v>144</v>
      </c>
      <c r="H8" s="3" t="s">
        <v>42</v>
      </c>
      <c r="I8" s="3" t="s">
        <v>374</v>
      </c>
      <c r="J8" s="3" t="s">
        <v>145</v>
      </c>
      <c r="K8" s="3" t="s">
        <v>146</v>
      </c>
      <c r="L8" s="3" t="s">
        <v>90</v>
      </c>
    </row>
    <row r="9" spans="2:12">
      <c r="B9" s="4"/>
      <c r="C9" s="4"/>
      <c r="D9" s="4"/>
      <c r="E9" s="4"/>
      <c r="F9" s="4" t="s">
        <v>147</v>
      </c>
      <c r="G9" s="4" t="s">
        <v>149</v>
      </c>
      <c r="H9" s="4" t="s">
        <v>150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414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415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335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416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336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138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373</v>
      </c>
    </row>
    <row r="7" spans="2:12" ht="15.75">
      <c r="B7" s="2" t="s">
        <v>417</v>
      </c>
    </row>
    <row r="8" spans="2:12">
      <c r="B8" s="3" t="s">
        <v>80</v>
      </c>
      <c r="C8" s="3" t="s">
        <v>81</v>
      </c>
      <c r="D8" s="3" t="s">
        <v>190</v>
      </c>
      <c r="E8" s="3" t="s">
        <v>142</v>
      </c>
      <c r="F8" s="3" t="s">
        <v>85</v>
      </c>
      <c r="G8" s="3" t="s">
        <v>144</v>
      </c>
      <c r="H8" s="3" t="s">
        <v>42</v>
      </c>
      <c r="I8" s="3" t="s">
        <v>374</v>
      </c>
      <c r="J8" s="3" t="s">
        <v>145</v>
      </c>
      <c r="K8" s="3" t="s">
        <v>146</v>
      </c>
      <c r="L8" s="3" t="s">
        <v>90</v>
      </c>
    </row>
    <row r="9" spans="2:12">
      <c r="B9" s="4"/>
      <c r="C9" s="4"/>
      <c r="D9" s="4"/>
      <c r="E9" s="4" t="s">
        <v>147</v>
      </c>
      <c r="F9" s="4"/>
      <c r="G9" s="4" t="s">
        <v>149</v>
      </c>
      <c r="H9" s="4" t="s">
        <v>150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418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419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420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421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422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423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424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425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420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426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423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427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424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138</v>
      </c>
      <c r="C26" s="17"/>
      <c r="D26" s="6"/>
      <c r="E26" s="6"/>
      <c r="F26" s="6"/>
    </row>
    <row r="30" spans="2:12">
      <c r="B30" s="5" t="s">
        <v>78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4"/>
  <sheetViews>
    <sheetView rightToLeft="1" topLeftCell="E2" workbookViewId="0">
      <selection activeCell="K23" sqref="K23"/>
    </sheetView>
  </sheetViews>
  <sheetFormatPr defaultColWidth="9.140625" defaultRowHeight="12.75"/>
  <cols>
    <col min="2" max="2" width="49.7109375" customWidth="1"/>
    <col min="3" max="3" width="16.7109375" customWidth="1"/>
    <col min="4" max="4" width="13.7109375" customWidth="1"/>
    <col min="5" max="5" width="8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79</v>
      </c>
    </row>
    <row r="7" spans="2:12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87</v>
      </c>
      <c r="J7" s="3" t="s">
        <v>88</v>
      </c>
      <c r="K7" s="3" t="s">
        <v>89</v>
      </c>
      <c r="L7" s="3" t="s">
        <v>90</v>
      </c>
    </row>
    <row r="8" spans="2:12">
      <c r="B8" s="4"/>
      <c r="C8" s="4"/>
      <c r="D8" s="4"/>
      <c r="E8" s="4"/>
      <c r="F8" s="4"/>
      <c r="G8" s="4"/>
      <c r="H8" s="4" t="s">
        <v>91</v>
      </c>
      <c r="I8" s="4" t="s">
        <v>91</v>
      </c>
      <c r="J8" s="4" t="s">
        <v>92</v>
      </c>
      <c r="K8" s="4" t="s">
        <v>91</v>
      </c>
      <c r="L8" s="4" t="s">
        <v>91</v>
      </c>
    </row>
    <row r="10" spans="2:12">
      <c r="B10" s="3" t="s">
        <v>93</v>
      </c>
      <c r="C10" s="12"/>
      <c r="D10" s="3"/>
      <c r="E10" s="3"/>
      <c r="F10" s="3"/>
      <c r="G10" s="3"/>
      <c r="J10" s="9">
        <f>J11+J29</f>
        <v>2615.11</v>
      </c>
      <c r="K10" s="10">
        <v>1</v>
      </c>
      <c r="L10" s="10">
        <f>J10/'סכום נכסי הקרן'!C42</f>
        <v>0.15275799828264008</v>
      </c>
    </row>
    <row r="11" spans="2:12">
      <c r="B11" s="3" t="s">
        <v>94</v>
      </c>
      <c r="C11" s="12"/>
      <c r="D11" s="3"/>
      <c r="E11" s="3"/>
      <c r="F11" s="3"/>
      <c r="G11" s="3"/>
      <c r="J11" s="9">
        <v>2128.75</v>
      </c>
      <c r="K11" s="10">
        <v>0.71419999999999995</v>
      </c>
      <c r="L11" s="10">
        <f>J11/'סכום נכסי הקרן'!C42</f>
        <v>0.12434795815249455</v>
      </c>
    </row>
    <row r="12" spans="2:12">
      <c r="B12" s="13" t="s">
        <v>95</v>
      </c>
      <c r="C12" s="14"/>
      <c r="D12" s="13"/>
      <c r="E12" s="13"/>
      <c r="F12" s="13"/>
      <c r="G12" s="13"/>
      <c r="J12" s="15">
        <v>6.7</v>
      </c>
      <c r="K12" s="16">
        <v>2.2000000000000001E-3</v>
      </c>
      <c r="L12" s="16">
        <v>4.0000000000000002E-4</v>
      </c>
    </row>
    <row r="13" spans="2:12">
      <c r="B13" s="6" t="s">
        <v>96</v>
      </c>
      <c r="C13" s="17" t="s">
        <v>97</v>
      </c>
      <c r="D13" s="6">
        <v>695</v>
      </c>
      <c r="E13" s="6" t="s">
        <v>98</v>
      </c>
      <c r="F13" s="6" t="s">
        <v>99</v>
      </c>
      <c r="G13" s="6" t="s">
        <v>100</v>
      </c>
      <c r="J13" s="7">
        <v>6.7</v>
      </c>
      <c r="K13" s="8">
        <v>2.2000000000000001E-3</v>
      </c>
      <c r="L13" s="8">
        <v>4.0000000000000002E-4</v>
      </c>
    </row>
    <row r="14" spans="2:12">
      <c r="B14" s="13" t="s">
        <v>101</v>
      </c>
      <c r="C14" s="14"/>
      <c r="D14" s="13"/>
      <c r="E14" s="13"/>
      <c r="F14" s="13"/>
      <c r="G14" s="13"/>
      <c r="J14" s="15">
        <v>1126.73</v>
      </c>
      <c r="K14" s="16">
        <v>0.378</v>
      </c>
      <c r="L14" s="16">
        <v>6.4899999999999999E-2</v>
      </c>
    </row>
    <row r="15" spans="2:12">
      <c r="B15" s="6" t="s">
        <v>102</v>
      </c>
      <c r="C15" s="17" t="s">
        <v>103</v>
      </c>
      <c r="D15" s="6">
        <v>695</v>
      </c>
      <c r="E15" s="6" t="s">
        <v>98</v>
      </c>
      <c r="F15" s="6" t="s">
        <v>99</v>
      </c>
      <c r="G15" s="6" t="s">
        <v>43</v>
      </c>
      <c r="J15" s="7">
        <v>410.95</v>
      </c>
      <c r="K15" s="8">
        <v>0.13789999999999999</v>
      </c>
      <c r="L15" s="8">
        <v>2.3699999999999999E-2</v>
      </c>
    </row>
    <row r="16" spans="2:12">
      <c r="B16" s="6" t="s">
        <v>104</v>
      </c>
      <c r="C16" s="17" t="s">
        <v>105</v>
      </c>
      <c r="D16" s="6">
        <v>695</v>
      </c>
      <c r="E16" s="6" t="s">
        <v>98</v>
      </c>
      <c r="F16" s="6" t="s">
        <v>99</v>
      </c>
      <c r="G16" s="6" t="s">
        <v>43</v>
      </c>
      <c r="J16" s="7">
        <v>41.86</v>
      </c>
      <c r="K16" s="8">
        <v>1.4E-2</v>
      </c>
      <c r="L16" s="8">
        <v>2.3999999999999998E-3</v>
      </c>
    </row>
    <row r="17" spans="2:12">
      <c r="B17" s="6" t="s">
        <v>106</v>
      </c>
      <c r="C17" s="17" t="s">
        <v>107</v>
      </c>
      <c r="D17" s="6">
        <v>695</v>
      </c>
      <c r="E17" s="6" t="s">
        <v>98</v>
      </c>
      <c r="F17" s="6" t="s">
        <v>99</v>
      </c>
      <c r="G17" s="6" t="s">
        <v>48</v>
      </c>
      <c r="J17" s="7">
        <v>660.97</v>
      </c>
      <c r="K17" s="8">
        <v>0.2218</v>
      </c>
      <c r="L17" s="8">
        <v>3.8100000000000002E-2</v>
      </c>
    </row>
    <row r="18" spans="2:12">
      <c r="B18" s="6" t="s">
        <v>108</v>
      </c>
      <c r="C18" s="17" t="s">
        <v>109</v>
      </c>
      <c r="D18" s="6">
        <v>593</v>
      </c>
      <c r="E18" s="6" t="s">
        <v>110</v>
      </c>
      <c r="F18" s="6" t="s">
        <v>99</v>
      </c>
      <c r="G18" s="6" t="s">
        <v>70</v>
      </c>
      <c r="J18" s="7">
        <v>6.45</v>
      </c>
      <c r="K18" s="8">
        <v>2.2000000000000001E-3</v>
      </c>
      <c r="L18" s="8">
        <v>4.0000000000000002E-4</v>
      </c>
    </row>
    <row r="19" spans="2:12">
      <c r="B19" s="6" t="s">
        <v>111</v>
      </c>
      <c r="C19" s="17" t="s">
        <v>112</v>
      </c>
      <c r="D19" s="6">
        <v>593</v>
      </c>
      <c r="E19" s="6" t="s">
        <v>110</v>
      </c>
      <c r="F19" s="6" t="s">
        <v>99</v>
      </c>
      <c r="G19" s="6" t="s">
        <v>44</v>
      </c>
      <c r="J19" s="7">
        <v>0.03</v>
      </c>
      <c r="K19" s="8">
        <v>0</v>
      </c>
      <c r="L19" s="8">
        <v>0</v>
      </c>
    </row>
    <row r="20" spans="2:12">
      <c r="B20" s="6" t="s">
        <v>113</v>
      </c>
      <c r="C20" s="17" t="s">
        <v>114</v>
      </c>
      <c r="D20" s="6">
        <v>695</v>
      </c>
      <c r="E20" s="6" t="s">
        <v>98</v>
      </c>
      <c r="F20" s="6" t="s">
        <v>99</v>
      </c>
      <c r="G20" s="6" t="s">
        <v>59</v>
      </c>
      <c r="J20" s="7">
        <v>1.71</v>
      </c>
      <c r="K20" s="8">
        <v>5.9999999999999995E-4</v>
      </c>
      <c r="L20" s="8">
        <v>1E-4</v>
      </c>
    </row>
    <row r="21" spans="2:12">
      <c r="B21" s="6" t="s">
        <v>115</v>
      </c>
      <c r="C21" s="17" t="s">
        <v>116</v>
      </c>
      <c r="D21" s="6">
        <v>593</v>
      </c>
      <c r="E21" s="6" t="s">
        <v>110</v>
      </c>
      <c r="F21" s="6" t="s">
        <v>99</v>
      </c>
      <c r="G21" s="6" t="s">
        <v>46</v>
      </c>
      <c r="J21" s="7">
        <v>1.92</v>
      </c>
      <c r="K21" s="8">
        <v>5.9999999999999995E-4</v>
      </c>
      <c r="L21" s="8">
        <v>1E-4</v>
      </c>
    </row>
    <row r="22" spans="2:12">
      <c r="B22" s="6" t="s">
        <v>117</v>
      </c>
      <c r="C22" s="17" t="s">
        <v>118</v>
      </c>
      <c r="D22" s="6">
        <v>695</v>
      </c>
      <c r="E22" s="6" t="s">
        <v>98</v>
      </c>
      <c r="F22" s="6" t="s">
        <v>99</v>
      </c>
      <c r="G22" s="6" t="s">
        <v>45</v>
      </c>
      <c r="J22" s="7">
        <v>2.85</v>
      </c>
      <c r="K22" s="8">
        <v>1E-3</v>
      </c>
      <c r="L22" s="8">
        <v>2.0000000000000001E-4</v>
      </c>
    </row>
    <row r="23" spans="2:12">
      <c r="B23" s="13" t="s">
        <v>119</v>
      </c>
      <c r="C23" s="14"/>
      <c r="D23" s="13"/>
      <c r="E23" s="13"/>
      <c r="F23" s="13"/>
      <c r="G23" s="13"/>
      <c r="J23" s="15">
        <v>995.31</v>
      </c>
      <c r="K23" s="16">
        <v>0.33389999999999997</v>
      </c>
      <c r="L23" s="16">
        <v>5.7299999999999997E-2</v>
      </c>
    </row>
    <row r="24" spans="2:12">
      <c r="B24" s="6" t="s">
        <v>120</v>
      </c>
      <c r="C24" s="17" t="s">
        <v>121</v>
      </c>
      <c r="D24" s="6">
        <v>695</v>
      </c>
      <c r="E24" s="6" t="s">
        <v>98</v>
      </c>
      <c r="F24" s="6" t="s">
        <v>99</v>
      </c>
      <c r="G24" s="6" t="s">
        <v>100</v>
      </c>
      <c r="J24" s="7">
        <v>995.31</v>
      </c>
      <c r="K24" s="8">
        <v>0.33389999999999997</v>
      </c>
      <c r="L24" s="8">
        <v>5.7299999999999997E-2</v>
      </c>
    </row>
    <row r="25" spans="2:12">
      <c r="B25" s="13" t="s">
        <v>122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</row>
    <row r="26" spans="2:12">
      <c r="B26" s="13" t="s">
        <v>123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</row>
    <row r="27" spans="2:12">
      <c r="B27" s="13" t="s">
        <v>124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</row>
    <row r="28" spans="2:12">
      <c r="B28" s="13" t="s">
        <v>125</v>
      </c>
      <c r="C28" s="14"/>
      <c r="D28" s="13"/>
      <c r="E28" s="13"/>
      <c r="F28" s="13"/>
      <c r="G28" s="13"/>
      <c r="J28" s="15">
        <v>0</v>
      </c>
      <c r="K28" s="16">
        <v>0</v>
      </c>
      <c r="L28" s="16">
        <v>0</v>
      </c>
    </row>
    <row r="29" spans="2:12">
      <c r="B29" s="3" t="s">
        <v>126</v>
      </c>
      <c r="C29" s="12"/>
      <c r="D29" s="3"/>
      <c r="E29" s="3"/>
      <c r="F29" s="3"/>
      <c r="G29" s="3"/>
      <c r="J29" s="9">
        <f>J30+J31</f>
        <v>486.36</v>
      </c>
      <c r="K29" s="10">
        <v>0.2858</v>
      </c>
      <c r="L29" s="10">
        <f>J29/'סכום נכסי הקרן'!C42</f>
        <v>2.841004013014551E-2</v>
      </c>
    </row>
    <row r="30" spans="2:12">
      <c r="B30" s="13" t="s">
        <v>101</v>
      </c>
      <c r="C30" s="14"/>
      <c r="D30" s="13"/>
      <c r="E30" s="13"/>
      <c r="F30" s="13"/>
      <c r="G30" s="13"/>
      <c r="J30" s="15">
        <v>0</v>
      </c>
      <c r="K30" s="16">
        <v>0</v>
      </c>
      <c r="L30" s="16">
        <v>0</v>
      </c>
    </row>
    <row r="31" spans="2:12">
      <c r="B31" s="13" t="s">
        <v>125</v>
      </c>
      <c r="C31" s="14"/>
      <c r="D31" s="13"/>
      <c r="E31" s="13"/>
      <c r="F31" s="13"/>
      <c r="G31" s="13"/>
      <c r="J31" s="15">
        <v>486.36</v>
      </c>
      <c r="K31" s="16">
        <v>0.2858</v>
      </c>
      <c r="L31" s="16">
        <v>2.8400000000000002E-2</v>
      </c>
    </row>
    <row r="32" spans="2:12">
      <c r="B32" s="6" t="s">
        <v>127</v>
      </c>
      <c r="C32" s="17" t="s">
        <v>128</v>
      </c>
      <c r="D32" s="6"/>
      <c r="E32" s="6"/>
      <c r="F32" s="6"/>
      <c r="G32" s="6" t="s">
        <v>48</v>
      </c>
      <c r="J32" s="7">
        <v>0</v>
      </c>
      <c r="K32" s="8">
        <v>0</v>
      </c>
      <c r="L32" s="8">
        <v>0</v>
      </c>
    </row>
    <row r="33" spans="2:12">
      <c r="B33" s="6" t="s">
        <v>129</v>
      </c>
      <c r="C33" s="17" t="s">
        <v>130</v>
      </c>
      <c r="D33" s="6"/>
      <c r="E33" s="6"/>
      <c r="F33" s="6"/>
      <c r="G33" s="6" t="s">
        <v>44</v>
      </c>
      <c r="J33" s="7">
        <v>0</v>
      </c>
      <c r="K33" s="8">
        <v>0</v>
      </c>
      <c r="L33" s="8">
        <v>0</v>
      </c>
    </row>
    <row r="34" spans="2:12">
      <c r="B34" s="6" t="s">
        <v>131</v>
      </c>
      <c r="C34" s="17" t="s">
        <v>132</v>
      </c>
      <c r="D34" s="6"/>
      <c r="E34" s="6"/>
      <c r="F34" s="6"/>
      <c r="G34" s="6" t="s">
        <v>43</v>
      </c>
      <c r="J34" s="7">
        <v>0</v>
      </c>
      <c r="K34" s="8">
        <v>0</v>
      </c>
      <c r="L34" s="8">
        <v>0</v>
      </c>
    </row>
    <row r="35" spans="2:12">
      <c r="B35" s="6" t="s">
        <v>133</v>
      </c>
      <c r="C35" s="17" t="s">
        <v>133</v>
      </c>
      <c r="D35" s="6"/>
      <c r="E35" s="6"/>
      <c r="F35" s="6"/>
      <c r="G35" s="6" t="s">
        <v>43</v>
      </c>
      <c r="H35" s="20"/>
      <c r="J35" s="7">
        <v>438.13400000000001</v>
      </c>
      <c r="K35" s="8">
        <v>0.1636</v>
      </c>
      <c r="L35" s="8">
        <v>2.81E-2</v>
      </c>
    </row>
    <row r="36" spans="2:12">
      <c r="B36" s="6" t="s">
        <v>134</v>
      </c>
      <c r="C36" s="17" t="s">
        <v>135</v>
      </c>
      <c r="D36" s="6"/>
      <c r="E36" s="6"/>
      <c r="F36" s="6"/>
      <c r="G36" s="6" t="s">
        <v>48</v>
      </c>
      <c r="H36" s="20"/>
      <c r="J36" s="7">
        <v>180.208</v>
      </c>
      <c r="K36" s="8">
        <v>8.5199999999999998E-2</v>
      </c>
      <c r="L36" s="8">
        <v>1.46E-2</v>
      </c>
    </row>
    <row r="37" spans="2:12">
      <c r="B37" s="6" t="s">
        <v>136</v>
      </c>
      <c r="C37" s="17" t="s">
        <v>137</v>
      </c>
      <c r="D37" s="6"/>
      <c r="E37" s="6"/>
      <c r="F37" s="6"/>
      <c r="G37" s="6" t="s">
        <v>44</v>
      </c>
      <c r="H37" s="20"/>
      <c r="J37" s="7">
        <v>-131.97999999999999</v>
      </c>
      <c r="K37" s="8">
        <v>3.6900000000000002E-2</v>
      </c>
      <c r="L37" s="8">
        <v>6.3E-3</v>
      </c>
    </row>
    <row r="40" spans="2:12">
      <c r="B40" s="6" t="s">
        <v>138</v>
      </c>
      <c r="C40" s="17"/>
      <c r="D40" s="6"/>
      <c r="E40" s="6"/>
      <c r="F40" s="6"/>
      <c r="G40" s="6"/>
    </row>
    <row r="44" spans="2:12">
      <c r="B44" s="5" t="s">
        <v>78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2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373</v>
      </c>
    </row>
    <row r="7" spans="2:11" ht="15.75">
      <c r="B7" s="2" t="s">
        <v>428</v>
      </c>
    </row>
    <row r="8" spans="2:11">
      <c r="B8" s="3" t="s">
        <v>80</v>
      </c>
      <c r="C8" s="3" t="s">
        <v>81</v>
      </c>
      <c r="D8" s="3" t="s">
        <v>190</v>
      </c>
      <c r="E8" s="3" t="s">
        <v>142</v>
      </c>
      <c r="F8" s="3" t="s">
        <v>85</v>
      </c>
      <c r="G8" s="3" t="s">
        <v>144</v>
      </c>
      <c r="H8" s="3" t="s">
        <v>42</v>
      </c>
      <c r="I8" s="3" t="s">
        <v>374</v>
      </c>
      <c r="J8" s="3" t="s">
        <v>146</v>
      </c>
      <c r="K8" s="3" t="s">
        <v>90</v>
      </c>
    </row>
    <row r="9" spans="2:11">
      <c r="B9" s="4"/>
      <c r="C9" s="4"/>
      <c r="D9" s="4"/>
      <c r="E9" s="4" t="s">
        <v>147</v>
      </c>
      <c r="F9" s="4"/>
      <c r="G9" s="4" t="s">
        <v>149</v>
      </c>
      <c r="H9" s="4" t="s">
        <v>150</v>
      </c>
      <c r="I9" s="4" t="s">
        <v>92</v>
      </c>
      <c r="J9" s="4" t="s">
        <v>91</v>
      </c>
      <c r="K9" s="4" t="s">
        <v>91</v>
      </c>
    </row>
    <row r="11" spans="2:11">
      <c r="B11" s="3" t="s">
        <v>429</v>
      </c>
      <c r="C11" s="12"/>
      <c r="D11" s="3"/>
      <c r="E11" s="3"/>
      <c r="F11" s="3"/>
      <c r="G11" s="9">
        <v>-3042.56</v>
      </c>
      <c r="I11" s="9">
        <v>-1.35</v>
      </c>
      <c r="J11" s="10">
        <v>1</v>
      </c>
      <c r="K11" s="10">
        <v>2.0000000000000001E-4</v>
      </c>
    </row>
    <row r="12" spans="2:11">
      <c r="B12" s="3" t="s">
        <v>430</v>
      </c>
      <c r="C12" s="12"/>
      <c r="D12" s="3"/>
      <c r="E12" s="3"/>
      <c r="F12" s="3"/>
      <c r="G12" s="9">
        <v>-3042.56</v>
      </c>
      <c r="I12" s="9">
        <v>-1.35</v>
      </c>
      <c r="J12" s="10">
        <v>1</v>
      </c>
      <c r="K12" s="10">
        <v>2.0000000000000001E-4</v>
      </c>
    </row>
    <row r="13" spans="2:11">
      <c r="B13" s="13" t="s">
        <v>431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432</v>
      </c>
      <c r="C14" s="14"/>
      <c r="D14" s="13"/>
      <c r="E14" s="13"/>
      <c r="F14" s="13"/>
      <c r="G14" s="15">
        <v>0</v>
      </c>
      <c r="I14" s="15">
        <v>0</v>
      </c>
      <c r="J14" s="16">
        <v>0</v>
      </c>
      <c r="K14" s="16">
        <v>0</v>
      </c>
    </row>
    <row r="15" spans="2:11">
      <c r="B15" s="13" t="s">
        <v>433</v>
      </c>
      <c r="C15" s="14"/>
      <c r="D15" s="13"/>
      <c r="E15" s="13"/>
      <c r="F15" s="13"/>
      <c r="G15" s="15">
        <v>-3042.56</v>
      </c>
      <c r="I15" s="15">
        <v>-1.35</v>
      </c>
      <c r="J15" s="16">
        <v>1</v>
      </c>
      <c r="K15" s="16">
        <v>2.0000000000000001E-4</v>
      </c>
    </row>
    <row r="16" spans="2:11">
      <c r="B16" s="6" t="s">
        <v>434</v>
      </c>
      <c r="C16" s="17">
        <v>417862752</v>
      </c>
      <c r="D16" s="6" t="s">
        <v>355</v>
      </c>
      <c r="E16" s="6" t="s">
        <v>435</v>
      </c>
      <c r="F16" s="6" t="s">
        <v>43</v>
      </c>
      <c r="G16" s="7">
        <v>17000</v>
      </c>
      <c r="H16" s="7">
        <v>-3.22</v>
      </c>
      <c r="I16" s="7">
        <v>-2.0499999999999998</v>
      </c>
      <c r="J16" s="8">
        <v>0.74429999999999996</v>
      </c>
      <c r="K16" s="8">
        <v>1E-4</v>
      </c>
    </row>
    <row r="17" spans="2:11">
      <c r="B17" s="6" t="s">
        <v>436</v>
      </c>
      <c r="C17" s="17">
        <v>418027223</v>
      </c>
      <c r="D17" s="6" t="s">
        <v>355</v>
      </c>
      <c r="E17" s="6" t="s">
        <v>437</v>
      </c>
      <c r="F17" s="6" t="s">
        <v>44</v>
      </c>
      <c r="G17" s="7">
        <v>-20042.560000000001</v>
      </c>
      <c r="H17" s="7">
        <v>-95.15</v>
      </c>
      <c r="I17" s="7">
        <v>0.71</v>
      </c>
      <c r="J17" s="8">
        <v>0.25569999999999998</v>
      </c>
      <c r="K17" s="8">
        <v>0</v>
      </c>
    </row>
    <row r="18" spans="2:11">
      <c r="B18" s="13" t="s">
        <v>438</v>
      </c>
      <c r="C18" s="14"/>
      <c r="D18" s="13"/>
      <c r="E18" s="13"/>
      <c r="F18" s="13"/>
      <c r="G18" s="15">
        <v>0</v>
      </c>
      <c r="I18" s="15">
        <v>0</v>
      </c>
      <c r="J18" s="16">
        <v>0</v>
      </c>
      <c r="K18" s="16">
        <v>0</v>
      </c>
    </row>
    <row r="19" spans="2:11">
      <c r="B19" s="13" t="s">
        <v>439</v>
      </c>
      <c r="C19" s="14"/>
      <c r="D19" s="13"/>
      <c r="E19" s="13"/>
      <c r="F19" s="13"/>
      <c r="G19" s="15">
        <v>0</v>
      </c>
      <c r="I19" s="15">
        <v>0</v>
      </c>
      <c r="J19" s="16">
        <v>0</v>
      </c>
      <c r="K19" s="16">
        <v>0</v>
      </c>
    </row>
    <row r="20" spans="2:11">
      <c r="B20" s="3" t="s">
        <v>440</v>
      </c>
      <c r="C20" s="12"/>
      <c r="D20" s="3"/>
      <c r="E20" s="3"/>
      <c r="F20" s="3"/>
      <c r="G20" s="9">
        <v>0</v>
      </c>
      <c r="I20" s="9">
        <v>0</v>
      </c>
      <c r="J20" s="10">
        <v>0</v>
      </c>
      <c r="K20" s="10">
        <v>0</v>
      </c>
    </row>
    <row r="21" spans="2:11">
      <c r="B21" s="13" t="s">
        <v>431</v>
      </c>
      <c r="C21" s="14"/>
      <c r="D21" s="13"/>
      <c r="E21" s="13"/>
      <c r="F21" s="13"/>
      <c r="G21" s="15">
        <v>0</v>
      </c>
      <c r="I21" s="15">
        <v>0</v>
      </c>
      <c r="J21" s="16">
        <v>0</v>
      </c>
      <c r="K21" s="16">
        <v>0</v>
      </c>
    </row>
    <row r="22" spans="2:11">
      <c r="B22" s="13" t="s">
        <v>441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3" spans="2:11">
      <c r="B23" s="13" t="s">
        <v>438</v>
      </c>
      <c r="C23" s="14"/>
      <c r="D23" s="13"/>
      <c r="E23" s="13"/>
      <c r="F23" s="13"/>
      <c r="G23" s="15">
        <v>0</v>
      </c>
      <c r="I23" s="15">
        <v>0</v>
      </c>
      <c r="J23" s="16">
        <v>0</v>
      </c>
      <c r="K23" s="16">
        <v>0</v>
      </c>
    </row>
    <row r="24" spans="2:11">
      <c r="B24" s="13" t="s">
        <v>439</v>
      </c>
      <c r="C24" s="14"/>
      <c r="D24" s="13"/>
      <c r="E24" s="13"/>
      <c r="F24" s="13"/>
      <c r="G24" s="15">
        <v>0</v>
      </c>
      <c r="I24" s="15">
        <v>0</v>
      </c>
      <c r="J24" s="16">
        <v>0</v>
      </c>
      <c r="K24" s="16">
        <v>0</v>
      </c>
    </row>
    <row r="27" spans="2:11">
      <c r="B27" s="6" t="s">
        <v>138</v>
      </c>
      <c r="C27" s="17"/>
      <c r="D27" s="6"/>
      <c r="E27" s="6"/>
      <c r="F27" s="6"/>
    </row>
    <row r="31" spans="2:11">
      <c r="B31" s="5" t="s">
        <v>78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373</v>
      </c>
    </row>
    <row r="7" spans="2:17" ht="15.75">
      <c r="B7" s="2" t="s">
        <v>442</v>
      </c>
    </row>
    <row r="8" spans="2:17">
      <c r="B8" s="3" t="s">
        <v>80</v>
      </c>
      <c r="C8" s="3" t="s">
        <v>81</v>
      </c>
      <c r="D8" s="3" t="s">
        <v>363</v>
      </c>
      <c r="E8" s="3" t="s">
        <v>83</v>
      </c>
      <c r="F8" s="3" t="s">
        <v>84</v>
      </c>
      <c r="G8" s="3" t="s">
        <v>142</v>
      </c>
      <c r="H8" s="3" t="s">
        <v>143</v>
      </c>
      <c r="I8" s="3" t="s">
        <v>85</v>
      </c>
      <c r="J8" s="3" t="s">
        <v>86</v>
      </c>
      <c r="K8" s="3" t="s">
        <v>87</v>
      </c>
      <c r="L8" s="3" t="s">
        <v>144</v>
      </c>
      <c r="M8" s="3" t="s">
        <v>42</v>
      </c>
      <c r="N8" s="3" t="s">
        <v>374</v>
      </c>
      <c r="O8" s="3" t="s">
        <v>145</v>
      </c>
      <c r="P8" s="3" t="s">
        <v>146</v>
      </c>
      <c r="Q8" s="3" t="s">
        <v>90</v>
      </c>
    </row>
    <row r="9" spans="2:17">
      <c r="B9" s="4"/>
      <c r="C9" s="4"/>
      <c r="D9" s="4"/>
      <c r="E9" s="4"/>
      <c r="F9" s="4"/>
      <c r="G9" s="4" t="s">
        <v>147</v>
      </c>
      <c r="H9" s="4" t="s">
        <v>148</v>
      </c>
      <c r="I9" s="4"/>
      <c r="J9" s="4" t="s">
        <v>91</v>
      </c>
      <c r="K9" s="4" t="s">
        <v>91</v>
      </c>
      <c r="L9" s="4" t="s">
        <v>149</v>
      </c>
      <c r="M9" s="4" t="s">
        <v>150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443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444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366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367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368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369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370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371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445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366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367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368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369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370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371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138</v>
      </c>
      <c r="C28" s="17"/>
      <c r="D28" s="6"/>
      <c r="E28" s="6"/>
      <c r="F28" s="6"/>
      <c r="G28" s="6"/>
      <c r="I28" s="6"/>
    </row>
    <row r="32" spans="2:17">
      <c r="B32" s="5" t="s">
        <v>78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2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446</v>
      </c>
    </row>
    <row r="7" spans="2:15">
      <c r="B7" s="3" t="s">
        <v>80</v>
      </c>
      <c r="C7" s="3" t="s">
        <v>447</v>
      </c>
      <c r="D7" s="3" t="s">
        <v>81</v>
      </c>
      <c r="E7" s="3" t="s">
        <v>83</v>
      </c>
      <c r="F7" s="3" t="s">
        <v>84</v>
      </c>
      <c r="G7" s="3" t="s">
        <v>143</v>
      </c>
      <c r="H7" s="3" t="s">
        <v>85</v>
      </c>
      <c r="I7" s="3" t="s">
        <v>86</v>
      </c>
      <c r="J7" s="3" t="s">
        <v>87</v>
      </c>
      <c r="K7" s="3" t="s">
        <v>144</v>
      </c>
      <c r="L7" s="3" t="s">
        <v>42</v>
      </c>
      <c r="M7" s="3" t="s">
        <v>374</v>
      </c>
      <c r="N7" s="3" t="s">
        <v>146</v>
      </c>
      <c r="O7" s="3" t="s">
        <v>90</v>
      </c>
    </row>
    <row r="8" spans="2:15">
      <c r="B8" s="4"/>
      <c r="C8" s="4"/>
      <c r="D8" s="4"/>
      <c r="E8" s="4"/>
      <c r="F8" s="4"/>
      <c r="G8" s="4" t="s">
        <v>148</v>
      </c>
      <c r="H8" s="4"/>
      <c r="I8" s="4" t="s">
        <v>91</v>
      </c>
      <c r="J8" s="4" t="s">
        <v>91</v>
      </c>
      <c r="K8" s="4" t="s">
        <v>149</v>
      </c>
      <c r="L8" s="4" t="s">
        <v>150</v>
      </c>
      <c r="M8" s="4" t="s">
        <v>92</v>
      </c>
      <c r="N8" s="4" t="s">
        <v>91</v>
      </c>
      <c r="O8" s="4" t="s">
        <v>91</v>
      </c>
    </row>
    <row r="10" spans="2:15">
      <c r="B10" s="3" t="s">
        <v>448</v>
      </c>
      <c r="C10" s="3"/>
      <c r="D10" s="12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449</v>
      </c>
      <c r="C11" s="3"/>
      <c r="D11" s="12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450</v>
      </c>
      <c r="C12" s="13"/>
      <c r="D12" s="14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451</v>
      </c>
      <c r="C13" s="13"/>
      <c r="D13" s="14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452</v>
      </c>
      <c r="C14" s="13"/>
      <c r="D14" s="14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453</v>
      </c>
      <c r="C15" s="13"/>
      <c r="D15" s="14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454</v>
      </c>
      <c r="C16" s="13"/>
      <c r="D16" s="14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455</v>
      </c>
      <c r="C17" s="13"/>
      <c r="D17" s="14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13" t="s">
        <v>456</v>
      </c>
      <c r="C18" s="13"/>
      <c r="D18" s="14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13" t="s">
        <v>457</v>
      </c>
      <c r="C19" s="13"/>
      <c r="D19" s="14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0" spans="2:15">
      <c r="B20" s="13" t="s">
        <v>458</v>
      </c>
      <c r="C20" s="13"/>
      <c r="D20" s="14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1" spans="2:15">
      <c r="B21" s="3" t="s">
        <v>459</v>
      </c>
      <c r="C21" s="3"/>
      <c r="D21" s="12"/>
      <c r="E21" s="3"/>
      <c r="F21" s="3"/>
      <c r="H21" s="3"/>
      <c r="K21" s="9">
        <v>0</v>
      </c>
      <c r="M21" s="9">
        <v>0</v>
      </c>
      <c r="N21" s="10">
        <v>0</v>
      </c>
      <c r="O21" s="10">
        <v>0</v>
      </c>
    </row>
    <row r="22" spans="2:15">
      <c r="B22" s="13" t="s">
        <v>460</v>
      </c>
      <c r="C22" s="13"/>
      <c r="D22" s="14"/>
      <c r="E22" s="13"/>
      <c r="F22" s="13"/>
      <c r="H22" s="13"/>
      <c r="K22" s="15">
        <v>0</v>
      </c>
      <c r="M22" s="15">
        <v>0</v>
      </c>
      <c r="N22" s="16">
        <v>0</v>
      </c>
      <c r="O22" s="16">
        <v>0</v>
      </c>
    </row>
    <row r="23" spans="2:15">
      <c r="B23" s="13" t="s">
        <v>461</v>
      </c>
      <c r="C23" s="13"/>
      <c r="D23" s="14"/>
      <c r="E23" s="13"/>
      <c r="F23" s="13"/>
      <c r="H23" s="13"/>
      <c r="K23" s="15">
        <v>0</v>
      </c>
      <c r="M23" s="15">
        <v>0</v>
      </c>
      <c r="N23" s="16">
        <v>0</v>
      </c>
      <c r="O23" s="16">
        <v>0</v>
      </c>
    </row>
    <row r="24" spans="2:15">
      <c r="B24" s="13" t="s">
        <v>462</v>
      </c>
      <c r="C24" s="13"/>
      <c r="D24" s="14"/>
      <c r="E24" s="13"/>
      <c r="F24" s="13"/>
      <c r="H24" s="13"/>
      <c r="K24" s="15">
        <v>0</v>
      </c>
      <c r="M24" s="15">
        <v>0</v>
      </c>
      <c r="N24" s="16">
        <v>0</v>
      </c>
      <c r="O24" s="16">
        <v>0</v>
      </c>
    </row>
    <row r="25" spans="2:15">
      <c r="B25" s="13" t="s">
        <v>463</v>
      </c>
      <c r="C25" s="13"/>
      <c r="D25" s="14"/>
      <c r="E25" s="13"/>
      <c r="F25" s="13"/>
      <c r="H25" s="13"/>
      <c r="K25" s="15">
        <v>0</v>
      </c>
      <c r="M25" s="15">
        <v>0</v>
      </c>
      <c r="N25" s="16">
        <v>0</v>
      </c>
      <c r="O25" s="16">
        <v>0</v>
      </c>
    </row>
    <row r="28" spans="2:15">
      <c r="B28" s="6" t="s">
        <v>138</v>
      </c>
      <c r="C28" s="6"/>
      <c r="D28" s="17"/>
      <c r="E28" s="6"/>
      <c r="F28" s="6"/>
      <c r="H28" s="6"/>
    </row>
    <row r="32" spans="2:15">
      <c r="B32" s="5" t="s">
        <v>78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464</v>
      </c>
    </row>
    <row r="7" spans="2:15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143</v>
      </c>
      <c r="H7" s="3" t="s">
        <v>85</v>
      </c>
      <c r="I7" s="3" t="s">
        <v>86</v>
      </c>
      <c r="J7" s="3" t="s">
        <v>87</v>
      </c>
      <c r="K7" s="3" t="s">
        <v>144</v>
      </c>
      <c r="L7" s="3" t="s">
        <v>42</v>
      </c>
      <c r="M7" s="3" t="s">
        <v>374</v>
      </c>
      <c r="N7" s="3" t="s">
        <v>146</v>
      </c>
      <c r="O7" s="3" t="s">
        <v>90</v>
      </c>
    </row>
    <row r="8" spans="2:15">
      <c r="B8" s="4"/>
      <c r="C8" s="4"/>
      <c r="D8" s="4"/>
      <c r="E8" s="4"/>
      <c r="F8" s="4"/>
      <c r="G8" s="4" t="s">
        <v>148</v>
      </c>
      <c r="H8" s="4"/>
      <c r="I8" s="4" t="s">
        <v>91</v>
      </c>
      <c r="J8" s="4" t="s">
        <v>91</v>
      </c>
      <c r="K8" s="4" t="s">
        <v>149</v>
      </c>
      <c r="L8" s="4" t="s">
        <v>150</v>
      </c>
      <c r="M8" s="4" t="s">
        <v>92</v>
      </c>
      <c r="N8" s="4" t="s">
        <v>91</v>
      </c>
      <c r="O8" s="4" t="s">
        <v>91</v>
      </c>
    </row>
    <row r="10" spans="2:15">
      <c r="B10" s="3" t="s">
        <v>465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466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467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468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469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470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471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472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472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138</v>
      </c>
      <c r="C21" s="17"/>
      <c r="D21" s="6"/>
      <c r="E21" s="6"/>
      <c r="F21" s="6"/>
      <c r="H21" s="6"/>
    </row>
    <row r="25" spans="2:15">
      <c r="B25" s="5" t="s">
        <v>78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</v>
      </c>
    </row>
    <row r="3" spans="2:9" ht="15.75">
      <c r="B3" s="1" t="s">
        <v>2</v>
      </c>
    </row>
    <row r="4" spans="2:9" ht="15.75">
      <c r="B4" s="1" t="s">
        <v>3</v>
      </c>
    </row>
    <row r="6" spans="2:9" ht="15.75">
      <c r="B6" s="2" t="s">
        <v>473</v>
      </c>
    </row>
    <row r="7" spans="2:9">
      <c r="B7" s="3" t="s">
        <v>80</v>
      </c>
      <c r="C7" s="3" t="s">
        <v>474</v>
      </c>
      <c r="D7" s="3" t="s">
        <v>475</v>
      </c>
      <c r="E7" s="3" t="s">
        <v>476</v>
      </c>
      <c r="F7" s="3" t="s">
        <v>85</v>
      </c>
      <c r="G7" s="3" t="s">
        <v>477</v>
      </c>
      <c r="H7" s="3" t="s">
        <v>146</v>
      </c>
      <c r="I7" s="3" t="s">
        <v>90</v>
      </c>
    </row>
    <row r="8" spans="2:9">
      <c r="B8" s="4"/>
      <c r="C8" s="4"/>
      <c r="D8" s="4"/>
      <c r="E8" s="4" t="s">
        <v>148</v>
      </c>
      <c r="F8" s="4"/>
      <c r="G8" s="4" t="s">
        <v>92</v>
      </c>
      <c r="H8" s="4" t="s">
        <v>91</v>
      </c>
      <c r="I8" s="4" t="s">
        <v>91</v>
      </c>
    </row>
    <row r="10" spans="2:9">
      <c r="B10" s="3" t="s">
        <v>478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479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480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481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482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483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484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138</v>
      </c>
      <c r="C19" s="6"/>
      <c r="D19" s="6"/>
      <c r="F19" s="6"/>
    </row>
    <row r="23" spans="2:6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485</v>
      </c>
    </row>
    <row r="7" spans="2:11">
      <c r="B7" s="3" t="s">
        <v>80</v>
      </c>
      <c r="C7" s="3" t="s">
        <v>82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374</v>
      </c>
      <c r="J7" s="3" t="s">
        <v>146</v>
      </c>
      <c r="K7" s="3" t="s">
        <v>90</v>
      </c>
    </row>
    <row r="8" spans="2:1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486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487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488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487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489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138</v>
      </c>
      <c r="C17" s="6"/>
      <c r="D17" s="6"/>
      <c r="E17" s="6"/>
      <c r="F17" s="6"/>
    </row>
    <row r="21" spans="2:6">
      <c r="B21" s="5" t="s">
        <v>78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tabSelected="1" topLeftCell="C1" workbookViewId="0">
      <selection activeCell="J19" sqref="J19"/>
    </sheetView>
  </sheetViews>
  <sheetFormatPr defaultColWidth="9.140625" defaultRowHeight="12.75"/>
  <cols>
    <col min="2" max="2" width="28.7109375" customWidth="1"/>
    <col min="3" max="3" width="15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490</v>
      </c>
    </row>
    <row r="7" spans="2:11">
      <c r="B7" s="3" t="s">
        <v>80</v>
      </c>
      <c r="C7" s="3" t="s">
        <v>81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374</v>
      </c>
      <c r="J7" s="3" t="s">
        <v>89</v>
      </c>
      <c r="K7" s="3" t="s">
        <v>90</v>
      </c>
    </row>
    <row r="8" spans="2:1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491</v>
      </c>
      <c r="C10" s="12"/>
      <c r="D10" s="3"/>
      <c r="E10" s="3"/>
      <c r="F10" s="3"/>
      <c r="I10" s="9">
        <f>I11+I13</f>
        <v>149.738</v>
      </c>
      <c r="J10" s="10">
        <v>1</v>
      </c>
      <c r="K10" s="10">
        <f>I10/'סכום נכסי הקרן'!C42</f>
        <v>8.7467361399122638E-3</v>
      </c>
    </row>
    <row r="11" spans="2:11">
      <c r="B11" s="3" t="s">
        <v>492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492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493</v>
      </c>
      <c r="C13" s="12"/>
      <c r="D13" s="3"/>
      <c r="E13" s="3"/>
      <c r="F13" s="3"/>
      <c r="I13" s="9">
        <f>I14</f>
        <v>149.738</v>
      </c>
      <c r="J13" s="10">
        <v>1</v>
      </c>
      <c r="K13" s="10">
        <f>I13/'סכום נכסי הקרן'!C42</f>
        <v>8.7467361399122638E-3</v>
      </c>
    </row>
    <row r="14" spans="2:11">
      <c r="B14" s="13" t="s">
        <v>493</v>
      </c>
      <c r="C14" s="14"/>
      <c r="D14" s="13"/>
      <c r="E14" s="13"/>
      <c r="F14" s="13"/>
      <c r="I14" s="15">
        <f>I15+I16</f>
        <v>149.738</v>
      </c>
      <c r="J14" s="16">
        <v>1</v>
      </c>
      <c r="K14" s="16">
        <v>8.6999999999999994E-3</v>
      </c>
    </row>
    <row r="15" spans="2:11">
      <c r="B15" s="6" t="s">
        <v>494</v>
      </c>
      <c r="C15" s="17" t="s">
        <v>495</v>
      </c>
      <c r="D15" s="6"/>
      <c r="E15" s="6"/>
      <c r="F15" s="6" t="s">
        <v>100</v>
      </c>
      <c r="I15" s="7">
        <v>4.37</v>
      </c>
      <c r="J15" s="8">
        <f>I15/I10</f>
        <v>2.918430859234129E-2</v>
      </c>
      <c r="K15" s="8">
        <v>2.9999999999999997E-4</v>
      </c>
    </row>
    <row r="16" spans="2:11">
      <c r="B16" t="s">
        <v>508</v>
      </c>
      <c r="I16">
        <v>145.36799999999999</v>
      </c>
      <c r="J16" s="21">
        <f>I16/I10</f>
        <v>0.97081569140765867</v>
      </c>
      <c r="K16" s="21">
        <f>I16/'סכום נכסי הקרן'!C42</f>
        <v>8.4914686932292798E-3</v>
      </c>
    </row>
    <row r="18" spans="2:6">
      <c r="B18" s="6" t="s">
        <v>138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rightToLeft="1" workbookViewId="0"/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496</v>
      </c>
    </row>
    <row r="7" spans="2:4">
      <c r="B7" s="3" t="s">
        <v>80</v>
      </c>
      <c r="C7" s="3" t="s">
        <v>497</v>
      </c>
      <c r="D7" s="3" t="s">
        <v>374</v>
      </c>
    </row>
    <row r="8" spans="2:4">
      <c r="B8" s="4"/>
      <c r="C8" s="4" t="s">
        <v>147</v>
      </c>
      <c r="D8" s="4" t="s">
        <v>92</v>
      </c>
    </row>
    <row r="10" spans="2:4">
      <c r="B10" s="3" t="s">
        <v>498</v>
      </c>
      <c r="C10" s="3"/>
      <c r="D10" s="9">
        <v>0</v>
      </c>
    </row>
    <row r="11" spans="2:4">
      <c r="B11" s="3" t="s">
        <v>499</v>
      </c>
      <c r="C11" s="3"/>
      <c r="D11" s="9">
        <v>0</v>
      </c>
    </row>
    <row r="12" spans="2:4">
      <c r="B12" s="13" t="s">
        <v>500</v>
      </c>
      <c r="C12" s="13"/>
      <c r="D12" s="15">
        <v>0</v>
      </c>
    </row>
    <row r="13" spans="2:4">
      <c r="B13" s="3" t="s">
        <v>501</v>
      </c>
      <c r="C13" s="3"/>
      <c r="D13" s="9">
        <v>0</v>
      </c>
    </row>
    <row r="14" spans="2:4">
      <c r="B14" s="13" t="s">
        <v>502</v>
      </c>
      <c r="C14" s="13"/>
      <c r="D14" s="15">
        <v>0</v>
      </c>
    </row>
    <row r="17" spans="2:3">
      <c r="B17" s="6" t="s">
        <v>138</v>
      </c>
      <c r="C17" s="6"/>
    </row>
    <row r="21" spans="2:3">
      <c r="B21" s="5" t="s">
        <v>78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503</v>
      </c>
    </row>
    <row r="7" spans="2:16">
      <c r="B7" s="3" t="s">
        <v>80</v>
      </c>
      <c r="C7" s="3" t="s">
        <v>81</v>
      </c>
      <c r="D7" s="3" t="s">
        <v>190</v>
      </c>
      <c r="E7" s="3" t="s">
        <v>83</v>
      </c>
      <c r="F7" s="3" t="s">
        <v>84</v>
      </c>
      <c r="G7" s="3" t="s">
        <v>142</v>
      </c>
      <c r="H7" s="3" t="s">
        <v>143</v>
      </c>
      <c r="I7" s="3" t="s">
        <v>85</v>
      </c>
      <c r="J7" s="3" t="s">
        <v>86</v>
      </c>
      <c r="K7" s="3" t="s">
        <v>504</v>
      </c>
      <c r="L7" s="3" t="s">
        <v>144</v>
      </c>
      <c r="M7" s="3" t="s">
        <v>505</v>
      </c>
      <c r="N7" s="3" t="s">
        <v>145</v>
      </c>
      <c r="O7" s="3" t="s">
        <v>146</v>
      </c>
      <c r="P7" s="3" t="s">
        <v>90</v>
      </c>
    </row>
    <row r="8" spans="2:16">
      <c r="B8" s="4"/>
      <c r="C8" s="4"/>
      <c r="D8" s="4"/>
      <c r="E8" s="4"/>
      <c r="F8" s="4"/>
      <c r="G8" s="4" t="s">
        <v>147</v>
      </c>
      <c r="H8" s="4" t="s">
        <v>148</v>
      </c>
      <c r="I8" s="4"/>
      <c r="J8" s="4" t="s">
        <v>91</v>
      </c>
      <c r="K8" s="4" t="s">
        <v>91</v>
      </c>
      <c r="L8" s="4" t="s">
        <v>149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201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202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203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204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205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206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487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138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506</v>
      </c>
    </row>
    <row r="7" spans="2:16">
      <c r="B7" s="3" t="s">
        <v>80</v>
      </c>
      <c r="C7" s="3" t="s">
        <v>81</v>
      </c>
      <c r="D7" s="3" t="s">
        <v>190</v>
      </c>
      <c r="E7" s="3" t="s">
        <v>83</v>
      </c>
      <c r="F7" s="3" t="s">
        <v>84</v>
      </c>
      <c r="G7" s="3" t="s">
        <v>142</v>
      </c>
      <c r="H7" s="3" t="s">
        <v>143</v>
      </c>
      <c r="I7" s="3" t="s">
        <v>85</v>
      </c>
      <c r="J7" s="3" t="s">
        <v>86</v>
      </c>
      <c r="K7" s="3" t="s">
        <v>504</v>
      </c>
      <c r="L7" s="3" t="s">
        <v>144</v>
      </c>
      <c r="M7" s="3" t="s">
        <v>505</v>
      </c>
      <c r="N7" s="3" t="s">
        <v>145</v>
      </c>
      <c r="O7" s="3" t="s">
        <v>146</v>
      </c>
      <c r="P7" s="3" t="s">
        <v>90</v>
      </c>
    </row>
    <row r="8" spans="2:16">
      <c r="B8" s="4"/>
      <c r="C8" s="4"/>
      <c r="D8" s="4"/>
      <c r="E8" s="4"/>
      <c r="F8" s="4"/>
      <c r="G8" s="4" t="s">
        <v>147</v>
      </c>
      <c r="H8" s="4" t="s">
        <v>148</v>
      </c>
      <c r="I8" s="4"/>
      <c r="J8" s="4" t="s">
        <v>91</v>
      </c>
      <c r="K8" s="4" t="s">
        <v>91</v>
      </c>
      <c r="L8" s="4" t="s">
        <v>149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391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392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393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394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395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396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487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138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8"/>
  <sheetViews>
    <sheetView rightToLeft="1" workbookViewId="0"/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5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139</v>
      </c>
    </row>
    <row r="7" spans="2:17" ht="15.75">
      <c r="B7" s="2" t="s">
        <v>140</v>
      </c>
    </row>
    <row r="8" spans="2:17">
      <c r="B8" s="3" t="s">
        <v>80</v>
      </c>
      <c r="C8" s="3" t="s">
        <v>81</v>
      </c>
      <c r="D8" s="3" t="s">
        <v>141</v>
      </c>
      <c r="E8" s="3" t="s">
        <v>83</v>
      </c>
      <c r="F8" s="3" t="s">
        <v>84</v>
      </c>
      <c r="G8" s="3" t="s">
        <v>142</v>
      </c>
      <c r="H8" s="3" t="s">
        <v>143</v>
      </c>
      <c r="I8" s="3" t="s">
        <v>85</v>
      </c>
      <c r="J8" s="3" t="s">
        <v>86</v>
      </c>
      <c r="K8" s="3" t="s">
        <v>87</v>
      </c>
      <c r="L8" s="3" t="s">
        <v>144</v>
      </c>
      <c r="M8" s="3" t="s">
        <v>42</v>
      </c>
      <c r="N8" s="3" t="s">
        <v>88</v>
      </c>
      <c r="O8" s="3" t="s">
        <v>145</v>
      </c>
      <c r="P8" s="3" t="s">
        <v>146</v>
      </c>
      <c r="Q8" s="3" t="s">
        <v>90</v>
      </c>
    </row>
    <row r="9" spans="2:17">
      <c r="B9" s="4"/>
      <c r="C9" s="4"/>
      <c r="D9" s="4"/>
      <c r="E9" s="4"/>
      <c r="F9" s="4"/>
      <c r="G9" s="4" t="s">
        <v>147</v>
      </c>
      <c r="H9" s="4" t="s">
        <v>148</v>
      </c>
      <c r="I9" s="4"/>
      <c r="J9" s="4" t="s">
        <v>91</v>
      </c>
      <c r="K9" s="4" t="s">
        <v>91</v>
      </c>
      <c r="L9" s="4" t="s">
        <v>149</v>
      </c>
      <c r="M9" s="4" t="s">
        <v>150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151</v>
      </c>
      <c r="C11" s="12"/>
      <c r="D11" s="3"/>
      <c r="E11" s="3"/>
      <c r="F11" s="3"/>
      <c r="G11" s="3"/>
      <c r="H11" s="12">
        <v>2.02</v>
      </c>
      <c r="I11" s="3"/>
      <c r="K11" s="10">
        <v>5.4000000000000003E-3</v>
      </c>
      <c r="L11" s="9">
        <v>2480400</v>
      </c>
      <c r="N11" s="9">
        <v>9123.3700000000008</v>
      </c>
      <c r="P11" s="10">
        <v>1</v>
      </c>
      <c r="Q11" s="10">
        <v>0.52539999999999998</v>
      </c>
    </row>
    <row r="12" spans="2:17">
      <c r="B12" s="3" t="s">
        <v>152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153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154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155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3" t="s">
        <v>156</v>
      </c>
      <c r="C16" s="12"/>
      <c r="D16" s="3"/>
      <c r="E16" s="3"/>
      <c r="F16" s="3"/>
      <c r="G16" s="3"/>
      <c r="H16" s="12">
        <v>2.02</v>
      </c>
      <c r="I16" s="3"/>
      <c r="K16" s="10">
        <v>5.4000000000000003E-3</v>
      </c>
      <c r="L16" s="9">
        <v>2480400</v>
      </c>
      <c r="N16" s="9">
        <v>9123.3700000000008</v>
      </c>
      <c r="P16" s="10">
        <v>1</v>
      </c>
      <c r="Q16" s="10">
        <v>0.52539999999999998</v>
      </c>
    </row>
    <row r="17" spans="2:17">
      <c r="B17" s="13" t="s">
        <v>157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158</v>
      </c>
      <c r="C18" s="14"/>
      <c r="D18" s="13"/>
      <c r="E18" s="13"/>
      <c r="F18" s="13"/>
      <c r="G18" s="13"/>
      <c r="H18" s="14">
        <v>2.02</v>
      </c>
      <c r="I18" s="13"/>
      <c r="K18" s="16">
        <v>5.4000000000000003E-3</v>
      </c>
      <c r="L18" s="15">
        <v>2480400</v>
      </c>
      <c r="N18" s="15">
        <v>9123.3700000000008</v>
      </c>
      <c r="P18" s="16">
        <v>1</v>
      </c>
      <c r="Q18" s="16">
        <v>0.52539999999999998</v>
      </c>
    </row>
    <row r="19" spans="2:17">
      <c r="B19" s="6" t="s">
        <v>159</v>
      </c>
      <c r="C19" s="17" t="s">
        <v>160</v>
      </c>
      <c r="D19" s="6" t="s">
        <v>161</v>
      </c>
      <c r="E19" s="6" t="s">
        <v>110</v>
      </c>
      <c r="F19" s="6" t="s">
        <v>162</v>
      </c>
      <c r="G19" s="6"/>
      <c r="H19" s="17">
        <v>0.04</v>
      </c>
      <c r="I19" s="6" t="s">
        <v>43</v>
      </c>
      <c r="K19" s="8">
        <v>4.0000000000000002E-4</v>
      </c>
      <c r="L19" s="7">
        <v>497000</v>
      </c>
      <c r="M19" s="7">
        <v>100</v>
      </c>
      <c r="N19" s="7">
        <v>1866.21</v>
      </c>
      <c r="O19" s="8">
        <v>0</v>
      </c>
      <c r="P19" s="8">
        <v>0.2046</v>
      </c>
      <c r="Q19" s="8">
        <v>0.1075</v>
      </c>
    </row>
    <row r="20" spans="2:17">
      <c r="B20" s="6" t="s">
        <v>163</v>
      </c>
      <c r="C20" s="17" t="s">
        <v>164</v>
      </c>
      <c r="D20" s="6" t="s">
        <v>161</v>
      </c>
      <c r="E20" s="6" t="s">
        <v>110</v>
      </c>
      <c r="F20" s="6" t="s">
        <v>162</v>
      </c>
      <c r="G20" s="6"/>
      <c r="H20" s="17">
        <v>3.88</v>
      </c>
      <c r="I20" s="6" t="s">
        <v>43</v>
      </c>
      <c r="J20" s="18">
        <v>1.375E-2</v>
      </c>
      <c r="K20" s="8">
        <v>1.04E-2</v>
      </c>
      <c r="L20" s="7">
        <v>46000</v>
      </c>
      <c r="M20" s="7">
        <v>102.02</v>
      </c>
      <c r="N20" s="7">
        <v>176.22</v>
      </c>
      <c r="O20" s="8">
        <v>0</v>
      </c>
      <c r="P20" s="8">
        <v>1.9300000000000001E-2</v>
      </c>
      <c r="Q20" s="8">
        <v>1.01E-2</v>
      </c>
    </row>
    <row r="21" spans="2:17">
      <c r="B21" s="6" t="s">
        <v>165</v>
      </c>
      <c r="C21" s="17" t="s">
        <v>166</v>
      </c>
      <c r="D21" s="6" t="s">
        <v>161</v>
      </c>
      <c r="E21" s="6" t="s">
        <v>110</v>
      </c>
      <c r="F21" s="6" t="s">
        <v>162</v>
      </c>
      <c r="G21" s="6"/>
      <c r="H21" s="17">
        <v>7.76</v>
      </c>
      <c r="I21" s="6" t="s">
        <v>43</v>
      </c>
      <c r="J21" s="18">
        <v>0.02</v>
      </c>
      <c r="K21" s="8">
        <v>1.5100000000000001E-2</v>
      </c>
      <c r="L21" s="7">
        <v>290000</v>
      </c>
      <c r="M21" s="7">
        <v>104.16</v>
      </c>
      <c r="N21" s="7">
        <v>1134.23</v>
      </c>
      <c r="O21" s="8">
        <v>0</v>
      </c>
      <c r="P21" s="8">
        <v>0.12429999999999999</v>
      </c>
      <c r="Q21" s="8">
        <v>6.5299999999999997E-2</v>
      </c>
    </row>
    <row r="22" spans="2:17">
      <c r="B22" s="6" t="s">
        <v>167</v>
      </c>
      <c r="C22" s="17" t="s">
        <v>168</v>
      </c>
      <c r="D22" s="6" t="s">
        <v>161</v>
      </c>
      <c r="E22" s="6" t="s">
        <v>110</v>
      </c>
      <c r="F22" s="6" t="s">
        <v>162</v>
      </c>
      <c r="G22" s="6"/>
      <c r="H22" s="17">
        <v>0.11</v>
      </c>
      <c r="I22" s="6" t="s">
        <v>43</v>
      </c>
      <c r="K22" s="8">
        <v>8.9999999999999998E-4</v>
      </c>
      <c r="L22" s="7">
        <v>369000</v>
      </c>
      <c r="M22" s="7">
        <v>99.99</v>
      </c>
      <c r="N22" s="7">
        <v>1385.44</v>
      </c>
      <c r="O22" s="8">
        <v>0</v>
      </c>
      <c r="P22" s="8">
        <v>0.15190000000000001</v>
      </c>
      <c r="Q22" s="8">
        <v>7.9799999999999996E-2</v>
      </c>
    </row>
    <row r="23" spans="2:17">
      <c r="B23" s="6" t="s">
        <v>169</v>
      </c>
      <c r="C23" s="17" t="s">
        <v>170</v>
      </c>
      <c r="D23" s="6" t="s">
        <v>161</v>
      </c>
      <c r="E23" s="6" t="s">
        <v>110</v>
      </c>
      <c r="F23" s="6" t="s">
        <v>162</v>
      </c>
      <c r="G23" s="6"/>
      <c r="H23" s="17">
        <v>0.88</v>
      </c>
      <c r="I23" s="6" t="s">
        <v>43</v>
      </c>
      <c r="K23" s="8">
        <v>5.4000000000000003E-3</v>
      </c>
      <c r="L23" s="7">
        <v>137000</v>
      </c>
      <c r="M23" s="7">
        <v>99.53</v>
      </c>
      <c r="N23" s="7">
        <v>512.02</v>
      </c>
      <c r="O23" s="8">
        <v>0</v>
      </c>
      <c r="P23" s="8">
        <v>5.6099999999999997E-2</v>
      </c>
      <c r="Q23" s="8">
        <v>2.9499999999999998E-2</v>
      </c>
    </row>
    <row r="24" spans="2:17">
      <c r="B24" s="6" t="s">
        <v>171</v>
      </c>
      <c r="C24" s="17" t="s">
        <v>172</v>
      </c>
      <c r="D24" s="6" t="s">
        <v>161</v>
      </c>
      <c r="E24" s="6" t="s">
        <v>110</v>
      </c>
      <c r="F24" s="6" t="s">
        <v>162</v>
      </c>
      <c r="G24" s="6"/>
      <c r="H24" s="17">
        <v>8.9</v>
      </c>
      <c r="I24" s="6" t="s">
        <v>43</v>
      </c>
      <c r="J24" s="18">
        <v>1.6250000000000001E-2</v>
      </c>
      <c r="K24" s="8">
        <v>1.5699999999999999E-2</v>
      </c>
      <c r="L24" s="7">
        <v>185000</v>
      </c>
      <c r="M24" s="7">
        <v>101.14</v>
      </c>
      <c r="N24" s="7">
        <v>702.59</v>
      </c>
      <c r="O24" s="8">
        <v>0</v>
      </c>
      <c r="P24" s="8">
        <v>7.6999999999999999E-2</v>
      </c>
      <c r="Q24" s="8">
        <v>4.0500000000000001E-2</v>
      </c>
    </row>
    <row r="25" spans="2:17">
      <c r="B25" s="6" t="s">
        <v>173</v>
      </c>
      <c r="C25" s="17" t="s">
        <v>174</v>
      </c>
      <c r="D25" s="6" t="s">
        <v>161</v>
      </c>
      <c r="E25" s="6" t="s">
        <v>110</v>
      </c>
      <c r="F25" s="6" t="s">
        <v>162</v>
      </c>
      <c r="G25" s="6"/>
      <c r="H25" s="17">
        <v>0.81</v>
      </c>
      <c r="I25" s="6" t="s">
        <v>43</v>
      </c>
      <c r="K25" s="8">
        <v>5.4000000000000003E-3</v>
      </c>
      <c r="L25" s="7">
        <v>228000</v>
      </c>
      <c r="M25" s="7">
        <v>99.57</v>
      </c>
      <c r="N25" s="7">
        <v>852.47</v>
      </c>
      <c r="O25" s="8">
        <v>0</v>
      </c>
      <c r="P25" s="8">
        <v>9.3399999999999997E-2</v>
      </c>
      <c r="Q25" s="8">
        <v>4.9099999999999998E-2</v>
      </c>
    </row>
    <row r="26" spans="2:17">
      <c r="B26" s="6" t="s">
        <v>175</v>
      </c>
      <c r="C26" s="17" t="s">
        <v>176</v>
      </c>
      <c r="D26" s="6" t="s">
        <v>161</v>
      </c>
      <c r="E26" s="6" t="s">
        <v>110</v>
      </c>
      <c r="F26" s="6" t="s">
        <v>162</v>
      </c>
      <c r="G26" s="6"/>
      <c r="H26" s="17">
        <v>0.42</v>
      </c>
      <c r="I26" s="6" t="s">
        <v>43</v>
      </c>
      <c r="K26" s="8">
        <v>3.3999999999999998E-3</v>
      </c>
      <c r="L26" s="7">
        <v>205000</v>
      </c>
      <c r="M26" s="7">
        <v>99.86</v>
      </c>
      <c r="N26" s="7">
        <v>768.68</v>
      </c>
      <c r="O26" s="8">
        <v>0</v>
      </c>
      <c r="P26" s="8">
        <v>8.43E-2</v>
      </c>
      <c r="Q26" s="8">
        <v>4.4299999999999999E-2</v>
      </c>
    </row>
    <row r="27" spans="2:17">
      <c r="B27" s="6" t="s">
        <v>177</v>
      </c>
      <c r="C27" s="17" t="s">
        <v>178</v>
      </c>
      <c r="D27" s="6" t="s">
        <v>161</v>
      </c>
      <c r="E27" s="6" t="s">
        <v>110</v>
      </c>
      <c r="F27" s="6" t="s">
        <v>162</v>
      </c>
      <c r="G27" s="6"/>
      <c r="H27" s="17">
        <v>0.5</v>
      </c>
      <c r="I27" s="6" t="s">
        <v>43</v>
      </c>
      <c r="K27" s="8">
        <v>4.1999999999999997E-3</v>
      </c>
      <c r="L27" s="7">
        <v>92000</v>
      </c>
      <c r="M27" s="7">
        <v>99.79</v>
      </c>
      <c r="N27" s="7">
        <v>344.75</v>
      </c>
      <c r="O27" s="8">
        <v>0</v>
      </c>
      <c r="P27" s="8">
        <v>3.78E-2</v>
      </c>
      <c r="Q27" s="8">
        <v>1.9900000000000001E-2</v>
      </c>
    </row>
    <row r="28" spans="2:17">
      <c r="B28" s="6" t="s">
        <v>179</v>
      </c>
      <c r="C28" s="17" t="s">
        <v>180</v>
      </c>
      <c r="D28" s="6" t="s">
        <v>161</v>
      </c>
      <c r="E28" s="6" t="s">
        <v>110</v>
      </c>
      <c r="F28" s="6" t="s">
        <v>162</v>
      </c>
      <c r="G28" s="6"/>
      <c r="H28" s="17">
        <v>0.57999999999999996</v>
      </c>
      <c r="I28" s="6" t="s">
        <v>43</v>
      </c>
      <c r="K28" s="8">
        <v>4.3E-3</v>
      </c>
      <c r="L28" s="7">
        <v>131000</v>
      </c>
      <c r="M28" s="7">
        <v>99.75</v>
      </c>
      <c r="N28" s="7">
        <v>490.69</v>
      </c>
      <c r="O28" s="8">
        <v>0</v>
      </c>
      <c r="P28" s="8">
        <v>5.3800000000000001E-2</v>
      </c>
      <c r="Q28" s="8">
        <v>2.8299999999999999E-2</v>
      </c>
    </row>
    <row r="29" spans="2:17">
      <c r="B29" s="6" t="s">
        <v>181</v>
      </c>
      <c r="C29" s="17" t="s">
        <v>182</v>
      </c>
      <c r="D29" s="6" t="s">
        <v>161</v>
      </c>
      <c r="E29" s="6" t="s">
        <v>110</v>
      </c>
      <c r="F29" s="6" t="s">
        <v>162</v>
      </c>
      <c r="G29" s="6"/>
      <c r="H29" s="17">
        <v>0.35</v>
      </c>
      <c r="I29" s="6" t="s">
        <v>43</v>
      </c>
      <c r="K29" s="8">
        <v>2.8999999999999998E-3</v>
      </c>
      <c r="L29" s="7">
        <v>230000</v>
      </c>
      <c r="M29" s="7">
        <v>99.9</v>
      </c>
      <c r="N29" s="7">
        <v>862.79</v>
      </c>
      <c r="O29" s="8">
        <v>0</v>
      </c>
      <c r="P29" s="8">
        <v>9.4600000000000004E-2</v>
      </c>
      <c r="Q29" s="8">
        <v>4.9700000000000001E-2</v>
      </c>
    </row>
    <row r="30" spans="2:17">
      <c r="B30" s="6" t="s">
        <v>183</v>
      </c>
      <c r="C30" s="17" t="s">
        <v>184</v>
      </c>
      <c r="D30" s="6" t="s">
        <v>161</v>
      </c>
      <c r="E30" s="6" t="s">
        <v>185</v>
      </c>
      <c r="F30" s="6" t="s">
        <v>186</v>
      </c>
      <c r="G30" s="6"/>
      <c r="H30" s="17">
        <v>8.18</v>
      </c>
      <c r="I30" s="6" t="s">
        <v>59</v>
      </c>
      <c r="J30" s="18">
        <v>0.1</v>
      </c>
      <c r="K30" s="8">
        <v>0.06</v>
      </c>
      <c r="L30" s="7">
        <v>70000</v>
      </c>
      <c r="M30" s="7">
        <v>129.51</v>
      </c>
      <c r="N30" s="7">
        <v>17.53</v>
      </c>
      <c r="O30" s="8">
        <v>0</v>
      </c>
      <c r="P30" s="8">
        <v>1.9E-3</v>
      </c>
      <c r="Q30" s="8">
        <v>1E-3</v>
      </c>
    </row>
    <row r="31" spans="2:17">
      <c r="B31" s="6" t="s">
        <v>187</v>
      </c>
      <c r="C31" s="17" t="s">
        <v>184</v>
      </c>
      <c r="D31" s="6" t="s">
        <v>161</v>
      </c>
      <c r="E31" s="6" t="s">
        <v>185</v>
      </c>
      <c r="F31" s="6" t="s">
        <v>186</v>
      </c>
      <c r="G31" s="6"/>
      <c r="H31" s="17">
        <v>8.18</v>
      </c>
      <c r="I31" s="6" t="s">
        <v>43</v>
      </c>
      <c r="J31" s="18">
        <v>0.1</v>
      </c>
      <c r="K31" s="8">
        <v>0.06</v>
      </c>
      <c r="L31" s="7">
        <v>400</v>
      </c>
      <c r="M31" s="7">
        <v>649.55999999999995</v>
      </c>
      <c r="N31" s="7">
        <v>9.76</v>
      </c>
      <c r="O31" s="8">
        <v>0</v>
      </c>
      <c r="P31" s="8">
        <v>1.1000000000000001E-3</v>
      </c>
      <c r="Q31" s="8">
        <v>5.9999999999999995E-4</v>
      </c>
    </row>
    <row r="34" spans="2:9">
      <c r="B34" s="6" t="s">
        <v>138</v>
      </c>
      <c r="C34" s="17"/>
      <c r="D34" s="6"/>
      <c r="E34" s="6"/>
      <c r="F34" s="6"/>
      <c r="G34" s="6"/>
      <c r="I34" s="6"/>
    </row>
    <row r="38" spans="2:9">
      <c r="B38" s="5" t="s">
        <v>78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507</v>
      </c>
    </row>
    <row r="7" spans="2:16">
      <c r="B7" s="3" t="s">
        <v>80</v>
      </c>
      <c r="C7" s="3" t="s">
        <v>81</v>
      </c>
      <c r="D7" s="3" t="s">
        <v>190</v>
      </c>
      <c r="E7" s="3" t="s">
        <v>83</v>
      </c>
      <c r="F7" s="3" t="s">
        <v>84</v>
      </c>
      <c r="G7" s="3" t="s">
        <v>142</v>
      </c>
      <c r="H7" s="3" t="s">
        <v>143</v>
      </c>
      <c r="I7" s="3" t="s">
        <v>85</v>
      </c>
      <c r="J7" s="3" t="s">
        <v>86</v>
      </c>
      <c r="K7" s="3" t="s">
        <v>504</v>
      </c>
      <c r="L7" s="3" t="s">
        <v>144</v>
      </c>
      <c r="M7" s="3" t="s">
        <v>505</v>
      </c>
      <c r="N7" s="3" t="s">
        <v>145</v>
      </c>
      <c r="O7" s="3" t="s">
        <v>146</v>
      </c>
      <c r="P7" s="3" t="s">
        <v>90</v>
      </c>
    </row>
    <row r="8" spans="2:16">
      <c r="B8" s="4"/>
      <c r="C8" s="4"/>
      <c r="D8" s="4"/>
      <c r="E8" s="4"/>
      <c r="F8" s="4"/>
      <c r="G8" s="4" t="s">
        <v>147</v>
      </c>
      <c r="H8" s="4" t="s">
        <v>148</v>
      </c>
      <c r="I8" s="4"/>
      <c r="J8" s="4" t="s">
        <v>91</v>
      </c>
      <c r="K8" s="4" t="s">
        <v>91</v>
      </c>
      <c r="L8" s="4" t="s">
        <v>149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448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449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450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451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452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453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454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455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456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457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458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487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138</v>
      </c>
      <c r="C24" s="17"/>
      <c r="D24" s="6"/>
      <c r="E24" s="6"/>
      <c r="F24" s="6"/>
      <c r="G24" s="6"/>
      <c r="I24" s="6"/>
    </row>
    <row r="28" spans="2:16">
      <c r="B28" s="5" t="s">
        <v>78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139</v>
      </c>
    </row>
    <row r="7" spans="2:20" ht="15.75">
      <c r="B7" s="2" t="s">
        <v>188</v>
      </c>
    </row>
    <row r="8" spans="2:20">
      <c r="B8" s="3" t="s">
        <v>80</v>
      </c>
      <c r="C8" s="3" t="s">
        <v>81</v>
      </c>
      <c r="D8" s="3" t="s">
        <v>141</v>
      </c>
      <c r="E8" s="3" t="s">
        <v>189</v>
      </c>
      <c r="F8" s="3" t="s">
        <v>82</v>
      </c>
      <c r="G8" s="3" t="s">
        <v>190</v>
      </c>
      <c r="H8" s="3" t="s">
        <v>83</v>
      </c>
      <c r="I8" s="3" t="s">
        <v>84</v>
      </c>
      <c r="J8" s="3" t="s">
        <v>142</v>
      </c>
      <c r="K8" s="3" t="s">
        <v>143</v>
      </c>
      <c r="L8" s="3" t="s">
        <v>85</v>
      </c>
      <c r="M8" s="3" t="s">
        <v>86</v>
      </c>
      <c r="N8" s="3" t="s">
        <v>87</v>
      </c>
      <c r="O8" s="3" t="s">
        <v>144</v>
      </c>
      <c r="P8" s="3" t="s">
        <v>42</v>
      </c>
      <c r="Q8" s="3" t="s">
        <v>88</v>
      </c>
      <c r="R8" s="3" t="s">
        <v>145</v>
      </c>
      <c r="S8" s="3" t="s">
        <v>146</v>
      </c>
      <c r="T8" s="3" t="s">
        <v>90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147</v>
      </c>
      <c r="K9" s="4" t="s">
        <v>148</v>
      </c>
      <c r="L9" s="4"/>
      <c r="M9" s="4" t="s">
        <v>91</v>
      </c>
      <c r="N9" s="4" t="s">
        <v>91</v>
      </c>
      <c r="O9" s="4" t="s">
        <v>149</v>
      </c>
      <c r="P9" s="4" t="s">
        <v>150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191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192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193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194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195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196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197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198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199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138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78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0"/>
  <sheetViews>
    <sheetView rightToLeft="1" workbookViewId="0"/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12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139</v>
      </c>
    </row>
    <row r="7" spans="2:20" ht="15.75">
      <c r="B7" s="2" t="s">
        <v>200</v>
      </c>
    </row>
    <row r="8" spans="2:20">
      <c r="B8" s="3" t="s">
        <v>80</v>
      </c>
      <c r="C8" s="3" t="s">
        <v>81</v>
      </c>
      <c r="D8" s="3" t="s">
        <v>141</v>
      </c>
      <c r="E8" s="3" t="s">
        <v>189</v>
      </c>
      <c r="F8" s="3" t="s">
        <v>82</v>
      </c>
      <c r="G8" s="3" t="s">
        <v>190</v>
      </c>
      <c r="H8" s="3" t="s">
        <v>83</v>
      </c>
      <c r="I8" s="3" t="s">
        <v>84</v>
      </c>
      <c r="J8" s="3" t="s">
        <v>142</v>
      </c>
      <c r="K8" s="3" t="s">
        <v>143</v>
      </c>
      <c r="L8" s="3" t="s">
        <v>85</v>
      </c>
      <c r="M8" s="3" t="s">
        <v>86</v>
      </c>
      <c r="N8" s="3" t="s">
        <v>87</v>
      </c>
      <c r="O8" s="3" t="s">
        <v>144</v>
      </c>
      <c r="P8" s="3" t="s">
        <v>42</v>
      </c>
      <c r="Q8" s="3" t="s">
        <v>88</v>
      </c>
      <c r="R8" s="3" t="s">
        <v>145</v>
      </c>
      <c r="S8" s="3" t="s">
        <v>146</v>
      </c>
      <c r="T8" s="3" t="s">
        <v>90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147</v>
      </c>
      <c r="K9" s="4" t="s">
        <v>148</v>
      </c>
      <c r="L9" s="4"/>
      <c r="M9" s="4" t="s">
        <v>91</v>
      </c>
      <c r="N9" s="4" t="s">
        <v>91</v>
      </c>
      <c r="O9" s="4" t="s">
        <v>149</v>
      </c>
      <c r="P9" s="4" t="s">
        <v>150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201</v>
      </c>
      <c r="C11" s="12"/>
      <c r="D11" s="3"/>
      <c r="E11" s="3"/>
      <c r="F11" s="3"/>
      <c r="G11" s="3"/>
      <c r="H11" s="3"/>
      <c r="I11" s="3"/>
      <c r="J11" s="3"/>
      <c r="K11" s="12">
        <v>8.77</v>
      </c>
      <c r="L11" s="3"/>
      <c r="N11" s="10">
        <v>5.5800000000000002E-2</v>
      </c>
      <c r="O11" s="9">
        <v>7000</v>
      </c>
      <c r="Q11" s="9">
        <v>27.97</v>
      </c>
      <c r="S11" s="10">
        <v>1</v>
      </c>
      <c r="T11" s="10">
        <v>1.6000000000000001E-3</v>
      </c>
    </row>
    <row r="12" spans="2:20">
      <c r="B12" s="3" t="s">
        <v>202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203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204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205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206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207</v>
      </c>
      <c r="C17" s="12"/>
      <c r="D17" s="3"/>
      <c r="E17" s="3"/>
      <c r="F17" s="3"/>
      <c r="G17" s="3"/>
      <c r="H17" s="3"/>
      <c r="I17" s="3"/>
      <c r="J17" s="3"/>
      <c r="K17" s="12">
        <v>8.77</v>
      </c>
      <c r="L17" s="3"/>
      <c r="N17" s="10">
        <v>5.5800000000000002E-2</v>
      </c>
      <c r="O17" s="9">
        <v>7000</v>
      </c>
      <c r="Q17" s="9">
        <v>27.97</v>
      </c>
      <c r="S17" s="10">
        <v>1</v>
      </c>
      <c r="T17" s="10">
        <v>1.6000000000000001E-3</v>
      </c>
    </row>
    <row r="18" spans="2:20">
      <c r="B18" s="13" t="s">
        <v>208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209</v>
      </c>
      <c r="C19" s="14"/>
      <c r="D19" s="13"/>
      <c r="E19" s="13"/>
      <c r="F19" s="13"/>
      <c r="G19" s="13"/>
      <c r="H19" s="13"/>
      <c r="I19" s="13"/>
      <c r="J19" s="13"/>
      <c r="K19" s="14">
        <v>8.77</v>
      </c>
      <c r="L19" s="13"/>
      <c r="N19" s="16">
        <v>5.5800000000000002E-2</v>
      </c>
      <c r="O19" s="15">
        <v>7000</v>
      </c>
      <c r="Q19" s="15">
        <v>27.97</v>
      </c>
      <c r="S19" s="16">
        <v>1</v>
      </c>
      <c r="T19" s="16">
        <v>1.6000000000000001E-3</v>
      </c>
    </row>
    <row r="20" spans="2:20">
      <c r="B20" s="6" t="s">
        <v>210</v>
      </c>
      <c r="C20" s="17" t="s">
        <v>211</v>
      </c>
      <c r="D20" s="6" t="s">
        <v>212</v>
      </c>
      <c r="E20" s="6" t="s">
        <v>213</v>
      </c>
      <c r="F20" s="6"/>
      <c r="G20" s="6" t="s">
        <v>214</v>
      </c>
      <c r="H20" s="6" t="s">
        <v>215</v>
      </c>
      <c r="I20" s="6" t="s">
        <v>162</v>
      </c>
      <c r="J20" s="6"/>
      <c r="K20" s="17">
        <v>4.9000000000000004</v>
      </c>
      <c r="L20" s="6" t="s">
        <v>43</v>
      </c>
      <c r="M20" s="18">
        <v>7.6249999999999998E-2</v>
      </c>
      <c r="N20" s="8">
        <v>4.4200000000000003E-2</v>
      </c>
      <c r="O20" s="7">
        <v>2000</v>
      </c>
      <c r="P20" s="7">
        <v>117.59</v>
      </c>
      <c r="Q20" s="7">
        <v>8.83</v>
      </c>
      <c r="R20" s="8">
        <v>0</v>
      </c>
      <c r="S20" s="8">
        <v>0.31580000000000003</v>
      </c>
      <c r="T20" s="8">
        <v>5.0000000000000001E-4</v>
      </c>
    </row>
    <row r="21" spans="2:20">
      <c r="B21" s="6" t="s">
        <v>216</v>
      </c>
      <c r="C21" s="17" t="s">
        <v>217</v>
      </c>
      <c r="D21" s="6" t="s">
        <v>218</v>
      </c>
      <c r="E21" s="6" t="s">
        <v>213</v>
      </c>
      <c r="F21" s="6"/>
      <c r="G21" s="6" t="s">
        <v>214</v>
      </c>
      <c r="H21" s="6" t="s">
        <v>219</v>
      </c>
      <c r="I21" s="6" t="s">
        <v>162</v>
      </c>
      <c r="J21" s="6"/>
      <c r="K21" s="17">
        <v>3.94</v>
      </c>
      <c r="L21" s="6" t="s">
        <v>43</v>
      </c>
      <c r="M21" s="18">
        <v>5.2499999999999998E-2</v>
      </c>
      <c r="N21" s="8">
        <v>5.4899999999999997E-2</v>
      </c>
      <c r="O21" s="7">
        <v>2000</v>
      </c>
      <c r="P21" s="7">
        <v>102.08</v>
      </c>
      <c r="Q21" s="7">
        <v>7.67</v>
      </c>
      <c r="R21" s="8">
        <v>0</v>
      </c>
      <c r="S21" s="8">
        <v>0.27410000000000001</v>
      </c>
      <c r="T21" s="8">
        <v>4.0000000000000002E-4</v>
      </c>
    </row>
    <row r="22" spans="2:20">
      <c r="B22" s="6" t="s">
        <v>220</v>
      </c>
      <c r="C22" s="17" t="s">
        <v>221</v>
      </c>
      <c r="D22" s="6" t="s">
        <v>161</v>
      </c>
      <c r="E22" s="6" t="s">
        <v>213</v>
      </c>
      <c r="F22" s="6"/>
      <c r="G22" s="6" t="s">
        <v>214</v>
      </c>
      <c r="H22" s="6" t="s">
        <v>222</v>
      </c>
      <c r="I22" s="6" t="s">
        <v>186</v>
      </c>
      <c r="J22" s="6"/>
      <c r="K22" s="17">
        <v>14.35</v>
      </c>
      <c r="L22" s="6" t="s">
        <v>43</v>
      </c>
      <c r="M22" s="18">
        <v>6.1249999999999999E-2</v>
      </c>
      <c r="N22" s="8">
        <v>6.3600000000000004E-2</v>
      </c>
      <c r="O22" s="7">
        <v>1000</v>
      </c>
      <c r="P22" s="7">
        <v>98.22</v>
      </c>
      <c r="Q22" s="7">
        <v>3.69</v>
      </c>
      <c r="R22" s="8">
        <v>0</v>
      </c>
      <c r="S22" s="8">
        <v>0.13189999999999999</v>
      </c>
      <c r="T22" s="8">
        <v>2.0000000000000001E-4</v>
      </c>
    </row>
    <row r="23" spans="2:20">
      <c r="B23" s="6" t="s">
        <v>223</v>
      </c>
      <c r="C23" s="17" t="s">
        <v>224</v>
      </c>
      <c r="D23" s="6" t="s">
        <v>161</v>
      </c>
      <c r="E23" s="6" t="s">
        <v>213</v>
      </c>
      <c r="F23" s="6"/>
      <c r="G23" s="6" t="s">
        <v>225</v>
      </c>
      <c r="H23" s="6" t="s">
        <v>226</v>
      </c>
      <c r="I23" s="6" t="s">
        <v>162</v>
      </c>
      <c r="J23" s="6"/>
      <c r="K23" s="17">
        <v>15.27</v>
      </c>
      <c r="L23" s="6" t="s">
        <v>43</v>
      </c>
      <c r="M23" s="18">
        <v>6.6250000000000003E-2</v>
      </c>
      <c r="N23" s="8">
        <v>6.6000000000000003E-2</v>
      </c>
      <c r="O23" s="7">
        <v>2000</v>
      </c>
      <c r="P23" s="7">
        <v>103.6</v>
      </c>
      <c r="Q23" s="7">
        <v>7.78</v>
      </c>
      <c r="R23" s="8">
        <v>0</v>
      </c>
      <c r="S23" s="8">
        <v>0.2782</v>
      </c>
      <c r="T23" s="8">
        <v>4.0000000000000002E-4</v>
      </c>
    </row>
    <row r="26" spans="2:20">
      <c r="B26" s="6" t="s">
        <v>138</v>
      </c>
      <c r="C26" s="17"/>
      <c r="D26" s="6"/>
      <c r="E26" s="6"/>
      <c r="F26" s="6"/>
      <c r="G26" s="6"/>
      <c r="H26" s="6"/>
      <c r="I26" s="6"/>
      <c r="J26" s="6"/>
      <c r="L26" s="6"/>
    </row>
    <row r="30" spans="2:20">
      <c r="B30" s="5" t="s">
        <v>78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8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8" width="17.7109375" customWidth="1"/>
    <col min="9" max="9" width="11.7109375" customWidth="1"/>
    <col min="10" max="10" width="9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139</v>
      </c>
    </row>
    <row r="7" spans="2:14" ht="15.75">
      <c r="B7" s="2" t="s">
        <v>227</v>
      </c>
    </row>
    <row r="8" spans="2:14">
      <c r="B8" s="3" t="s">
        <v>80</v>
      </c>
      <c r="C8" s="3" t="s">
        <v>81</v>
      </c>
      <c r="D8" s="3" t="s">
        <v>141</v>
      </c>
      <c r="E8" s="3" t="s">
        <v>189</v>
      </c>
      <c r="F8" s="3" t="s">
        <v>82</v>
      </c>
      <c r="G8" s="3" t="s">
        <v>190</v>
      </c>
      <c r="H8" s="3" t="s">
        <v>85</v>
      </c>
      <c r="I8" s="3" t="s">
        <v>144</v>
      </c>
      <c r="J8" s="3" t="s">
        <v>42</v>
      </c>
      <c r="K8" s="3" t="s">
        <v>88</v>
      </c>
      <c r="L8" s="3" t="s">
        <v>145</v>
      </c>
      <c r="M8" s="3" t="s">
        <v>146</v>
      </c>
      <c r="N8" s="3" t="s">
        <v>90</v>
      </c>
    </row>
    <row r="9" spans="2:14">
      <c r="B9" s="4"/>
      <c r="C9" s="4"/>
      <c r="D9" s="4"/>
      <c r="E9" s="4"/>
      <c r="F9" s="4"/>
      <c r="G9" s="4"/>
      <c r="H9" s="4"/>
      <c r="I9" s="4" t="s">
        <v>149</v>
      </c>
      <c r="J9" s="4" t="s">
        <v>150</v>
      </c>
      <c r="K9" s="4" t="s">
        <v>92</v>
      </c>
      <c r="L9" s="4" t="s">
        <v>91</v>
      </c>
      <c r="M9" s="4" t="s">
        <v>91</v>
      </c>
      <c r="N9" s="4" t="s">
        <v>91</v>
      </c>
    </row>
    <row r="11" spans="2:14">
      <c r="B11" s="3" t="s">
        <v>228</v>
      </c>
      <c r="C11" s="12"/>
      <c r="D11" s="3"/>
      <c r="E11" s="3"/>
      <c r="F11" s="3"/>
      <c r="G11" s="3"/>
      <c r="H11" s="3"/>
      <c r="I11" s="9">
        <v>1147</v>
      </c>
      <c r="K11" s="9">
        <v>3.57</v>
      </c>
      <c r="M11" s="10">
        <v>1</v>
      </c>
      <c r="N11" s="10">
        <v>2.0000000000000001E-4</v>
      </c>
    </row>
    <row r="12" spans="2:14">
      <c r="B12" s="3" t="s">
        <v>229</v>
      </c>
      <c r="C12" s="12"/>
      <c r="D12" s="3"/>
      <c r="E12" s="3"/>
      <c r="F12" s="3"/>
      <c r="G12" s="3"/>
      <c r="H12" s="3"/>
      <c r="I12" s="9">
        <v>0</v>
      </c>
      <c r="K12" s="9">
        <v>0</v>
      </c>
      <c r="M12" s="10">
        <v>0</v>
      </c>
      <c r="N12" s="10">
        <v>0</v>
      </c>
    </row>
    <row r="13" spans="2:14">
      <c r="B13" s="13" t="s">
        <v>230</v>
      </c>
      <c r="C13" s="14"/>
      <c r="D13" s="13"/>
      <c r="E13" s="13"/>
      <c r="F13" s="13"/>
      <c r="G13" s="13"/>
      <c r="H13" s="13"/>
      <c r="I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231</v>
      </c>
      <c r="C14" s="14"/>
      <c r="D14" s="13"/>
      <c r="E14" s="13"/>
      <c r="F14" s="13"/>
      <c r="G14" s="13"/>
      <c r="H14" s="13"/>
      <c r="I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232</v>
      </c>
      <c r="C15" s="14"/>
      <c r="D15" s="13"/>
      <c r="E15" s="13"/>
      <c r="F15" s="13"/>
      <c r="G15" s="13"/>
      <c r="H15" s="13"/>
      <c r="I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233</v>
      </c>
      <c r="C16" s="14"/>
      <c r="D16" s="13"/>
      <c r="E16" s="13"/>
      <c r="F16" s="13"/>
      <c r="G16" s="13"/>
      <c r="H16" s="13"/>
      <c r="I16" s="15">
        <v>0</v>
      </c>
      <c r="K16" s="15">
        <v>0</v>
      </c>
      <c r="M16" s="16">
        <v>0</v>
      </c>
      <c r="N16" s="16">
        <v>0</v>
      </c>
    </row>
    <row r="17" spans="2:14">
      <c r="B17" s="13" t="s">
        <v>234</v>
      </c>
      <c r="C17" s="14"/>
      <c r="D17" s="13"/>
      <c r="E17" s="13"/>
      <c r="F17" s="13"/>
      <c r="G17" s="13"/>
      <c r="H17" s="13"/>
      <c r="I17" s="15">
        <v>0</v>
      </c>
      <c r="K17" s="15">
        <v>0</v>
      </c>
      <c r="M17" s="16">
        <v>0</v>
      </c>
      <c r="N17" s="16">
        <v>0</v>
      </c>
    </row>
    <row r="18" spans="2:14">
      <c r="B18" s="3" t="s">
        <v>235</v>
      </c>
      <c r="C18" s="12"/>
      <c r="D18" s="3"/>
      <c r="E18" s="3"/>
      <c r="F18" s="3"/>
      <c r="G18" s="3"/>
      <c r="H18" s="3"/>
      <c r="I18" s="9">
        <v>1147</v>
      </c>
      <c r="K18" s="9">
        <v>3.57</v>
      </c>
      <c r="M18" s="10">
        <v>1</v>
      </c>
      <c r="N18" s="10">
        <v>2.0000000000000001E-4</v>
      </c>
    </row>
    <row r="19" spans="2:14">
      <c r="B19" s="13" t="s">
        <v>236</v>
      </c>
      <c r="C19" s="14"/>
      <c r="D19" s="13"/>
      <c r="E19" s="13"/>
      <c r="F19" s="13"/>
      <c r="G19" s="13"/>
      <c r="H19" s="13"/>
      <c r="I19" s="15">
        <v>0</v>
      </c>
      <c r="K19" s="15">
        <v>0</v>
      </c>
      <c r="M19" s="16">
        <v>0</v>
      </c>
      <c r="N19" s="16">
        <v>0</v>
      </c>
    </row>
    <row r="20" spans="2:14">
      <c r="B20" s="13" t="s">
        <v>237</v>
      </c>
      <c r="C20" s="14"/>
      <c r="D20" s="13"/>
      <c r="E20" s="13"/>
      <c r="F20" s="13"/>
      <c r="G20" s="13"/>
      <c r="H20" s="13"/>
      <c r="I20" s="15">
        <v>1147</v>
      </c>
      <c r="K20" s="15">
        <v>3.57</v>
      </c>
      <c r="M20" s="16">
        <v>1</v>
      </c>
      <c r="N20" s="16">
        <v>2.0000000000000001E-4</v>
      </c>
    </row>
    <row r="21" spans="2:14">
      <c r="B21" s="6" t="s">
        <v>238</v>
      </c>
      <c r="C21" s="17" t="s">
        <v>239</v>
      </c>
      <c r="D21" s="6" t="s">
        <v>240</v>
      </c>
      <c r="E21" s="6" t="s">
        <v>213</v>
      </c>
      <c r="F21" s="6"/>
      <c r="G21" s="6" t="s">
        <v>241</v>
      </c>
      <c r="H21" s="6" t="s">
        <v>70</v>
      </c>
      <c r="I21" s="7">
        <v>1147</v>
      </c>
      <c r="J21" s="7">
        <v>643</v>
      </c>
      <c r="K21" s="7">
        <v>3.57</v>
      </c>
      <c r="L21" s="8">
        <v>0</v>
      </c>
      <c r="M21" s="8">
        <v>1</v>
      </c>
      <c r="N21" s="8">
        <v>2.0000000000000001E-4</v>
      </c>
    </row>
    <row r="24" spans="2:14">
      <c r="B24" s="6" t="s">
        <v>138</v>
      </c>
      <c r="C24" s="17"/>
      <c r="D24" s="6"/>
      <c r="E24" s="6"/>
      <c r="F24" s="6"/>
      <c r="G24" s="6"/>
      <c r="H24" s="6"/>
    </row>
    <row r="28" spans="2:14">
      <c r="B28" s="5" t="s">
        <v>78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1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5.7109375" customWidth="1"/>
    <col min="8" max="9" width="12.7109375" customWidth="1"/>
    <col min="10" max="10" width="11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139</v>
      </c>
    </row>
    <row r="7" spans="2:13" ht="15.75">
      <c r="B7" s="2" t="s">
        <v>242</v>
      </c>
    </row>
    <row r="8" spans="2:13">
      <c r="B8" s="3" t="s">
        <v>80</v>
      </c>
      <c r="C8" s="3" t="s">
        <v>81</v>
      </c>
      <c r="D8" s="3" t="s">
        <v>141</v>
      </c>
      <c r="E8" s="3" t="s">
        <v>82</v>
      </c>
      <c r="F8" s="3" t="s">
        <v>190</v>
      </c>
      <c r="G8" s="3" t="s">
        <v>85</v>
      </c>
      <c r="H8" s="3" t="s">
        <v>144</v>
      </c>
      <c r="I8" s="3" t="s">
        <v>42</v>
      </c>
      <c r="J8" s="3" t="s">
        <v>88</v>
      </c>
      <c r="K8" s="3" t="s">
        <v>145</v>
      </c>
      <c r="L8" s="3" t="s">
        <v>146</v>
      </c>
      <c r="M8" s="3" t="s">
        <v>90</v>
      </c>
    </row>
    <row r="9" spans="2:13">
      <c r="B9" s="4"/>
      <c r="C9" s="4"/>
      <c r="D9" s="4"/>
      <c r="E9" s="4"/>
      <c r="F9" s="4"/>
      <c r="G9" s="4"/>
      <c r="H9" s="4" t="s">
        <v>149</v>
      </c>
      <c r="I9" s="4" t="s">
        <v>150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243</v>
      </c>
      <c r="C11" s="12"/>
      <c r="D11" s="3"/>
      <c r="E11" s="3"/>
      <c r="F11" s="3"/>
      <c r="G11" s="3"/>
      <c r="H11" s="9">
        <v>96547</v>
      </c>
      <c r="J11" s="9">
        <v>3396.8</v>
      </c>
      <c r="L11" s="10">
        <v>1</v>
      </c>
      <c r="M11" s="10">
        <v>0.1956</v>
      </c>
    </row>
    <row r="12" spans="2:13">
      <c r="B12" s="3" t="s">
        <v>244</v>
      </c>
      <c r="C12" s="12"/>
      <c r="D12" s="3"/>
      <c r="E12" s="3"/>
      <c r="F12" s="3"/>
      <c r="G12" s="3"/>
      <c r="H12" s="9">
        <v>86882</v>
      </c>
      <c r="J12" s="9">
        <v>1479.6</v>
      </c>
      <c r="L12" s="10">
        <v>0.43559999999999999</v>
      </c>
      <c r="M12" s="10">
        <v>8.5199999999999998E-2</v>
      </c>
    </row>
    <row r="13" spans="2:13">
      <c r="B13" s="13" t="s">
        <v>245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13" t="s">
        <v>246</v>
      </c>
      <c r="C14" s="14"/>
      <c r="D14" s="13"/>
      <c r="E14" s="13"/>
      <c r="F14" s="13"/>
      <c r="G14" s="13"/>
      <c r="H14" s="15">
        <v>86882</v>
      </c>
      <c r="J14" s="15">
        <v>1479.6</v>
      </c>
      <c r="L14" s="16">
        <v>0.43559999999999999</v>
      </c>
      <c r="M14" s="16">
        <v>8.5199999999999998E-2</v>
      </c>
    </row>
    <row r="15" spans="2:13">
      <c r="B15" s="6" t="s">
        <v>247</v>
      </c>
      <c r="C15" s="17">
        <v>1118710</v>
      </c>
      <c r="D15" s="6" t="s">
        <v>248</v>
      </c>
      <c r="E15" s="6">
        <v>1475</v>
      </c>
      <c r="F15" s="6" t="s">
        <v>249</v>
      </c>
      <c r="G15" s="6" t="s">
        <v>100</v>
      </c>
      <c r="H15" s="7">
        <v>86882</v>
      </c>
      <c r="I15" s="7">
        <v>1703</v>
      </c>
      <c r="J15" s="7">
        <v>1479.6</v>
      </c>
      <c r="K15" s="8">
        <v>1.6000000000000001E-3</v>
      </c>
      <c r="L15" s="8">
        <v>0.43559999999999999</v>
      </c>
      <c r="M15" s="8">
        <v>8.5199999999999998E-2</v>
      </c>
    </row>
    <row r="16" spans="2:13">
      <c r="B16" s="13" t="s">
        <v>250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7" spans="2:13">
      <c r="B17" s="13" t="s">
        <v>251</v>
      </c>
      <c r="C17" s="14"/>
      <c r="D17" s="13"/>
      <c r="E17" s="13"/>
      <c r="F17" s="13"/>
      <c r="G17" s="13"/>
      <c r="H17" s="15">
        <v>0</v>
      </c>
      <c r="J17" s="15">
        <v>0</v>
      </c>
      <c r="L17" s="16">
        <v>0</v>
      </c>
      <c r="M17" s="16">
        <v>0</v>
      </c>
    </row>
    <row r="18" spans="2:13">
      <c r="B18" s="13" t="s">
        <v>252</v>
      </c>
      <c r="C18" s="14"/>
      <c r="D18" s="13"/>
      <c r="E18" s="13"/>
      <c r="F18" s="13"/>
      <c r="G18" s="13"/>
      <c r="H18" s="15">
        <v>0</v>
      </c>
      <c r="J18" s="15">
        <v>0</v>
      </c>
      <c r="L18" s="16">
        <v>0</v>
      </c>
      <c r="M18" s="16">
        <v>0</v>
      </c>
    </row>
    <row r="19" spans="2:13">
      <c r="B19" s="13" t="s">
        <v>253</v>
      </c>
      <c r="C19" s="14"/>
      <c r="D19" s="13"/>
      <c r="E19" s="13"/>
      <c r="F19" s="13"/>
      <c r="G19" s="13"/>
      <c r="H19" s="15">
        <v>0</v>
      </c>
      <c r="J19" s="15">
        <v>0</v>
      </c>
      <c r="L19" s="16">
        <v>0</v>
      </c>
      <c r="M19" s="16">
        <v>0</v>
      </c>
    </row>
    <row r="20" spans="2:13">
      <c r="B20" s="3" t="s">
        <v>254</v>
      </c>
      <c r="C20" s="12"/>
      <c r="D20" s="3"/>
      <c r="E20" s="3"/>
      <c r="F20" s="3"/>
      <c r="G20" s="3"/>
      <c r="H20" s="9">
        <v>9665</v>
      </c>
      <c r="J20" s="9">
        <v>1917.2</v>
      </c>
      <c r="L20" s="10">
        <v>0.56440000000000001</v>
      </c>
      <c r="M20" s="10">
        <v>0.1104</v>
      </c>
    </row>
    <row r="21" spans="2:13">
      <c r="B21" s="13" t="s">
        <v>255</v>
      </c>
      <c r="C21" s="14"/>
      <c r="D21" s="13"/>
      <c r="E21" s="13"/>
      <c r="F21" s="13"/>
      <c r="G21" s="13"/>
      <c r="H21" s="15">
        <v>8020</v>
      </c>
      <c r="J21" s="15">
        <v>1240.6099999999999</v>
      </c>
      <c r="L21" s="16">
        <v>0.36520000000000002</v>
      </c>
      <c r="M21" s="16">
        <v>7.1499999999999994E-2</v>
      </c>
    </row>
    <row r="22" spans="2:13">
      <c r="B22" s="6" t="s">
        <v>256</v>
      </c>
      <c r="C22" s="17" t="s">
        <v>257</v>
      </c>
      <c r="D22" s="6" t="s">
        <v>161</v>
      </c>
      <c r="E22" s="6"/>
      <c r="F22" s="6" t="s">
        <v>249</v>
      </c>
      <c r="G22" s="6" t="s">
        <v>48</v>
      </c>
      <c r="H22" s="7">
        <v>20</v>
      </c>
      <c r="I22" s="7">
        <v>9114</v>
      </c>
      <c r="J22" s="7">
        <v>7.68</v>
      </c>
      <c r="K22" s="8">
        <v>0</v>
      </c>
      <c r="L22" s="8">
        <v>2.3E-3</v>
      </c>
      <c r="M22" s="8">
        <v>4.0000000000000002E-4</v>
      </c>
    </row>
    <row r="23" spans="2:13">
      <c r="B23" s="6" t="s">
        <v>258</v>
      </c>
      <c r="C23" s="17" t="s">
        <v>259</v>
      </c>
      <c r="D23" s="6" t="s">
        <v>212</v>
      </c>
      <c r="E23" s="6"/>
      <c r="F23" s="6" t="s">
        <v>249</v>
      </c>
      <c r="G23" s="6" t="s">
        <v>43</v>
      </c>
      <c r="H23" s="7">
        <v>500</v>
      </c>
      <c r="I23" s="7">
        <v>9519</v>
      </c>
      <c r="J23" s="7">
        <v>178.72</v>
      </c>
      <c r="K23" s="8">
        <v>0</v>
      </c>
      <c r="L23" s="8">
        <v>5.2600000000000001E-2</v>
      </c>
      <c r="M23" s="8">
        <v>1.03E-2</v>
      </c>
    </row>
    <row r="24" spans="2:13">
      <c r="B24" s="6" t="s">
        <v>260</v>
      </c>
      <c r="C24" s="17" t="s">
        <v>261</v>
      </c>
      <c r="D24" s="6" t="s">
        <v>262</v>
      </c>
      <c r="E24" s="6"/>
      <c r="F24" s="6" t="s">
        <v>249</v>
      </c>
      <c r="G24" s="6" t="s">
        <v>44</v>
      </c>
      <c r="H24" s="7">
        <v>3300</v>
      </c>
      <c r="I24" s="7">
        <v>15200</v>
      </c>
      <c r="J24" s="7">
        <v>18.559999999999999</v>
      </c>
      <c r="K24" s="8">
        <v>0</v>
      </c>
      <c r="L24" s="8">
        <v>5.4999999999999997E-3</v>
      </c>
      <c r="M24" s="8">
        <v>1.1000000000000001E-3</v>
      </c>
    </row>
    <row r="25" spans="2:13">
      <c r="B25" s="6" t="s">
        <v>263</v>
      </c>
      <c r="C25" s="17" t="s">
        <v>264</v>
      </c>
      <c r="D25" s="6" t="s">
        <v>262</v>
      </c>
      <c r="E25" s="6"/>
      <c r="F25" s="6" t="s">
        <v>249</v>
      </c>
      <c r="G25" s="6" t="s">
        <v>44</v>
      </c>
      <c r="H25" s="7">
        <v>50</v>
      </c>
      <c r="I25" s="7">
        <v>192600</v>
      </c>
      <c r="J25" s="7">
        <v>3.56</v>
      </c>
      <c r="K25" s="8">
        <v>0</v>
      </c>
      <c r="L25" s="8">
        <v>1E-3</v>
      </c>
      <c r="M25" s="8">
        <v>2.0000000000000001E-4</v>
      </c>
    </row>
    <row r="26" spans="2:13">
      <c r="B26" s="6" t="s">
        <v>265</v>
      </c>
      <c r="C26" s="17" t="s">
        <v>266</v>
      </c>
      <c r="D26" s="6" t="s">
        <v>212</v>
      </c>
      <c r="E26" s="6"/>
      <c r="F26" s="6" t="s">
        <v>249</v>
      </c>
      <c r="G26" s="6" t="s">
        <v>43</v>
      </c>
      <c r="H26" s="7">
        <v>3400</v>
      </c>
      <c r="I26" s="7">
        <v>3736</v>
      </c>
      <c r="J26" s="7">
        <v>476.98</v>
      </c>
      <c r="K26" s="8">
        <v>0</v>
      </c>
      <c r="L26" s="8">
        <v>0.1404</v>
      </c>
      <c r="M26" s="8">
        <v>2.75E-2</v>
      </c>
    </row>
    <row r="27" spans="2:13">
      <c r="B27" s="6" t="s">
        <v>267</v>
      </c>
      <c r="C27" s="17" t="s">
        <v>268</v>
      </c>
      <c r="D27" s="6" t="s">
        <v>212</v>
      </c>
      <c r="E27" s="6"/>
      <c r="F27" s="6" t="s">
        <v>249</v>
      </c>
      <c r="G27" s="6" t="s">
        <v>43</v>
      </c>
      <c r="H27" s="7">
        <v>750</v>
      </c>
      <c r="I27" s="7">
        <v>19711</v>
      </c>
      <c r="J27" s="7">
        <v>555.11</v>
      </c>
      <c r="K27" s="8">
        <v>0</v>
      </c>
      <c r="L27" s="8">
        <v>0.16339999999999999</v>
      </c>
      <c r="M27" s="8">
        <v>3.2000000000000001E-2</v>
      </c>
    </row>
    <row r="28" spans="2:13">
      <c r="B28" s="13" t="s">
        <v>269</v>
      </c>
      <c r="C28" s="14"/>
      <c r="D28" s="13"/>
      <c r="E28" s="13"/>
      <c r="F28" s="13"/>
      <c r="G28" s="13"/>
      <c r="H28" s="15">
        <v>1645</v>
      </c>
      <c r="J28" s="15">
        <v>676.59</v>
      </c>
      <c r="L28" s="16">
        <v>0.19919999999999999</v>
      </c>
      <c r="M28" s="16">
        <v>3.9E-2</v>
      </c>
    </row>
    <row r="29" spans="2:13">
      <c r="B29" s="6" t="s">
        <v>270</v>
      </c>
      <c r="C29" s="17" t="s">
        <v>271</v>
      </c>
      <c r="D29" s="6" t="s">
        <v>272</v>
      </c>
      <c r="E29" s="6"/>
      <c r="F29" s="6" t="s">
        <v>273</v>
      </c>
      <c r="G29" s="6" t="s">
        <v>43</v>
      </c>
      <c r="H29" s="7">
        <v>270</v>
      </c>
      <c r="I29" s="7">
        <v>10550</v>
      </c>
      <c r="J29" s="7">
        <v>106.96</v>
      </c>
      <c r="K29" s="8">
        <v>0</v>
      </c>
      <c r="L29" s="8">
        <v>3.15E-2</v>
      </c>
      <c r="M29" s="8">
        <v>6.1999999999999998E-3</v>
      </c>
    </row>
    <row r="30" spans="2:13">
      <c r="B30" s="6" t="s">
        <v>274</v>
      </c>
      <c r="C30" s="17" t="s">
        <v>275</v>
      </c>
      <c r="D30" s="6" t="s">
        <v>272</v>
      </c>
      <c r="E30" s="6"/>
      <c r="F30" s="6" t="s">
        <v>273</v>
      </c>
      <c r="G30" s="6" t="s">
        <v>48</v>
      </c>
      <c r="H30" s="7">
        <v>120</v>
      </c>
      <c r="I30" s="7">
        <v>10496</v>
      </c>
      <c r="J30" s="7">
        <v>53.08</v>
      </c>
      <c r="K30" s="8">
        <v>0</v>
      </c>
      <c r="L30" s="8">
        <v>1.5599999999999999E-2</v>
      </c>
      <c r="M30" s="8">
        <v>3.0999999999999999E-3</v>
      </c>
    </row>
    <row r="31" spans="2:13">
      <c r="B31" s="6" t="s">
        <v>276</v>
      </c>
      <c r="C31" s="17" t="s">
        <v>277</v>
      </c>
      <c r="D31" s="6" t="s">
        <v>272</v>
      </c>
      <c r="E31" s="6"/>
      <c r="F31" s="6" t="s">
        <v>273</v>
      </c>
      <c r="G31" s="6" t="s">
        <v>43</v>
      </c>
      <c r="H31" s="7">
        <v>1000</v>
      </c>
      <c r="I31" s="7">
        <v>11827</v>
      </c>
      <c r="J31" s="7">
        <v>444.1</v>
      </c>
      <c r="K31" s="8">
        <v>0</v>
      </c>
      <c r="L31" s="8">
        <v>0.13070000000000001</v>
      </c>
      <c r="M31" s="8">
        <v>2.5600000000000001E-2</v>
      </c>
    </row>
    <row r="32" spans="2:13">
      <c r="B32" s="6" t="s">
        <v>278</v>
      </c>
      <c r="C32" s="17" t="s">
        <v>279</v>
      </c>
      <c r="D32" s="6" t="s">
        <v>272</v>
      </c>
      <c r="E32" s="6"/>
      <c r="F32" s="6" t="s">
        <v>273</v>
      </c>
      <c r="G32" s="6" t="s">
        <v>43</v>
      </c>
      <c r="H32" s="7">
        <v>255</v>
      </c>
      <c r="I32" s="7">
        <v>7565.5</v>
      </c>
      <c r="J32" s="7">
        <v>72.44</v>
      </c>
      <c r="K32" s="8">
        <v>0</v>
      </c>
      <c r="L32" s="8">
        <v>2.1299999999999999E-2</v>
      </c>
      <c r="M32" s="8">
        <v>4.1999999999999997E-3</v>
      </c>
    </row>
    <row r="33" spans="2:13">
      <c r="B33" s="13" t="s">
        <v>252</v>
      </c>
      <c r="C33" s="14"/>
      <c r="D33" s="13"/>
      <c r="E33" s="13"/>
      <c r="F33" s="13"/>
      <c r="G33" s="13"/>
      <c r="H33" s="15">
        <v>0</v>
      </c>
      <c r="J33" s="15">
        <v>0</v>
      </c>
      <c r="L33" s="16">
        <v>0</v>
      </c>
      <c r="M33" s="16">
        <v>0</v>
      </c>
    </row>
    <row r="34" spans="2:13">
      <c r="B34" s="13" t="s">
        <v>253</v>
      </c>
      <c r="C34" s="14"/>
      <c r="D34" s="13"/>
      <c r="E34" s="13"/>
      <c r="F34" s="13"/>
      <c r="G34" s="13"/>
      <c r="H34" s="15">
        <v>0</v>
      </c>
      <c r="J34" s="15">
        <v>0</v>
      </c>
      <c r="L34" s="16">
        <v>0</v>
      </c>
      <c r="M34" s="16">
        <v>0</v>
      </c>
    </row>
    <row r="37" spans="2:13">
      <c r="B37" s="6" t="s">
        <v>138</v>
      </c>
      <c r="C37" s="17"/>
      <c r="D37" s="6"/>
      <c r="E37" s="6"/>
      <c r="F37" s="6"/>
      <c r="G37" s="6"/>
    </row>
    <row r="41" spans="2:13">
      <c r="B41" s="5" t="s">
        <v>78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4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0" width="12.7109375" customWidth="1"/>
    <col min="11" max="11" width="13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139</v>
      </c>
    </row>
    <row r="7" spans="2:15" ht="15.75">
      <c r="B7" s="2" t="s">
        <v>280</v>
      </c>
    </row>
    <row r="8" spans="2:15">
      <c r="B8" s="3" t="s">
        <v>80</v>
      </c>
      <c r="C8" s="3" t="s">
        <v>81</v>
      </c>
      <c r="D8" s="3" t="s">
        <v>141</v>
      </c>
      <c r="E8" s="3" t="s">
        <v>82</v>
      </c>
      <c r="F8" s="3" t="s">
        <v>190</v>
      </c>
      <c r="G8" s="3" t="s">
        <v>83</v>
      </c>
      <c r="H8" s="3" t="s">
        <v>84</v>
      </c>
      <c r="I8" s="3" t="s">
        <v>85</v>
      </c>
      <c r="J8" s="3" t="s">
        <v>144</v>
      </c>
      <c r="K8" s="3" t="s">
        <v>42</v>
      </c>
      <c r="L8" s="3" t="s">
        <v>88</v>
      </c>
      <c r="M8" s="3" t="s">
        <v>145</v>
      </c>
      <c r="N8" s="3" t="s">
        <v>146</v>
      </c>
      <c r="O8" s="3" t="s">
        <v>90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149</v>
      </c>
      <c r="K9" s="4" t="s">
        <v>150</v>
      </c>
      <c r="L9" s="4" t="s">
        <v>92</v>
      </c>
      <c r="M9" s="4" t="s">
        <v>91</v>
      </c>
      <c r="N9" s="4" t="s">
        <v>91</v>
      </c>
      <c r="O9" s="4" t="s">
        <v>91</v>
      </c>
    </row>
    <row r="11" spans="2:15">
      <c r="B11" s="3" t="s">
        <v>281</v>
      </c>
      <c r="C11" s="12"/>
      <c r="D11" s="3"/>
      <c r="E11" s="3"/>
      <c r="F11" s="3"/>
      <c r="G11" s="3"/>
      <c r="H11" s="3"/>
      <c r="I11" s="3"/>
      <c r="J11" s="9">
        <v>19604.62</v>
      </c>
      <c r="L11" s="9">
        <v>1786.16</v>
      </c>
      <c r="N11" s="10">
        <v>1</v>
      </c>
      <c r="O11" s="10">
        <v>0.10290000000000001</v>
      </c>
    </row>
    <row r="12" spans="2:15">
      <c r="B12" s="3" t="s">
        <v>282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283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284</v>
      </c>
      <c r="C14" s="12"/>
      <c r="D14" s="3"/>
      <c r="E14" s="3"/>
      <c r="F14" s="3"/>
      <c r="G14" s="3"/>
      <c r="H14" s="3"/>
      <c r="I14" s="3"/>
      <c r="J14" s="9">
        <v>19604.62</v>
      </c>
      <c r="L14" s="9">
        <v>1786.16</v>
      </c>
      <c r="N14" s="10">
        <v>1</v>
      </c>
      <c r="O14" s="10">
        <v>0.10290000000000001</v>
      </c>
    </row>
    <row r="15" spans="2:15">
      <c r="B15" s="13" t="s">
        <v>285</v>
      </c>
      <c r="C15" s="14"/>
      <c r="D15" s="13"/>
      <c r="E15" s="13"/>
      <c r="F15" s="13"/>
      <c r="G15" s="13"/>
      <c r="H15" s="13"/>
      <c r="I15" s="13"/>
      <c r="J15" s="15">
        <v>19604.62</v>
      </c>
      <c r="L15" s="15">
        <v>1786.16</v>
      </c>
      <c r="N15" s="16">
        <v>1</v>
      </c>
      <c r="O15" s="16">
        <v>0.10290000000000001</v>
      </c>
    </row>
    <row r="16" spans="2:15">
      <c r="B16" s="6" t="s">
        <v>286</v>
      </c>
      <c r="C16" s="17" t="s">
        <v>287</v>
      </c>
      <c r="D16" s="6" t="s">
        <v>161</v>
      </c>
      <c r="E16" s="6"/>
      <c r="F16" s="6" t="s">
        <v>288</v>
      </c>
      <c r="G16" s="6"/>
      <c r="H16" s="6"/>
      <c r="I16" s="6" t="s">
        <v>43</v>
      </c>
      <c r="J16" s="7">
        <v>0.17</v>
      </c>
      <c r="K16" s="7">
        <v>1318526.98</v>
      </c>
      <c r="L16" s="7">
        <v>8.42</v>
      </c>
      <c r="N16" s="8">
        <v>4.7000000000000002E-3</v>
      </c>
      <c r="O16" s="8">
        <v>5.0000000000000001E-4</v>
      </c>
    </row>
    <row r="17" spans="2:15">
      <c r="B17" s="6" t="s">
        <v>289</v>
      </c>
      <c r="C17" s="17" t="s">
        <v>290</v>
      </c>
      <c r="D17" s="6" t="s">
        <v>161</v>
      </c>
      <c r="E17" s="6"/>
      <c r="F17" s="6" t="s">
        <v>288</v>
      </c>
      <c r="G17" s="6"/>
      <c r="H17" s="6"/>
      <c r="I17" s="6" t="s">
        <v>43</v>
      </c>
      <c r="J17" s="7">
        <v>32.64</v>
      </c>
      <c r="K17" s="7">
        <v>116723</v>
      </c>
      <c r="L17" s="7">
        <v>143.06</v>
      </c>
      <c r="M17" s="8">
        <v>0</v>
      </c>
      <c r="N17" s="8">
        <v>8.0100000000000005E-2</v>
      </c>
      <c r="O17" s="8">
        <v>8.2000000000000007E-3</v>
      </c>
    </row>
    <row r="18" spans="2:15">
      <c r="B18" s="6" t="s">
        <v>291</v>
      </c>
      <c r="C18" s="17" t="s">
        <v>292</v>
      </c>
      <c r="D18" s="6" t="s">
        <v>161</v>
      </c>
      <c r="E18" s="6"/>
      <c r="F18" s="6" t="s">
        <v>288</v>
      </c>
      <c r="G18" s="6"/>
      <c r="H18" s="6"/>
      <c r="I18" s="6" t="s">
        <v>48</v>
      </c>
      <c r="J18" s="7">
        <v>58.83</v>
      </c>
      <c r="K18" s="7">
        <v>23946</v>
      </c>
      <c r="L18" s="7">
        <v>59.37</v>
      </c>
      <c r="M18" s="8">
        <v>0</v>
      </c>
      <c r="N18" s="8">
        <v>3.32E-2</v>
      </c>
      <c r="O18" s="8">
        <v>3.3999999999999998E-3</v>
      </c>
    </row>
    <row r="19" spans="2:15">
      <c r="B19" s="6" t="s">
        <v>293</v>
      </c>
      <c r="C19" s="17" t="s">
        <v>294</v>
      </c>
      <c r="D19" s="6" t="s">
        <v>218</v>
      </c>
      <c r="E19" s="6"/>
      <c r="F19" s="6" t="s">
        <v>288</v>
      </c>
      <c r="G19" s="6"/>
      <c r="H19" s="6"/>
      <c r="I19" s="6" t="s">
        <v>43</v>
      </c>
      <c r="J19" s="7">
        <v>819.63</v>
      </c>
      <c r="K19" s="7">
        <v>1322.31</v>
      </c>
      <c r="L19" s="7">
        <v>40.700000000000003</v>
      </c>
      <c r="N19" s="8">
        <v>2.2800000000000001E-2</v>
      </c>
      <c r="O19" s="8">
        <v>2.3E-3</v>
      </c>
    </row>
    <row r="20" spans="2:15">
      <c r="B20" s="6" t="s">
        <v>293</v>
      </c>
      <c r="C20" s="17" t="s">
        <v>295</v>
      </c>
      <c r="D20" s="6" t="s">
        <v>218</v>
      </c>
      <c r="E20" s="6"/>
      <c r="F20" s="6" t="s">
        <v>288</v>
      </c>
      <c r="G20" s="6"/>
      <c r="H20" s="6"/>
      <c r="I20" s="6" t="s">
        <v>48</v>
      </c>
      <c r="J20" s="7">
        <v>741.25</v>
      </c>
      <c r="K20" s="7">
        <v>1370.72</v>
      </c>
      <c r="L20" s="7">
        <v>42.82</v>
      </c>
      <c r="N20" s="8">
        <v>2.4E-2</v>
      </c>
      <c r="O20" s="8">
        <v>2.5000000000000001E-3</v>
      </c>
    </row>
    <row r="21" spans="2:15">
      <c r="B21" s="6" t="s">
        <v>296</v>
      </c>
      <c r="C21" s="17" t="s">
        <v>297</v>
      </c>
      <c r="D21" s="6" t="s">
        <v>298</v>
      </c>
      <c r="E21" s="6"/>
      <c r="F21" s="6" t="s">
        <v>299</v>
      </c>
      <c r="G21" s="6"/>
      <c r="H21" s="6"/>
      <c r="I21" s="6" t="s">
        <v>48</v>
      </c>
      <c r="J21" s="7">
        <v>97.82</v>
      </c>
      <c r="K21" s="7">
        <v>1890</v>
      </c>
      <c r="L21" s="7">
        <v>7.79</v>
      </c>
      <c r="M21" s="8">
        <v>0</v>
      </c>
      <c r="N21" s="8">
        <v>4.4000000000000003E-3</v>
      </c>
      <c r="O21" s="8">
        <v>4.0000000000000002E-4</v>
      </c>
    </row>
    <row r="22" spans="2:15">
      <c r="B22" s="6" t="s">
        <v>300</v>
      </c>
      <c r="C22" s="17" t="s">
        <v>301</v>
      </c>
      <c r="D22" s="6" t="s">
        <v>161</v>
      </c>
      <c r="E22" s="6"/>
      <c r="F22" s="6" t="s">
        <v>299</v>
      </c>
      <c r="G22" s="6"/>
      <c r="H22" s="6"/>
      <c r="I22" s="6" t="s">
        <v>44</v>
      </c>
      <c r="J22" s="7">
        <v>144.91999999999999</v>
      </c>
      <c r="K22" s="7">
        <v>432783</v>
      </c>
      <c r="L22" s="7">
        <v>23.21</v>
      </c>
      <c r="M22" s="8">
        <v>1E-4</v>
      </c>
      <c r="N22" s="8">
        <v>1.2999999999999999E-2</v>
      </c>
      <c r="O22" s="8">
        <v>1.2999999999999999E-3</v>
      </c>
    </row>
    <row r="23" spans="2:15">
      <c r="B23" s="6" t="s">
        <v>302</v>
      </c>
      <c r="C23" s="17" t="s">
        <v>303</v>
      </c>
      <c r="D23" s="6" t="s">
        <v>272</v>
      </c>
      <c r="E23" s="6"/>
      <c r="F23" s="6" t="s">
        <v>288</v>
      </c>
      <c r="G23" s="6"/>
      <c r="H23" s="6"/>
      <c r="I23" s="6" t="s">
        <v>45</v>
      </c>
      <c r="J23" s="7">
        <v>4905.93</v>
      </c>
      <c r="K23" s="7">
        <v>168.5</v>
      </c>
      <c r="L23" s="7">
        <v>40.450000000000003</v>
      </c>
      <c r="N23" s="8">
        <v>2.2599999999999999E-2</v>
      </c>
      <c r="O23" s="8">
        <v>2.3E-3</v>
      </c>
    </row>
    <row r="24" spans="2:15">
      <c r="B24" s="6" t="s">
        <v>304</v>
      </c>
      <c r="C24" s="17" t="s">
        <v>305</v>
      </c>
      <c r="D24" s="6" t="s">
        <v>161</v>
      </c>
      <c r="E24" s="6"/>
      <c r="F24" s="6" t="s">
        <v>288</v>
      </c>
      <c r="G24" s="6"/>
      <c r="H24" s="6"/>
      <c r="I24" s="6" t="s">
        <v>43</v>
      </c>
      <c r="J24" s="7">
        <v>2.59</v>
      </c>
      <c r="K24" s="7">
        <v>1074860</v>
      </c>
      <c r="L24" s="7">
        <v>104.53</v>
      </c>
      <c r="M24" s="8">
        <v>0</v>
      </c>
      <c r="N24" s="8">
        <v>5.8500000000000003E-2</v>
      </c>
      <c r="O24" s="8">
        <v>6.0000000000000001E-3</v>
      </c>
    </row>
    <row r="25" spans="2:15">
      <c r="B25" s="6" t="s">
        <v>306</v>
      </c>
      <c r="C25" s="17" t="s">
        <v>307</v>
      </c>
      <c r="D25" s="6" t="s">
        <v>161</v>
      </c>
      <c r="E25" s="6"/>
      <c r="F25" s="6" t="s">
        <v>288</v>
      </c>
      <c r="G25" s="6"/>
      <c r="H25" s="6"/>
      <c r="I25" s="6" t="s">
        <v>43</v>
      </c>
      <c r="J25" s="7">
        <v>181.07</v>
      </c>
      <c r="K25" s="7">
        <v>12611</v>
      </c>
      <c r="L25" s="7">
        <v>85.74</v>
      </c>
      <c r="M25" s="8">
        <v>0</v>
      </c>
      <c r="N25" s="8">
        <v>4.8000000000000001E-2</v>
      </c>
      <c r="O25" s="8">
        <v>4.8999999999999998E-3</v>
      </c>
    </row>
    <row r="26" spans="2:15">
      <c r="B26" s="6" t="s">
        <v>308</v>
      </c>
      <c r="C26" s="17" t="s">
        <v>309</v>
      </c>
      <c r="D26" s="6" t="s">
        <v>161</v>
      </c>
      <c r="E26" s="6"/>
      <c r="F26" s="6" t="s">
        <v>310</v>
      </c>
      <c r="G26" s="6"/>
      <c r="H26" s="6"/>
      <c r="I26" s="6" t="s">
        <v>43</v>
      </c>
      <c r="J26" s="7">
        <v>63.3</v>
      </c>
      <c r="K26" s="7">
        <v>31019</v>
      </c>
      <c r="L26" s="7">
        <v>73.73</v>
      </c>
      <c r="M26" s="8">
        <v>0</v>
      </c>
      <c r="N26" s="8">
        <v>4.1300000000000003E-2</v>
      </c>
      <c r="O26" s="8">
        <v>4.1999999999999997E-3</v>
      </c>
    </row>
    <row r="27" spans="2:15">
      <c r="B27" s="6" t="s">
        <v>311</v>
      </c>
      <c r="C27" s="17" t="s">
        <v>312</v>
      </c>
      <c r="D27" s="6" t="s">
        <v>161</v>
      </c>
      <c r="E27" s="6"/>
      <c r="F27" s="6" t="s">
        <v>288</v>
      </c>
      <c r="G27" s="6"/>
      <c r="H27" s="6"/>
      <c r="I27" s="6" t="s">
        <v>43</v>
      </c>
      <c r="J27" s="7">
        <v>175.69</v>
      </c>
      <c r="K27" s="7">
        <v>1248.21</v>
      </c>
      <c r="L27" s="7">
        <v>8.23</v>
      </c>
      <c r="N27" s="8">
        <v>4.5999999999999999E-3</v>
      </c>
      <c r="O27" s="8">
        <v>5.0000000000000001E-4</v>
      </c>
    </row>
    <row r="28" spans="2:15">
      <c r="B28" s="6" t="s">
        <v>313</v>
      </c>
      <c r="C28" s="17" t="s">
        <v>314</v>
      </c>
      <c r="D28" s="6" t="s">
        <v>218</v>
      </c>
      <c r="E28" s="6"/>
      <c r="F28" s="6" t="s">
        <v>288</v>
      </c>
      <c r="G28" s="6"/>
      <c r="H28" s="6"/>
      <c r="I28" s="6" t="s">
        <v>43</v>
      </c>
      <c r="J28" s="7">
        <v>69.42</v>
      </c>
      <c r="K28" s="7">
        <v>9422</v>
      </c>
      <c r="L28" s="7">
        <v>24.56</v>
      </c>
      <c r="M28" s="8">
        <v>1E-4</v>
      </c>
      <c r="N28" s="8">
        <v>1.38E-2</v>
      </c>
      <c r="O28" s="8">
        <v>1.4E-3</v>
      </c>
    </row>
    <row r="29" spans="2:15">
      <c r="B29" s="6" t="s">
        <v>315</v>
      </c>
      <c r="C29" s="17" t="s">
        <v>316</v>
      </c>
      <c r="D29" s="6" t="s">
        <v>161</v>
      </c>
      <c r="E29" s="6"/>
      <c r="F29" s="6" t="s">
        <v>288</v>
      </c>
      <c r="G29" s="6"/>
      <c r="H29" s="6"/>
      <c r="I29" s="6" t="s">
        <v>43</v>
      </c>
      <c r="J29" s="7">
        <v>13.84</v>
      </c>
      <c r="K29" s="7">
        <v>146272</v>
      </c>
      <c r="L29" s="7">
        <v>76.02</v>
      </c>
      <c r="M29" s="8">
        <v>2.9999999999999997E-4</v>
      </c>
      <c r="N29" s="8">
        <v>4.2599999999999999E-2</v>
      </c>
      <c r="O29" s="8">
        <v>4.4000000000000003E-3</v>
      </c>
    </row>
    <row r="30" spans="2:15">
      <c r="B30" s="6" t="s">
        <v>317</v>
      </c>
      <c r="C30" s="17" t="s">
        <v>318</v>
      </c>
      <c r="D30" s="6" t="s">
        <v>218</v>
      </c>
      <c r="E30" s="6"/>
      <c r="F30" s="6" t="s">
        <v>288</v>
      </c>
      <c r="G30" s="6"/>
      <c r="H30" s="6"/>
      <c r="I30" s="6" t="s">
        <v>43</v>
      </c>
      <c r="J30" s="7">
        <v>518.13</v>
      </c>
      <c r="K30" s="7">
        <v>2164</v>
      </c>
      <c r="L30" s="7">
        <v>42.1</v>
      </c>
      <c r="M30" s="8">
        <v>0</v>
      </c>
      <c r="N30" s="8">
        <v>2.3599999999999999E-2</v>
      </c>
      <c r="O30" s="8">
        <v>2.3999999999999998E-3</v>
      </c>
    </row>
    <row r="31" spans="2:15">
      <c r="B31" s="6" t="s">
        <v>319</v>
      </c>
      <c r="C31" s="17" t="s">
        <v>320</v>
      </c>
      <c r="D31" s="6" t="s">
        <v>218</v>
      </c>
      <c r="E31" s="6"/>
      <c r="F31" s="6" t="s">
        <v>288</v>
      </c>
      <c r="G31" s="6"/>
      <c r="H31" s="6"/>
      <c r="I31" s="6" t="s">
        <v>43</v>
      </c>
      <c r="J31" s="7">
        <v>8150.63</v>
      </c>
      <c r="K31" s="7">
        <v>1807</v>
      </c>
      <c r="L31" s="7">
        <v>553.04</v>
      </c>
      <c r="N31" s="8">
        <v>0.30959999999999999</v>
      </c>
      <c r="O31" s="8">
        <v>3.1899999999999998E-2</v>
      </c>
    </row>
    <row r="32" spans="2:15">
      <c r="B32" s="6" t="s">
        <v>321</v>
      </c>
      <c r="C32" s="17" t="s">
        <v>322</v>
      </c>
      <c r="D32" s="6" t="s">
        <v>161</v>
      </c>
      <c r="E32" s="6"/>
      <c r="F32" s="6" t="s">
        <v>288</v>
      </c>
      <c r="G32" s="6"/>
      <c r="H32" s="6"/>
      <c r="I32" s="6" t="s">
        <v>43</v>
      </c>
      <c r="J32" s="7">
        <v>49.42</v>
      </c>
      <c r="K32" s="7">
        <v>24993</v>
      </c>
      <c r="L32" s="7">
        <v>46.38</v>
      </c>
      <c r="N32" s="8">
        <v>2.5999999999999999E-2</v>
      </c>
      <c r="O32" s="8">
        <v>2.7000000000000001E-3</v>
      </c>
    </row>
    <row r="33" spans="2:15">
      <c r="B33" s="6" t="s">
        <v>323</v>
      </c>
      <c r="C33" s="17" t="s">
        <v>324</v>
      </c>
      <c r="D33" s="6" t="s">
        <v>161</v>
      </c>
      <c r="E33" s="6"/>
      <c r="F33" s="6" t="s">
        <v>288</v>
      </c>
      <c r="G33" s="6"/>
      <c r="H33" s="6"/>
      <c r="I33" s="6" t="s">
        <v>43</v>
      </c>
      <c r="J33" s="7">
        <v>11.17</v>
      </c>
      <c r="K33" s="7">
        <v>132624.5</v>
      </c>
      <c r="L33" s="7">
        <v>55.63</v>
      </c>
      <c r="M33" s="8">
        <v>1E-4</v>
      </c>
      <c r="N33" s="8">
        <v>3.1099999999999999E-2</v>
      </c>
      <c r="O33" s="8">
        <v>3.2000000000000002E-3</v>
      </c>
    </row>
    <row r="34" spans="2:15">
      <c r="B34" s="6" t="s">
        <v>325</v>
      </c>
      <c r="C34" s="17" t="s">
        <v>326</v>
      </c>
      <c r="D34" s="6" t="s">
        <v>161</v>
      </c>
      <c r="E34" s="6"/>
      <c r="F34" s="6" t="s">
        <v>288</v>
      </c>
      <c r="G34" s="6"/>
      <c r="H34" s="6"/>
      <c r="I34" s="6" t="s">
        <v>43</v>
      </c>
      <c r="J34" s="7">
        <v>1329.34</v>
      </c>
      <c r="K34" s="7">
        <v>2557</v>
      </c>
      <c r="L34" s="7">
        <v>127.64</v>
      </c>
      <c r="N34" s="8">
        <v>7.1499999999999994E-2</v>
      </c>
      <c r="O34" s="8">
        <v>7.4000000000000003E-3</v>
      </c>
    </row>
    <row r="35" spans="2:15">
      <c r="B35" s="6" t="s">
        <v>327</v>
      </c>
      <c r="C35" s="17" t="s">
        <v>328</v>
      </c>
      <c r="D35" s="6" t="s">
        <v>272</v>
      </c>
      <c r="E35" s="6"/>
      <c r="F35" s="6" t="s">
        <v>299</v>
      </c>
      <c r="G35" s="6"/>
      <c r="H35" s="6"/>
      <c r="I35" s="6" t="s">
        <v>48</v>
      </c>
      <c r="J35" s="7">
        <v>2000.45</v>
      </c>
      <c r="K35" s="7">
        <v>335.42</v>
      </c>
      <c r="L35" s="7">
        <v>28.28</v>
      </c>
      <c r="N35" s="8">
        <v>1.5800000000000002E-2</v>
      </c>
      <c r="O35" s="8">
        <v>1.6000000000000001E-3</v>
      </c>
    </row>
    <row r="36" spans="2:15">
      <c r="B36" s="6" t="s">
        <v>329</v>
      </c>
      <c r="C36" s="17" t="s">
        <v>330</v>
      </c>
      <c r="D36" s="6" t="s">
        <v>298</v>
      </c>
      <c r="E36" s="6"/>
      <c r="F36" s="6" t="s">
        <v>288</v>
      </c>
      <c r="G36" s="6"/>
      <c r="H36" s="6"/>
      <c r="I36" s="6" t="s">
        <v>48</v>
      </c>
      <c r="J36" s="7">
        <v>14.15</v>
      </c>
      <c r="K36" s="7">
        <v>107792</v>
      </c>
      <c r="L36" s="7">
        <v>64.28</v>
      </c>
      <c r="M36" s="8">
        <v>2.0000000000000001E-4</v>
      </c>
      <c r="N36" s="8">
        <v>3.5999999999999997E-2</v>
      </c>
      <c r="O36" s="8">
        <v>3.7000000000000002E-3</v>
      </c>
    </row>
    <row r="37" spans="2:15">
      <c r="B37" s="6" t="s">
        <v>331</v>
      </c>
      <c r="C37" s="17" t="s">
        <v>332</v>
      </c>
      <c r="D37" s="6" t="s">
        <v>161</v>
      </c>
      <c r="E37" s="6"/>
      <c r="F37" s="6" t="s">
        <v>288</v>
      </c>
      <c r="G37" s="6"/>
      <c r="H37" s="6"/>
      <c r="I37" s="6" t="s">
        <v>43</v>
      </c>
      <c r="J37" s="7">
        <v>224.23</v>
      </c>
      <c r="K37" s="7">
        <v>15461</v>
      </c>
      <c r="L37" s="7">
        <v>130.18</v>
      </c>
      <c r="M37" s="8">
        <v>1E-4</v>
      </c>
      <c r="N37" s="8">
        <v>7.2900000000000006E-2</v>
      </c>
      <c r="O37" s="8">
        <v>7.4999999999999997E-3</v>
      </c>
    </row>
    <row r="40" spans="2:15">
      <c r="B40" s="6" t="s">
        <v>138</v>
      </c>
      <c r="C40" s="17"/>
      <c r="D40" s="6"/>
      <c r="E40" s="6"/>
      <c r="F40" s="6"/>
      <c r="G40" s="6"/>
      <c r="H40" s="6"/>
      <c r="I40" s="6"/>
    </row>
    <row r="44" spans="2:15">
      <c r="B44" s="5" t="s">
        <v>78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139</v>
      </c>
    </row>
    <row r="7" spans="2:12" ht="15.75">
      <c r="B7" s="2" t="s">
        <v>333</v>
      </c>
    </row>
    <row r="8" spans="2:12">
      <c r="B8" s="3" t="s">
        <v>80</v>
      </c>
      <c r="C8" s="3" t="s">
        <v>81</v>
      </c>
      <c r="D8" s="3" t="s">
        <v>141</v>
      </c>
      <c r="E8" s="3" t="s">
        <v>190</v>
      </c>
      <c r="F8" s="3" t="s">
        <v>85</v>
      </c>
      <c r="G8" s="3" t="s">
        <v>144</v>
      </c>
      <c r="H8" s="3" t="s">
        <v>42</v>
      </c>
      <c r="I8" s="3" t="s">
        <v>88</v>
      </c>
      <c r="J8" s="3" t="s">
        <v>145</v>
      </c>
      <c r="K8" s="3" t="s">
        <v>146</v>
      </c>
      <c r="L8" s="3" t="s">
        <v>90</v>
      </c>
    </row>
    <row r="9" spans="2:12">
      <c r="B9" s="4"/>
      <c r="C9" s="4"/>
      <c r="D9" s="4"/>
      <c r="E9" s="4"/>
      <c r="F9" s="4"/>
      <c r="G9" s="4" t="s">
        <v>149</v>
      </c>
      <c r="H9" s="4" t="s">
        <v>150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334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335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335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336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336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138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”˜‰ƒ €‰˜</cp:lastModifiedBy>
  <dcterms:modified xsi:type="dcterms:W3CDTF">2016-11-20T15:11:22Z</dcterms:modified>
</cp:coreProperties>
</file>