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 activeTab="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11" i="1" l="1"/>
  <c r="D37" i="1"/>
  <c r="L11" i="2"/>
  <c r="J33" i="2"/>
  <c r="L33" i="2" s="1"/>
  <c r="I11" i="26"/>
  <c r="K11" i="26" s="1"/>
  <c r="K19" i="26"/>
  <c r="I10" i="26" l="1"/>
  <c r="J10" i="2"/>
  <c r="L10" i="2" s="1"/>
  <c r="D12" i="1"/>
  <c r="K11" i="11"/>
  <c r="I11" i="11"/>
  <c r="J19" i="26" l="1"/>
  <c r="K10" i="26"/>
  <c r="J20" i="26"/>
  <c r="J11" i="26"/>
</calcChain>
</file>

<file path=xl/sharedStrings.xml><?xml version="1.0" encoding="utf-8"?>
<sst xmlns="http://schemas.openxmlformats.org/spreadsheetml/2006/main" count="2557" uniqueCount="873">
  <si>
    <t>תאריך הדיווח: 29/09/2016</t>
  </si>
  <si>
    <t>החברה המדווחת: מיטב דש גמל ופנסיה בעמ</t>
  </si>
  <si>
    <t>שם מסלול/קרן/קופה: מיטב דש גמל מניות (193)</t>
  </si>
  <si>
    <t>מספר מסלול/קרן/קופה: 877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</si>
  <si>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</si>
  <si>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</si>
  <si>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</si>
  <si>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</si>
  <si>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</si>
  <si>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</si>
  <si>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</si>
  <si>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</si>
  <si>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</si>
  <si>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</si>
  <si>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</si>
  <si>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</si>
  <si>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</si>
  <si>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</si>
  <si>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</si>
  <si>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</si>
  <si>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</si>
  <si>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</si>
  <si>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</si>
  <si>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</si>
  <si>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</si>
  <si>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</si>
  <si>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</si>
  <si>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</si>
  <si>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</si>
  <si>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</si>
  <si>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</si>
  <si>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</si>
  <si>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</si>
  <si>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</si>
  <si>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</si>
  <si>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</si>
  <si>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</si>
  <si>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</si>
  <si>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</si>
  <si>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</si>
  <si>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</si>
  <si>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</si>
  <si>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</si>
  <si>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</si>
  <si>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</si>
  <si>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</si>
  <si>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</si>
  <si>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</si>
  <si>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</si>
  <si>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</si>
  <si>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</si>
  <si>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</si>
  <si>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</si>
  <si>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</si>
  <si>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</si>
  <si>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</si>
  <si>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</si>
  <si>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</si>
  <si>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</si>
  <si>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</si>
  <si>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</si>
  <si>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</si>
  <si>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</si>
  <si>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</si>
  <si>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</si>
  <si>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</si>
  <si>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</si>
  <si>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</si>
  <si>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</si>
  <si>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</si>
  <si>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</si>
  <si>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</si>
  <si>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</si>
  <si>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</si>
  <si>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</si>
  <si>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</si>
  <si>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</si>
  <si>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</si>
  <si>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</si>
  <si>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</si>
  <si>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</si>
  <si>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</si>
  <si>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</si>
  <si>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</si>
  <si>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</si>
  <si>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</si>
  <si>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</si>
  <si>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</si>
  <si>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</si>
  <si>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</si>
  <si>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</si>
  <si>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</si>
  <si>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</si>
  <si>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</si>
  <si>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</si>
  <si>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</si>
  <si>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</si>
  <si>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</si>
  <si>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</si>
  <si>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</si>
  <si>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</si>
  <si>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</si>
  <si>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</si>
  <si>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</si>
  <si>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עו"ש בילנלאומי מעבר דולר (מזרחי)</t>
  </si>
  <si>
    <t>20-419259180</t>
  </si>
  <si>
    <t>דולר אמריקאי (מזרחי)</t>
  </si>
  <si>
    <t>20-00000014</t>
  </si>
  <si>
    <t>דולר ארה"ב עתידי (מזרחי)</t>
  </si>
  <si>
    <t>20-00005001</t>
  </si>
  <si>
    <t>מזומן אירו (מזרחי)</t>
  </si>
  <si>
    <t>20-00001010</t>
  </si>
  <si>
    <t>מזומן דולר הונג קונג (הבינלאומי)</t>
  </si>
  <si>
    <t>31-00001032</t>
  </si>
  <si>
    <t>AA+</t>
  </si>
  <si>
    <t>מזומן דולר קנדי (הבינלאומי)</t>
  </si>
  <si>
    <t>31-00001009</t>
  </si>
  <si>
    <t>מזומן יואן סיני CNH (מזרחי)</t>
  </si>
  <si>
    <t>20-00001041</t>
  </si>
  <si>
    <t>אחר</t>
  </si>
  <si>
    <t>מזומן יין (הבינלאומי)</t>
  </si>
  <si>
    <t>31-00001002</t>
  </si>
  <si>
    <t>מזומן כתר שוודי (מזרחי)</t>
  </si>
  <si>
    <t>20-00001011</t>
  </si>
  <si>
    <t>מזומן פרנק שוצרי (הבינלאומי)</t>
  </si>
  <si>
    <t>31-00001007</t>
  </si>
  <si>
    <t>מזומן שטרלינג (מזרחי)</t>
  </si>
  <si>
    <t>20-00001004</t>
  </si>
  <si>
    <t>סה"כ פח"ק/פר"י</t>
  </si>
  <si>
    <t>פח"ק 1213 (מזרחי)</t>
  </si>
  <si>
    <t>20-100112130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</si>
  <si>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</si>
  <si>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</si>
  <si>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</si>
  <si>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</si>
  <si>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</si>
  <si>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מעבר יורו תקבול תשלם (מזרחי)</t>
  </si>
  <si>
    <t>20-419259015</t>
  </si>
  <si>
    <t>S&amp;P</t>
  </si>
  <si>
    <t>FUT VAL EUR HSB</t>
  </si>
  <si>
    <t>FUTEURHSBC US</t>
  </si>
  <si>
    <t>FUT VAL GBP HSB</t>
  </si>
  <si>
    <t>FUTGBPHSBC US</t>
  </si>
  <si>
    <t>FUT VAL USD HSB</t>
  </si>
  <si>
    <t>FUTUSDHSBC US</t>
  </si>
  <si>
    <t>HSBC USD</t>
  </si>
  <si>
    <t>MONEY EUR HSBC</t>
  </si>
  <si>
    <t>HSBC EURO</t>
  </si>
  <si>
    <t>MONEY GBP HSBC</t>
  </si>
  <si>
    <t>HSBC GBP</t>
  </si>
  <si>
    <t>MONEY HKD HSBC</t>
  </si>
  <si>
    <t>HSBC HKD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</si>
  <si>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</si>
  <si>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</si>
  <si>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</si>
  <si>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</si>
  <si>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</si>
  <si>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</si>
  <si>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</si>
  <si>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</si>
  <si>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</si>
  <si>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</si>
  <si>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</si>
  <si>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</si>
  <si>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</si>
  <si>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</si>
  <si>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</si>
  <si>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</si>
  <si>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</si>
  <si>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</si>
  <si>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</si>
  <si>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מ.ק.מ 1216</t>
  </si>
  <si>
    <t>TASE</t>
  </si>
  <si>
    <t>RF</t>
  </si>
  <si>
    <t>מ.ק.מ 417</t>
  </si>
  <si>
    <t>מק"מ 1116</t>
  </si>
  <si>
    <t>מק"מ 717</t>
  </si>
  <si>
    <t>מק"מ 917</t>
  </si>
  <si>
    <t>מקמ 327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</si>
  <si>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</si>
  <si>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</si>
  <si>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</si>
  <si>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</si>
  <si>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</si>
  <si>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</si>
  <si>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</si>
  <si>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</si>
  <si>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</si>
  <si>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</si>
  <si>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</si>
  <si>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</si>
  <si>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</si>
  <si>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</si>
  <si>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</si>
  <si>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</si>
  <si>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</si>
  <si>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</si>
  <si>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</si>
  <si>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</si>
  <si>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פטרוכימים ב</t>
  </si>
  <si>
    <t>כימיה גומי ופלסטיק</t>
  </si>
  <si>
    <t>BBB+</t>
  </si>
  <si>
    <t>קרדן אן.וי אג1</t>
  </si>
  <si>
    <t>השקעה ואחזקות</t>
  </si>
  <si>
    <t>B</t>
  </si>
  <si>
    <t>קרדן אןוי אגח ב</t>
  </si>
  <si>
    <t>סה"כ אגרות חוב קונצרניות לא צמודות</t>
  </si>
  <si>
    <t>פטרוכימים ג</t>
  </si>
  <si>
    <t>פטרוכימים אגח 1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</si>
  <si>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</si>
  <si>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</si>
  <si>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</si>
  <si>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</si>
  <si>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</si>
  <si>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</si>
  <si>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</si>
  <si>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</si>
  <si>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25</t>
  </si>
  <si>
    <t>בינלאומי 5</t>
  </si>
  <si>
    <t>בנקים</t>
  </si>
  <si>
    <t>דיסקונט</t>
  </si>
  <si>
    <t>לאומי</t>
  </si>
  <si>
    <t>מזרחי</t>
  </si>
  <si>
    <t>פועלים</t>
  </si>
  <si>
    <t>גזית גלוב</t>
  </si>
  <si>
    <t>נדל"ן ובינוי</t>
  </si>
  <si>
    <t>עזריאלי</t>
  </si>
  <si>
    <t>פרוטרום</t>
  </si>
  <si>
    <t>מזון</t>
  </si>
  <si>
    <t>שטראוס עלית</t>
  </si>
  <si>
    <t>טבע</t>
  </si>
  <si>
    <t>כיל</t>
  </si>
  <si>
    <t>מיילן</t>
  </si>
  <si>
    <t>פריגו</t>
  </si>
  <si>
    <t>חברה לישראל</t>
  </si>
  <si>
    <t>פז נפט</t>
  </si>
  <si>
    <t>קבוצת דלק</t>
  </si>
  <si>
    <t>אבנר יהש</t>
  </si>
  <si>
    <t>חיפושי נפט וגז</t>
  </si>
  <si>
    <t>דלק קדוחים</t>
  </si>
  <si>
    <t>ישראמקו</t>
  </si>
  <si>
    <t>בזק</t>
  </si>
  <si>
    <t>תקשורת ומדיה</t>
  </si>
  <si>
    <t>נייס</t>
  </si>
  <si>
    <t>תוכנה ואינטרנט</t>
  </si>
  <si>
    <t>אלביט מערכות</t>
  </si>
  <si>
    <t>ביטחוניות</t>
  </si>
  <si>
    <t>אורמת טכנו</t>
  </si>
  <si>
    <t>קלינטק</t>
  </si>
  <si>
    <t>סה"כ מניות תל אביב 75</t>
  </si>
  <si>
    <t>אגוד</t>
  </si>
  <si>
    <t>פיבי</t>
  </si>
  <si>
    <t>הפניקס 1</t>
  </si>
  <si>
    <t>ביטוח</t>
  </si>
  <si>
    <t>הראל</t>
  </si>
  <si>
    <t>כלל עסקי ביטוח</t>
  </si>
  <si>
    <t>מגדל ביטוח</t>
  </si>
  <si>
    <t>מנורה</t>
  </si>
  <si>
    <t>דלק רכב</t>
  </si>
  <si>
    <t>מסחר</t>
  </si>
  <si>
    <t>רמי לוי</t>
  </si>
  <si>
    <t>שופרסל</t>
  </si>
  <si>
    <t>אל על</t>
  </si>
  <si>
    <t>שרותים</t>
  </si>
  <si>
    <t>איידיאו גרופ</t>
  </si>
  <si>
    <t>אירפורט סיטי</t>
  </si>
  <si>
    <t>אלוני חץ</t>
  </si>
  <si>
    <t>אלרוב נדלן ומלונאות</t>
  </si>
  <si>
    <t>אמות</t>
  </si>
  <si>
    <t>ביג</t>
  </si>
  <si>
    <t>בראק אן וי</t>
  </si>
  <si>
    <t>גב ים 1</t>
  </si>
  <si>
    <t>כלכלית</t>
  </si>
  <si>
    <t>מבני תעשיה</t>
  </si>
  <si>
    <t>נורסטאר החזקות</t>
  </si>
  <si>
    <t>רבוע נדלן</t>
  </si>
  <si>
    <t>ריט1</t>
  </si>
  <si>
    <t>שיכון ובינוי</t>
  </si>
  <si>
    <t>נטו</t>
  </si>
  <si>
    <t>קרור 1</t>
  </si>
  <si>
    <t>דלתא גליל</t>
  </si>
  <si>
    <t>אופנה והלבשה</t>
  </si>
  <si>
    <t>שפיר הנדסה</t>
  </si>
  <si>
    <t>מתכת ומוצרי בניה</t>
  </si>
  <si>
    <t>בזן</t>
  </si>
  <si>
    <t>פלסאון תעשיות</t>
  </si>
  <si>
    <t>אבגול</t>
  </si>
  <si>
    <t>עץ נייר ודפוס</t>
  </si>
  <si>
    <t>אלקטרה</t>
  </si>
  <si>
    <t>אקויטל</t>
  </si>
  <si>
    <t>יואל</t>
  </si>
  <si>
    <t>מבטח שמיר</t>
  </si>
  <si>
    <t>קנון</t>
  </si>
  <si>
    <t>נפטא</t>
  </si>
  <si>
    <t>רציו יהש</t>
  </si>
  <si>
    <t>אינטרנט זהב</t>
  </si>
  <si>
    <t>בי קומיוניקיישנס</t>
  </si>
  <si>
    <t>סלקום</t>
  </si>
  <si>
    <t>פרטנר</t>
  </si>
  <si>
    <t>טאואר</t>
  </si>
  <si>
    <t>מוליכים למחצה</t>
  </si>
  <si>
    <t>אבוג'ן</t>
  </si>
  <si>
    <t>ביוטכנולוגיה</t>
  </si>
  <si>
    <t>פרוטליקס חסומה 19.8.14</t>
  </si>
  <si>
    <t>מטריקס</t>
  </si>
  <si>
    <t>שירותי מידע</t>
  </si>
  <si>
    <t>פורמולה</t>
  </si>
  <si>
    <t>גילת</t>
  </si>
  <si>
    <t>ציוד תקשורת</t>
  </si>
  <si>
    <t>סה"כ מניות מניות היתר</t>
  </si>
  <si>
    <t>אוצר השלטון</t>
  </si>
  <si>
    <t>אוצר התישבות</t>
  </si>
  <si>
    <t>בנק ירושלים</t>
  </si>
  <si>
    <t>גולף</t>
  </si>
  <si>
    <t>טלסיס</t>
  </si>
  <si>
    <t>נטו מלינדה</t>
  </si>
  <si>
    <t>אורן</t>
  </si>
  <si>
    <t>דור אלון</t>
  </si>
  <si>
    <t>דנאל כא</t>
  </si>
  <si>
    <t>פרידנזון</t>
  </si>
  <si>
    <t>שגריר</t>
  </si>
  <si>
    <t>אדגר</t>
  </si>
  <si>
    <t>אורון קבוצה</t>
  </si>
  <si>
    <t>אלקטרה נדלן</t>
  </si>
  <si>
    <t>אספן בניה</t>
  </si>
  <si>
    <t>דמרי</t>
  </si>
  <si>
    <t>מנרב</t>
  </si>
  <si>
    <t>סלע קפיטל</t>
  </si>
  <si>
    <t>מעברות</t>
  </si>
  <si>
    <t>קסטרו</t>
  </si>
  <si>
    <t>בית שמש</t>
  </si>
  <si>
    <t>אוארטי</t>
  </si>
  <si>
    <t>אלקטרוניקה ואופטיקה</t>
  </si>
  <si>
    <t>פריורטק</t>
  </si>
  <si>
    <t>פטרוכימיים</t>
  </si>
  <si>
    <t>ניסן</t>
  </si>
  <si>
    <t>על בד</t>
  </si>
  <si>
    <t>שלאג</t>
  </si>
  <si>
    <t>אינטרגאמא 1</t>
  </si>
  <si>
    <t>פולאר תקשורת</t>
  </si>
  <si>
    <t>קרדן נ.ו</t>
  </si>
  <si>
    <t>אלון גז</t>
  </si>
  <si>
    <t>גבעות יהש</t>
  </si>
  <si>
    <t>דלק אנרגיה</t>
  </si>
  <si>
    <t>כהן פתוח</t>
  </si>
  <si>
    <t>אנליסט</t>
  </si>
  <si>
    <t>שירותים פיננסיים</t>
  </si>
  <si>
    <t>תיא השקעות</t>
  </si>
  <si>
    <t>בבילון</t>
  </si>
  <si>
    <t>פריון נטוורק</t>
  </si>
  <si>
    <t>אינטק פארמה</t>
  </si>
  <si>
    <t>פרוטליקס</t>
  </si>
  <si>
    <t>קולפלנט</t>
  </si>
  <si>
    <t>קמהדע</t>
  </si>
  <si>
    <t>אליום מדיקל</t>
  </si>
  <si>
    <t>מכשור רפואי</t>
  </si>
  <si>
    <t>מדיקל ישראל</t>
  </si>
  <si>
    <t>אלרון</t>
  </si>
  <si>
    <t>השקעות במדעי החיים</t>
  </si>
  <si>
    <t>ביולייט</t>
  </si>
  <si>
    <t>די.אן.איי ביומד</t>
  </si>
  <si>
    <t>וואן תוכנה</t>
  </si>
  <si>
    <t>מקרנט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</si>
  <si>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</si>
  <si>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</si>
  <si>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</si>
  <si>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</si>
  <si>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</si>
  <si>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ISRAEL CHEMICAL</t>
  </si>
  <si>
    <t>IL0002810146</t>
  </si>
  <si>
    <t>NYSE</t>
  </si>
  <si>
    <t>בלומברג</t>
  </si>
  <si>
    <t>Materials</t>
  </si>
  <si>
    <t>EVOGENE LTD</t>
  </si>
  <si>
    <t>IL0011050551</t>
  </si>
  <si>
    <t>Pharmaceuticals &amp; Biotechnology</t>
  </si>
  <si>
    <t>INTEC PHARMA LT</t>
  </si>
  <si>
    <t>IL0011177958</t>
  </si>
  <si>
    <t>NASDAQ</t>
  </si>
  <si>
    <t>KAMADA LTD</t>
  </si>
  <si>
    <t>IL0010941198</t>
  </si>
  <si>
    <t>MEDIWOUND LTD</t>
  </si>
  <si>
    <t>IL0011316309</t>
  </si>
  <si>
    <t>MYLAN LABORATOR דש</t>
  </si>
  <si>
    <t>NL0011031208</t>
  </si>
  <si>
    <t>PERRIGO CO PLC</t>
  </si>
  <si>
    <t>IE00BGH1M568</t>
  </si>
  <si>
    <t>TEVA PHARMA</t>
  </si>
  <si>
    <t>US8816242098</t>
  </si>
  <si>
    <t>CHECK POINT SOF</t>
  </si>
  <si>
    <t>IL0010824113</t>
  </si>
  <si>
    <t>Software &amp; Services</t>
  </si>
  <si>
    <t>CYREN LTD</t>
  </si>
  <si>
    <t>IL0010832371</t>
  </si>
  <si>
    <t>MAGIC SOFTWARE</t>
  </si>
  <si>
    <t>IL0010823123</t>
  </si>
  <si>
    <t>MATOMY MEDIA GR</t>
  </si>
  <si>
    <t>IL0011316978</t>
  </si>
  <si>
    <t>LSE</t>
  </si>
  <si>
    <t>SILICOM</t>
  </si>
  <si>
    <t>IL0010826928</t>
  </si>
  <si>
    <t>Technology Hardware &amp; Equipment</t>
  </si>
  <si>
    <t>MELLANOX TECHNO</t>
  </si>
  <si>
    <t>IL0011017329</t>
  </si>
  <si>
    <t>Semiconductors &amp; Semiconductor Equipment</t>
  </si>
  <si>
    <t>NOVA MEASURING</t>
  </si>
  <si>
    <t>IL0010845571</t>
  </si>
  <si>
    <t>סה"כ מניות חברות זרות בחו"ל</t>
  </si>
  <si>
    <t>BP  PLC</t>
  </si>
  <si>
    <t>US0556221044</t>
  </si>
  <si>
    <t>Energy</t>
  </si>
  <si>
    <t>BERRY PLASTIC</t>
  </si>
  <si>
    <t>US08579W1036</t>
  </si>
  <si>
    <t>KORNIT DIGITAL</t>
  </si>
  <si>
    <t>IL0011216723</t>
  </si>
  <si>
    <t>Capital Goods</t>
  </si>
  <si>
    <t>MANPOWER INC</t>
  </si>
  <si>
    <t>US56418H1005</t>
  </si>
  <si>
    <t>Commercial&amp;Professional Services</t>
  </si>
  <si>
    <t>ANHUI EXPRESSWA</t>
  </si>
  <si>
    <t>CNE1000001X0</t>
  </si>
  <si>
    <t>HKSE</t>
  </si>
  <si>
    <t>Transportation</t>
  </si>
  <si>
    <t>COMCAST CORP CL</t>
  </si>
  <si>
    <t>US20030N1019</t>
  </si>
  <si>
    <t>Media</t>
  </si>
  <si>
    <t>AMAZON COM</t>
  </si>
  <si>
    <t>US0231351067</t>
  </si>
  <si>
    <t>Retailing</t>
  </si>
  <si>
    <t>BIOGEN IDEC INC</t>
  </si>
  <si>
    <t>US09062X1037</t>
  </si>
  <si>
    <t>SHIRE PLC</t>
  </si>
  <si>
    <t>JE00B2QKY057</t>
  </si>
  <si>
    <t>KKR &amp; CO LP</t>
  </si>
  <si>
    <t>US48248M1027</t>
  </si>
  <si>
    <t>Diversified Financials</t>
  </si>
  <si>
    <t>MARKETAXESS HOLD</t>
  </si>
  <si>
    <t>US57060D1081</t>
  </si>
  <si>
    <t>FAIRFAX FINANCI</t>
  </si>
  <si>
    <t>CA3039011026</t>
  </si>
  <si>
    <t>TSX</t>
  </si>
  <si>
    <t>Insurance</t>
  </si>
  <si>
    <t>AFI DEVELOPMENT</t>
  </si>
  <si>
    <t>CY0101380612</t>
  </si>
  <si>
    <t>Real Estate</t>
  </si>
  <si>
    <t>US00106J2006</t>
  </si>
  <si>
    <t>ATRIUM EUROPEAN</t>
  </si>
  <si>
    <t>JE00B3DCF752</t>
  </si>
  <si>
    <t>GRAND CITY PROP</t>
  </si>
  <si>
    <t>LU0775917882</t>
  </si>
  <si>
    <t>ALPHABET CL A</t>
  </si>
  <si>
    <t>US02079K3059</t>
  </si>
  <si>
    <t>FACEBOOK  INC-A</t>
  </si>
  <si>
    <t>US30303M1027</t>
  </si>
  <si>
    <t>MICROSOFT CORP.</t>
  </si>
  <si>
    <t>US5949181045</t>
  </si>
  <si>
    <t>ITURAN LOCATION</t>
  </si>
  <si>
    <t>IL0010818685</t>
  </si>
  <si>
    <t>DSP GROUP</t>
  </si>
  <si>
    <t>US23332B1061</t>
  </si>
  <si>
    <t>NXP SEMICONDUCT</t>
  </si>
  <si>
    <t>NL0009538784</t>
  </si>
  <si>
    <t>TOWER SEMICONDU</t>
  </si>
  <si>
    <t>IL0010823792</t>
  </si>
  <si>
    <t>AT&amp;T INC</t>
  </si>
  <si>
    <t>US00206R1023</t>
  </si>
  <si>
    <t>Telecommunication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</si>
  <si>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</si>
  <si>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</si>
  <si>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</si>
  <si>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</si>
  <si>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מבט בנקים</t>
  </si>
  <si>
    <t>מדדי מניות בארץ</t>
  </si>
  <si>
    <t>פסגות סל בנקים</t>
  </si>
  <si>
    <t>קסם בנקים</t>
  </si>
  <si>
    <t>סה"כ תעודות סל שמחקות מדדי מניות בחו"ל</t>
  </si>
  <si>
    <t>קסם נאסדק 100</t>
  </si>
  <si>
    <t>מדדי מניות בחול</t>
  </si>
  <si>
    <t>תכלית בנקים אזוריים (*) (*)</t>
  </si>
  <si>
    <t>תכלית נסביוטק (*) (*)</t>
  </si>
  <si>
    <t>תכלית ספ500 (*) (*)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</si>
  <si>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</si>
  <si>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</si>
  <si>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</si>
  <si>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</si>
  <si>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</si>
  <si>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</si>
  <si>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</si>
  <si>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FR0010655688</t>
  </si>
  <si>
    <t>CAC</t>
  </si>
  <si>
    <t>BNK LYXOR ETF S</t>
  </si>
  <si>
    <t>FR0010345371</t>
  </si>
  <si>
    <t>CSI CHINA</t>
  </si>
  <si>
    <t>US5007673065</t>
  </si>
  <si>
    <t>DAIWA ETF - NIK</t>
  </si>
  <si>
    <t>JP3027640006</t>
  </si>
  <si>
    <t>TSE</t>
  </si>
  <si>
    <t>FINANCIAL SELEC</t>
  </si>
  <si>
    <t>US81369Y6059</t>
  </si>
  <si>
    <t>FIRST TRUST DJ</t>
  </si>
  <si>
    <t>US33733E3027</t>
  </si>
  <si>
    <t>GUGGENHEIM S&amp;P</t>
  </si>
  <si>
    <t>US78355W8745</t>
  </si>
  <si>
    <t>HEALTH CARE SEL</t>
  </si>
  <si>
    <t>US81369Y2090</t>
  </si>
  <si>
    <t>INDUSTRIAL SELE</t>
  </si>
  <si>
    <t>US81369Y7040</t>
  </si>
  <si>
    <t>ISHARES DAX</t>
  </si>
  <si>
    <t>DE0005933931</t>
  </si>
  <si>
    <t>ISHARES DJ FINN</t>
  </si>
  <si>
    <t>US4642877702</t>
  </si>
  <si>
    <t>ISHARES DJ US H</t>
  </si>
  <si>
    <t>US4642887529</t>
  </si>
  <si>
    <t>ISHARES EMERGIN</t>
  </si>
  <si>
    <t>US4642872349</t>
  </si>
  <si>
    <t>ISHARES FTSE/EP</t>
  </si>
  <si>
    <t>IE00B0M63284</t>
  </si>
  <si>
    <t>ISHARES FTSE/XI</t>
  </si>
  <si>
    <t>US4642871846</t>
  </si>
  <si>
    <t>ISHARES MDAX DE</t>
  </si>
  <si>
    <t>DE0005933923</t>
  </si>
  <si>
    <t>ISHARES MSCI ME</t>
  </si>
  <si>
    <t>US4642868222</t>
  </si>
  <si>
    <t>ISHARES MSCI TA</t>
  </si>
  <si>
    <t>US4642867315</t>
  </si>
  <si>
    <t>ISHARES MSCI US</t>
  </si>
  <si>
    <t>US46432F3964</t>
  </si>
  <si>
    <t>ISHARES S&amp;P 100</t>
  </si>
  <si>
    <t>US4642871010</t>
  </si>
  <si>
    <t>ISHARES S&amp;P TEC</t>
  </si>
  <si>
    <t>US4642875151</t>
  </si>
  <si>
    <t>ISHARS DJ US TR</t>
  </si>
  <si>
    <t>US4642871929</t>
  </si>
  <si>
    <t>LYXOR ETF OIL</t>
  </si>
  <si>
    <t>FR0010344960</t>
  </si>
  <si>
    <t>LYXOR HLT FP</t>
  </si>
  <si>
    <t>FR0010344879</t>
  </si>
  <si>
    <t>LYXOR TEL FP</t>
  </si>
  <si>
    <t>FR0010344812</t>
  </si>
  <si>
    <t>NOMURA TOPIX BA</t>
  </si>
  <si>
    <t>JP3040170007</t>
  </si>
  <si>
    <t>POWERSHARES 100</t>
  </si>
  <si>
    <t>US73935A1043</t>
  </si>
  <si>
    <t>POWERSHARES AER</t>
  </si>
  <si>
    <t>US73935X6904</t>
  </si>
  <si>
    <t>REIT NOMURA ETF</t>
  </si>
  <si>
    <t>JP3047010008</t>
  </si>
  <si>
    <t>SECTOR ENERGY</t>
  </si>
  <si>
    <t>US81369Y5069</t>
  </si>
  <si>
    <t>SPDR S P HOMEBU</t>
  </si>
  <si>
    <t>US78464A8889</t>
  </si>
  <si>
    <t>SPDR S&amp;P REGION</t>
  </si>
  <si>
    <t>US78464A6982</t>
  </si>
  <si>
    <t>SPDR S+P PHARMA</t>
  </si>
  <si>
    <t>US78464A7220</t>
  </si>
  <si>
    <t>VANECK VECTORS</t>
  </si>
  <si>
    <t>US92189F1066</t>
  </si>
  <si>
    <t>VANGUARD S&amp;P 50</t>
  </si>
  <si>
    <t>US9229083632</t>
  </si>
  <si>
    <t>VANGUARD TELECO</t>
  </si>
  <si>
    <t>US92204A8844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</si>
  <si>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</si>
  <si>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</si>
  <si>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</si>
  <si>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</si>
  <si>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</si>
  <si>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</si>
  <si>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</si>
  <si>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ABER GL-JPN SML</t>
  </si>
  <si>
    <t>LU0278930234</t>
  </si>
  <si>
    <t>מניות</t>
  </si>
  <si>
    <t>ABERDEEN GLOBAL</t>
  </si>
  <si>
    <t>LU0231479717</t>
  </si>
  <si>
    <t>AVIVA INV FUND</t>
  </si>
  <si>
    <t>LU0160772918</t>
  </si>
  <si>
    <t>COMGEST GROWTH</t>
  </si>
  <si>
    <t>IE00B5WN3467</t>
  </si>
  <si>
    <t>ISE</t>
  </si>
  <si>
    <t>FNK TMP EM MARK</t>
  </si>
  <si>
    <t>LU0300738944</t>
  </si>
  <si>
    <t>HENDERSON HOR-P</t>
  </si>
  <si>
    <t>LU0828814763</t>
  </si>
  <si>
    <t>HENDERSON HOR.</t>
  </si>
  <si>
    <t>LU1190461654</t>
  </si>
  <si>
    <t>ORBIS SICAV-JAP</t>
  </si>
  <si>
    <t>LU0160128079</t>
  </si>
  <si>
    <t>PICTET-JAPAN EQ</t>
  </si>
  <si>
    <t>LU0895849734</t>
  </si>
  <si>
    <t>RAM LUX SYS-EME</t>
  </si>
  <si>
    <t>LU0704154458</t>
  </si>
  <si>
    <t>SISF-ASIAN OPPO</t>
  </si>
  <si>
    <t>LU0106259988</t>
  </si>
  <si>
    <t>THREADNEEDLE EU</t>
  </si>
  <si>
    <t>GB0030810138</t>
  </si>
  <si>
    <t>7. כתבי אופציה</t>
  </si>
  <si>
    <t>סה"כ כתבי אופציה</t>
  </si>
  <si>
    <t>סה"כ כתבי אופציה בישראל</t>
  </si>
  <si>
    <t>ביו לייט   אפ 8</t>
  </si>
  <si>
    <t>דסקנט אופ 1</t>
  </si>
  <si>
    <t>סלע נדלן   אפ 3</t>
  </si>
  <si>
    <t>קולפלנט אופ יא'</t>
  </si>
  <si>
    <t>קולפלנט אפ6</t>
  </si>
  <si>
    <t>רציו אפ 14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</si>
  <si>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</si>
  <si>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</si>
  <si>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</si>
  <si>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</si>
  <si>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</si>
  <si>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dsC 700.00 OCT</t>
  </si>
  <si>
    <t>ל.ר.</t>
  </si>
  <si>
    <t>dsP 700.00 OCT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</si>
  <si>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</si>
  <si>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</si>
  <si>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</si>
  <si>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</si>
  <si>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</si>
  <si>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</si>
  <si>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</si>
  <si>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</si>
  <si>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</si>
  <si>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</si>
  <si>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</si>
  <si>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</si>
  <si>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10/16 IBEX</t>
  </si>
  <si>
    <t>IBV6</t>
  </si>
  <si>
    <t>F 12/16 EUROSTX</t>
  </si>
  <si>
    <t>VGZ6</t>
  </si>
  <si>
    <t>F 12/16 FTSE</t>
  </si>
  <si>
    <t>Z Z6</t>
  </si>
  <si>
    <t>F 12/16 GOLD</t>
  </si>
  <si>
    <t>GCZ6</t>
  </si>
  <si>
    <t>F 12/16 MDAX</t>
  </si>
  <si>
    <t>MFZ6</t>
  </si>
  <si>
    <t>F 12/16 MINI DAX</t>
  </si>
  <si>
    <t>DFWZ6</t>
  </si>
  <si>
    <t>F 12/16 MSCI</t>
  </si>
  <si>
    <t>MESZ6</t>
  </si>
  <si>
    <t>F 12/16 NIKKEI</t>
  </si>
  <si>
    <t>NXZ6</t>
  </si>
  <si>
    <t>F 12/19 MINI S&amp;P</t>
  </si>
  <si>
    <t>ESZ6</t>
  </si>
  <si>
    <t>F 16/12 mini</t>
  </si>
  <si>
    <t>NQZ6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</si>
  <si>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</si>
  <si>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</si>
  <si>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</si>
  <si>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</si>
  <si>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</si>
  <si>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</si>
  <si>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</si>
  <si>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</si>
  <si>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</si>
  <si>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</si>
  <si>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</si>
  <si>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</si>
  <si>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</si>
  <si>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</si>
  <si>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</si>
  <si>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</si>
  <si>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</si>
  <si>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</si>
  <si>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</si>
  <si>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</si>
  <si>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</si>
  <si>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</si>
  <si>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</si>
  <si>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</si>
  <si>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</si>
  <si>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</si>
  <si>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</si>
  <si>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</si>
  <si>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</si>
  <si>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</si>
  <si>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</si>
  <si>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</si>
  <si>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אלון דלק א'</t>
  </si>
  <si>
    <t>D</t>
  </si>
  <si>
    <t>22/01/2007</t>
  </si>
  <si>
    <t>גיאםאף אג1</t>
  </si>
  <si>
    <t>גלובליקום 2 מפ(מילומ</t>
  </si>
  <si>
    <t>גלובליקום טרייד אגח ב דש</t>
  </si>
  <si>
    <t>דיידלנד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</si>
  <si>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</si>
  <si>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</si>
  <si>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</si>
  <si>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</si>
  <si>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</si>
  <si>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</si>
  <si>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</si>
  <si>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</si>
  <si>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</si>
  <si>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RADVIEW SOFTWR</t>
  </si>
  <si>
    <t>IL0010851744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</si>
  <si>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</si>
  <si>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</si>
  <si>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</si>
  <si>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</si>
  <si>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</si>
  <si>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</si>
  <si>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</si>
  <si>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PlayBuzz קרן השקעה</t>
  </si>
  <si>
    <t>בגין קרן נוי מגלים חדשה</t>
  </si>
  <si>
    <t>מניבים - קרן השקעה דש</t>
  </si>
  <si>
    <t>מניבים ניהול- קרן השקעה דש</t>
  </si>
  <si>
    <t>פימי 5 ק.השקעה דש</t>
  </si>
  <si>
    <t>9/04/2012</t>
  </si>
  <si>
    <t>קרן Firstime</t>
  </si>
  <si>
    <t>סה"כ קרנות השקעה ל"ס בחו"ל</t>
  </si>
  <si>
    <t>Hamilton Lane Co III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</si>
  <si>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</si>
  <si>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</si>
  <si>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</si>
  <si>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</si>
  <si>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</si>
  <si>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</si>
  <si>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</si>
  <si>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</si>
  <si>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CALL אינטק 6.893$</t>
  </si>
  <si>
    <t>CALL אינטק 8.14$</t>
  </si>
  <si>
    <t>CALL אינטק 8.37$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</si>
  <si>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</si>
  <si>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</si>
  <si>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</si>
  <si>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</si>
  <si>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</si>
  <si>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</si>
  <si>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</si>
  <si>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</si>
  <si>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</si>
  <si>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</si>
  <si>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</si>
  <si>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</si>
  <si>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FW081116 EUR/NIS4.26</t>
  </si>
  <si>
    <t>10/08/2016</t>
  </si>
  <si>
    <t>FW081116 USD/NIS3.77</t>
  </si>
  <si>
    <t>13/09/2016</t>
  </si>
  <si>
    <t>FW131016 USD/NIS3.84</t>
  </si>
  <si>
    <t>14/07/2016</t>
  </si>
  <si>
    <t>FW131016 USD/NIS3.87</t>
  </si>
  <si>
    <t>11/07/2016</t>
  </si>
  <si>
    <t>FW151216 USD/NIS3.76</t>
  </si>
  <si>
    <t>FW151216 USD/NIS3.77</t>
  </si>
  <si>
    <t>19/09/2016</t>
  </si>
  <si>
    <t>FW211216 USD/NIS3.77</t>
  </si>
  <si>
    <t>FW261016 USD/NIS3.85</t>
  </si>
  <si>
    <t>21/07/2016</t>
  </si>
  <si>
    <t>סה"כ חוזים מט"ח/ מט"ח</t>
  </si>
  <si>
    <t>FW061016 GBP/USD1.34</t>
  </si>
  <si>
    <t>6/09/2016</t>
  </si>
  <si>
    <t>FW081116 EUR/USD1.12</t>
  </si>
  <si>
    <t>FW081116 EUR/USD1.13</t>
  </si>
  <si>
    <t>16/08/2016</t>
  </si>
  <si>
    <t>26/09/2016</t>
  </si>
  <si>
    <t>FW181016 USD/JPY102.</t>
  </si>
  <si>
    <t>14/09/2016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</si>
  <si>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</si>
  <si>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</si>
  <si>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</si>
  <si>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</si>
  <si>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</si>
  <si>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</si>
  <si>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</si>
  <si>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</si>
  <si>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</si>
  <si>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</si>
  <si>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</si>
  <si>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</si>
  <si>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</si>
  <si>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</t>
  </si>
  <si>
    <t>לא</t>
  </si>
  <si>
    <t>הלוואות עמיתים צמוד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</si>
  <si>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</si>
  <si>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</si>
  <si>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</si>
  <si>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</si>
  <si>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</si>
  <si>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</si>
  <si>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</si>
  <si>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</si>
  <si>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</si>
  <si>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</si>
  <si>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</si>
  <si>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</si>
  <si>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</si>
  <si>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</si>
  <si>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</si>
  <si>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</si>
  <si>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</si>
  <si>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</si>
  <si>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</si>
  <si>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</si>
  <si>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</si>
  <si>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</si>
  <si>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</si>
  <si>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</si>
  <si>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</si>
  <si>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</si>
  <si>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</si>
  <si>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</si>
  <si>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</si>
  <si>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</si>
  <si>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</si>
  <si>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</si>
  <si>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</si>
  <si>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</si>
  <si>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</si>
  <si>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</si>
  <si>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</si>
  <si>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</si>
  <si>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</si>
  <si>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</si>
  <si>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</si>
  <si>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</si>
  <si>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חו"ז מס"ה 2014- בינלאומי ופועלים</t>
  </si>
  <si>
    <t>חוז מ"ה מיטב דש 2013</t>
  </si>
  <si>
    <t>לקבלים בש"ח</t>
  </si>
  <si>
    <t>מס הכנסה לקבל ניכוי במקור</t>
  </si>
  <si>
    <t>מס הכנסה ניע - דס"ש</t>
  </si>
  <si>
    <t>מעבר פקדונות</t>
  </si>
  <si>
    <t>סה"כ השקעות אחרות בחו"ל</t>
  </si>
  <si>
    <t>לקבלים במט"ח</t>
  </si>
  <si>
    <t>XS0595225318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</si>
  <si>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</si>
  <si>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</si>
  <si>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</si>
  <si>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</si>
  <si>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</si>
  <si>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</si>
  <si>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</si>
  <si>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</si>
  <si>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</si>
  <si>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</si>
  <si>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</si>
  <si>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</si>
  <si>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</si>
  <si>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MEDICA - קרן הון סיכ</t>
  </si>
  <si>
    <t>VINTAGE קרן הון סיכו</t>
  </si>
  <si>
    <t>אינפיניטי ישראל סין</t>
  </si>
  <si>
    <t>ג'מיני 3 - הון סיכון</t>
  </si>
  <si>
    <t>ניורון ונצרס-ק סיכון</t>
  </si>
  <si>
    <t>Firstime</t>
  </si>
  <si>
    <t>סקיי - קרן הון סיכון</t>
  </si>
  <si>
    <t>פונטיפקס ק.הון סיכו</t>
  </si>
  <si>
    <t>Plenus Mezzanine Fun</t>
  </si>
  <si>
    <t>פלנוס קרן הון סיכון</t>
  </si>
  <si>
    <t/>
  </si>
  <si>
    <t>קרנות גידור</t>
  </si>
  <si>
    <t>קרנות נדל"ן</t>
  </si>
  <si>
    <t xml:space="preserve">מניבים ריט </t>
  </si>
  <si>
    <t>קרנות השקעה אחרות</t>
  </si>
  <si>
    <t>EVOLUTION קרן השקעה</t>
  </si>
  <si>
    <t>FORTISSIMO CAPITAL</t>
  </si>
  <si>
    <t>FORTISSIMO CAPITAL 3</t>
  </si>
  <si>
    <t>Mustang קרן השקעה</t>
  </si>
  <si>
    <t>מרקסטון שותפות ק.השק</t>
  </si>
  <si>
    <t>פימי 4 דש</t>
  </si>
  <si>
    <t>Fortissimo IV</t>
  </si>
  <si>
    <t>Pontifax IV</t>
  </si>
  <si>
    <t>מניבים חברה לניהול</t>
  </si>
  <si>
    <t>פימי אופרטוניטי 2 דש</t>
  </si>
  <si>
    <t>קלירמארק קרן השקעה</t>
  </si>
  <si>
    <t>קלירמארק קרן השקעה II</t>
  </si>
  <si>
    <t>קרן השקעה נוי חוצה י</t>
  </si>
  <si>
    <t>קרן השקעה נוי1-דש</t>
  </si>
  <si>
    <t>Cogito</t>
  </si>
  <si>
    <t>FIMI VI</t>
  </si>
  <si>
    <t>נוי נגב אנרגיה</t>
  </si>
  <si>
    <t xml:space="preserve">פנינסולה </t>
  </si>
  <si>
    <t>קרן מנוף בראשית</t>
  </si>
  <si>
    <t>קרן תשתיות ישראל</t>
  </si>
  <si>
    <t>נוי מגלים</t>
  </si>
  <si>
    <t>נוי 2</t>
  </si>
  <si>
    <t>בטוחה בגין חוזה עתידי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</si>
</sst>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7">
    <font>
      <sz val="10"/>
      <name val="Arial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0"/>
      <color rgb="FF00B050"/>
      <name val="Ariel"/>
      <charset val="177"/>
    </font>
    <font>
      <sz val="11"/>
      <color theme="1"/>
      <name val="Calibri"/>
      <family val="2"/>
      <charset val="177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9">
    <xf numFmtId="0" fontId="0" fillId="0" borderId="0"/>
    <xf numFmtId="0" fontId="2" fillId="0" borderId="0"/>
    <xf numFmtId="0" fontId="9" fillId="0" borderId="0"/>
    <xf numFmtId="43" fontId="10" fillId="0" borderId="0" applyFont="0" applyFill="0" applyBorder="0" applyAlignment="0" applyProtection="0"/>
    <xf numFmtId="0" fontId="10" fillId="0" borderId="0"/>
    <xf numFmtId="0" fontId="1" fillId="0" borderId="0"/>
    <xf numFmtId="43" fontId="10" fillId="0" borderId="0"/>
    <xf numFmtId="0" fontId="15" fillId="0" borderId="0"/>
    <xf numFmtId="0" fontId="10" fillId="0" borderId="0"/>
  </cellStyleXfs>
  <cellXfs count="37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2" fillId="0" borderId="0" xfId="1"/>
    <xf numFmtId="4" fontId="0" fillId="0" borderId="0" xfId="0" applyNumberFormat="1"/>
    <xf numFmtId="0" fontId="9" fillId="0" borderId="0" xfId="2"/>
    <xf numFmtId="0" fontId="11" fillId="0" borderId="0" xfId="4" applyFont="1" applyAlignment="1">
      <alignment horizontal="right" readingOrder="2"/>
    </xf>
    <xf numFmtId="0" fontId="11" fillId="0" borderId="2" xfId="4" applyFont="1" applyBorder="1" applyAlignment="1">
      <alignment horizontal="right" readingOrder="2"/>
    </xf>
    <xf numFmtId="0" fontId="11" fillId="0" borderId="0" xfId="4" applyFont="1" applyAlignment="1">
      <alignment horizontal="right"/>
    </xf>
    <xf numFmtId="0" fontId="12" fillId="0" borderId="0" xfId="4" applyFont="1" applyAlignment="1">
      <alignment horizontal="right" readingOrder="2"/>
    </xf>
    <xf numFmtId="0" fontId="12" fillId="0" borderId="0" xfId="4" applyFont="1" applyAlignment="1">
      <alignment horizontal="right"/>
    </xf>
    <xf numFmtId="43" fontId="10" fillId="0" borderId="0" xfId="3" applyFont="1"/>
    <xf numFmtId="43" fontId="9" fillId="0" borderId="0" xfId="3" applyFont="1"/>
    <xf numFmtId="43" fontId="13" fillId="0" borderId="0" xfId="3" applyFont="1" applyAlignment="1">
      <alignment horizontal="right"/>
    </xf>
    <xf numFmtId="43" fontId="12" fillId="0" borderId="0" xfId="3" applyFont="1" applyAlignment="1">
      <alignment horizontal="right"/>
    </xf>
    <xf numFmtId="43" fontId="11" fillId="0" borderId="0" xfId="3" applyFont="1" applyAlignment="1">
      <alignment horizontal="right"/>
    </xf>
    <xf numFmtId="0" fontId="13" fillId="0" borderId="0" xfId="4" applyFont="1" applyAlignment="1">
      <alignment horizontal="right" readingOrder="2"/>
    </xf>
    <xf numFmtId="0" fontId="13" fillId="0" borderId="0" xfId="4" applyFont="1" applyAlignment="1">
      <alignment horizontal="right"/>
    </xf>
    <xf numFmtId="0" fontId="14" fillId="2" borderId="0" xfId="4" applyFont="1" applyFill="1" applyAlignment="1">
      <alignment horizontal="right" readingOrder="2"/>
    </xf>
    <xf numFmtId="0" fontId="16" fillId="0" borderId="0" xfId="2" applyFont="1" applyAlignment="1">
      <alignment horizontal="right"/>
    </xf>
    <xf numFmtId="14" fontId="9" fillId="0" borderId="0" xfId="2" applyNumberFormat="1"/>
  </cellXfs>
  <cellStyles count="9">
    <cellStyle name="Comma 2" xfId="6"/>
    <cellStyle name="Comma 3" xfId="3"/>
    <cellStyle name="Normal" xfId="0" builtinId="0"/>
    <cellStyle name="Normal 2" xfId="4"/>
    <cellStyle name="Normal 3" xfId="5"/>
    <cellStyle name="Normal 32" xfId="7"/>
    <cellStyle name="Normal 4" xfId="2"/>
    <cellStyle name="Normal 5" xfId="8"/>
    <cellStyle name="Normal_חוזים עתידיים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4"/>
  <sheetViews>
    <sheetView rightToLeft="1" workbookViewId="0">
      <selection activeCell="F30" sqref="F30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5574.71</v>
      </c>
      <c r="D11" s="8">
        <f>C11/C42</f>
        <v>2.0336166475885872E-2</v>
      </c>
    </row>
    <row r="12" spans="2:4">
      <c r="B12" s="6" t="s">
        <v>10</v>
      </c>
      <c r="C12" s="7">
        <v>262615.08</v>
      </c>
      <c r="D12" s="8">
        <f>C12/C42</f>
        <v>0.95800211777080535</v>
      </c>
    </row>
    <row r="13" spans="2:4">
      <c r="B13" s="6" t="s">
        <v>11</v>
      </c>
      <c r="C13" s="7">
        <v>10200.070589999999</v>
      </c>
      <c r="D13" s="8">
        <v>3.6044676250296302E-2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775.92076999999995</v>
      </c>
      <c r="D15" s="8">
        <v>2.7419234704071402E-3</v>
      </c>
    </row>
    <row r="16" spans="2:4">
      <c r="B16" s="6" t="s">
        <v>14</v>
      </c>
      <c r="C16" s="7">
        <v>138749.10432000001</v>
      </c>
      <c r="D16" s="8">
        <v>0.49037220079106902</v>
      </c>
    </row>
    <row r="17" spans="2:4">
      <c r="B17" s="6" t="s">
        <v>15</v>
      </c>
      <c r="C17" s="7">
        <v>93654.760899999994</v>
      </c>
      <c r="D17" s="8">
        <v>0.330954134694808</v>
      </c>
    </row>
    <row r="18" spans="2:4">
      <c r="B18" s="6" t="s">
        <v>16</v>
      </c>
      <c r="C18" s="7">
        <v>19111.255860000001</v>
      </c>
      <c r="D18" s="8">
        <v>6.7534731660154002E-2</v>
      </c>
    </row>
    <row r="19" spans="2:4">
      <c r="B19" s="6" t="s">
        <v>17</v>
      </c>
      <c r="C19" s="7">
        <v>152.03907000000001</v>
      </c>
      <c r="D19" s="8">
        <v>5.3727069898112803E-4</v>
      </c>
    </row>
    <row r="20" spans="2:4">
      <c r="B20" s="6" t="s">
        <v>18</v>
      </c>
      <c r="C20" s="7">
        <v>-21</v>
      </c>
      <c r="D20" s="8">
        <v>3.3542519529544999E-4</v>
      </c>
    </row>
    <row r="21" spans="2:4">
      <c r="B21" s="6" t="s">
        <v>19</v>
      </c>
      <c r="C21" s="7">
        <v>-7.07</v>
      </c>
      <c r="D21" s="8">
        <v>0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3306.3697000000002</v>
      </c>
      <c r="D23" s="8">
        <v>1.2437258167719199E-2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12.581440000000001</v>
      </c>
      <c r="D26" s="8">
        <v>4.4459881680341199E-5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1819.28505</v>
      </c>
      <c r="D28" s="8">
        <v>6.4289300800078296E-3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-3.00569</v>
      </c>
      <c r="D30" s="8">
        <v>1.06214091366159E-5</v>
      </c>
    </row>
    <row r="31" spans="2:4">
      <c r="B31" s="6" t="s">
        <v>28</v>
      </c>
      <c r="C31" s="7">
        <v>1477.5089</v>
      </c>
      <c r="D31" s="8">
        <v>5.9532467968943801E-3</v>
      </c>
    </row>
    <row r="32" spans="2:4">
      <c r="B32" s="6" t="s">
        <v>29</v>
      </c>
      <c r="C32" s="7">
        <v>0</v>
      </c>
      <c r="D32" s="8">
        <v>0</v>
      </c>
    </row>
    <row r="33" spans="2:6">
      <c r="B33" s="6" t="s">
        <v>30</v>
      </c>
      <c r="C33" s="7">
        <v>388.93990000000002</v>
      </c>
      <c r="D33" s="8">
        <v>1.3744231133132399E-3</v>
      </c>
    </row>
    <row r="34" spans="2:6">
      <c r="B34" s="6" t="s">
        <v>31</v>
      </c>
      <c r="C34" s="7">
        <v>0</v>
      </c>
      <c r="D34" s="8">
        <v>0</v>
      </c>
    </row>
    <row r="35" spans="2:6">
      <c r="B35" s="6" t="s">
        <v>32</v>
      </c>
      <c r="C35" s="7">
        <v>0</v>
      </c>
      <c r="D35" s="8">
        <v>0</v>
      </c>
    </row>
    <row r="36" spans="2:6">
      <c r="B36" s="6" t="s">
        <v>33</v>
      </c>
      <c r="C36" s="7">
        <v>0</v>
      </c>
      <c r="D36" s="8">
        <v>0</v>
      </c>
    </row>
    <row r="37" spans="2:6">
      <c r="B37" s="6" t="s">
        <v>34</v>
      </c>
      <c r="C37" s="7">
        <v>2242.7800000000002</v>
      </c>
      <c r="D37" s="8">
        <f>C37/C42</f>
        <v>8.1815103294677789E-3</v>
      </c>
    </row>
    <row r="38" spans="2:6">
      <c r="B38" s="5" t="s">
        <v>35</v>
      </c>
      <c r="C38" s="5"/>
      <c r="D38" s="5"/>
    </row>
    <row r="39" spans="2:6">
      <c r="B39" s="6" t="s">
        <v>36</v>
      </c>
      <c r="C39" s="7">
        <v>0</v>
      </c>
      <c r="D39" s="8">
        <v>0</v>
      </c>
    </row>
    <row r="40" spans="2:6">
      <c r="B40" s="6" t="s">
        <v>37</v>
      </c>
      <c r="C40" s="7">
        <v>0</v>
      </c>
      <c r="D40" s="8">
        <v>0</v>
      </c>
    </row>
    <row r="41" spans="2:6">
      <c r="B41" s="6" t="s">
        <v>38</v>
      </c>
      <c r="C41" s="7">
        <v>0</v>
      </c>
      <c r="D41" s="8">
        <v>0</v>
      </c>
    </row>
    <row r="42" spans="2:6">
      <c r="B42" s="3" t="s">
        <v>39</v>
      </c>
      <c r="C42" s="9">
        <v>274127.87</v>
      </c>
      <c r="D42" s="10">
        <v>1</v>
      </c>
      <c r="E42" s="20"/>
      <c r="F42" s="20"/>
    </row>
    <row r="43" spans="2:6">
      <c r="B43" s="6" t="s">
        <v>40</v>
      </c>
      <c r="C43" s="31">
        <v>639.69635496479168</v>
      </c>
      <c r="D43" s="8">
        <v>0</v>
      </c>
    </row>
    <row r="45" spans="2:6">
      <c r="B45" s="5"/>
      <c r="C45" s="5" t="s">
        <v>41</v>
      </c>
      <c r="D45" s="5" t="s">
        <v>42</v>
      </c>
    </row>
    <row r="47" spans="2:6">
      <c r="C47" s="6" t="s">
        <v>43</v>
      </c>
      <c r="D47" s="11">
        <v>3.7549999999999999</v>
      </c>
    </row>
    <row r="48" spans="2:6">
      <c r="C48" s="6" t="s">
        <v>44</v>
      </c>
      <c r="D48" s="11">
        <v>3.7002999999999999</v>
      </c>
    </row>
    <row r="49" spans="3:4">
      <c r="C49" s="6" t="s">
        <v>45</v>
      </c>
      <c r="D49" s="11">
        <v>4.8928000000000003</v>
      </c>
    </row>
    <row r="50" spans="3:4">
      <c r="C50" s="6" t="s">
        <v>46</v>
      </c>
      <c r="D50" s="11">
        <v>3.8752</v>
      </c>
    </row>
    <row r="51" spans="3:4">
      <c r="C51" s="6" t="s">
        <v>47</v>
      </c>
      <c r="D51" s="11">
        <v>2.87</v>
      </c>
    </row>
    <row r="52" spans="3:4">
      <c r="C52" s="6" t="s">
        <v>48</v>
      </c>
      <c r="D52" s="11">
        <v>4.2144000000000004</v>
      </c>
    </row>
    <row r="53" spans="3:4">
      <c r="C53" s="6" t="s">
        <v>49</v>
      </c>
      <c r="D53" s="11">
        <v>0.438</v>
      </c>
    </row>
    <row r="54" spans="3:4">
      <c r="C54" s="6" t="s">
        <v>50</v>
      </c>
      <c r="D54" s="11">
        <v>5.2965999999999998</v>
      </c>
    </row>
    <row r="55" spans="3:4">
      <c r="C55" s="6" t="s">
        <v>51</v>
      </c>
      <c r="D55" s="11">
        <v>0.5655</v>
      </c>
    </row>
    <row r="56" spans="3:4">
      <c r="C56" s="6" t="s">
        <v>52</v>
      </c>
      <c r="D56" s="11">
        <v>0.27229999999999999</v>
      </c>
    </row>
    <row r="57" spans="3:4">
      <c r="C57" s="6" t="s">
        <v>53</v>
      </c>
      <c r="D57" s="11">
        <v>2.8780999999999999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7.2007000000000003</v>
      </c>
    </row>
    <row r="60" spans="3:4">
      <c r="C60" s="6" t="s">
        <v>56</v>
      </c>
      <c r="D60" s="11">
        <v>0.4662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0.56040000000000001</v>
      </c>
    </row>
    <row r="63" spans="3:4">
      <c r="C63" s="6" t="s">
        <v>59</v>
      </c>
      <c r="D63" s="11">
        <v>0.19339999999999999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5.9400000000000001E-2</v>
      </c>
    </row>
    <row r="66" spans="3:4">
      <c r="C66" s="6" t="s">
        <v>62</v>
      </c>
      <c r="D66" s="11">
        <v>1.1613</v>
      </c>
    </row>
    <row r="67" spans="3:4">
      <c r="C67" s="6" t="s">
        <v>63</v>
      </c>
      <c r="D67" s="11">
        <v>3.2800000000000003E-2</v>
      </c>
    </row>
    <row r="68" spans="3:4">
      <c r="C68" s="6" t="s">
        <v>64</v>
      </c>
      <c r="D68" s="11">
        <v>5.6099999999999997E-2</v>
      </c>
    </row>
    <row r="69" spans="3:4">
      <c r="C69" s="6" t="s">
        <v>65</v>
      </c>
      <c r="D69" s="11">
        <v>0.1084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2.7271000000000001</v>
      </c>
    </row>
    <row r="73" spans="3:4">
      <c r="C73" s="6" t="s">
        <v>69</v>
      </c>
      <c r="D73" s="11">
        <v>1.2521</v>
      </c>
    </row>
    <row r="74" spans="3:4">
      <c r="C74" s="6" t="s">
        <v>70</v>
      </c>
      <c r="D74" s="11">
        <v>0.48420000000000002</v>
      </c>
    </row>
    <row r="75" spans="3:4">
      <c r="C75" s="6" t="s">
        <v>71</v>
      </c>
      <c r="D75" s="11">
        <v>2.7563</v>
      </c>
    </row>
    <row r="76" spans="3:4">
      <c r="C76" s="6" t="s">
        <v>72</v>
      </c>
      <c r="D76" s="11">
        <v>0.56320000000000003</v>
      </c>
    </row>
    <row r="77" spans="3:4">
      <c r="C77" s="6" t="s">
        <v>73</v>
      </c>
      <c r="D77" s="11">
        <v>0.97829999999999995</v>
      </c>
    </row>
    <row r="78" spans="3:4">
      <c r="C78" s="6" t="s">
        <v>74</v>
      </c>
      <c r="D78" s="11">
        <v>1.3651</v>
      </c>
    </row>
    <row r="79" spans="3:4">
      <c r="C79" s="6" t="s">
        <v>75</v>
      </c>
      <c r="D79" s="11">
        <v>0.156</v>
      </c>
    </row>
    <row r="80" spans="3:4">
      <c r="C80" s="6" t="s">
        <v>76</v>
      </c>
      <c r="D80" s="11">
        <v>13.974500000000001</v>
      </c>
    </row>
    <row r="81" spans="2:4">
      <c r="C81" s="6" t="s">
        <v>77</v>
      </c>
      <c r="D81" s="11">
        <v>0.56259999999999999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155</v>
      </c>
    </row>
    <row r="7" spans="2:12" ht="15.75">
      <c r="B7" s="2" t="s">
        <v>604</v>
      </c>
    </row>
    <row r="8" spans="2:12">
      <c r="B8" s="3" t="s">
        <v>80</v>
      </c>
      <c r="C8" s="3" t="s">
        <v>81</v>
      </c>
      <c r="D8" s="3" t="s">
        <v>157</v>
      </c>
      <c r="E8" s="3" t="s">
        <v>185</v>
      </c>
      <c r="F8" s="3" t="s">
        <v>85</v>
      </c>
      <c r="G8" s="3" t="s">
        <v>160</v>
      </c>
      <c r="H8" s="3" t="s">
        <v>42</v>
      </c>
      <c r="I8" s="3" t="s">
        <v>88</v>
      </c>
      <c r="J8" s="3" t="s">
        <v>161</v>
      </c>
      <c r="K8" s="3" t="s">
        <v>162</v>
      </c>
      <c r="L8" s="3" t="s">
        <v>90</v>
      </c>
    </row>
    <row r="9" spans="2:12">
      <c r="B9" s="4"/>
      <c r="C9" s="4"/>
      <c r="D9" s="4"/>
      <c r="E9" s="4"/>
      <c r="F9" s="4"/>
      <c r="G9" s="4" t="s">
        <v>165</v>
      </c>
      <c r="H9" s="4" t="s">
        <v>166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605</v>
      </c>
      <c r="C11" s="12"/>
      <c r="D11" s="3"/>
      <c r="E11" s="3"/>
      <c r="F11" s="3"/>
      <c r="G11" s="9">
        <v>0</v>
      </c>
      <c r="I11" s="9">
        <v>-21</v>
      </c>
      <c r="K11" s="10">
        <v>1</v>
      </c>
      <c r="L11" s="10">
        <v>2.9999999999999997E-4</v>
      </c>
    </row>
    <row r="12" spans="2:12">
      <c r="B12" s="3" t="s">
        <v>606</v>
      </c>
      <c r="C12" s="12"/>
      <c r="D12" s="3"/>
      <c r="E12" s="3"/>
      <c r="F12" s="3"/>
      <c r="G12" s="9">
        <v>0</v>
      </c>
      <c r="I12" s="9">
        <v>-21</v>
      </c>
      <c r="K12" s="10">
        <v>1</v>
      </c>
      <c r="L12" s="10">
        <v>2.9999999999999997E-4</v>
      </c>
    </row>
    <row r="13" spans="2:12">
      <c r="B13" s="13" t="s">
        <v>607</v>
      </c>
      <c r="C13" s="14"/>
      <c r="D13" s="13"/>
      <c r="E13" s="13"/>
      <c r="F13" s="13"/>
      <c r="G13" s="15">
        <v>0</v>
      </c>
      <c r="I13" s="15">
        <v>-21</v>
      </c>
      <c r="K13" s="16">
        <v>1</v>
      </c>
      <c r="L13" s="16">
        <v>2.9999999999999997E-4</v>
      </c>
    </row>
    <row r="14" spans="2:12">
      <c r="B14" s="6" t="s">
        <v>608</v>
      </c>
      <c r="C14" s="17">
        <v>81705535</v>
      </c>
      <c r="D14" s="6" t="s">
        <v>172</v>
      </c>
      <c r="E14" s="6" t="s">
        <v>609</v>
      </c>
      <c r="F14" s="6" t="s">
        <v>100</v>
      </c>
      <c r="G14" s="7">
        <v>84</v>
      </c>
      <c r="H14" s="7">
        <v>44000</v>
      </c>
      <c r="I14" s="7">
        <v>36.96</v>
      </c>
      <c r="K14" s="8">
        <v>0.38940000000000002</v>
      </c>
      <c r="L14" s="8">
        <v>1E-4</v>
      </c>
    </row>
    <row r="15" spans="2:12">
      <c r="B15" s="6" t="s">
        <v>610</v>
      </c>
      <c r="C15" s="17">
        <v>81705774</v>
      </c>
      <c r="D15" s="6" t="s">
        <v>172</v>
      </c>
      <c r="E15" s="6" t="s">
        <v>609</v>
      </c>
      <c r="F15" s="6" t="s">
        <v>100</v>
      </c>
      <c r="G15" s="7">
        <v>-84</v>
      </c>
      <c r="H15" s="7">
        <v>69000</v>
      </c>
      <c r="I15" s="7">
        <v>-57.96</v>
      </c>
      <c r="K15" s="8">
        <v>0.61060000000000003</v>
      </c>
      <c r="L15" s="8">
        <v>2.0000000000000001E-4</v>
      </c>
    </row>
    <row r="16" spans="2:12">
      <c r="B16" s="13" t="s">
        <v>611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612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613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614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607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615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612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616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613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154</v>
      </c>
      <c r="C27" s="17"/>
      <c r="D27" s="6"/>
      <c r="E27" s="6"/>
      <c r="F27" s="6"/>
    </row>
    <row r="31" spans="2:12">
      <c r="B31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8"/>
  <sheetViews>
    <sheetView rightToLeft="1" topLeftCell="C7" workbookViewId="0">
      <selection activeCell="G28" sqref="G28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155</v>
      </c>
    </row>
    <row r="7" spans="2:11" ht="15.75">
      <c r="B7" s="2" t="s">
        <v>617</v>
      </c>
    </row>
    <row r="8" spans="2:11">
      <c r="B8" s="3" t="s">
        <v>80</v>
      </c>
      <c r="C8" s="3" t="s">
        <v>81</v>
      </c>
      <c r="D8" s="3" t="s">
        <v>157</v>
      </c>
      <c r="E8" s="3" t="s">
        <v>185</v>
      </c>
      <c r="F8" s="3" t="s">
        <v>85</v>
      </c>
      <c r="G8" s="3" t="s">
        <v>160</v>
      </c>
      <c r="H8" s="3" t="s">
        <v>42</v>
      </c>
      <c r="I8" s="3" t="s">
        <v>88</v>
      </c>
      <c r="J8" s="3" t="s">
        <v>162</v>
      </c>
      <c r="K8" s="3" t="s">
        <v>90</v>
      </c>
    </row>
    <row r="9" spans="2:11">
      <c r="B9" s="4"/>
      <c r="C9" s="4"/>
      <c r="D9" s="4"/>
      <c r="E9" s="4"/>
      <c r="F9" s="4"/>
      <c r="G9" s="4" t="s">
        <v>165</v>
      </c>
      <c r="H9" s="4" t="s">
        <v>166</v>
      </c>
      <c r="I9" s="4" t="s">
        <v>92</v>
      </c>
      <c r="J9" s="4" t="s">
        <v>91</v>
      </c>
      <c r="K9" s="4" t="s">
        <v>91</v>
      </c>
    </row>
    <row r="11" spans="2:11">
      <c r="B11" s="3" t="s">
        <v>618</v>
      </c>
      <c r="C11" s="12"/>
      <c r="D11" s="3"/>
      <c r="E11" s="3"/>
      <c r="F11" s="3"/>
      <c r="G11" s="9">
        <v>118</v>
      </c>
      <c r="I11" s="9">
        <f>I12+I14</f>
        <v>-7.07</v>
      </c>
      <c r="J11" s="10">
        <v>1</v>
      </c>
      <c r="K11" s="10">
        <f>I11/'סכום נכסי הקרן'!C42</f>
        <v>-2.5790883648568826E-5</v>
      </c>
    </row>
    <row r="12" spans="2:11">
      <c r="B12" s="3" t="s">
        <v>619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620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621</v>
      </c>
      <c r="C14" s="12"/>
      <c r="D14" s="3"/>
      <c r="E14" s="3"/>
      <c r="F14" s="3"/>
      <c r="G14" s="9">
        <v>118</v>
      </c>
      <c r="I14" s="9">
        <v>-7.07</v>
      </c>
      <c r="J14" s="10">
        <v>1</v>
      </c>
      <c r="K14" s="10">
        <v>0</v>
      </c>
    </row>
    <row r="15" spans="2:11">
      <c r="B15" s="13" t="s">
        <v>622</v>
      </c>
      <c r="C15" s="14"/>
      <c r="D15" s="13"/>
      <c r="E15" s="13"/>
      <c r="F15" s="13"/>
      <c r="G15" s="15">
        <v>118</v>
      </c>
      <c r="I15" s="15">
        <v>-7.07</v>
      </c>
      <c r="J15" s="16">
        <v>1</v>
      </c>
      <c r="K15" s="16">
        <v>0</v>
      </c>
    </row>
    <row r="16" spans="2:11">
      <c r="B16" s="6" t="s">
        <v>623</v>
      </c>
      <c r="C16" s="17" t="s">
        <v>624</v>
      </c>
      <c r="D16" s="6" t="s">
        <v>119</v>
      </c>
      <c r="E16" s="6" t="s">
        <v>609</v>
      </c>
      <c r="F16" s="6" t="s">
        <v>48</v>
      </c>
      <c r="G16" s="7">
        <v>4</v>
      </c>
      <c r="H16" s="7">
        <v>876740</v>
      </c>
      <c r="I16" s="7">
        <v>-47.848779999999998</v>
      </c>
      <c r="J16" s="8">
        <v>7.8600000000000003E-2</v>
      </c>
      <c r="K16" s="8">
        <v>0</v>
      </c>
    </row>
    <row r="17" spans="2:11">
      <c r="B17" s="6" t="s">
        <v>625</v>
      </c>
      <c r="C17" s="17" t="s">
        <v>626</v>
      </c>
      <c r="D17" s="6" t="s">
        <v>119</v>
      </c>
      <c r="E17" s="6" t="s">
        <v>609</v>
      </c>
      <c r="F17" s="6" t="s">
        <v>48</v>
      </c>
      <c r="G17" s="7">
        <v>23</v>
      </c>
      <c r="H17" s="7">
        <v>297900</v>
      </c>
      <c r="I17" s="7">
        <v>-17.520310000000002</v>
      </c>
      <c r="J17" s="8">
        <v>4.7999999999999996E-3</v>
      </c>
      <c r="K17" s="8">
        <v>0</v>
      </c>
    </row>
    <row r="18" spans="2:11">
      <c r="B18" s="6" t="s">
        <v>627</v>
      </c>
      <c r="C18" s="17" t="s">
        <v>628</v>
      </c>
      <c r="D18" s="6" t="s">
        <v>119</v>
      </c>
      <c r="E18" s="6" t="s">
        <v>609</v>
      </c>
      <c r="F18" s="6" t="s">
        <v>45</v>
      </c>
      <c r="G18" s="7">
        <v>14</v>
      </c>
      <c r="H18" s="7">
        <v>687750</v>
      </c>
      <c r="I18" s="7">
        <v>169.53551999999999</v>
      </c>
      <c r="J18" s="8">
        <v>0.25190000000000001</v>
      </c>
      <c r="K18" s="8">
        <v>0</v>
      </c>
    </row>
    <row r="19" spans="2:11">
      <c r="B19" s="6" t="s">
        <v>629</v>
      </c>
      <c r="C19" s="17" t="s">
        <v>630</v>
      </c>
      <c r="D19" s="6" t="s">
        <v>119</v>
      </c>
      <c r="E19" s="6" t="s">
        <v>609</v>
      </c>
      <c r="F19" s="6" t="s">
        <v>43</v>
      </c>
      <c r="G19" s="7">
        <v>5</v>
      </c>
      <c r="H19" s="7">
        <v>132600</v>
      </c>
      <c r="I19" s="7">
        <v>-1.31271</v>
      </c>
      <c r="J19" s="8">
        <v>2.9100000000000001E-2</v>
      </c>
      <c r="K19" s="8">
        <v>0</v>
      </c>
    </row>
    <row r="20" spans="2:11">
      <c r="B20" s="6" t="s">
        <v>631</v>
      </c>
      <c r="C20" s="17" t="s">
        <v>632</v>
      </c>
      <c r="D20" s="6" t="s">
        <v>119</v>
      </c>
      <c r="E20" s="6" t="s">
        <v>609</v>
      </c>
      <c r="F20" s="6" t="s">
        <v>48</v>
      </c>
      <c r="G20" s="7">
        <v>2</v>
      </c>
      <c r="H20" s="7">
        <v>2147300</v>
      </c>
      <c r="I20" s="7">
        <v>21.763080000000002</v>
      </c>
      <c r="J20" s="8">
        <v>4.3099999999999999E-2</v>
      </c>
      <c r="K20" s="8">
        <v>0</v>
      </c>
    </row>
    <row r="21" spans="2:11">
      <c r="B21" s="6" t="s">
        <v>633</v>
      </c>
      <c r="C21" s="17" t="s">
        <v>634</v>
      </c>
      <c r="D21" s="6" t="s">
        <v>119</v>
      </c>
      <c r="E21" s="6" t="s">
        <v>609</v>
      </c>
      <c r="F21" s="6" t="s">
        <v>48</v>
      </c>
      <c r="G21" s="7">
        <v>28</v>
      </c>
      <c r="H21" s="7">
        <v>1039000</v>
      </c>
      <c r="I21" s="7">
        <v>29.500799999999998</v>
      </c>
      <c r="J21" s="8">
        <v>0.16450000000000001</v>
      </c>
      <c r="K21" s="8">
        <v>0</v>
      </c>
    </row>
    <row r="22" spans="2:11">
      <c r="B22" s="6" t="s">
        <v>635</v>
      </c>
      <c r="C22" s="17" t="s">
        <v>636</v>
      </c>
      <c r="D22" s="6" t="s">
        <v>119</v>
      </c>
      <c r="E22" s="6" t="s">
        <v>609</v>
      </c>
      <c r="F22" s="6" t="s">
        <v>43</v>
      </c>
      <c r="G22" s="7">
        <v>11</v>
      </c>
      <c r="H22" s="7">
        <v>90690</v>
      </c>
      <c r="I22" s="7">
        <v>16.19464</v>
      </c>
      <c r="J22" s="8">
        <v>4.4900000000000002E-2</v>
      </c>
      <c r="K22" s="8">
        <v>0</v>
      </c>
    </row>
    <row r="23" spans="2:11">
      <c r="B23" s="6" t="s">
        <v>637</v>
      </c>
      <c r="C23" s="17" t="s">
        <v>638</v>
      </c>
      <c r="D23" s="6" t="s">
        <v>119</v>
      </c>
      <c r="E23" s="6" t="s">
        <v>609</v>
      </c>
      <c r="F23" s="6" t="s">
        <v>43</v>
      </c>
      <c r="G23" s="7">
        <v>22</v>
      </c>
      <c r="H23" s="7">
        <v>1656000</v>
      </c>
      <c r="I23" s="7">
        <v>-205.07635999999999</v>
      </c>
      <c r="J23" s="8">
        <v>0.30809999999999998</v>
      </c>
      <c r="K23" s="8">
        <v>0</v>
      </c>
    </row>
    <row r="24" spans="2:11">
      <c r="B24" s="6" t="s">
        <v>639</v>
      </c>
      <c r="C24" s="17" t="s">
        <v>640</v>
      </c>
      <c r="D24" s="6" t="s">
        <v>119</v>
      </c>
      <c r="E24" s="6" t="s">
        <v>609</v>
      </c>
      <c r="F24" s="6" t="s">
        <v>43</v>
      </c>
      <c r="G24" s="7">
        <v>4</v>
      </c>
      <c r="H24" s="7">
        <v>214850</v>
      </c>
      <c r="I24" s="7">
        <v>-2.55986</v>
      </c>
      <c r="J24" s="8">
        <v>1.03E-2</v>
      </c>
      <c r="K24" s="8">
        <v>0</v>
      </c>
    </row>
    <row r="25" spans="2:11">
      <c r="B25" s="6" t="s">
        <v>641</v>
      </c>
      <c r="C25" s="17" t="s">
        <v>642</v>
      </c>
      <c r="D25" s="6" t="s">
        <v>119</v>
      </c>
      <c r="E25" s="6" t="s">
        <v>609</v>
      </c>
      <c r="F25" s="6" t="s">
        <v>43</v>
      </c>
      <c r="G25" s="7">
        <v>5</v>
      </c>
      <c r="H25" s="7">
        <v>484425</v>
      </c>
      <c r="I25" s="7">
        <v>30.250509999999998</v>
      </c>
      <c r="J25" s="8">
        <v>6.4699999999999994E-2</v>
      </c>
      <c r="K25" s="8">
        <v>0</v>
      </c>
    </row>
    <row r="28" spans="2:11">
      <c r="B28" s="6" t="s">
        <v>154</v>
      </c>
      <c r="C28" s="17"/>
      <c r="D28" s="6"/>
      <c r="E28" s="6"/>
      <c r="F28" s="6"/>
    </row>
    <row r="29" spans="2:11" ht="14.25">
      <c r="I29" s="19"/>
    </row>
    <row r="30" spans="2:11" ht="14.25">
      <c r="I30" s="19"/>
    </row>
    <row r="31" spans="2:11" ht="14.25">
      <c r="I31" s="19"/>
    </row>
    <row r="32" spans="2:11" ht="14.25">
      <c r="B32" s="5" t="s">
        <v>78</v>
      </c>
      <c r="I32" s="19"/>
    </row>
    <row r="33" spans="9:9" ht="14.25">
      <c r="I33" s="19"/>
    </row>
    <row r="34" spans="9:9" ht="14.25">
      <c r="I34" s="19"/>
    </row>
    <row r="35" spans="9:9" ht="14.25">
      <c r="I35" s="19"/>
    </row>
    <row r="36" spans="9:9" ht="14.25">
      <c r="I36" s="19"/>
    </row>
    <row r="37" spans="9:9" ht="14.25">
      <c r="I37" s="19"/>
    </row>
    <row r="38" spans="9:9" ht="14.25">
      <c r="I38" s="19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155</v>
      </c>
    </row>
    <row r="7" spans="2:17" ht="15.75">
      <c r="B7" s="2" t="s">
        <v>643</v>
      </c>
    </row>
    <row r="8" spans="2:17">
      <c r="B8" s="3" t="s">
        <v>80</v>
      </c>
      <c r="C8" s="3" t="s">
        <v>81</v>
      </c>
      <c r="D8" s="3" t="s">
        <v>644</v>
      </c>
      <c r="E8" s="3" t="s">
        <v>83</v>
      </c>
      <c r="F8" s="3" t="s">
        <v>84</v>
      </c>
      <c r="G8" s="3" t="s">
        <v>158</v>
      </c>
      <c r="H8" s="3" t="s">
        <v>159</v>
      </c>
      <c r="I8" s="3" t="s">
        <v>85</v>
      </c>
      <c r="J8" s="3" t="s">
        <v>86</v>
      </c>
      <c r="K8" s="3" t="s">
        <v>87</v>
      </c>
      <c r="L8" s="3" t="s">
        <v>160</v>
      </c>
      <c r="M8" s="3" t="s">
        <v>42</v>
      </c>
      <c r="N8" s="3" t="s">
        <v>88</v>
      </c>
      <c r="O8" s="3" t="s">
        <v>161</v>
      </c>
      <c r="P8" s="3" t="s">
        <v>162</v>
      </c>
      <c r="Q8" s="3" t="s">
        <v>90</v>
      </c>
    </row>
    <row r="9" spans="2:17">
      <c r="B9" s="4"/>
      <c r="C9" s="4"/>
      <c r="D9" s="4"/>
      <c r="E9" s="4"/>
      <c r="F9" s="4"/>
      <c r="G9" s="4" t="s">
        <v>163</v>
      </c>
      <c r="H9" s="4" t="s">
        <v>164</v>
      </c>
      <c r="I9" s="4"/>
      <c r="J9" s="4" t="s">
        <v>91</v>
      </c>
      <c r="K9" s="4" t="s">
        <v>91</v>
      </c>
      <c r="L9" s="4" t="s">
        <v>165</v>
      </c>
      <c r="M9" s="4" t="s">
        <v>166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645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646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647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648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649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650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651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652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653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647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648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649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650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651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652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154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654</v>
      </c>
    </row>
    <row r="7" spans="2:16" ht="15.75">
      <c r="B7" s="2" t="s">
        <v>156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158</v>
      </c>
      <c r="G8" s="3" t="s">
        <v>159</v>
      </c>
      <c r="H8" s="3" t="s">
        <v>85</v>
      </c>
      <c r="I8" s="3" t="s">
        <v>86</v>
      </c>
      <c r="J8" s="3" t="s">
        <v>87</v>
      </c>
      <c r="K8" s="3" t="s">
        <v>160</v>
      </c>
      <c r="L8" s="3" t="s">
        <v>42</v>
      </c>
      <c r="M8" s="3" t="s">
        <v>655</v>
      </c>
      <c r="N8" s="3" t="s">
        <v>161</v>
      </c>
      <c r="O8" s="3" t="s">
        <v>162</v>
      </c>
      <c r="P8" s="3" t="s">
        <v>90</v>
      </c>
    </row>
    <row r="9" spans="2:16">
      <c r="B9" s="4"/>
      <c r="C9" s="4"/>
      <c r="D9" s="4"/>
      <c r="E9" s="4"/>
      <c r="F9" s="4" t="s">
        <v>163</v>
      </c>
      <c r="G9" s="4" t="s">
        <v>164</v>
      </c>
      <c r="H9" s="4"/>
      <c r="I9" s="4" t="s">
        <v>91</v>
      </c>
      <c r="J9" s="4" t="s">
        <v>91</v>
      </c>
      <c r="K9" s="4" t="s">
        <v>165</v>
      </c>
      <c r="L9" s="4" t="s">
        <v>166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167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656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657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658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659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660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661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662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181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663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154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654</v>
      </c>
    </row>
    <row r="7" spans="2:19" ht="15.75">
      <c r="B7" s="2" t="s">
        <v>183</v>
      </c>
    </row>
    <row r="8" spans="2:19">
      <c r="B8" s="3" t="s">
        <v>80</v>
      </c>
      <c r="C8" s="3" t="s">
        <v>81</v>
      </c>
      <c r="D8" s="3" t="s">
        <v>184</v>
      </c>
      <c r="E8" s="3" t="s">
        <v>82</v>
      </c>
      <c r="F8" s="3" t="s">
        <v>185</v>
      </c>
      <c r="G8" s="3" t="s">
        <v>83</v>
      </c>
      <c r="H8" s="3" t="s">
        <v>84</v>
      </c>
      <c r="I8" s="3" t="s">
        <v>158</v>
      </c>
      <c r="J8" s="3" t="s">
        <v>159</v>
      </c>
      <c r="K8" s="3" t="s">
        <v>85</v>
      </c>
      <c r="L8" s="3" t="s">
        <v>86</v>
      </c>
      <c r="M8" s="3" t="s">
        <v>87</v>
      </c>
      <c r="N8" s="3" t="s">
        <v>160</v>
      </c>
      <c r="O8" s="3" t="s">
        <v>42</v>
      </c>
      <c r="P8" s="3" t="s">
        <v>655</v>
      </c>
      <c r="Q8" s="3" t="s">
        <v>161</v>
      </c>
      <c r="R8" s="3" t="s">
        <v>162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163</v>
      </c>
      <c r="J9" s="4" t="s">
        <v>164</v>
      </c>
      <c r="K9" s="4"/>
      <c r="L9" s="4" t="s">
        <v>91</v>
      </c>
      <c r="M9" s="4" t="s">
        <v>91</v>
      </c>
      <c r="N9" s="4" t="s">
        <v>165</v>
      </c>
      <c r="O9" s="4" t="s">
        <v>166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664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665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666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667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190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668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669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670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671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154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654</v>
      </c>
    </row>
    <row r="7" spans="2:19" ht="15.75">
      <c r="B7" s="2" t="s">
        <v>195</v>
      </c>
    </row>
    <row r="8" spans="2:19">
      <c r="B8" s="3" t="s">
        <v>80</v>
      </c>
      <c r="C8" s="3" t="s">
        <v>81</v>
      </c>
      <c r="D8" s="3" t="s">
        <v>184</v>
      </c>
      <c r="E8" s="3" t="s">
        <v>82</v>
      </c>
      <c r="F8" s="3" t="s">
        <v>185</v>
      </c>
      <c r="G8" s="3" t="s">
        <v>83</v>
      </c>
      <c r="H8" s="3" t="s">
        <v>84</v>
      </c>
      <c r="I8" s="3" t="s">
        <v>158</v>
      </c>
      <c r="J8" s="3" t="s">
        <v>159</v>
      </c>
      <c r="K8" s="3" t="s">
        <v>85</v>
      </c>
      <c r="L8" s="3" t="s">
        <v>86</v>
      </c>
      <c r="M8" s="3" t="s">
        <v>87</v>
      </c>
      <c r="N8" s="3" t="s">
        <v>160</v>
      </c>
      <c r="O8" s="3" t="s">
        <v>42</v>
      </c>
      <c r="P8" s="3" t="s">
        <v>655</v>
      </c>
      <c r="Q8" s="3" t="s">
        <v>161</v>
      </c>
      <c r="R8" s="3" t="s">
        <v>162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163</v>
      </c>
      <c r="J9" s="4" t="s">
        <v>164</v>
      </c>
      <c r="K9" s="4"/>
      <c r="L9" s="4" t="s">
        <v>91</v>
      </c>
      <c r="M9" s="4" t="s">
        <v>91</v>
      </c>
      <c r="N9" s="4" t="s">
        <v>165</v>
      </c>
      <c r="O9" s="4" t="s">
        <v>166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672</v>
      </c>
      <c r="C11" s="12"/>
      <c r="D11" s="3"/>
      <c r="E11" s="3"/>
      <c r="F11" s="3"/>
      <c r="G11" s="3"/>
      <c r="H11" s="3"/>
      <c r="I11" s="3"/>
      <c r="J11" s="12">
        <v>2.5099999999999998</v>
      </c>
      <c r="K11" s="3"/>
      <c r="M11" s="10">
        <v>0.19020000000000001</v>
      </c>
      <c r="N11" s="9">
        <v>96943.27</v>
      </c>
      <c r="P11" s="9">
        <v>12.58</v>
      </c>
      <c r="R11" s="10">
        <v>1</v>
      </c>
      <c r="S11" s="10">
        <v>0</v>
      </c>
    </row>
    <row r="12" spans="2:19">
      <c r="B12" s="3" t="s">
        <v>673</v>
      </c>
      <c r="C12" s="12"/>
      <c r="D12" s="3"/>
      <c r="E12" s="3"/>
      <c r="F12" s="3"/>
      <c r="G12" s="3"/>
      <c r="H12" s="3"/>
      <c r="I12" s="3"/>
      <c r="J12" s="12">
        <v>2.5099999999999998</v>
      </c>
      <c r="K12" s="3"/>
      <c r="M12" s="10">
        <v>0.19020000000000001</v>
      </c>
      <c r="N12" s="9">
        <v>96943.27</v>
      </c>
      <c r="P12" s="9">
        <v>12.58</v>
      </c>
      <c r="R12" s="10">
        <v>1</v>
      </c>
      <c r="S12" s="10">
        <v>0</v>
      </c>
    </row>
    <row r="13" spans="2:19">
      <c r="B13" s="13" t="s">
        <v>674</v>
      </c>
      <c r="C13" s="14"/>
      <c r="D13" s="13"/>
      <c r="E13" s="13"/>
      <c r="F13" s="13"/>
      <c r="G13" s="13"/>
      <c r="H13" s="13"/>
      <c r="I13" s="13"/>
      <c r="J13" s="14">
        <v>2.5099999999999998</v>
      </c>
      <c r="K13" s="13"/>
      <c r="M13" s="16">
        <v>0.19020000000000001</v>
      </c>
      <c r="N13" s="15">
        <v>96943.27</v>
      </c>
      <c r="P13" s="15">
        <v>12.58</v>
      </c>
      <c r="R13" s="16">
        <v>1</v>
      </c>
      <c r="S13" s="16">
        <v>0</v>
      </c>
    </row>
    <row r="14" spans="2:19">
      <c r="B14" s="6" t="s">
        <v>675</v>
      </c>
      <c r="C14" s="17">
        <v>1101567</v>
      </c>
      <c r="D14" s="6"/>
      <c r="E14" s="6">
        <v>2202</v>
      </c>
      <c r="F14" s="6" t="s">
        <v>203</v>
      </c>
      <c r="G14" s="6" t="s">
        <v>676</v>
      </c>
      <c r="H14" s="6" t="s">
        <v>99</v>
      </c>
      <c r="I14" s="6" t="s">
        <v>677</v>
      </c>
      <c r="J14" s="17">
        <v>2.5099999999999998</v>
      </c>
      <c r="K14" s="6" t="s">
        <v>100</v>
      </c>
      <c r="L14" s="18">
        <v>5.6001000000000002E-2</v>
      </c>
      <c r="M14" s="8">
        <v>0.19020000000000001</v>
      </c>
      <c r="N14" s="7">
        <v>11943.03</v>
      </c>
      <c r="O14" s="7">
        <v>100.04</v>
      </c>
      <c r="P14" s="7">
        <v>11.95</v>
      </c>
      <c r="Q14" s="8">
        <v>0</v>
      </c>
      <c r="R14" s="8">
        <v>0.94969999999999999</v>
      </c>
      <c r="S14" s="8">
        <v>0</v>
      </c>
    </row>
    <row r="15" spans="2:19">
      <c r="B15" s="6" t="s">
        <v>678</v>
      </c>
      <c r="C15" s="17">
        <v>1100791</v>
      </c>
      <c r="D15" s="6"/>
      <c r="E15" s="6">
        <v>1387</v>
      </c>
      <c r="F15" s="6" t="s">
        <v>346</v>
      </c>
      <c r="G15" s="6"/>
      <c r="H15" s="6"/>
      <c r="I15" s="6"/>
      <c r="K15" s="6" t="s">
        <v>100</v>
      </c>
      <c r="L15" s="18">
        <v>7.4999999999999997E-2</v>
      </c>
      <c r="N15" s="7">
        <v>4521.97</v>
      </c>
      <c r="O15" s="7">
        <v>14</v>
      </c>
      <c r="P15" s="7">
        <v>0.63</v>
      </c>
      <c r="Q15" s="8">
        <v>1E-4</v>
      </c>
      <c r="R15" s="8">
        <v>5.0299999999999997E-2</v>
      </c>
      <c r="S15" s="8">
        <v>0</v>
      </c>
    </row>
    <row r="16" spans="2:19">
      <c r="B16" s="6" t="s">
        <v>679</v>
      </c>
      <c r="C16" s="17">
        <v>1112903</v>
      </c>
      <c r="D16" s="6"/>
      <c r="E16" s="6">
        <v>1287</v>
      </c>
      <c r="F16" s="6" t="s">
        <v>259</v>
      </c>
      <c r="G16" s="6"/>
      <c r="H16" s="6"/>
      <c r="I16" s="6"/>
      <c r="K16" s="6" t="s">
        <v>100</v>
      </c>
      <c r="N16" s="7">
        <v>14263.5</v>
      </c>
      <c r="O16" s="7">
        <v>0</v>
      </c>
      <c r="P16" s="7">
        <v>0</v>
      </c>
      <c r="R16" s="8">
        <v>0</v>
      </c>
      <c r="S16" s="8">
        <v>0</v>
      </c>
    </row>
    <row r="17" spans="2:19">
      <c r="B17" s="6" t="s">
        <v>680</v>
      </c>
      <c r="C17" s="17">
        <v>1095025</v>
      </c>
      <c r="D17" s="6"/>
      <c r="E17" s="6">
        <v>1287</v>
      </c>
      <c r="F17" s="6" t="s">
        <v>259</v>
      </c>
      <c r="G17" s="6"/>
      <c r="H17" s="6"/>
      <c r="I17" s="6"/>
      <c r="K17" s="6" t="s">
        <v>100</v>
      </c>
      <c r="N17" s="7">
        <v>42790.5</v>
      </c>
      <c r="O17" s="7">
        <v>0</v>
      </c>
      <c r="P17" s="7">
        <v>0</v>
      </c>
      <c r="Q17" s="8">
        <v>1.1999999999999999E-3</v>
      </c>
      <c r="R17" s="8">
        <v>0</v>
      </c>
      <c r="S17" s="8">
        <v>0</v>
      </c>
    </row>
    <row r="18" spans="2:19">
      <c r="B18" s="6" t="s">
        <v>681</v>
      </c>
      <c r="C18" s="17">
        <v>1104835</v>
      </c>
      <c r="D18" s="6"/>
      <c r="E18" s="6">
        <v>1454</v>
      </c>
      <c r="F18" s="6" t="s">
        <v>225</v>
      </c>
      <c r="G18" s="6"/>
      <c r="H18" s="6"/>
      <c r="I18" s="6"/>
      <c r="K18" s="6" t="s">
        <v>100</v>
      </c>
      <c r="L18" s="18">
        <v>0.08</v>
      </c>
      <c r="N18" s="7">
        <v>23424.27</v>
      </c>
      <c r="O18" s="7">
        <v>0</v>
      </c>
      <c r="P18" s="7">
        <v>0</v>
      </c>
      <c r="Q18" s="8">
        <v>2.0000000000000001E-4</v>
      </c>
      <c r="R18" s="8">
        <v>0</v>
      </c>
      <c r="S18" s="8">
        <v>0</v>
      </c>
    </row>
    <row r="19" spans="2:19">
      <c r="B19" s="13" t="s">
        <v>682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683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13" t="s">
        <v>684</v>
      </c>
      <c r="C21" s="14"/>
      <c r="D21" s="13"/>
      <c r="E21" s="13"/>
      <c r="F21" s="13"/>
      <c r="G21" s="13"/>
      <c r="H21" s="13"/>
      <c r="I21" s="13"/>
      <c r="K21" s="13"/>
      <c r="N21" s="15">
        <v>0</v>
      </c>
      <c r="P21" s="15">
        <v>0</v>
      </c>
      <c r="R21" s="16">
        <v>0</v>
      </c>
      <c r="S21" s="16">
        <v>0</v>
      </c>
    </row>
    <row r="22" spans="2:19">
      <c r="B22" s="3" t="s">
        <v>685</v>
      </c>
      <c r="C22" s="12"/>
      <c r="D22" s="3"/>
      <c r="E22" s="3"/>
      <c r="F22" s="3"/>
      <c r="G22" s="3"/>
      <c r="H22" s="3"/>
      <c r="I22" s="3"/>
      <c r="K22" s="3"/>
      <c r="N22" s="9">
        <v>0</v>
      </c>
      <c r="P22" s="9">
        <v>0</v>
      </c>
      <c r="R22" s="10">
        <v>0</v>
      </c>
      <c r="S22" s="10">
        <v>0</v>
      </c>
    </row>
    <row r="23" spans="2:19">
      <c r="B23" s="13" t="s">
        <v>686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4" spans="2:19">
      <c r="B24" s="13" t="s">
        <v>687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7" spans="2:19">
      <c r="B27" s="6" t="s">
        <v>154</v>
      </c>
      <c r="C27" s="17"/>
      <c r="D27" s="6"/>
      <c r="E27" s="6"/>
      <c r="F27" s="6"/>
      <c r="G27" s="6"/>
      <c r="H27" s="6"/>
      <c r="I27" s="6"/>
      <c r="K27" s="6"/>
    </row>
    <row r="31" spans="2:19">
      <c r="B31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1.7109375" customWidth="1"/>
    <col min="5" max="5" width="13.7109375" customWidth="1"/>
    <col min="6" max="6" width="23.7109375" customWidth="1"/>
    <col min="7" max="7" width="15.7109375" customWidth="1"/>
    <col min="8" max="8" width="13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654</v>
      </c>
    </row>
    <row r="7" spans="2:13" ht="15.75">
      <c r="B7" s="2" t="s">
        <v>214</v>
      </c>
    </row>
    <row r="8" spans="2:13">
      <c r="B8" s="3" t="s">
        <v>80</v>
      </c>
      <c r="C8" s="3" t="s">
        <v>81</v>
      </c>
      <c r="D8" s="3" t="s">
        <v>184</v>
      </c>
      <c r="E8" s="3" t="s">
        <v>82</v>
      </c>
      <c r="F8" s="3" t="s">
        <v>185</v>
      </c>
      <c r="G8" s="3" t="s">
        <v>85</v>
      </c>
      <c r="H8" s="3" t="s">
        <v>160</v>
      </c>
      <c r="I8" s="3" t="s">
        <v>42</v>
      </c>
      <c r="J8" s="3" t="s">
        <v>655</v>
      </c>
      <c r="K8" s="3" t="s">
        <v>161</v>
      </c>
      <c r="L8" s="3" t="s">
        <v>162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165</v>
      </c>
      <c r="I9" s="4" t="s">
        <v>166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688</v>
      </c>
      <c r="C11" s="12"/>
      <c r="D11" s="3"/>
      <c r="E11" s="3"/>
      <c r="F11" s="3"/>
      <c r="G11" s="3"/>
      <c r="H11" s="9">
        <v>241670</v>
      </c>
      <c r="J11" s="9">
        <v>0</v>
      </c>
      <c r="L11" s="10">
        <v>0</v>
      </c>
      <c r="M11" s="10">
        <v>0</v>
      </c>
    </row>
    <row r="12" spans="2:13">
      <c r="B12" s="3" t="s">
        <v>689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216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690</v>
      </c>
      <c r="C14" s="12"/>
      <c r="D14" s="3"/>
      <c r="E14" s="3"/>
      <c r="F14" s="3"/>
      <c r="G14" s="3"/>
      <c r="H14" s="9">
        <v>241670</v>
      </c>
      <c r="J14" s="9">
        <v>0</v>
      </c>
      <c r="L14" s="10">
        <v>0</v>
      </c>
      <c r="M14" s="10">
        <v>0</v>
      </c>
    </row>
    <row r="15" spans="2:13">
      <c r="B15" s="13" t="s">
        <v>367</v>
      </c>
      <c r="C15" s="14"/>
      <c r="D15" s="13"/>
      <c r="E15" s="13"/>
      <c r="F15" s="13"/>
      <c r="G15" s="13"/>
      <c r="H15" s="15">
        <v>241670</v>
      </c>
      <c r="J15" s="15">
        <v>0</v>
      </c>
      <c r="L15" s="16">
        <v>0</v>
      </c>
      <c r="M15" s="16">
        <v>0</v>
      </c>
    </row>
    <row r="16" spans="2:13">
      <c r="B16" s="6" t="s">
        <v>691</v>
      </c>
      <c r="C16" s="17" t="s">
        <v>692</v>
      </c>
      <c r="D16" s="6" t="s">
        <v>371</v>
      </c>
      <c r="E16" s="6"/>
      <c r="F16" s="6" t="s">
        <v>391</v>
      </c>
      <c r="G16" s="6" t="s">
        <v>43</v>
      </c>
      <c r="H16" s="7">
        <v>241670</v>
      </c>
      <c r="I16" s="7">
        <v>0</v>
      </c>
      <c r="J16" s="7">
        <v>0</v>
      </c>
      <c r="K16" s="8">
        <v>1.5E-3</v>
      </c>
      <c r="L16" s="8">
        <v>0</v>
      </c>
      <c r="M16" s="8">
        <v>0</v>
      </c>
    </row>
    <row r="17" spans="2:13">
      <c r="B17" s="13" t="s">
        <v>407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20" spans="2:13">
      <c r="B20" s="6" t="s">
        <v>154</v>
      </c>
      <c r="C20" s="17"/>
      <c r="D20" s="6"/>
      <c r="E20" s="6"/>
      <c r="F20" s="6"/>
      <c r="G20" s="6"/>
    </row>
    <row r="24" spans="2:13">
      <c r="B24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5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654</v>
      </c>
    </row>
    <row r="7" spans="2:11" ht="15.75">
      <c r="B7" s="2" t="s">
        <v>693</v>
      </c>
    </row>
    <row r="8" spans="2:11">
      <c r="B8" s="3" t="s">
        <v>80</v>
      </c>
      <c r="C8" s="3" t="s">
        <v>81</v>
      </c>
      <c r="D8" s="3" t="s">
        <v>85</v>
      </c>
      <c r="E8" s="3" t="s">
        <v>158</v>
      </c>
      <c r="F8" s="3" t="s">
        <v>160</v>
      </c>
      <c r="G8" s="3" t="s">
        <v>42</v>
      </c>
      <c r="H8" s="3" t="s">
        <v>655</v>
      </c>
      <c r="I8" s="3" t="s">
        <v>161</v>
      </c>
      <c r="J8" s="3" t="s">
        <v>162</v>
      </c>
      <c r="K8" s="3" t="s">
        <v>90</v>
      </c>
    </row>
    <row r="9" spans="2:11">
      <c r="B9" s="4"/>
      <c r="C9" s="4"/>
      <c r="D9" s="4"/>
      <c r="E9" s="4" t="s">
        <v>163</v>
      </c>
      <c r="F9" s="4" t="s">
        <v>165</v>
      </c>
      <c r="G9" s="4" t="s">
        <v>166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694</v>
      </c>
      <c r="C11" s="12"/>
      <c r="D11" s="3"/>
      <c r="E11" s="3"/>
      <c r="F11" s="9">
        <v>1183772</v>
      </c>
      <c r="H11" s="9">
        <v>1819.29</v>
      </c>
      <c r="J11" s="10">
        <v>1</v>
      </c>
      <c r="K11" s="10">
        <v>6.4000000000000003E-3</v>
      </c>
    </row>
    <row r="12" spans="2:11">
      <c r="B12" s="3" t="s">
        <v>695</v>
      </c>
      <c r="C12" s="12"/>
      <c r="D12" s="3"/>
      <c r="E12" s="3"/>
      <c r="F12" s="9">
        <v>1067696</v>
      </c>
      <c r="H12" s="9">
        <v>1421.91</v>
      </c>
      <c r="J12" s="10">
        <v>0.78159999999999996</v>
      </c>
      <c r="K12" s="10">
        <v>5.0000000000000001E-3</v>
      </c>
    </row>
    <row r="13" spans="2:11">
      <c r="B13" s="13" t="s">
        <v>696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697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698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699</v>
      </c>
      <c r="C16" s="14"/>
      <c r="D16" s="13"/>
      <c r="E16" s="13"/>
      <c r="F16" s="15">
        <v>1067696</v>
      </c>
      <c r="H16" s="15">
        <v>1421.91</v>
      </c>
      <c r="J16" s="16">
        <v>0.78159999999999996</v>
      </c>
      <c r="K16" s="16">
        <v>5.0000000000000001E-3</v>
      </c>
    </row>
    <row r="17" spans="2:11">
      <c r="B17" s="6" t="s">
        <v>700</v>
      </c>
      <c r="C17" s="17">
        <v>666102827</v>
      </c>
      <c r="D17" s="6" t="s">
        <v>43</v>
      </c>
      <c r="E17" s="6"/>
      <c r="F17" s="7">
        <v>8666</v>
      </c>
      <c r="G17" s="7">
        <v>154.69</v>
      </c>
      <c r="H17" s="7">
        <v>50.34</v>
      </c>
      <c r="J17" s="8">
        <v>2.7699999999999999E-2</v>
      </c>
      <c r="K17" s="8">
        <v>2.0000000000000001E-4</v>
      </c>
    </row>
    <row r="18" spans="2:11">
      <c r="B18" s="6" t="s">
        <v>701</v>
      </c>
      <c r="C18" s="17">
        <v>666102728</v>
      </c>
      <c r="D18" s="6" t="s">
        <v>100</v>
      </c>
      <c r="E18" s="6"/>
      <c r="F18" s="7">
        <v>400626</v>
      </c>
      <c r="G18" s="7">
        <v>118.12</v>
      </c>
      <c r="H18" s="7">
        <v>473.22</v>
      </c>
      <c r="J18" s="8">
        <v>0.2601</v>
      </c>
      <c r="K18" s="8">
        <v>1.6999999999999999E-3</v>
      </c>
    </row>
    <row r="19" spans="2:11">
      <c r="B19" s="6" t="s">
        <v>702</v>
      </c>
      <c r="C19" s="17">
        <v>666103098</v>
      </c>
      <c r="D19" s="6" t="s">
        <v>100</v>
      </c>
      <c r="E19" s="6"/>
      <c r="F19" s="7">
        <v>581098</v>
      </c>
      <c r="G19" s="7">
        <v>98.46</v>
      </c>
      <c r="H19" s="7">
        <v>572.15</v>
      </c>
      <c r="J19" s="8">
        <v>0.3145</v>
      </c>
      <c r="K19" s="8">
        <v>2E-3</v>
      </c>
    </row>
    <row r="20" spans="2:11">
      <c r="B20" s="6" t="s">
        <v>703</v>
      </c>
      <c r="C20" s="17">
        <v>666103106</v>
      </c>
      <c r="D20" s="6" t="s">
        <v>100</v>
      </c>
      <c r="E20" s="6"/>
      <c r="F20" s="7">
        <v>5613</v>
      </c>
      <c r="G20" s="7">
        <v>100</v>
      </c>
      <c r="H20" s="7">
        <v>5.61</v>
      </c>
      <c r="J20" s="8">
        <v>3.0999999999999999E-3</v>
      </c>
      <c r="K20" s="8">
        <v>0</v>
      </c>
    </row>
    <row r="21" spans="2:11">
      <c r="B21" s="6" t="s">
        <v>704</v>
      </c>
      <c r="C21" s="17">
        <v>666101001</v>
      </c>
      <c r="D21" s="6" t="s">
        <v>43</v>
      </c>
      <c r="E21" s="6" t="s">
        <v>705</v>
      </c>
      <c r="F21" s="7">
        <v>43591</v>
      </c>
      <c r="G21" s="7">
        <v>127.09</v>
      </c>
      <c r="H21" s="7">
        <v>208.03</v>
      </c>
      <c r="I21" s="8">
        <v>2.7000000000000001E-3</v>
      </c>
      <c r="J21" s="8">
        <v>0.1143</v>
      </c>
      <c r="K21" s="8">
        <v>6.9999999999999999E-4</v>
      </c>
    </row>
    <row r="22" spans="2:11">
      <c r="B22" s="6" t="s">
        <v>706</v>
      </c>
      <c r="C22" s="17">
        <v>666102736</v>
      </c>
      <c r="D22" s="6" t="s">
        <v>43</v>
      </c>
      <c r="E22" s="6"/>
      <c r="F22" s="7">
        <v>28102</v>
      </c>
      <c r="G22" s="7">
        <v>106.67</v>
      </c>
      <c r="H22" s="7">
        <v>112.56</v>
      </c>
      <c r="J22" s="8">
        <v>6.1899999999999997E-2</v>
      </c>
      <c r="K22" s="8">
        <v>4.0000000000000002E-4</v>
      </c>
    </row>
    <row r="23" spans="2:11">
      <c r="B23" s="3" t="s">
        <v>707</v>
      </c>
      <c r="C23" s="12"/>
      <c r="D23" s="3"/>
      <c r="E23" s="3"/>
      <c r="F23" s="9">
        <v>116076</v>
      </c>
      <c r="H23" s="9">
        <v>397.38</v>
      </c>
      <c r="J23" s="10">
        <v>0.21840000000000001</v>
      </c>
      <c r="K23" s="10">
        <v>1.4E-3</v>
      </c>
    </row>
    <row r="24" spans="2:11">
      <c r="B24" s="13" t="s">
        <v>696</v>
      </c>
      <c r="C24" s="14"/>
      <c r="D24" s="13"/>
      <c r="E24" s="13"/>
      <c r="F24" s="15">
        <v>0</v>
      </c>
      <c r="H24" s="15">
        <v>0</v>
      </c>
      <c r="J24" s="16">
        <v>0</v>
      </c>
      <c r="K24" s="16">
        <v>0</v>
      </c>
    </row>
    <row r="25" spans="2:11">
      <c r="B25" s="13" t="s">
        <v>697</v>
      </c>
      <c r="C25" s="14"/>
      <c r="D25" s="13"/>
      <c r="E25" s="13"/>
      <c r="F25" s="15">
        <v>0</v>
      </c>
      <c r="H25" s="15">
        <v>0</v>
      </c>
      <c r="J25" s="16">
        <v>0</v>
      </c>
      <c r="K25" s="16">
        <v>0</v>
      </c>
    </row>
    <row r="26" spans="2:11">
      <c r="B26" s="13" t="s">
        <v>698</v>
      </c>
      <c r="C26" s="14"/>
      <c r="D26" s="13"/>
      <c r="E26" s="13"/>
      <c r="F26" s="15">
        <v>0</v>
      </c>
      <c r="H26" s="15">
        <v>0</v>
      </c>
      <c r="J26" s="16">
        <v>0</v>
      </c>
      <c r="K26" s="16">
        <v>0</v>
      </c>
    </row>
    <row r="27" spans="2:11">
      <c r="B27" s="13" t="s">
        <v>699</v>
      </c>
      <c r="C27" s="14"/>
      <c r="D27" s="13"/>
      <c r="E27" s="13"/>
      <c r="F27" s="15">
        <v>116076</v>
      </c>
      <c r="H27" s="15">
        <v>397.38</v>
      </c>
      <c r="J27" s="16">
        <v>0.21840000000000001</v>
      </c>
      <c r="K27" s="16">
        <v>1.4E-3</v>
      </c>
    </row>
    <row r="28" spans="2:11">
      <c r="B28" s="6" t="s">
        <v>708</v>
      </c>
      <c r="C28" s="17">
        <v>666102744</v>
      </c>
      <c r="D28" s="6" t="s">
        <v>43</v>
      </c>
      <c r="E28" s="6"/>
      <c r="F28" s="7">
        <v>116076</v>
      </c>
      <c r="G28" s="7">
        <v>91.17</v>
      </c>
      <c r="H28" s="7">
        <v>397.38</v>
      </c>
      <c r="J28" s="8">
        <v>0.21840000000000001</v>
      </c>
      <c r="K28" s="8">
        <v>1.4E-3</v>
      </c>
    </row>
    <row r="31" spans="2:11">
      <c r="B31" s="6" t="s">
        <v>154</v>
      </c>
      <c r="C31" s="17"/>
      <c r="D31" s="6"/>
      <c r="E31" s="6"/>
    </row>
    <row r="35" spans="2:2">
      <c r="B35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654</v>
      </c>
    </row>
    <row r="7" spans="2:12" ht="15.75">
      <c r="B7" s="2" t="s">
        <v>709</v>
      </c>
    </row>
    <row r="8" spans="2:12">
      <c r="B8" s="3" t="s">
        <v>80</v>
      </c>
      <c r="C8" s="3" t="s">
        <v>81</v>
      </c>
      <c r="D8" s="3" t="s">
        <v>185</v>
      </c>
      <c r="E8" s="3" t="s">
        <v>85</v>
      </c>
      <c r="F8" s="3" t="s">
        <v>158</v>
      </c>
      <c r="G8" s="3" t="s">
        <v>160</v>
      </c>
      <c r="H8" s="3" t="s">
        <v>42</v>
      </c>
      <c r="I8" s="3" t="s">
        <v>655</v>
      </c>
      <c r="J8" s="3" t="s">
        <v>161</v>
      </c>
      <c r="K8" s="3" t="s">
        <v>162</v>
      </c>
      <c r="L8" s="3" t="s">
        <v>90</v>
      </c>
    </row>
    <row r="9" spans="2:12">
      <c r="B9" s="4"/>
      <c r="C9" s="4"/>
      <c r="D9" s="4"/>
      <c r="E9" s="4"/>
      <c r="F9" s="4" t="s">
        <v>163</v>
      </c>
      <c r="G9" s="4" t="s">
        <v>165</v>
      </c>
      <c r="H9" s="4" t="s">
        <v>166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710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711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596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712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603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154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654</v>
      </c>
    </row>
    <row r="7" spans="2:12" ht="15.75">
      <c r="B7" s="2" t="s">
        <v>713</v>
      </c>
    </row>
    <row r="8" spans="2:12">
      <c r="B8" s="3" t="s">
        <v>80</v>
      </c>
      <c r="C8" s="3" t="s">
        <v>81</v>
      </c>
      <c r="D8" s="3" t="s">
        <v>185</v>
      </c>
      <c r="E8" s="3" t="s">
        <v>158</v>
      </c>
      <c r="F8" s="3" t="s">
        <v>85</v>
      </c>
      <c r="G8" s="3" t="s">
        <v>160</v>
      </c>
      <c r="H8" s="3" t="s">
        <v>42</v>
      </c>
      <c r="I8" s="3" t="s">
        <v>655</v>
      </c>
      <c r="J8" s="3" t="s">
        <v>161</v>
      </c>
      <c r="K8" s="3" t="s">
        <v>162</v>
      </c>
      <c r="L8" s="3" t="s">
        <v>90</v>
      </c>
    </row>
    <row r="9" spans="2:12">
      <c r="B9" s="4"/>
      <c r="C9" s="4"/>
      <c r="D9" s="4"/>
      <c r="E9" s="4" t="s">
        <v>163</v>
      </c>
      <c r="F9" s="4"/>
      <c r="G9" s="4" t="s">
        <v>165</v>
      </c>
      <c r="H9" s="4" t="s">
        <v>166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714</v>
      </c>
      <c r="C11" s="12"/>
      <c r="D11" s="3"/>
      <c r="E11" s="3"/>
      <c r="F11" s="3"/>
      <c r="G11" s="9">
        <v>-1973</v>
      </c>
      <c r="I11" s="9">
        <v>-3.01</v>
      </c>
      <c r="K11" s="10">
        <v>1</v>
      </c>
      <c r="L11" s="10">
        <v>0</v>
      </c>
    </row>
    <row r="12" spans="2:12">
      <c r="B12" s="3" t="s">
        <v>715</v>
      </c>
      <c r="C12" s="12"/>
      <c r="D12" s="3"/>
      <c r="E12" s="3"/>
      <c r="F12" s="3"/>
      <c r="G12" s="9">
        <v>-1973</v>
      </c>
      <c r="I12" s="9">
        <v>-3.01</v>
      </c>
      <c r="K12" s="10">
        <v>1</v>
      </c>
      <c r="L12" s="10">
        <v>0</v>
      </c>
    </row>
    <row r="13" spans="2:12">
      <c r="B13" s="13" t="s">
        <v>716</v>
      </c>
      <c r="C13" s="14"/>
      <c r="D13" s="13"/>
      <c r="E13" s="13"/>
      <c r="F13" s="13"/>
      <c r="G13" s="15">
        <v>-1973</v>
      </c>
      <c r="I13" s="15">
        <v>-3.01</v>
      </c>
      <c r="K13" s="16">
        <v>1</v>
      </c>
      <c r="L13" s="16">
        <v>0</v>
      </c>
    </row>
    <row r="14" spans="2:12">
      <c r="B14" s="6" t="s">
        <v>717</v>
      </c>
      <c r="C14" s="17">
        <v>888223450</v>
      </c>
      <c r="D14" s="6" t="s">
        <v>609</v>
      </c>
      <c r="E14" s="6"/>
      <c r="F14" s="6" t="s">
        <v>43</v>
      </c>
      <c r="G14" s="7">
        <v>-278</v>
      </c>
      <c r="H14" s="7">
        <v>71</v>
      </c>
      <c r="I14" s="7">
        <v>-0.74</v>
      </c>
      <c r="K14" s="8">
        <v>0.24660000000000001</v>
      </c>
      <c r="L14" s="8">
        <v>0</v>
      </c>
    </row>
    <row r="15" spans="2:12">
      <c r="B15" s="6" t="s">
        <v>718</v>
      </c>
      <c r="C15" s="17">
        <v>888223443</v>
      </c>
      <c r="D15" s="6" t="s">
        <v>609</v>
      </c>
      <c r="E15" s="6"/>
      <c r="F15" s="6" t="s">
        <v>43</v>
      </c>
      <c r="G15" s="7">
        <v>-713</v>
      </c>
      <c r="H15" s="7">
        <v>35</v>
      </c>
      <c r="I15" s="7">
        <v>-0.94</v>
      </c>
      <c r="K15" s="8">
        <v>0.31180000000000002</v>
      </c>
      <c r="L15" s="8">
        <v>0</v>
      </c>
    </row>
    <row r="16" spans="2:12">
      <c r="B16" s="6" t="s">
        <v>719</v>
      </c>
      <c r="C16" s="17">
        <v>888223435</v>
      </c>
      <c r="D16" s="6" t="s">
        <v>609</v>
      </c>
      <c r="E16" s="6"/>
      <c r="F16" s="6" t="s">
        <v>43</v>
      </c>
      <c r="G16" s="7">
        <v>-982</v>
      </c>
      <c r="H16" s="7">
        <v>36</v>
      </c>
      <c r="I16" s="7">
        <v>-1.33</v>
      </c>
      <c r="K16" s="8">
        <v>0.44169999999999998</v>
      </c>
      <c r="L16" s="8">
        <v>0</v>
      </c>
    </row>
    <row r="17" spans="2:12">
      <c r="B17" s="13" t="s">
        <v>720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721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722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723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724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716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725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722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726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723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154</v>
      </c>
      <c r="C29" s="17"/>
      <c r="D29" s="6"/>
      <c r="E29" s="6"/>
      <c r="F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1"/>
  <sheetViews>
    <sheetView rightToLeft="1" tabSelected="1" workbookViewId="0">
      <selection activeCell="C2" sqref="C2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f>J11+J33</f>
        <v>5574.71</v>
      </c>
      <c r="K10" s="10">
        <v>1</v>
      </c>
      <c r="L10" s="10">
        <f>J10/'סכום נכסי הקרן'!C42</f>
        <v>2.0336166475885872E-2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2604.0300000000002</v>
      </c>
      <c r="K11" s="10">
        <v>0.40039999999999998</v>
      </c>
      <c r="L11" s="10">
        <f>J11/'סכום נכסי הקרן'!C42</f>
        <v>9.4993259897288088E-3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-1739.35</v>
      </c>
      <c r="K12" s="16">
        <v>0.1207</v>
      </c>
      <c r="L12" s="16">
        <v>6.6E-3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67.959999999999994</v>
      </c>
      <c r="K13" s="8">
        <v>4.4000000000000003E-3</v>
      </c>
      <c r="L13" s="8">
        <v>2.0000000000000001E-4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-1807.31</v>
      </c>
      <c r="K14" s="8">
        <v>0.1164</v>
      </c>
      <c r="L14" s="8">
        <v>6.4000000000000003E-3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2061.12</v>
      </c>
      <c r="K15" s="16">
        <v>0.13270000000000001</v>
      </c>
      <c r="L15" s="16">
        <v>7.3000000000000001E-3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43</v>
      </c>
      <c r="J16" s="7">
        <v>-0.01</v>
      </c>
      <c r="K16" s="8">
        <v>0</v>
      </c>
      <c r="L16" s="8">
        <v>0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43</v>
      </c>
      <c r="J17" s="7">
        <v>748.02</v>
      </c>
      <c r="K17" s="8">
        <v>4.82E-2</v>
      </c>
      <c r="L17" s="8">
        <v>2.5999999999999999E-3</v>
      </c>
    </row>
    <row r="18" spans="2:12">
      <c r="B18" s="6" t="s">
        <v>108</v>
      </c>
      <c r="C18" s="17" t="s">
        <v>109</v>
      </c>
      <c r="D18" s="6">
        <v>695</v>
      </c>
      <c r="E18" s="6" t="s">
        <v>98</v>
      </c>
      <c r="F18" s="6" t="s">
        <v>99</v>
      </c>
      <c r="G18" s="6" t="s">
        <v>43</v>
      </c>
      <c r="J18" s="7">
        <v>195.01</v>
      </c>
      <c r="K18" s="8">
        <v>1.26E-2</v>
      </c>
      <c r="L18" s="8">
        <v>6.9999999999999999E-4</v>
      </c>
    </row>
    <row r="19" spans="2:12">
      <c r="B19" s="6" t="s">
        <v>110</v>
      </c>
      <c r="C19" s="17" t="s">
        <v>111</v>
      </c>
      <c r="D19" s="6">
        <v>695</v>
      </c>
      <c r="E19" s="6" t="s">
        <v>98</v>
      </c>
      <c r="F19" s="6" t="s">
        <v>99</v>
      </c>
      <c r="G19" s="6" t="s">
        <v>48</v>
      </c>
      <c r="J19" s="7">
        <v>1083.42</v>
      </c>
      <c r="K19" s="8">
        <v>6.9800000000000001E-2</v>
      </c>
      <c r="L19" s="8">
        <v>3.8E-3</v>
      </c>
    </row>
    <row r="20" spans="2:12">
      <c r="B20" s="6" t="s">
        <v>112</v>
      </c>
      <c r="C20" s="17" t="s">
        <v>113</v>
      </c>
      <c r="D20" s="6">
        <v>593</v>
      </c>
      <c r="E20" s="6" t="s">
        <v>114</v>
      </c>
      <c r="F20" s="6" t="s">
        <v>99</v>
      </c>
      <c r="G20" s="6" t="s">
        <v>70</v>
      </c>
      <c r="J20" s="7">
        <v>19.649999999999999</v>
      </c>
      <c r="K20" s="8">
        <v>1.2999999999999999E-3</v>
      </c>
      <c r="L20" s="8">
        <v>1E-4</v>
      </c>
    </row>
    <row r="21" spans="2:12">
      <c r="B21" s="6" t="s">
        <v>115</v>
      </c>
      <c r="C21" s="17" t="s">
        <v>116</v>
      </c>
      <c r="D21" s="6">
        <v>593</v>
      </c>
      <c r="E21" s="6" t="s">
        <v>114</v>
      </c>
      <c r="F21" s="6" t="s">
        <v>99</v>
      </c>
      <c r="G21" s="6" t="s">
        <v>47</v>
      </c>
      <c r="J21" s="7">
        <v>2.12</v>
      </c>
      <c r="K21" s="8">
        <v>1E-4</v>
      </c>
      <c r="L21" s="8">
        <v>0</v>
      </c>
    </row>
    <row r="22" spans="2:12">
      <c r="B22" s="6" t="s">
        <v>117</v>
      </c>
      <c r="C22" s="17" t="s">
        <v>118</v>
      </c>
      <c r="D22" s="6">
        <v>695</v>
      </c>
      <c r="E22" s="6" t="s">
        <v>98</v>
      </c>
      <c r="F22" s="6" t="s">
        <v>99</v>
      </c>
      <c r="G22" s="6" t="s">
        <v>119</v>
      </c>
      <c r="J22" s="7">
        <v>7.97</v>
      </c>
      <c r="K22" s="8">
        <v>5.0000000000000001E-4</v>
      </c>
      <c r="L22" s="8">
        <v>0</v>
      </c>
    </row>
    <row r="23" spans="2:12">
      <c r="B23" s="6" t="s">
        <v>120</v>
      </c>
      <c r="C23" s="17" t="s">
        <v>121</v>
      </c>
      <c r="D23" s="6">
        <v>593</v>
      </c>
      <c r="E23" s="6" t="s">
        <v>114</v>
      </c>
      <c r="F23" s="6" t="s">
        <v>99</v>
      </c>
      <c r="G23" s="6" t="s">
        <v>44</v>
      </c>
      <c r="J23" s="7">
        <v>0.45</v>
      </c>
      <c r="K23" s="8">
        <v>0</v>
      </c>
      <c r="L23" s="8">
        <v>0</v>
      </c>
    </row>
    <row r="24" spans="2:12">
      <c r="B24" s="6" t="s">
        <v>122</v>
      </c>
      <c r="C24" s="17" t="s">
        <v>123</v>
      </c>
      <c r="D24" s="6">
        <v>695</v>
      </c>
      <c r="E24" s="6" t="s">
        <v>98</v>
      </c>
      <c r="F24" s="6" t="s">
        <v>99</v>
      </c>
      <c r="G24" s="6" t="s">
        <v>49</v>
      </c>
      <c r="J24" s="7">
        <v>0.31</v>
      </c>
      <c r="K24" s="8">
        <v>0</v>
      </c>
      <c r="L24" s="8">
        <v>0</v>
      </c>
    </row>
    <row r="25" spans="2:12">
      <c r="B25" s="6" t="s">
        <v>124</v>
      </c>
      <c r="C25" s="17" t="s">
        <v>125</v>
      </c>
      <c r="D25" s="6">
        <v>593</v>
      </c>
      <c r="E25" s="6" t="s">
        <v>114</v>
      </c>
      <c r="F25" s="6" t="s">
        <v>99</v>
      </c>
      <c r="G25" s="6" t="s">
        <v>46</v>
      </c>
      <c r="J25" s="7">
        <v>0.93</v>
      </c>
      <c r="K25" s="8">
        <v>1E-4</v>
      </c>
      <c r="L25" s="8">
        <v>0</v>
      </c>
    </row>
    <row r="26" spans="2:12">
      <c r="B26" s="6" t="s">
        <v>126</v>
      </c>
      <c r="C26" s="17" t="s">
        <v>127</v>
      </c>
      <c r="D26" s="6">
        <v>695</v>
      </c>
      <c r="E26" s="6" t="s">
        <v>98</v>
      </c>
      <c r="F26" s="6" t="s">
        <v>99</v>
      </c>
      <c r="G26" s="6" t="s">
        <v>45</v>
      </c>
      <c r="J26" s="7">
        <v>3.26</v>
      </c>
      <c r="K26" s="8">
        <v>2.0000000000000001E-4</v>
      </c>
      <c r="L26" s="8">
        <v>0</v>
      </c>
    </row>
    <row r="27" spans="2:12">
      <c r="B27" s="13" t="s">
        <v>128</v>
      </c>
      <c r="C27" s="14"/>
      <c r="D27" s="13"/>
      <c r="E27" s="13"/>
      <c r="F27" s="13"/>
      <c r="G27" s="13"/>
      <c r="J27" s="15">
        <v>2282.2600000000002</v>
      </c>
      <c r="K27" s="16">
        <v>0.1469</v>
      </c>
      <c r="L27" s="16">
        <v>8.0999999999999996E-3</v>
      </c>
    </row>
    <row r="28" spans="2:12">
      <c r="B28" s="6" t="s">
        <v>129</v>
      </c>
      <c r="C28" s="17" t="s">
        <v>130</v>
      </c>
      <c r="D28" s="6">
        <v>695</v>
      </c>
      <c r="E28" s="6" t="s">
        <v>98</v>
      </c>
      <c r="F28" s="6" t="s">
        <v>99</v>
      </c>
      <c r="G28" s="6" t="s">
        <v>100</v>
      </c>
      <c r="J28" s="7">
        <v>2282.2600000000002</v>
      </c>
      <c r="K28" s="8">
        <v>0.1469</v>
      </c>
      <c r="L28" s="8">
        <v>8.0999999999999996E-3</v>
      </c>
    </row>
    <row r="29" spans="2:12">
      <c r="B29" s="13" t="s">
        <v>131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13" t="s">
        <v>132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13" t="s">
        <v>133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13" t="s">
        <v>134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3" t="s">
        <v>135</v>
      </c>
      <c r="C33" s="12"/>
      <c r="D33" s="3"/>
      <c r="E33" s="3"/>
      <c r="F33" s="3"/>
      <c r="G33" s="3"/>
      <c r="J33" s="9">
        <f>J34+J36</f>
        <v>2970.68</v>
      </c>
      <c r="K33" s="10">
        <v>0.59960000000000002</v>
      </c>
      <c r="L33" s="10">
        <f>J33/'סכום נכסי הקרן'!C42</f>
        <v>1.0836840486157061E-2</v>
      </c>
    </row>
    <row r="34" spans="2:12">
      <c r="B34" s="13" t="s">
        <v>103</v>
      </c>
      <c r="C34" s="14"/>
      <c r="D34" s="13"/>
      <c r="E34" s="13"/>
      <c r="F34" s="13"/>
      <c r="G34" s="13"/>
      <c r="J34" s="15">
        <v>0.23</v>
      </c>
      <c r="K34" s="16">
        <v>0</v>
      </c>
      <c r="L34" s="16">
        <v>0</v>
      </c>
    </row>
    <row r="35" spans="2:12">
      <c r="B35" s="6" t="s">
        <v>136</v>
      </c>
      <c r="C35" s="17" t="s">
        <v>137</v>
      </c>
      <c r="D35" s="6">
        <v>695</v>
      </c>
      <c r="E35" s="6" t="s">
        <v>98</v>
      </c>
      <c r="F35" s="6" t="s">
        <v>138</v>
      </c>
      <c r="G35" s="6" t="s">
        <v>48</v>
      </c>
      <c r="J35" s="7">
        <v>0.23</v>
      </c>
      <c r="K35" s="8">
        <v>0</v>
      </c>
      <c r="L35" s="8">
        <v>0</v>
      </c>
    </row>
    <row r="36" spans="2:12">
      <c r="B36" s="13" t="s">
        <v>134</v>
      </c>
      <c r="C36" s="14"/>
      <c r="D36" s="13"/>
      <c r="E36" s="13"/>
      <c r="F36" s="13"/>
      <c r="G36" s="13"/>
      <c r="J36" s="15">
        <v>2970.45</v>
      </c>
      <c r="K36" s="16">
        <v>0.59960000000000002</v>
      </c>
      <c r="L36" s="16">
        <v>1.12E-2</v>
      </c>
    </row>
    <row r="37" spans="2:12">
      <c r="B37" s="6" t="s">
        <v>139</v>
      </c>
      <c r="C37" s="17" t="s">
        <v>140</v>
      </c>
      <c r="D37" s="6"/>
      <c r="E37" s="6"/>
      <c r="F37" s="6"/>
      <c r="G37" s="6" t="s">
        <v>48</v>
      </c>
      <c r="J37" s="7">
        <v>0</v>
      </c>
      <c r="K37" s="8">
        <v>0</v>
      </c>
      <c r="L37" s="8">
        <v>0</v>
      </c>
    </row>
    <row r="38" spans="2:12">
      <c r="B38" s="6" t="s">
        <v>141</v>
      </c>
      <c r="C38" s="17" t="s">
        <v>142</v>
      </c>
      <c r="D38" s="6"/>
      <c r="E38" s="6"/>
      <c r="F38" s="6"/>
      <c r="G38" s="6" t="s">
        <v>45</v>
      </c>
      <c r="J38" s="7">
        <v>0</v>
      </c>
      <c r="K38" s="8">
        <v>0</v>
      </c>
      <c r="L38" s="8">
        <v>0</v>
      </c>
    </row>
    <row r="39" spans="2:12">
      <c r="B39" s="6" t="s">
        <v>143</v>
      </c>
      <c r="C39" s="17" t="s">
        <v>144</v>
      </c>
      <c r="D39" s="6"/>
      <c r="E39" s="6"/>
      <c r="F39" s="6"/>
      <c r="G39" s="6" t="s">
        <v>43</v>
      </c>
      <c r="J39" s="7">
        <v>0</v>
      </c>
      <c r="K39" s="8">
        <v>0</v>
      </c>
      <c r="L39" s="8">
        <v>0</v>
      </c>
    </row>
    <row r="40" spans="2:12">
      <c r="B40" s="6" t="s">
        <v>145</v>
      </c>
      <c r="C40" s="17" t="s">
        <v>145</v>
      </c>
      <c r="D40" s="6"/>
      <c r="E40" s="6"/>
      <c r="F40" s="6"/>
      <c r="G40" s="6" t="s">
        <v>43</v>
      </c>
      <c r="H40" s="20"/>
      <c r="J40" s="7">
        <v>3536.3150000000001</v>
      </c>
      <c r="K40" s="8">
        <v>0.28160000000000002</v>
      </c>
      <c r="L40" s="8">
        <v>1.55E-2</v>
      </c>
    </row>
    <row r="41" spans="2:12">
      <c r="B41" s="6" t="s">
        <v>146</v>
      </c>
      <c r="C41" s="17" t="s">
        <v>147</v>
      </c>
      <c r="D41" s="6"/>
      <c r="E41" s="6"/>
      <c r="F41" s="6"/>
      <c r="G41" s="6" t="s">
        <v>48</v>
      </c>
      <c r="H41" s="20"/>
      <c r="J41" s="7">
        <v>2139.9899999999998</v>
      </c>
      <c r="K41" s="8">
        <v>0.15590000000000001</v>
      </c>
      <c r="L41" s="8">
        <v>8.6E-3</v>
      </c>
    </row>
    <row r="42" spans="2:12">
      <c r="B42" s="6" t="s">
        <v>148</v>
      </c>
      <c r="C42" s="17" t="s">
        <v>149</v>
      </c>
      <c r="D42" s="6"/>
      <c r="E42" s="6"/>
      <c r="F42" s="6"/>
      <c r="G42" s="6" t="s">
        <v>45</v>
      </c>
      <c r="H42" s="20"/>
      <c r="J42" s="7">
        <v>-574.57000000000005</v>
      </c>
      <c r="K42" s="8">
        <v>2.4899999999999999E-2</v>
      </c>
      <c r="L42" s="8">
        <v>1.4E-3</v>
      </c>
    </row>
    <row r="43" spans="2:12">
      <c r="B43" s="6" t="s">
        <v>150</v>
      </c>
      <c r="C43" s="17" t="s">
        <v>151</v>
      </c>
      <c r="D43" s="6"/>
      <c r="E43" s="6"/>
      <c r="F43" s="6"/>
      <c r="G43" s="6" t="s">
        <v>70</v>
      </c>
      <c r="J43" s="7">
        <v>-9.4700000000000006</v>
      </c>
      <c r="K43" s="8">
        <v>5.9999999999999995E-4</v>
      </c>
      <c r="L43" s="8">
        <v>0</v>
      </c>
    </row>
    <row r="44" spans="2:12">
      <c r="B44" s="6" t="s">
        <v>152</v>
      </c>
      <c r="C44" s="17" t="s">
        <v>153</v>
      </c>
      <c r="D44" s="6"/>
      <c r="E44" s="6"/>
      <c r="F44" s="6"/>
      <c r="G44" s="6" t="s">
        <v>44</v>
      </c>
      <c r="J44" s="7">
        <v>-2121.8200000000002</v>
      </c>
      <c r="K44" s="8">
        <v>0.1366</v>
      </c>
      <c r="L44" s="8">
        <v>7.4999999999999997E-3</v>
      </c>
    </row>
    <row r="47" spans="2:12">
      <c r="B47" s="6" t="s">
        <v>154</v>
      </c>
      <c r="C47" s="17"/>
      <c r="D47" s="6"/>
      <c r="E47" s="6"/>
      <c r="F47" s="6"/>
      <c r="G47" s="6"/>
    </row>
    <row r="51" spans="2:2">
      <c r="B51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654</v>
      </c>
    </row>
    <row r="7" spans="2:11" ht="15.75">
      <c r="B7" s="2" t="s">
        <v>727</v>
      </c>
    </row>
    <row r="8" spans="2:11">
      <c r="B8" s="3" t="s">
        <v>80</v>
      </c>
      <c r="C8" s="3" t="s">
        <v>81</v>
      </c>
      <c r="D8" s="3" t="s">
        <v>185</v>
      </c>
      <c r="E8" s="3" t="s">
        <v>158</v>
      </c>
      <c r="F8" s="3" t="s">
        <v>85</v>
      </c>
      <c r="G8" s="3" t="s">
        <v>160</v>
      </c>
      <c r="H8" s="3" t="s">
        <v>42</v>
      </c>
      <c r="I8" s="3" t="s">
        <v>655</v>
      </c>
      <c r="J8" s="3" t="s">
        <v>162</v>
      </c>
      <c r="K8" s="3" t="s">
        <v>90</v>
      </c>
    </row>
    <row r="9" spans="2:11">
      <c r="B9" s="4"/>
      <c r="C9" s="4"/>
      <c r="D9" s="4"/>
      <c r="E9" s="4" t="s">
        <v>163</v>
      </c>
      <c r="F9" s="4"/>
      <c r="G9" s="4" t="s">
        <v>165</v>
      </c>
      <c r="H9" s="4" t="s">
        <v>166</v>
      </c>
      <c r="I9" s="4" t="s">
        <v>92</v>
      </c>
      <c r="J9" s="4" t="s">
        <v>91</v>
      </c>
      <c r="K9" s="4" t="s">
        <v>91</v>
      </c>
    </row>
    <row r="11" spans="2:11">
      <c r="B11" s="3" t="s">
        <v>728</v>
      </c>
      <c r="C11" s="12"/>
      <c r="D11" s="3"/>
      <c r="E11" s="3"/>
      <c r="F11" s="3"/>
      <c r="G11" s="9">
        <v>-26574220</v>
      </c>
      <c r="I11" s="9">
        <v>1477.51</v>
      </c>
      <c r="J11" s="10">
        <v>1</v>
      </c>
      <c r="K11" s="10">
        <v>6.0000000000000001E-3</v>
      </c>
    </row>
    <row r="12" spans="2:11">
      <c r="B12" s="3" t="s">
        <v>729</v>
      </c>
      <c r="C12" s="12"/>
      <c r="D12" s="3"/>
      <c r="E12" s="3"/>
      <c r="F12" s="3"/>
      <c r="G12" s="9">
        <v>-26574220</v>
      </c>
      <c r="I12" s="9">
        <v>1477.51</v>
      </c>
      <c r="J12" s="10">
        <v>1</v>
      </c>
      <c r="K12" s="10">
        <v>6.0000000000000001E-3</v>
      </c>
    </row>
    <row r="13" spans="2:11">
      <c r="B13" s="13" t="s">
        <v>730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731</v>
      </c>
      <c r="C14" s="14"/>
      <c r="D14" s="13"/>
      <c r="E14" s="13"/>
      <c r="F14" s="13"/>
      <c r="G14" s="15">
        <v>-26539500</v>
      </c>
      <c r="I14" s="15">
        <v>1529.88</v>
      </c>
      <c r="J14" s="16">
        <v>0.90810000000000002</v>
      </c>
      <c r="K14" s="16">
        <v>5.4000000000000003E-3</v>
      </c>
    </row>
    <row r="15" spans="2:11">
      <c r="B15" s="6" t="s">
        <v>732</v>
      </c>
      <c r="C15" s="17">
        <v>417394764</v>
      </c>
      <c r="D15" s="6" t="s">
        <v>609</v>
      </c>
      <c r="E15" s="6" t="s">
        <v>733</v>
      </c>
      <c r="F15" s="6" t="s">
        <v>100</v>
      </c>
      <c r="G15" s="7">
        <v>-2176000</v>
      </c>
      <c r="H15" s="7">
        <v>-3.94</v>
      </c>
      <c r="I15" s="7">
        <v>85.79</v>
      </c>
      <c r="J15" s="8">
        <v>5.0900000000000001E-2</v>
      </c>
      <c r="K15" s="8">
        <v>2.9999999999999997E-4</v>
      </c>
    </row>
    <row r="16" spans="2:11">
      <c r="B16" s="6" t="s">
        <v>734</v>
      </c>
      <c r="C16" s="17">
        <v>417995024</v>
      </c>
      <c r="D16" s="6" t="s">
        <v>609</v>
      </c>
      <c r="E16" s="6" t="s">
        <v>735</v>
      </c>
      <c r="F16" s="6" t="s">
        <v>100</v>
      </c>
      <c r="G16" s="7">
        <v>-2973000</v>
      </c>
      <c r="H16" s="7">
        <v>-1.34</v>
      </c>
      <c r="I16" s="7">
        <v>39.979999999999997</v>
      </c>
      <c r="J16" s="8">
        <v>2.3699999999999999E-2</v>
      </c>
      <c r="K16" s="8">
        <v>1E-4</v>
      </c>
    </row>
    <row r="17" spans="2:11">
      <c r="B17" s="6" t="s">
        <v>736</v>
      </c>
      <c r="C17" s="17">
        <v>416915254</v>
      </c>
      <c r="D17" s="6" t="s">
        <v>609</v>
      </c>
      <c r="E17" s="6" t="s">
        <v>737</v>
      </c>
      <c r="F17" s="6" t="s">
        <v>100</v>
      </c>
      <c r="G17" s="7">
        <v>-482000</v>
      </c>
      <c r="H17" s="7">
        <v>-8.7200000000000006</v>
      </c>
      <c r="I17" s="7">
        <v>42.04</v>
      </c>
      <c r="J17" s="8">
        <v>2.5000000000000001E-2</v>
      </c>
      <c r="K17" s="8">
        <v>1E-4</v>
      </c>
    </row>
    <row r="18" spans="2:11">
      <c r="B18" s="6" t="s">
        <v>738</v>
      </c>
      <c r="C18" s="17">
        <v>416830792</v>
      </c>
      <c r="D18" s="6" t="s">
        <v>609</v>
      </c>
      <c r="E18" s="6" t="s">
        <v>739</v>
      </c>
      <c r="F18" s="6" t="s">
        <v>100</v>
      </c>
      <c r="G18" s="7">
        <v>-5585000</v>
      </c>
      <c r="H18" s="7">
        <v>-11.6</v>
      </c>
      <c r="I18" s="7">
        <v>647.97</v>
      </c>
      <c r="J18" s="8">
        <v>0.3846</v>
      </c>
      <c r="K18" s="8">
        <v>2.3E-3</v>
      </c>
    </row>
    <row r="19" spans="2:11">
      <c r="B19" s="6" t="s">
        <v>740</v>
      </c>
      <c r="C19" s="17">
        <v>417997160</v>
      </c>
      <c r="D19" s="6" t="s">
        <v>609</v>
      </c>
      <c r="E19" s="6" t="s">
        <v>735</v>
      </c>
      <c r="F19" s="6" t="s">
        <v>100</v>
      </c>
      <c r="G19" s="7">
        <v>-3000000</v>
      </c>
      <c r="H19" s="7">
        <v>-1.35</v>
      </c>
      <c r="I19" s="7">
        <v>40.44</v>
      </c>
      <c r="J19" s="8">
        <v>2.4E-2</v>
      </c>
      <c r="K19" s="8">
        <v>1E-4</v>
      </c>
    </row>
    <row r="20" spans="2:11">
      <c r="B20" s="6" t="s">
        <v>741</v>
      </c>
      <c r="C20" s="17">
        <v>418092714</v>
      </c>
      <c r="D20" s="6" t="s">
        <v>609</v>
      </c>
      <c r="E20" s="6" t="s">
        <v>742</v>
      </c>
      <c r="F20" s="6" t="s">
        <v>100</v>
      </c>
      <c r="G20" s="7">
        <v>-2186000</v>
      </c>
      <c r="H20" s="7">
        <v>-1.76</v>
      </c>
      <c r="I20" s="7">
        <v>38.43</v>
      </c>
      <c r="J20" s="8">
        <v>2.2800000000000001E-2</v>
      </c>
      <c r="K20" s="8">
        <v>1E-4</v>
      </c>
    </row>
    <row r="21" spans="2:11">
      <c r="B21" s="6" t="s">
        <v>743</v>
      </c>
      <c r="C21" s="17">
        <v>418122057</v>
      </c>
      <c r="D21" s="6" t="s">
        <v>609</v>
      </c>
      <c r="E21" s="6" t="s">
        <v>742</v>
      </c>
      <c r="F21" s="6" t="s">
        <v>100</v>
      </c>
      <c r="G21" s="7">
        <v>-4000000</v>
      </c>
      <c r="H21" s="7">
        <v>-1.75</v>
      </c>
      <c r="I21" s="7">
        <v>70.17</v>
      </c>
      <c r="J21" s="8">
        <v>4.1700000000000001E-2</v>
      </c>
      <c r="K21" s="8">
        <v>2.0000000000000001E-4</v>
      </c>
    </row>
    <row r="22" spans="2:11">
      <c r="B22" s="6" t="s">
        <v>744</v>
      </c>
      <c r="C22" s="17">
        <v>417050465</v>
      </c>
      <c r="D22" s="6" t="s">
        <v>609</v>
      </c>
      <c r="E22" s="6" t="s">
        <v>745</v>
      </c>
      <c r="F22" s="6" t="s">
        <v>100</v>
      </c>
      <c r="G22" s="7">
        <v>-6137500</v>
      </c>
      <c r="H22" s="7">
        <v>-9.2100000000000009</v>
      </c>
      <c r="I22" s="7">
        <v>565.07000000000005</v>
      </c>
      <c r="J22" s="8">
        <v>0.33539999999999998</v>
      </c>
      <c r="K22" s="8">
        <v>2E-3</v>
      </c>
    </row>
    <row r="23" spans="2:11">
      <c r="B23" s="13" t="s">
        <v>746</v>
      </c>
      <c r="C23" s="14"/>
      <c r="D23" s="13"/>
      <c r="E23" s="13"/>
      <c r="F23" s="13"/>
      <c r="G23" s="15">
        <v>-34720</v>
      </c>
      <c r="I23" s="15">
        <v>-52.38</v>
      </c>
      <c r="J23" s="16">
        <v>9.1899999999999996E-2</v>
      </c>
      <c r="K23" s="16">
        <v>5.0000000000000001E-4</v>
      </c>
    </row>
    <row r="24" spans="2:11">
      <c r="B24" s="6" t="s">
        <v>747</v>
      </c>
      <c r="C24" s="17">
        <v>417865284</v>
      </c>
      <c r="D24" s="6" t="s">
        <v>609</v>
      </c>
      <c r="E24" s="6" t="s">
        <v>748</v>
      </c>
      <c r="F24" s="6" t="s">
        <v>43</v>
      </c>
      <c r="G24" s="7">
        <v>-373000</v>
      </c>
      <c r="H24" s="7">
        <v>-3.66</v>
      </c>
      <c r="I24" s="7">
        <v>51.21</v>
      </c>
      <c r="J24" s="8">
        <v>3.04E-2</v>
      </c>
      <c r="K24" s="8">
        <v>2.0000000000000001E-4</v>
      </c>
    </row>
    <row r="25" spans="2:11">
      <c r="B25" s="6" t="s">
        <v>749</v>
      </c>
      <c r="C25" s="17">
        <v>417396785</v>
      </c>
      <c r="D25" s="6" t="s">
        <v>609</v>
      </c>
      <c r="E25" s="6" t="s">
        <v>733</v>
      </c>
      <c r="F25" s="6" t="s">
        <v>43</v>
      </c>
      <c r="G25" s="7">
        <v>-2363000</v>
      </c>
      <c r="H25" s="7">
        <v>0.2</v>
      </c>
      <c r="I25" s="7">
        <v>-18.149999999999999</v>
      </c>
      <c r="J25" s="8">
        <v>1.0800000000000001E-2</v>
      </c>
      <c r="K25" s="8">
        <v>1E-4</v>
      </c>
    </row>
    <row r="26" spans="2:11">
      <c r="B26" s="6" t="s">
        <v>750</v>
      </c>
      <c r="C26" s="17">
        <v>417500535</v>
      </c>
      <c r="D26" s="6" t="s">
        <v>609</v>
      </c>
      <c r="E26" s="6" t="s">
        <v>751</v>
      </c>
      <c r="F26" s="6" t="s">
        <v>43</v>
      </c>
      <c r="G26" s="7">
        <v>200000</v>
      </c>
      <c r="H26" s="7">
        <v>-0.56999999999999995</v>
      </c>
      <c r="I26" s="7">
        <v>-4.3</v>
      </c>
      <c r="J26" s="8">
        <v>2.5999999999999999E-3</v>
      </c>
      <c r="K26" s="8">
        <v>0</v>
      </c>
    </row>
    <row r="27" spans="2:11">
      <c r="B27" s="6" t="s">
        <v>750</v>
      </c>
      <c r="C27" s="17">
        <v>418214706</v>
      </c>
      <c r="D27" s="6" t="s">
        <v>609</v>
      </c>
      <c r="E27" s="6" t="s">
        <v>752</v>
      </c>
      <c r="F27" s="6" t="s">
        <v>43</v>
      </c>
      <c r="G27" s="7">
        <v>336000</v>
      </c>
      <c r="H27" s="7">
        <v>-0.39</v>
      </c>
      <c r="I27" s="7">
        <v>-4.9000000000000004</v>
      </c>
      <c r="J27" s="8">
        <v>2.8999999999999998E-3</v>
      </c>
      <c r="K27" s="8">
        <v>0</v>
      </c>
    </row>
    <row r="28" spans="2:11">
      <c r="B28" s="6" t="s">
        <v>753</v>
      </c>
      <c r="C28" s="17">
        <v>418028122</v>
      </c>
      <c r="D28" s="6" t="s">
        <v>609</v>
      </c>
      <c r="E28" s="6" t="s">
        <v>754</v>
      </c>
      <c r="F28" s="6" t="s">
        <v>44</v>
      </c>
      <c r="G28" s="7">
        <v>2165280</v>
      </c>
      <c r="H28" s="7">
        <v>-95.15</v>
      </c>
      <c r="I28" s="7">
        <v>-76.23</v>
      </c>
      <c r="J28" s="8">
        <v>4.53E-2</v>
      </c>
      <c r="K28" s="8">
        <v>2.9999999999999997E-4</v>
      </c>
    </row>
    <row r="29" spans="2:11">
      <c r="B29" s="13" t="s">
        <v>755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0" spans="2:11">
      <c r="B30" s="13" t="s">
        <v>756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1" spans="2:11">
      <c r="B31" s="3" t="s">
        <v>757</v>
      </c>
      <c r="C31" s="12"/>
      <c r="D31" s="3"/>
      <c r="E31" s="3"/>
      <c r="F31" s="3"/>
      <c r="G31" s="9">
        <v>0</v>
      </c>
      <c r="I31" s="9">
        <v>0</v>
      </c>
      <c r="J31" s="10">
        <v>0</v>
      </c>
      <c r="K31" s="10">
        <v>0</v>
      </c>
    </row>
    <row r="32" spans="2:11">
      <c r="B32" s="13" t="s">
        <v>730</v>
      </c>
      <c r="C32" s="14"/>
      <c r="D32" s="13"/>
      <c r="E32" s="13"/>
      <c r="F32" s="13"/>
      <c r="G32" s="15">
        <v>0</v>
      </c>
      <c r="I32" s="15">
        <v>0</v>
      </c>
      <c r="J32" s="16">
        <v>0</v>
      </c>
      <c r="K32" s="16">
        <v>0</v>
      </c>
    </row>
    <row r="33" spans="2:11">
      <c r="B33" s="13" t="s">
        <v>758</v>
      </c>
      <c r="C33" s="14"/>
      <c r="D33" s="13"/>
      <c r="E33" s="13"/>
      <c r="F33" s="13"/>
      <c r="G33" s="15">
        <v>0</v>
      </c>
      <c r="I33" s="15">
        <v>0</v>
      </c>
      <c r="J33" s="16">
        <v>0</v>
      </c>
      <c r="K33" s="16">
        <v>0</v>
      </c>
    </row>
    <row r="34" spans="2:11">
      <c r="B34" s="13" t="s">
        <v>755</v>
      </c>
      <c r="C34" s="14"/>
      <c r="D34" s="13"/>
      <c r="E34" s="13"/>
      <c r="F34" s="13"/>
      <c r="G34" s="15">
        <v>0</v>
      </c>
      <c r="I34" s="15">
        <v>0</v>
      </c>
      <c r="J34" s="16">
        <v>0</v>
      </c>
      <c r="K34" s="16">
        <v>0</v>
      </c>
    </row>
    <row r="35" spans="2:11">
      <c r="B35" s="13" t="s">
        <v>756</v>
      </c>
      <c r="C35" s="14"/>
      <c r="D35" s="13"/>
      <c r="E35" s="13"/>
      <c r="F35" s="13"/>
      <c r="G35" s="15">
        <v>0</v>
      </c>
      <c r="I35" s="15">
        <v>0</v>
      </c>
      <c r="J35" s="16">
        <v>0</v>
      </c>
      <c r="K35" s="16">
        <v>0</v>
      </c>
    </row>
    <row r="38" spans="2:11">
      <c r="B38" s="6" t="s">
        <v>154</v>
      </c>
      <c r="C38" s="17"/>
      <c r="D38" s="6"/>
      <c r="E38" s="6"/>
      <c r="F38" s="6"/>
    </row>
    <row r="42" spans="2:11">
      <c r="B42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654</v>
      </c>
    </row>
    <row r="7" spans="2:17" ht="15.75">
      <c r="B7" s="2" t="s">
        <v>759</v>
      </c>
    </row>
    <row r="8" spans="2:17">
      <c r="B8" s="3" t="s">
        <v>80</v>
      </c>
      <c r="C8" s="3" t="s">
        <v>81</v>
      </c>
      <c r="D8" s="3" t="s">
        <v>644</v>
      </c>
      <c r="E8" s="3" t="s">
        <v>83</v>
      </c>
      <c r="F8" s="3" t="s">
        <v>84</v>
      </c>
      <c r="G8" s="3" t="s">
        <v>158</v>
      </c>
      <c r="H8" s="3" t="s">
        <v>159</v>
      </c>
      <c r="I8" s="3" t="s">
        <v>85</v>
      </c>
      <c r="J8" s="3" t="s">
        <v>86</v>
      </c>
      <c r="K8" s="3" t="s">
        <v>87</v>
      </c>
      <c r="L8" s="3" t="s">
        <v>160</v>
      </c>
      <c r="M8" s="3" t="s">
        <v>42</v>
      </c>
      <c r="N8" s="3" t="s">
        <v>655</v>
      </c>
      <c r="O8" s="3" t="s">
        <v>161</v>
      </c>
      <c r="P8" s="3" t="s">
        <v>162</v>
      </c>
      <c r="Q8" s="3" t="s">
        <v>90</v>
      </c>
    </row>
    <row r="9" spans="2:17">
      <c r="B9" s="4"/>
      <c r="C9" s="4"/>
      <c r="D9" s="4"/>
      <c r="E9" s="4"/>
      <c r="F9" s="4"/>
      <c r="G9" s="4" t="s">
        <v>163</v>
      </c>
      <c r="H9" s="4" t="s">
        <v>164</v>
      </c>
      <c r="I9" s="4"/>
      <c r="J9" s="4" t="s">
        <v>91</v>
      </c>
      <c r="K9" s="4" t="s">
        <v>91</v>
      </c>
      <c r="L9" s="4" t="s">
        <v>165</v>
      </c>
      <c r="M9" s="4" t="s">
        <v>166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760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761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647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648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649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650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651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652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762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647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648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649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650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651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652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154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763</v>
      </c>
    </row>
    <row r="7" spans="2:15">
      <c r="B7" s="3" t="s">
        <v>80</v>
      </c>
      <c r="C7" s="3" t="s">
        <v>764</v>
      </c>
      <c r="D7" s="3" t="s">
        <v>81</v>
      </c>
      <c r="E7" s="3" t="s">
        <v>83</v>
      </c>
      <c r="F7" s="3" t="s">
        <v>84</v>
      </c>
      <c r="G7" s="3" t="s">
        <v>159</v>
      </c>
      <c r="H7" s="3" t="s">
        <v>85</v>
      </c>
      <c r="I7" s="3" t="s">
        <v>86</v>
      </c>
      <c r="J7" s="3" t="s">
        <v>87</v>
      </c>
      <c r="K7" s="3" t="s">
        <v>160</v>
      </c>
      <c r="L7" s="3" t="s">
        <v>42</v>
      </c>
      <c r="M7" s="3" t="s">
        <v>655</v>
      </c>
      <c r="N7" s="3" t="s">
        <v>162</v>
      </c>
      <c r="O7" s="3" t="s">
        <v>90</v>
      </c>
    </row>
    <row r="8" spans="2:15">
      <c r="B8" s="4"/>
      <c r="C8" s="4"/>
      <c r="D8" s="4"/>
      <c r="E8" s="4"/>
      <c r="F8" s="4"/>
      <c r="G8" s="4" t="s">
        <v>164</v>
      </c>
      <c r="H8" s="4"/>
      <c r="I8" s="4" t="s">
        <v>91</v>
      </c>
      <c r="J8" s="4" t="s">
        <v>91</v>
      </c>
      <c r="K8" s="4" t="s">
        <v>165</v>
      </c>
      <c r="L8" s="4" t="s">
        <v>166</v>
      </c>
      <c r="M8" s="4" t="s">
        <v>92</v>
      </c>
      <c r="N8" s="4" t="s">
        <v>91</v>
      </c>
      <c r="O8" s="4" t="s">
        <v>91</v>
      </c>
    </row>
    <row r="10" spans="2:15">
      <c r="B10" s="3" t="s">
        <v>765</v>
      </c>
      <c r="C10" s="3"/>
      <c r="D10" s="12"/>
      <c r="E10" s="3"/>
      <c r="F10" s="3"/>
      <c r="H10" s="3"/>
      <c r="K10" s="9">
        <v>388324.66</v>
      </c>
      <c r="M10" s="9">
        <v>388.94</v>
      </c>
      <c r="N10" s="10">
        <v>1</v>
      </c>
      <c r="O10" s="10">
        <v>1.4E-3</v>
      </c>
    </row>
    <row r="11" spans="2:15">
      <c r="B11" s="3" t="s">
        <v>766</v>
      </c>
      <c r="C11" s="3"/>
      <c r="D11" s="12"/>
      <c r="E11" s="3"/>
      <c r="F11" s="3"/>
      <c r="H11" s="3"/>
      <c r="K11" s="9">
        <v>388324.66</v>
      </c>
      <c r="M11" s="9">
        <v>388.94</v>
      </c>
      <c r="N11" s="10">
        <v>1</v>
      </c>
      <c r="O11" s="10">
        <v>1.4E-3</v>
      </c>
    </row>
    <row r="12" spans="2:15">
      <c r="B12" s="13" t="s">
        <v>767</v>
      </c>
      <c r="C12" s="13"/>
      <c r="D12" s="14"/>
      <c r="E12" s="13"/>
      <c r="F12" s="13"/>
      <c r="H12" s="13"/>
      <c r="K12" s="15">
        <v>388324.66</v>
      </c>
      <c r="M12" s="15">
        <v>388.94</v>
      </c>
      <c r="N12" s="16">
        <v>1</v>
      </c>
      <c r="O12" s="16">
        <v>1.4E-3</v>
      </c>
    </row>
    <row r="13" spans="2:15">
      <c r="B13" s="6" t="s">
        <v>768</v>
      </c>
      <c r="C13" s="6" t="s">
        <v>769</v>
      </c>
      <c r="D13" s="17">
        <v>300193083</v>
      </c>
      <c r="E13" s="6" t="s">
        <v>114</v>
      </c>
      <c r="F13" s="6" t="s">
        <v>99</v>
      </c>
      <c r="H13" s="6" t="s">
        <v>100</v>
      </c>
      <c r="K13" s="7">
        <v>365084.5</v>
      </c>
      <c r="L13" s="7">
        <v>100.1</v>
      </c>
      <c r="M13" s="7">
        <v>365.45</v>
      </c>
      <c r="N13" s="8">
        <v>0.93959999999999999</v>
      </c>
      <c r="O13" s="8">
        <v>1.2999999999999999E-3</v>
      </c>
    </row>
    <row r="14" spans="2:15">
      <c r="B14" s="6" t="s">
        <v>770</v>
      </c>
      <c r="C14" s="6" t="s">
        <v>769</v>
      </c>
      <c r="D14" s="17">
        <v>300193018</v>
      </c>
      <c r="E14" s="6" t="s">
        <v>114</v>
      </c>
      <c r="F14" s="6" t="s">
        <v>99</v>
      </c>
      <c r="H14" s="6" t="s">
        <v>100</v>
      </c>
      <c r="K14" s="7">
        <v>23240.16</v>
      </c>
      <c r="L14" s="7">
        <v>101.09</v>
      </c>
      <c r="M14" s="7">
        <v>23.49</v>
      </c>
      <c r="N14" s="8">
        <v>6.0400000000000002E-2</v>
      </c>
      <c r="O14" s="8">
        <v>1E-4</v>
      </c>
    </row>
    <row r="15" spans="2:15">
      <c r="B15" s="13" t="s">
        <v>771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772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773</v>
      </c>
      <c r="C17" s="13"/>
      <c r="D17" s="14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774</v>
      </c>
      <c r="C18" s="13"/>
      <c r="D18" s="14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775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776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777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778</v>
      </c>
      <c r="C22" s="13"/>
      <c r="D22" s="14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3" t="s">
        <v>779</v>
      </c>
      <c r="C23" s="3"/>
      <c r="D23" s="12"/>
      <c r="E23" s="3"/>
      <c r="F23" s="3"/>
      <c r="H23" s="3"/>
      <c r="K23" s="9">
        <v>0</v>
      </c>
      <c r="M23" s="9">
        <v>0</v>
      </c>
      <c r="N23" s="10">
        <v>0</v>
      </c>
      <c r="O23" s="10">
        <v>0</v>
      </c>
    </row>
    <row r="24" spans="2:15">
      <c r="B24" s="13" t="s">
        <v>780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781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782</v>
      </c>
      <c r="C26" s="13"/>
      <c r="D26" s="14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7" spans="2:15">
      <c r="B27" s="13" t="s">
        <v>783</v>
      </c>
      <c r="C27" s="13"/>
      <c r="D27" s="14"/>
      <c r="E27" s="13"/>
      <c r="F27" s="13"/>
      <c r="H27" s="13"/>
      <c r="K27" s="15">
        <v>0</v>
      </c>
      <c r="M27" s="15">
        <v>0</v>
      </c>
      <c r="N27" s="16">
        <v>0</v>
      </c>
      <c r="O27" s="16">
        <v>0</v>
      </c>
    </row>
    <row r="30" spans="2:15">
      <c r="B30" s="6" t="s">
        <v>154</v>
      </c>
      <c r="C30" s="6"/>
      <c r="D30" s="17"/>
      <c r="E30" s="6"/>
      <c r="F30" s="6"/>
      <c r="H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784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159</v>
      </c>
      <c r="H7" s="3" t="s">
        <v>85</v>
      </c>
      <c r="I7" s="3" t="s">
        <v>86</v>
      </c>
      <c r="J7" s="3" t="s">
        <v>87</v>
      </c>
      <c r="K7" s="3" t="s">
        <v>160</v>
      </c>
      <c r="L7" s="3" t="s">
        <v>42</v>
      </c>
      <c r="M7" s="3" t="s">
        <v>655</v>
      </c>
      <c r="N7" s="3" t="s">
        <v>162</v>
      </c>
      <c r="O7" s="3" t="s">
        <v>90</v>
      </c>
    </row>
    <row r="8" spans="2:15">
      <c r="B8" s="4"/>
      <c r="C8" s="4"/>
      <c r="D8" s="4"/>
      <c r="E8" s="4"/>
      <c r="F8" s="4"/>
      <c r="G8" s="4" t="s">
        <v>164</v>
      </c>
      <c r="H8" s="4"/>
      <c r="I8" s="4" t="s">
        <v>91</v>
      </c>
      <c r="J8" s="4" t="s">
        <v>91</v>
      </c>
      <c r="K8" s="4" t="s">
        <v>165</v>
      </c>
      <c r="L8" s="4" t="s">
        <v>166</v>
      </c>
      <c r="M8" s="4" t="s">
        <v>92</v>
      </c>
      <c r="N8" s="4" t="s">
        <v>91</v>
      </c>
      <c r="O8" s="4" t="s">
        <v>91</v>
      </c>
    </row>
    <row r="10" spans="2:15">
      <c r="B10" s="3" t="s">
        <v>785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786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787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788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789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790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791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792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792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154</v>
      </c>
      <c r="C21" s="17"/>
      <c r="D21" s="6"/>
      <c r="E21" s="6"/>
      <c r="F21" s="6"/>
      <c r="H21" s="6"/>
    </row>
    <row r="25" spans="2:15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793</v>
      </c>
    </row>
    <row r="7" spans="2:9">
      <c r="B7" s="3" t="s">
        <v>80</v>
      </c>
      <c r="C7" s="3" t="s">
        <v>794</v>
      </c>
      <c r="D7" s="3" t="s">
        <v>795</v>
      </c>
      <c r="E7" s="3" t="s">
        <v>796</v>
      </c>
      <c r="F7" s="3" t="s">
        <v>85</v>
      </c>
      <c r="G7" s="3" t="s">
        <v>797</v>
      </c>
      <c r="H7" s="3" t="s">
        <v>162</v>
      </c>
      <c r="I7" s="3" t="s">
        <v>90</v>
      </c>
    </row>
    <row r="8" spans="2:9">
      <c r="B8" s="4"/>
      <c r="C8" s="4"/>
      <c r="D8" s="4"/>
      <c r="E8" s="4" t="s">
        <v>164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798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799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800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801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802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803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804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154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805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655</v>
      </c>
      <c r="J7" s="3" t="s">
        <v>162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806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807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808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807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809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154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topLeftCell="B4" workbookViewId="0">
      <selection activeCell="I13" sqref="I13"/>
    </sheetView>
  </sheetViews>
  <sheetFormatPr defaultColWidth="9.140625" defaultRowHeight="12.75"/>
  <cols>
    <col min="2" max="2" width="37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810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655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811</v>
      </c>
      <c r="C10" s="12"/>
      <c r="D10" s="3"/>
      <c r="E10" s="3"/>
      <c r="F10" s="3"/>
      <c r="I10" s="9">
        <f>I11+I20</f>
        <v>2242.7799999999997</v>
      </c>
      <c r="J10" s="10">
        <v>1</v>
      </c>
      <c r="K10" s="10">
        <f>I10/'סכום נכסי הקרן'!C42</f>
        <v>8.1815103294677772E-3</v>
      </c>
    </row>
    <row r="11" spans="2:11">
      <c r="B11" s="3" t="s">
        <v>812</v>
      </c>
      <c r="C11" s="12"/>
      <c r="D11" s="3"/>
      <c r="E11" s="3"/>
      <c r="F11" s="3"/>
      <c r="I11" s="9">
        <f>I12</f>
        <v>2115.81</v>
      </c>
      <c r="J11" s="10">
        <f>I11/I10</f>
        <v>0.94338722478352766</v>
      </c>
      <c r="K11" s="10">
        <f>I11/'סכום נכסי הקרן'!C42</f>
        <v>7.7183323242543704E-3</v>
      </c>
    </row>
    <row r="12" spans="2:11">
      <c r="B12" s="13" t="s">
        <v>812</v>
      </c>
      <c r="C12" s="14"/>
      <c r="D12" s="13"/>
      <c r="E12" s="13"/>
      <c r="F12" s="13"/>
      <c r="I12" s="15">
        <v>2115.81</v>
      </c>
      <c r="J12" s="16">
        <v>0.94579999999999997</v>
      </c>
      <c r="K12" s="16">
        <v>8.0999999999999996E-3</v>
      </c>
    </row>
    <row r="13" spans="2:11">
      <c r="B13" s="6" t="s">
        <v>813</v>
      </c>
      <c r="C13" s="17">
        <v>5840003</v>
      </c>
      <c r="D13" s="6"/>
      <c r="E13" s="6"/>
      <c r="F13" s="6" t="s">
        <v>100</v>
      </c>
      <c r="I13" s="7">
        <v>2.65</v>
      </c>
      <c r="J13" s="8">
        <v>1.5699999999999999E-2</v>
      </c>
      <c r="K13" s="8">
        <v>0</v>
      </c>
    </row>
    <row r="14" spans="2:11">
      <c r="B14" s="6" t="s">
        <v>814</v>
      </c>
      <c r="C14" s="17">
        <v>419527973</v>
      </c>
      <c r="D14" s="6"/>
      <c r="E14" s="6"/>
      <c r="F14" s="6" t="s">
        <v>100</v>
      </c>
      <c r="I14" s="7">
        <v>0.59</v>
      </c>
      <c r="J14" s="8">
        <v>3.5000000000000001E-3</v>
      </c>
      <c r="K14" s="8">
        <v>0</v>
      </c>
    </row>
    <row r="15" spans="2:11">
      <c r="B15" s="6" t="s">
        <v>815</v>
      </c>
      <c r="C15" s="17">
        <v>126016</v>
      </c>
      <c r="D15" s="6"/>
      <c r="E15" s="6"/>
      <c r="F15" s="6" t="s">
        <v>100</v>
      </c>
      <c r="I15" s="7">
        <v>27.88</v>
      </c>
      <c r="J15" s="8">
        <v>0.16470000000000001</v>
      </c>
      <c r="K15" s="8">
        <v>1E-4</v>
      </c>
    </row>
    <row r="16" spans="2:11">
      <c r="B16" s="6" t="s">
        <v>816</v>
      </c>
      <c r="C16" s="17">
        <v>419527965</v>
      </c>
      <c r="D16" s="6"/>
      <c r="E16" s="6"/>
      <c r="F16" s="6" t="s">
        <v>100</v>
      </c>
      <c r="I16" s="7">
        <v>0</v>
      </c>
      <c r="J16" s="8">
        <v>0</v>
      </c>
      <c r="K16" s="8">
        <v>0</v>
      </c>
    </row>
    <row r="17" spans="2:11">
      <c r="B17" s="6" t="s">
        <v>817</v>
      </c>
      <c r="C17" s="17">
        <v>530033</v>
      </c>
      <c r="D17" s="6"/>
      <c r="E17" s="6"/>
      <c r="F17" s="6" t="s">
        <v>100</v>
      </c>
      <c r="I17" s="7">
        <v>8.2899999999999991</v>
      </c>
      <c r="J17" s="8">
        <v>4.9000000000000002E-2</v>
      </c>
      <c r="K17" s="8">
        <v>0</v>
      </c>
    </row>
    <row r="18" spans="2:11">
      <c r="B18" s="6" t="s">
        <v>818</v>
      </c>
      <c r="C18" s="17">
        <v>419256003</v>
      </c>
      <c r="D18" s="6"/>
      <c r="E18" s="6"/>
      <c r="F18" s="6" t="s">
        <v>100</v>
      </c>
      <c r="I18" s="7">
        <v>-2.86</v>
      </c>
      <c r="J18" s="8">
        <v>1.6899999999999998E-2</v>
      </c>
      <c r="K18" s="8">
        <v>0</v>
      </c>
    </row>
    <row r="19" spans="2:11">
      <c r="B19" s="6" t="s">
        <v>872</v>
      </c>
      <c r="C19" s="17"/>
      <c r="D19" s="6"/>
      <c r="E19" s="6"/>
      <c r="F19" s="6"/>
      <c r="I19" s="7">
        <v>2079.2579999999998</v>
      </c>
      <c r="J19" s="8">
        <f>I19/I10</f>
        <v>0.9270895941643853</v>
      </c>
      <c r="K19" s="8">
        <f>I19/'סכום נכסי הקרן'!C42</f>
        <v>7.5849930909980068E-3</v>
      </c>
    </row>
    <row r="20" spans="2:11">
      <c r="B20" s="3" t="s">
        <v>819</v>
      </c>
      <c r="C20" s="12"/>
      <c r="D20" s="3"/>
      <c r="E20" s="3"/>
      <c r="F20" s="3"/>
      <c r="I20" s="9">
        <v>126.97</v>
      </c>
      <c r="J20" s="10">
        <f>I20/I10</f>
        <v>5.661277521647242E-2</v>
      </c>
      <c r="K20" s="10">
        <v>4.0000000000000002E-4</v>
      </c>
    </row>
    <row r="21" spans="2:11">
      <c r="B21" s="13" t="s">
        <v>819</v>
      </c>
      <c r="C21" s="14"/>
      <c r="D21" s="13"/>
      <c r="E21" s="13"/>
      <c r="F21" s="13"/>
      <c r="I21" s="15">
        <v>126.97</v>
      </c>
      <c r="J21" s="16">
        <v>5.4199999999999998E-2</v>
      </c>
      <c r="K21" s="16">
        <v>4.0000000000000002E-4</v>
      </c>
    </row>
    <row r="22" spans="2:11">
      <c r="B22" s="6" t="s">
        <v>820</v>
      </c>
      <c r="C22" s="17" t="s">
        <v>821</v>
      </c>
      <c r="D22" s="6"/>
      <c r="E22" s="6"/>
      <c r="F22" s="6" t="s">
        <v>100</v>
      </c>
      <c r="I22" s="7">
        <v>126.97</v>
      </c>
      <c r="J22" s="8">
        <v>5.4199999999999998E-2</v>
      </c>
      <c r="K22" s="8">
        <v>4.0000000000000002E-4</v>
      </c>
    </row>
    <row r="25" spans="2:11">
      <c r="B25" s="6" t="s">
        <v>154</v>
      </c>
      <c r="C25" s="17"/>
      <c r="D25" s="6"/>
      <c r="E25" s="6"/>
      <c r="F25" s="6"/>
    </row>
    <row r="29" spans="2:11">
      <c r="B29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3"/>
  <sheetViews>
    <sheetView rightToLeft="1" topLeftCell="A46" workbookViewId="0">
      <selection activeCell="E62" sqref="E62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822</v>
      </c>
    </row>
    <row r="7" spans="2:6">
      <c r="B7" s="22" t="s">
        <v>80</v>
      </c>
      <c r="C7" s="22" t="s">
        <v>81</v>
      </c>
      <c r="D7" s="22" t="s">
        <v>828</v>
      </c>
      <c r="E7" s="22" t="s">
        <v>829</v>
      </c>
      <c r="F7" s="35" t="s">
        <v>830</v>
      </c>
    </row>
    <row r="8" spans="2:6" ht="13.5" thickBot="1">
      <c r="B8" s="23"/>
      <c r="C8" s="23"/>
      <c r="D8" s="23"/>
      <c r="E8" s="23"/>
      <c r="F8" s="21"/>
    </row>
    <row r="9" spans="2:6" ht="13.5" thickTop="1">
      <c r="B9" s="21"/>
      <c r="C9" s="21"/>
      <c r="D9" s="21"/>
      <c r="E9" s="28"/>
      <c r="F9" s="21"/>
    </row>
    <row r="10" spans="2:6">
      <c r="B10" s="21"/>
      <c r="C10" s="21"/>
      <c r="D10" s="21"/>
      <c r="E10" s="28"/>
      <c r="F10" s="21"/>
    </row>
    <row r="11" spans="2:6">
      <c r="B11" s="22" t="s">
        <v>831</v>
      </c>
      <c r="C11" s="24"/>
      <c r="D11" s="22"/>
      <c r="E11" s="27"/>
      <c r="F11" s="21"/>
    </row>
    <row r="12" spans="2:6">
      <c r="B12" s="21"/>
      <c r="C12" s="21"/>
      <c r="D12" s="21"/>
      <c r="E12" s="28"/>
      <c r="F12" s="21"/>
    </row>
    <row r="13" spans="2:6">
      <c r="B13" s="21"/>
      <c r="C13" s="21"/>
      <c r="D13" s="21"/>
      <c r="E13" s="28"/>
      <c r="F13" s="21"/>
    </row>
    <row r="14" spans="2:6">
      <c r="B14" s="22" t="s">
        <v>832</v>
      </c>
      <c r="C14" s="24"/>
      <c r="D14" s="22"/>
      <c r="E14" s="27"/>
      <c r="F14" s="21"/>
    </row>
    <row r="15" spans="2:6">
      <c r="B15" s="25" t="s">
        <v>833</v>
      </c>
      <c r="C15" s="26"/>
      <c r="D15" s="25"/>
      <c r="E15" s="27"/>
      <c r="F15" s="21"/>
    </row>
    <row r="16" spans="2:6">
      <c r="B16" s="32" t="s">
        <v>834</v>
      </c>
      <c r="C16" s="33">
        <v>666102074</v>
      </c>
      <c r="D16" s="32"/>
      <c r="E16" s="29">
        <v>0</v>
      </c>
      <c r="F16" s="36">
        <v>42916</v>
      </c>
    </row>
    <row r="17" spans="2:6">
      <c r="B17" s="32" t="s">
        <v>835</v>
      </c>
      <c r="C17" s="33">
        <v>666102033</v>
      </c>
      <c r="D17" s="32"/>
      <c r="E17" s="29">
        <v>0</v>
      </c>
      <c r="F17" s="36">
        <v>42887</v>
      </c>
    </row>
    <row r="18" spans="2:6">
      <c r="B18" s="32" t="s">
        <v>836</v>
      </c>
      <c r="C18" s="33">
        <v>666102108</v>
      </c>
      <c r="D18" s="32"/>
      <c r="E18" s="29">
        <v>0</v>
      </c>
      <c r="F18" s="36">
        <v>43617</v>
      </c>
    </row>
    <row r="19" spans="2:6">
      <c r="B19" s="32" t="s">
        <v>837</v>
      </c>
      <c r="C19" s="33">
        <v>666101829</v>
      </c>
      <c r="D19" s="32"/>
      <c r="E19" s="29">
        <v>0</v>
      </c>
      <c r="F19" s="36">
        <v>42826</v>
      </c>
    </row>
    <row r="20" spans="2:6">
      <c r="B20" s="32" t="s">
        <v>838</v>
      </c>
      <c r="C20" s="33">
        <v>666102249</v>
      </c>
      <c r="D20" s="32"/>
      <c r="E20" s="29">
        <v>0</v>
      </c>
      <c r="F20" s="36">
        <v>42794</v>
      </c>
    </row>
    <row r="21" spans="2:6">
      <c r="B21" s="32" t="s">
        <v>839</v>
      </c>
      <c r="C21" s="33">
        <v>666102256</v>
      </c>
      <c r="D21" s="32"/>
      <c r="E21" s="29">
        <v>0</v>
      </c>
      <c r="F21" s="36">
        <v>43007</v>
      </c>
    </row>
    <row r="22" spans="2:6">
      <c r="B22" s="32" t="s">
        <v>840</v>
      </c>
      <c r="C22" s="33">
        <v>666102736</v>
      </c>
      <c r="D22" s="32"/>
      <c r="E22" s="29">
        <v>82.226989999999986</v>
      </c>
      <c r="F22" s="36">
        <v>45444</v>
      </c>
    </row>
    <row r="23" spans="2:6">
      <c r="B23" s="32" t="s">
        <v>841</v>
      </c>
      <c r="C23" s="33">
        <v>666102280</v>
      </c>
      <c r="D23" s="32"/>
      <c r="E23" s="29">
        <v>0</v>
      </c>
      <c r="F23" s="36">
        <v>42248</v>
      </c>
    </row>
    <row r="24" spans="2:6">
      <c r="B24" s="32" t="s">
        <v>842</v>
      </c>
      <c r="C24" s="33">
        <v>666101837</v>
      </c>
      <c r="D24" s="32"/>
      <c r="E24" s="29">
        <v>0</v>
      </c>
      <c r="F24" s="36">
        <v>42826</v>
      </c>
    </row>
    <row r="25" spans="2:6">
      <c r="B25" s="32" t="s">
        <v>843</v>
      </c>
      <c r="C25" s="33">
        <v>666102157</v>
      </c>
      <c r="D25" s="34"/>
      <c r="E25" s="29">
        <v>0</v>
      </c>
      <c r="F25" s="36">
        <v>43070</v>
      </c>
    </row>
    <row r="26" spans="2:6">
      <c r="B26" s="32" t="s">
        <v>844</v>
      </c>
      <c r="C26" s="33">
        <v>666102025</v>
      </c>
      <c r="D26" s="32"/>
      <c r="E26" s="29">
        <v>0</v>
      </c>
      <c r="F26" s="36">
        <v>43007</v>
      </c>
    </row>
    <row r="27" spans="2:6">
      <c r="B27" s="25" t="s">
        <v>696</v>
      </c>
      <c r="C27" s="26"/>
      <c r="D27" s="25"/>
      <c r="E27" s="30">
        <v>82.226989999999986</v>
      </c>
      <c r="F27" s="36" t="s">
        <v>845</v>
      </c>
    </row>
    <row r="28" spans="2:6">
      <c r="B28" s="21"/>
      <c r="C28" s="21"/>
      <c r="D28" s="21"/>
      <c r="E28" s="28"/>
      <c r="F28" s="36" t="s">
        <v>845</v>
      </c>
    </row>
    <row r="29" spans="2:6">
      <c r="B29" s="25" t="s">
        <v>846</v>
      </c>
      <c r="C29" s="26"/>
      <c r="D29" s="25"/>
      <c r="E29" s="27"/>
      <c r="F29" s="36" t="s">
        <v>845</v>
      </c>
    </row>
    <row r="30" spans="2:6">
      <c r="B30" s="25" t="s">
        <v>697</v>
      </c>
      <c r="C30" s="26"/>
      <c r="D30" s="25"/>
      <c r="E30" s="29">
        <v>0</v>
      </c>
      <c r="F30" s="36" t="s">
        <v>845</v>
      </c>
    </row>
    <row r="31" spans="2:6">
      <c r="B31" s="21"/>
      <c r="C31" s="21"/>
      <c r="D31" s="21"/>
      <c r="E31" s="28"/>
      <c r="F31" s="36" t="s">
        <v>845</v>
      </c>
    </row>
    <row r="32" spans="2:6">
      <c r="B32" s="25" t="s">
        <v>847</v>
      </c>
      <c r="C32" s="26"/>
      <c r="D32" s="25"/>
      <c r="E32" s="27"/>
      <c r="F32" s="36" t="s">
        <v>845</v>
      </c>
    </row>
    <row r="33" spans="2:6">
      <c r="B33" s="32" t="s">
        <v>848</v>
      </c>
      <c r="C33" s="33">
        <v>666103098</v>
      </c>
      <c r="D33" s="34"/>
      <c r="E33" s="29">
        <v>424.262</v>
      </c>
      <c r="F33" s="36">
        <v>43040</v>
      </c>
    </row>
    <row r="34" spans="2:6">
      <c r="B34" s="25" t="s">
        <v>698</v>
      </c>
      <c r="C34" s="26"/>
      <c r="D34" s="25"/>
      <c r="E34" s="30">
        <v>424.262</v>
      </c>
      <c r="F34" s="36" t="s">
        <v>845</v>
      </c>
    </row>
    <row r="35" spans="2:6">
      <c r="B35" s="21"/>
      <c r="C35" s="21"/>
      <c r="D35" s="21"/>
      <c r="E35" s="28"/>
      <c r="F35" s="36" t="s">
        <v>845</v>
      </c>
    </row>
    <row r="36" spans="2:6">
      <c r="B36" s="25" t="s">
        <v>849</v>
      </c>
      <c r="C36" s="26"/>
      <c r="D36" s="25"/>
      <c r="E36" s="27"/>
      <c r="F36" s="36" t="s">
        <v>845</v>
      </c>
    </row>
    <row r="37" spans="2:6">
      <c r="B37" s="32" t="s">
        <v>850</v>
      </c>
      <c r="C37" s="33">
        <v>666101852</v>
      </c>
      <c r="D37" s="32"/>
      <c r="E37" s="29">
        <v>0</v>
      </c>
      <c r="F37" s="36">
        <v>43070</v>
      </c>
    </row>
    <row r="38" spans="2:6">
      <c r="B38" s="32" t="s">
        <v>851</v>
      </c>
      <c r="C38" s="33">
        <v>666101894</v>
      </c>
      <c r="D38" s="32"/>
      <c r="E38" s="29">
        <v>0</v>
      </c>
      <c r="F38" s="36">
        <v>42886</v>
      </c>
    </row>
    <row r="39" spans="2:6">
      <c r="B39" s="32" t="s">
        <v>852</v>
      </c>
      <c r="C39" s="33">
        <v>666101886</v>
      </c>
      <c r="D39" s="32"/>
      <c r="E39" s="29">
        <v>0</v>
      </c>
      <c r="F39" s="36">
        <v>44470</v>
      </c>
    </row>
    <row r="40" spans="2:6">
      <c r="B40" s="32" t="s">
        <v>853</v>
      </c>
      <c r="C40" s="33">
        <v>666101910</v>
      </c>
      <c r="D40" s="32"/>
      <c r="E40" s="29">
        <v>0</v>
      </c>
      <c r="F40" s="36">
        <v>43160</v>
      </c>
    </row>
    <row r="41" spans="2:6">
      <c r="B41" s="32" t="s">
        <v>854</v>
      </c>
      <c r="C41" s="33">
        <v>666101860</v>
      </c>
      <c r="D41" s="32"/>
      <c r="E41" s="29">
        <v>0</v>
      </c>
      <c r="F41" s="36">
        <v>43069</v>
      </c>
    </row>
    <row r="42" spans="2:6">
      <c r="B42" s="32" t="s">
        <v>855</v>
      </c>
      <c r="C42" s="33">
        <v>666100094</v>
      </c>
      <c r="D42" s="32"/>
      <c r="E42" s="29">
        <v>0</v>
      </c>
      <c r="F42" s="36">
        <v>43313</v>
      </c>
    </row>
    <row r="43" spans="2:6">
      <c r="B43" s="32" t="s">
        <v>856</v>
      </c>
      <c r="C43" s="33">
        <v>666103056</v>
      </c>
      <c r="D43" s="32"/>
      <c r="E43" s="29">
        <v>0</v>
      </c>
      <c r="F43" s="36">
        <v>44652</v>
      </c>
    </row>
    <row r="44" spans="2:6">
      <c r="B44" s="32" t="s">
        <v>857</v>
      </c>
      <c r="C44" s="33">
        <v>666103064</v>
      </c>
      <c r="D44" s="32"/>
      <c r="E44" s="29">
        <v>0</v>
      </c>
      <c r="F44" s="36">
        <v>44835</v>
      </c>
    </row>
    <row r="45" spans="2:6">
      <c r="B45" s="32" t="s">
        <v>858</v>
      </c>
      <c r="C45" s="33">
        <v>666103106</v>
      </c>
      <c r="D45" s="32"/>
      <c r="E45" s="29">
        <v>4.4409999999999998</v>
      </c>
      <c r="F45" s="36">
        <v>45962</v>
      </c>
    </row>
    <row r="46" spans="2:6">
      <c r="B46" s="32" t="s">
        <v>704</v>
      </c>
      <c r="C46" s="33">
        <v>666101001</v>
      </c>
      <c r="D46" s="32"/>
      <c r="E46" s="29">
        <v>57.860338298124994</v>
      </c>
      <c r="F46" s="36">
        <v>44562</v>
      </c>
    </row>
    <row r="47" spans="2:6">
      <c r="B47" s="32" t="s">
        <v>859</v>
      </c>
      <c r="C47" s="33">
        <v>666102223</v>
      </c>
      <c r="D47" s="32"/>
      <c r="E47" s="29">
        <v>0</v>
      </c>
      <c r="F47" s="36">
        <v>43100</v>
      </c>
    </row>
    <row r="48" spans="2:6">
      <c r="B48" s="32" t="s">
        <v>860</v>
      </c>
      <c r="C48" s="33">
        <v>666101878</v>
      </c>
      <c r="D48" s="32"/>
      <c r="E48" s="29">
        <v>0</v>
      </c>
      <c r="F48" s="36">
        <v>43586</v>
      </c>
    </row>
    <row r="49" spans="2:6">
      <c r="B49" s="32" t="s">
        <v>861</v>
      </c>
      <c r="C49" s="33">
        <v>666102751</v>
      </c>
      <c r="D49" s="32"/>
      <c r="E49" s="29">
        <v>0</v>
      </c>
      <c r="F49" s="36">
        <v>44467</v>
      </c>
    </row>
    <row r="50" spans="2:6">
      <c r="B50" s="32" t="s">
        <v>862</v>
      </c>
      <c r="C50" s="33">
        <v>666100797</v>
      </c>
      <c r="D50" s="32"/>
      <c r="E50" s="29">
        <v>0</v>
      </c>
      <c r="F50" s="36">
        <v>44287</v>
      </c>
    </row>
    <row r="51" spans="2:6">
      <c r="B51" s="32" t="s">
        <v>863</v>
      </c>
      <c r="C51" s="33">
        <v>666100763</v>
      </c>
      <c r="D51" s="32"/>
      <c r="E51" s="29">
        <v>0</v>
      </c>
      <c r="F51" s="36">
        <v>44317</v>
      </c>
    </row>
    <row r="52" spans="2:6">
      <c r="B52" s="32" t="s">
        <v>864</v>
      </c>
      <c r="C52" s="33">
        <v>666103502</v>
      </c>
      <c r="D52" s="32"/>
      <c r="E52" s="29">
        <v>0</v>
      </c>
      <c r="F52" s="36">
        <v>46023</v>
      </c>
    </row>
    <row r="53" spans="2:6">
      <c r="B53" s="32" t="s">
        <v>865</v>
      </c>
      <c r="C53" s="33">
        <v>666103510</v>
      </c>
      <c r="D53" s="32"/>
      <c r="E53" s="29">
        <v>0</v>
      </c>
      <c r="F53" s="36">
        <v>46023</v>
      </c>
    </row>
    <row r="54" spans="2:6">
      <c r="B54" s="32" t="s">
        <v>866</v>
      </c>
      <c r="C54" s="33">
        <v>666103551</v>
      </c>
      <c r="D54" s="32"/>
      <c r="E54" s="29">
        <v>0</v>
      </c>
      <c r="F54" s="36">
        <v>46023</v>
      </c>
    </row>
    <row r="55" spans="2:6">
      <c r="B55" s="32" t="s">
        <v>867</v>
      </c>
      <c r="C55" s="33">
        <v>666103569</v>
      </c>
      <c r="D55" s="32"/>
      <c r="E55" s="29">
        <v>0</v>
      </c>
      <c r="F55" s="36">
        <v>46023</v>
      </c>
    </row>
    <row r="56" spans="2:6">
      <c r="B56" s="32" t="s">
        <v>868</v>
      </c>
      <c r="C56" s="33">
        <v>666100110</v>
      </c>
      <c r="D56" s="32"/>
      <c r="E56" s="29">
        <v>0</v>
      </c>
      <c r="F56" s="36">
        <v>43647</v>
      </c>
    </row>
    <row r="57" spans="2:6">
      <c r="B57" s="32" t="s">
        <v>869</v>
      </c>
      <c r="C57" s="33">
        <v>666102124</v>
      </c>
      <c r="D57" s="32"/>
      <c r="E57" s="29">
        <v>0</v>
      </c>
      <c r="F57" s="36">
        <v>43070</v>
      </c>
    </row>
    <row r="58" spans="2:6">
      <c r="B58" s="32" t="s">
        <v>870</v>
      </c>
      <c r="C58" s="33">
        <v>666102728</v>
      </c>
      <c r="D58" s="32"/>
      <c r="E58" s="29">
        <v>70.906026666666676</v>
      </c>
      <c r="F58" s="36">
        <v>45505</v>
      </c>
    </row>
    <row r="59" spans="2:6">
      <c r="B59" s="32" t="s">
        <v>871</v>
      </c>
      <c r="C59" s="33">
        <v>666102934</v>
      </c>
      <c r="D59" s="32"/>
      <c r="E59" s="29">
        <v>0</v>
      </c>
      <c r="F59" s="36">
        <v>45658</v>
      </c>
    </row>
    <row r="60" spans="2:6">
      <c r="B60" s="25" t="s">
        <v>699</v>
      </c>
      <c r="C60" s="26"/>
      <c r="D60" s="25"/>
      <c r="E60" s="30">
        <v>133.20736496479168</v>
      </c>
      <c r="F60" s="36" t="s">
        <v>845</v>
      </c>
    </row>
    <row r="61" spans="2:6">
      <c r="B61" s="21"/>
      <c r="C61" s="21"/>
      <c r="D61" s="21"/>
      <c r="E61" s="28"/>
      <c r="F61" s="36" t="s">
        <v>845</v>
      </c>
    </row>
    <row r="62" spans="2:6">
      <c r="B62" s="22" t="s">
        <v>695</v>
      </c>
      <c r="C62" s="24"/>
      <c r="D62" s="22"/>
      <c r="E62" s="31">
        <v>639.69635496479168</v>
      </c>
      <c r="F62" s="36" t="s">
        <v>845</v>
      </c>
    </row>
    <row r="63" spans="2:6">
      <c r="B63" s="21"/>
      <c r="C63" s="21"/>
      <c r="D63" s="21"/>
      <c r="E63" s="28"/>
      <c r="F63" s="36" t="s">
        <v>845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823</v>
      </c>
    </row>
    <row r="7" spans="2:16">
      <c r="B7" s="3" t="s">
        <v>80</v>
      </c>
      <c r="C7" s="3" t="s">
        <v>81</v>
      </c>
      <c r="D7" s="3" t="s">
        <v>185</v>
      </c>
      <c r="E7" s="3" t="s">
        <v>83</v>
      </c>
      <c r="F7" s="3" t="s">
        <v>84</v>
      </c>
      <c r="G7" s="3" t="s">
        <v>158</v>
      </c>
      <c r="H7" s="3" t="s">
        <v>159</v>
      </c>
      <c r="I7" s="3" t="s">
        <v>85</v>
      </c>
      <c r="J7" s="3" t="s">
        <v>86</v>
      </c>
      <c r="K7" s="3" t="s">
        <v>824</v>
      </c>
      <c r="L7" s="3" t="s">
        <v>160</v>
      </c>
      <c r="M7" s="3" t="s">
        <v>825</v>
      </c>
      <c r="N7" s="3" t="s">
        <v>161</v>
      </c>
      <c r="O7" s="3" t="s">
        <v>162</v>
      </c>
      <c r="P7" s="3" t="s">
        <v>90</v>
      </c>
    </row>
    <row r="8" spans="2:16">
      <c r="B8" s="4"/>
      <c r="C8" s="4"/>
      <c r="D8" s="4"/>
      <c r="E8" s="4"/>
      <c r="F8" s="4"/>
      <c r="G8" s="4" t="s">
        <v>163</v>
      </c>
      <c r="H8" s="4" t="s">
        <v>164</v>
      </c>
      <c r="I8" s="4"/>
      <c r="J8" s="4" t="s">
        <v>91</v>
      </c>
      <c r="K8" s="4" t="s">
        <v>91</v>
      </c>
      <c r="L8" s="4" t="s">
        <v>165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196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206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209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210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807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154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826</v>
      </c>
    </row>
    <row r="7" spans="2:16">
      <c r="B7" s="3" t="s">
        <v>80</v>
      </c>
      <c r="C7" s="3" t="s">
        <v>81</v>
      </c>
      <c r="D7" s="3" t="s">
        <v>185</v>
      </c>
      <c r="E7" s="3" t="s">
        <v>83</v>
      </c>
      <c r="F7" s="3" t="s">
        <v>84</v>
      </c>
      <c r="G7" s="3" t="s">
        <v>158</v>
      </c>
      <c r="H7" s="3" t="s">
        <v>159</v>
      </c>
      <c r="I7" s="3" t="s">
        <v>85</v>
      </c>
      <c r="J7" s="3" t="s">
        <v>86</v>
      </c>
      <c r="K7" s="3" t="s">
        <v>824</v>
      </c>
      <c r="L7" s="3" t="s">
        <v>160</v>
      </c>
      <c r="M7" s="3" t="s">
        <v>825</v>
      </c>
      <c r="N7" s="3" t="s">
        <v>161</v>
      </c>
      <c r="O7" s="3" t="s">
        <v>162</v>
      </c>
      <c r="P7" s="3" t="s">
        <v>90</v>
      </c>
    </row>
    <row r="8" spans="2:16">
      <c r="B8" s="4"/>
      <c r="C8" s="4"/>
      <c r="D8" s="4"/>
      <c r="E8" s="4"/>
      <c r="F8" s="4"/>
      <c r="G8" s="4" t="s">
        <v>163</v>
      </c>
      <c r="H8" s="4" t="s">
        <v>164</v>
      </c>
      <c r="I8" s="4"/>
      <c r="J8" s="4" t="s">
        <v>91</v>
      </c>
      <c r="K8" s="4" t="s">
        <v>91</v>
      </c>
      <c r="L8" s="4" t="s">
        <v>165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672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673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674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682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683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684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807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154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155</v>
      </c>
    </row>
    <row r="7" spans="2:17" ht="15.75">
      <c r="B7" s="2" t="s">
        <v>156</v>
      </c>
    </row>
    <row r="8" spans="2:17">
      <c r="B8" s="3" t="s">
        <v>80</v>
      </c>
      <c r="C8" s="3" t="s">
        <v>81</v>
      </c>
      <c r="D8" s="3" t="s">
        <v>157</v>
      </c>
      <c r="E8" s="3" t="s">
        <v>83</v>
      </c>
      <c r="F8" s="3" t="s">
        <v>84</v>
      </c>
      <c r="G8" s="3" t="s">
        <v>158</v>
      </c>
      <c r="H8" s="3" t="s">
        <v>159</v>
      </c>
      <c r="I8" s="3" t="s">
        <v>85</v>
      </c>
      <c r="J8" s="3" t="s">
        <v>86</v>
      </c>
      <c r="K8" s="3" t="s">
        <v>87</v>
      </c>
      <c r="L8" s="3" t="s">
        <v>160</v>
      </c>
      <c r="M8" s="3" t="s">
        <v>42</v>
      </c>
      <c r="N8" s="3" t="s">
        <v>88</v>
      </c>
      <c r="O8" s="3" t="s">
        <v>161</v>
      </c>
      <c r="P8" s="3" t="s">
        <v>162</v>
      </c>
      <c r="Q8" s="3" t="s">
        <v>90</v>
      </c>
    </row>
    <row r="9" spans="2:17">
      <c r="B9" s="4"/>
      <c r="C9" s="4"/>
      <c r="D9" s="4"/>
      <c r="E9" s="4"/>
      <c r="F9" s="4"/>
      <c r="G9" s="4" t="s">
        <v>163</v>
      </c>
      <c r="H9" s="4" t="s">
        <v>164</v>
      </c>
      <c r="I9" s="4"/>
      <c r="J9" s="4" t="s">
        <v>91</v>
      </c>
      <c r="K9" s="4" t="s">
        <v>91</v>
      </c>
      <c r="L9" s="4" t="s">
        <v>165</v>
      </c>
      <c r="M9" s="4" t="s">
        <v>166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167</v>
      </c>
      <c r="C11" s="12"/>
      <c r="D11" s="3"/>
      <c r="E11" s="3"/>
      <c r="F11" s="3"/>
      <c r="G11" s="3"/>
      <c r="H11" s="12">
        <v>0.46</v>
      </c>
      <c r="I11" s="3"/>
      <c r="K11" s="10">
        <v>1E-3</v>
      </c>
      <c r="L11" s="9">
        <v>10204597</v>
      </c>
      <c r="N11" s="9">
        <v>10200.07</v>
      </c>
      <c r="P11" s="10">
        <v>1</v>
      </c>
      <c r="Q11" s="10">
        <v>3.5999999999999997E-2</v>
      </c>
    </row>
    <row r="12" spans="2:17">
      <c r="B12" s="3" t="s">
        <v>168</v>
      </c>
      <c r="C12" s="12"/>
      <c r="D12" s="3"/>
      <c r="E12" s="3"/>
      <c r="F12" s="3"/>
      <c r="G12" s="3"/>
      <c r="H12" s="12">
        <v>0.46</v>
      </c>
      <c r="I12" s="3"/>
      <c r="K12" s="10">
        <v>1E-3</v>
      </c>
      <c r="L12" s="9">
        <v>10204597</v>
      </c>
      <c r="N12" s="9">
        <v>10200.07</v>
      </c>
      <c r="P12" s="10">
        <v>1</v>
      </c>
      <c r="Q12" s="10">
        <v>3.5999999999999997E-2</v>
      </c>
    </row>
    <row r="13" spans="2:17">
      <c r="B13" s="13" t="s">
        <v>169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170</v>
      </c>
      <c r="C14" s="14"/>
      <c r="D14" s="13"/>
      <c r="E14" s="13"/>
      <c r="F14" s="13"/>
      <c r="G14" s="13"/>
      <c r="H14" s="14">
        <v>0.46</v>
      </c>
      <c r="I14" s="13"/>
      <c r="K14" s="16">
        <v>1E-3</v>
      </c>
      <c r="L14" s="15">
        <v>10204597</v>
      </c>
      <c r="N14" s="15">
        <v>10200.07</v>
      </c>
      <c r="P14" s="16">
        <v>1</v>
      </c>
      <c r="Q14" s="16">
        <v>3.5999999999999997E-2</v>
      </c>
    </row>
    <row r="15" spans="2:17">
      <c r="B15" s="6" t="s">
        <v>171</v>
      </c>
      <c r="C15" s="17">
        <v>8161218</v>
      </c>
      <c r="D15" s="6" t="s">
        <v>172</v>
      </c>
      <c r="E15" s="6" t="s">
        <v>173</v>
      </c>
      <c r="F15" s="6"/>
      <c r="G15" s="6"/>
      <c r="H15" s="17">
        <v>0.17</v>
      </c>
      <c r="I15" s="6" t="s">
        <v>100</v>
      </c>
      <c r="K15" s="8">
        <v>1.1999999999999999E-3</v>
      </c>
      <c r="L15" s="7">
        <v>2947471</v>
      </c>
      <c r="M15" s="7">
        <v>99.98</v>
      </c>
      <c r="N15" s="7">
        <v>2946.88</v>
      </c>
      <c r="O15" s="8">
        <v>2.9999999999999997E-4</v>
      </c>
      <c r="P15" s="8">
        <v>0.28889999999999999</v>
      </c>
      <c r="Q15" s="8">
        <v>1.04E-2</v>
      </c>
    </row>
    <row r="16" spans="2:17">
      <c r="B16" s="6" t="s">
        <v>174</v>
      </c>
      <c r="C16" s="17">
        <v>8170417</v>
      </c>
      <c r="D16" s="6" t="s">
        <v>172</v>
      </c>
      <c r="E16" s="6" t="s">
        <v>173</v>
      </c>
      <c r="F16" s="6"/>
      <c r="G16" s="6"/>
      <c r="H16" s="17">
        <v>0.5</v>
      </c>
      <c r="I16" s="6" t="s">
        <v>100</v>
      </c>
      <c r="K16" s="8">
        <v>1E-3</v>
      </c>
      <c r="L16" s="7">
        <v>1500441</v>
      </c>
      <c r="M16" s="7">
        <v>99.95</v>
      </c>
      <c r="N16" s="7">
        <v>1499.69</v>
      </c>
      <c r="O16" s="8">
        <v>2.0000000000000001E-4</v>
      </c>
      <c r="P16" s="8">
        <v>0.14699999999999999</v>
      </c>
      <c r="Q16" s="8">
        <v>5.3E-3</v>
      </c>
    </row>
    <row r="17" spans="2:17">
      <c r="B17" s="6" t="s">
        <v>175</v>
      </c>
      <c r="C17" s="17">
        <v>8161119</v>
      </c>
      <c r="D17" s="6" t="s">
        <v>172</v>
      </c>
      <c r="E17" s="6" t="s">
        <v>173</v>
      </c>
      <c r="F17" s="6"/>
      <c r="G17" s="6"/>
      <c r="H17" s="17">
        <v>7.0000000000000007E-2</v>
      </c>
      <c r="I17" s="6" t="s">
        <v>100</v>
      </c>
      <c r="K17" s="8">
        <v>1.4E-3</v>
      </c>
      <c r="L17" s="7">
        <v>30000</v>
      </c>
      <c r="M17" s="7">
        <v>99.99</v>
      </c>
      <c r="N17" s="7">
        <v>30</v>
      </c>
      <c r="O17" s="8">
        <v>0</v>
      </c>
      <c r="P17" s="8">
        <v>2.8999999999999998E-3</v>
      </c>
      <c r="Q17" s="8">
        <v>1E-4</v>
      </c>
    </row>
    <row r="18" spans="2:17">
      <c r="B18" s="6" t="s">
        <v>176</v>
      </c>
      <c r="C18" s="17">
        <v>8170714</v>
      </c>
      <c r="D18" s="6" t="s">
        <v>172</v>
      </c>
      <c r="E18" s="6" t="s">
        <v>173</v>
      </c>
      <c r="F18" s="6"/>
      <c r="G18" s="6"/>
      <c r="H18" s="17">
        <v>0.75</v>
      </c>
      <c r="I18" s="6" t="s">
        <v>100</v>
      </c>
      <c r="K18" s="8">
        <v>8.9999999999999998E-4</v>
      </c>
      <c r="L18" s="7">
        <v>2854000</v>
      </c>
      <c r="M18" s="7">
        <v>99.93</v>
      </c>
      <c r="N18" s="7">
        <v>2852</v>
      </c>
      <c r="O18" s="8">
        <v>2.9999999999999997E-4</v>
      </c>
      <c r="P18" s="8">
        <v>0.27960000000000002</v>
      </c>
      <c r="Q18" s="8">
        <v>1.01E-2</v>
      </c>
    </row>
    <row r="19" spans="2:17">
      <c r="B19" s="6" t="s">
        <v>177</v>
      </c>
      <c r="C19" s="17">
        <v>8170912</v>
      </c>
      <c r="D19" s="6" t="s">
        <v>172</v>
      </c>
      <c r="E19" s="6" t="s">
        <v>173</v>
      </c>
      <c r="F19" s="6"/>
      <c r="G19" s="6"/>
      <c r="H19" s="17">
        <v>0.92</v>
      </c>
      <c r="I19" s="6" t="s">
        <v>100</v>
      </c>
      <c r="K19" s="8">
        <v>8.0000000000000004E-4</v>
      </c>
      <c r="L19" s="7">
        <v>122740</v>
      </c>
      <c r="M19" s="7">
        <v>99.93</v>
      </c>
      <c r="N19" s="7">
        <v>122.65</v>
      </c>
      <c r="O19" s="8">
        <v>0</v>
      </c>
      <c r="P19" s="8">
        <v>1.2E-2</v>
      </c>
      <c r="Q19" s="8">
        <v>4.0000000000000002E-4</v>
      </c>
    </row>
    <row r="20" spans="2:17">
      <c r="B20" s="6" t="s">
        <v>178</v>
      </c>
      <c r="C20" s="17">
        <v>8170326</v>
      </c>
      <c r="D20" s="6" t="s">
        <v>172</v>
      </c>
      <c r="E20" s="6" t="s">
        <v>173</v>
      </c>
      <c r="F20" s="6"/>
      <c r="G20" s="6"/>
      <c r="H20" s="17">
        <v>0.42</v>
      </c>
      <c r="I20" s="6" t="s">
        <v>100</v>
      </c>
      <c r="K20" s="8">
        <v>1E-3</v>
      </c>
      <c r="L20" s="7">
        <v>2749945</v>
      </c>
      <c r="M20" s="7">
        <v>99.96</v>
      </c>
      <c r="N20" s="7">
        <v>2748.85</v>
      </c>
      <c r="O20" s="8">
        <v>2.9999999999999997E-4</v>
      </c>
      <c r="P20" s="8">
        <v>0.26950000000000002</v>
      </c>
      <c r="Q20" s="8">
        <v>9.7000000000000003E-3</v>
      </c>
    </row>
    <row r="21" spans="2:17">
      <c r="B21" s="13" t="s">
        <v>179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3" t="s">
        <v>180</v>
      </c>
      <c r="C22" s="12"/>
      <c r="D22" s="3"/>
      <c r="E22" s="3"/>
      <c r="F22" s="3"/>
      <c r="G22" s="3"/>
      <c r="I22" s="3"/>
      <c r="L22" s="9">
        <v>0</v>
      </c>
      <c r="N22" s="9">
        <v>0</v>
      </c>
      <c r="P22" s="10">
        <v>0</v>
      </c>
      <c r="Q22" s="10">
        <v>0</v>
      </c>
    </row>
    <row r="23" spans="2:17">
      <c r="B23" s="13" t="s">
        <v>181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7" spans="2:17">
      <c r="B27" s="6" t="s">
        <v>154</v>
      </c>
      <c r="C27" s="17"/>
      <c r="D27" s="6"/>
      <c r="E27" s="6"/>
      <c r="F27" s="6"/>
      <c r="G27" s="6"/>
      <c r="I27" s="6"/>
    </row>
    <row r="31" spans="2:17">
      <c r="B31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827</v>
      </c>
    </row>
    <row r="7" spans="2:16">
      <c r="B7" s="3" t="s">
        <v>80</v>
      </c>
      <c r="C7" s="3" t="s">
        <v>81</v>
      </c>
      <c r="D7" s="3" t="s">
        <v>185</v>
      </c>
      <c r="E7" s="3" t="s">
        <v>83</v>
      </c>
      <c r="F7" s="3" t="s">
        <v>84</v>
      </c>
      <c r="G7" s="3" t="s">
        <v>158</v>
      </c>
      <c r="H7" s="3" t="s">
        <v>159</v>
      </c>
      <c r="I7" s="3" t="s">
        <v>85</v>
      </c>
      <c r="J7" s="3" t="s">
        <v>86</v>
      </c>
      <c r="K7" s="3" t="s">
        <v>824</v>
      </c>
      <c r="L7" s="3" t="s">
        <v>160</v>
      </c>
      <c r="M7" s="3" t="s">
        <v>825</v>
      </c>
      <c r="N7" s="3" t="s">
        <v>161</v>
      </c>
      <c r="O7" s="3" t="s">
        <v>162</v>
      </c>
      <c r="P7" s="3" t="s">
        <v>90</v>
      </c>
    </row>
    <row r="8" spans="2:16">
      <c r="B8" s="4"/>
      <c r="C8" s="4"/>
      <c r="D8" s="4"/>
      <c r="E8" s="4"/>
      <c r="F8" s="4"/>
      <c r="G8" s="4" t="s">
        <v>163</v>
      </c>
      <c r="H8" s="4" t="s">
        <v>164</v>
      </c>
      <c r="I8" s="4"/>
      <c r="J8" s="4" t="s">
        <v>91</v>
      </c>
      <c r="K8" s="4" t="s">
        <v>91</v>
      </c>
      <c r="L8" s="4" t="s">
        <v>165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765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766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767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771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772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773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774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775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776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777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778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807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154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155</v>
      </c>
    </row>
    <row r="7" spans="2:20" ht="15.75">
      <c r="B7" s="2" t="s">
        <v>183</v>
      </c>
    </row>
    <row r="8" spans="2:20">
      <c r="B8" s="3" t="s">
        <v>80</v>
      </c>
      <c r="C8" s="3" t="s">
        <v>81</v>
      </c>
      <c r="D8" s="3" t="s">
        <v>157</v>
      </c>
      <c r="E8" s="3" t="s">
        <v>184</v>
      </c>
      <c r="F8" s="3" t="s">
        <v>82</v>
      </c>
      <c r="G8" s="3" t="s">
        <v>185</v>
      </c>
      <c r="H8" s="3" t="s">
        <v>83</v>
      </c>
      <c r="I8" s="3" t="s">
        <v>84</v>
      </c>
      <c r="J8" s="3" t="s">
        <v>158</v>
      </c>
      <c r="K8" s="3" t="s">
        <v>159</v>
      </c>
      <c r="L8" s="3" t="s">
        <v>85</v>
      </c>
      <c r="M8" s="3" t="s">
        <v>86</v>
      </c>
      <c r="N8" s="3" t="s">
        <v>87</v>
      </c>
      <c r="O8" s="3" t="s">
        <v>160</v>
      </c>
      <c r="P8" s="3" t="s">
        <v>42</v>
      </c>
      <c r="Q8" s="3" t="s">
        <v>88</v>
      </c>
      <c r="R8" s="3" t="s">
        <v>161</v>
      </c>
      <c r="S8" s="3" t="s">
        <v>162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163</v>
      </c>
      <c r="K9" s="4" t="s">
        <v>164</v>
      </c>
      <c r="L9" s="4"/>
      <c r="M9" s="4" t="s">
        <v>91</v>
      </c>
      <c r="N9" s="4" t="s">
        <v>91</v>
      </c>
      <c r="O9" s="4" t="s">
        <v>165</v>
      </c>
      <c r="P9" s="4" t="s">
        <v>166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186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187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188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189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190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191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192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193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194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154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1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22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3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155</v>
      </c>
    </row>
    <row r="7" spans="2:20" ht="15.75">
      <c r="B7" s="2" t="s">
        <v>195</v>
      </c>
    </row>
    <row r="8" spans="2:20">
      <c r="B8" s="3" t="s">
        <v>80</v>
      </c>
      <c r="C8" s="3" t="s">
        <v>81</v>
      </c>
      <c r="D8" s="3" t="s">
        <v>157</v>
      </c>
      <c r="E8" s="3" t="s">
        <v>184</v>
      </c>
      <c r="F8" s="3" t="s">
        <v>82</v>
      </c>
      <c r="G8" s="3" t="s">
        <v>185</v>
      </c>
      <c r="H8" s="3" t="s">
        <v>83</v>
      </c>
      <c r="I8" s="3" t="s">
        <v>84</v>
      </c>
      <c r="J8" s="3" t="s">
        <v>158</v>
      </c>
      <c r="K8" s="3" t="s">
        <v>159</v>
      </c>
      <c r="L8" s="3" t="s">
        <v>85</v>
      </c>
      <c r="M8" s="3" t="s">
        <v>86</v>
      </c>
      <c r="N8" s="3" t="s">
        <v>87</v>
      </c>
      <c r="O8" s="3" t="s">
        <v>160</v>
      </c>
      <c r="P8" s="3" t="s">
        <v>42</v>
      </c>
      <c r="Q8" s="3" t="s">
        <v>88</v>
      </c>
      <c r="R8" s="3" t="s">
        <v>161</v>
      </c>
      <c r="S8" s="3" t="s">
        <v>162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163</v>
      </c>
      <c r="K9" s="4" t="s">
        <v>164</v>
      </c>
      <c r="L9" s="4"/>
      <c r="M9" s="4" t="s">
        <v>91</v>
      </c>
      <c r="N9" s="4" t="s">
        <v>91</v>
      </c>
      <c r="O9" s="4" t="s">
        <v>165</v>
      </c>
      <c r="P9" s="4" t="s">
        <v>166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196</v>
      </c>
      <c r="C11" s="12"/>
      <c r="D11" s="3"/>
      <c r="E11" s="3"/>
      <c r="F11" s="3"/>
      <c r="G11" s="3"/>
      <c r="H11" s="3"/>
      <c r="I11" s="3"/>
      <c r="J11" s="3"/>
      <c r="K11" s="12">
        <v>3.1</v>
      </c>
      <c r="L11" s="3"/>
      <c r="N11" s="10">
        <v>0.21079999999999999</v>
      </c>
      <c r="O11" s="9">
        <v>973026.74</v>
      </c>
      <c r="Q11" s="9">
        <v>775.92</v>
      </c>
      <c r="S11" s="10">
        <v>1</v>
      </c>
      <c r="T11" s="10">
        <v>2.7000000000000001E-3</v>
      </c>
    </row>
    <row r="12" spans="2:20">
      <c r="B12" s="3" t="s">
        <v>197</v>
      </c>
      <c r="C12" s="12"/>
      <c r="D12" s="3"/>
      <c r="E12" s="3"/>
      <c r="F12" s="3"/>
      <c r="G12" s="3"/>
      <c r="H12" s="3"/>
      <c r="I12" s="3"/>
      <c r="J12" s="3"/>
      <c r="K12" s="12">
        <v>3.1</v>
      </c>
      <c r="L12" s="3"/>
      <c r="N12" s="10">
        <v>0.21079999999999999</v>
      </c>
      <c r="O12" s="9">
        <v>973026.74</v>
      </c>
      <c r="Q12" s="9">
        <v>775.92</v>
      </c>
      <c r="S12" s="10">
        <v>1</v>
      </c>
      <c r="T12" s="10">
        <v>2.7000000000000001E-3</v>
      </c>
    </row>
    <row r="13" spans="2:20">
      <c r="B13" s="13" t="s">
        <v>198</v>
      </c>
      <c r="C13" s="14"/>
      <c r="D13" s="13"/>
      <c r="E13" s="13"/>
      <c r="F13" s="13"/>
      <c r="G13" s="13"/>
      <c r="H13" s="13"/>
      <c r="I13" s="13"/>
      <c r="J13" s="13"/>
      <c r="K13" s="14">
        <v>3.03</v>
      </c>
      <c r="L13" s="13"/>
      <c r="N13" s="16">
        <v>0.21129999999999999</v>
      </c>
      <c r="O13" s="15">
        <v>939959.88</v>
      </c>
      <c r="Q13" s="15">
        <v>758.64</v>
      </c>
      <c r="S13" s="16">
        <v>0.97770000000000001</v>
      </c>
      <c r="T13" s="16">
        <v>2.7000000000000001E-3</v>
      </c>
    </row>
    <row r="14" spans="2:20">
      <c r="B14" s="6" t="s">
        <v>199</v>
      </c>
      <c r="C14" s="17">
        <v>7560048</v>
      </c>
      <c r="D14" s="6" t="s">
        <v>172</v>
      </c>
      <c r="E14" s="6"/>
      <c r="F14" s="6">
        <v>756</v>
      </c>
      <c r="G14" s="6" t="s">
        <v>200</v>
      </c>
      <c r="H14" s="6" t="s">
        <v>201</v>
      </c>
      <c r="I14" s="6" t="s">
        <v>99</v>
      </c>
      <c r="J14" s="6"/>
      <c r="K14" s="17">
        <v>6.48</v>
      </c>
      <c r="L14" s="6" t="s">
        <v>100</v>
      </c>
      <c r="M14" s="18">
        <v>5.0999999999999997E-2</v>
      </c>
      <c r="N14" s="8">
        <v>0.18129999999999999</v>
      </c>
      <c r="O14" s="7">
        <v>257990.29</v>
      </c>
      <c r="P14" s="7">
        <v>57.51</v>
      </c>
      <c r="Q14" s="7">
        <v>148.37</v>
      </c>
      <c r="R14" s="8">
        <v>1.1999999999999999E-3</v>
      </c>
      <c r="S14" s="8">
        <v>0.19120000000000001</v>
      </c>
      <c r="T14" s="8">
        <v>5.0000000000000001E-4</v>
      </c>
    </row>
    <row r="15" spans="2:20">
      <c r="B15" s="6" t="s">
        <v>202</v>
      </c>
      <c r="C15" s="17">
        <v>1105535</v>
      </c>
      <c r="D15" s="6" t="s">
        <v>172</v>
      </c>
      <c r="E15" s="6"/>
      <c r="F15" s="6">
        <v>1154</v>
      </c>
      <c r="G15" s="6" t="s">
        <v>203</v>
      </c>
      <c r="H15" s="6" t="s">
        <v>204</v>
      </c>
      <c r="I15" s="6" t="s">
        <v>99</v>
      </c>
      <c r="J15" s="6"/>
      <c r="K15" s="17">
        <v>1.25</v>
      </c>
      <c r="L15" s="6" t="s">
        <v>100</v>
      </c>
      <c r="M15" s="18">
        <v>4.4499999999999998E-2</v>
      </c>
      <c r="N15" s="8">
        <v>0.1759</v>
      </c>
      <c r="O15" s="7">
        <v>14498.13</v>
      </c>
      <c r="P15" s="7">
        <v>106.34</v>
      </c>
      <c r="Q15" s="7">
        <v>15.42</v>
      </c>
      <c r="R15" s="8">
        <v>0</v>
      </c>
      <c r="S15" s="8">
        <v>1.9900000000000001E-2</v>
      </c>
      <c r="T15" s="8">
        <v>1E-4</v>
      </c>
    </row>
    <row r="16" spans="2:20">
      <c r="B16" s="6" t="s">
        <v>205</v>
      </c>
      <c r="C16" s="17">
        <v>1113034</v>
      </c>
      <c r="D16" s="6" t="s">
        <v>172</v>
      </c>
      <c r="E16" s="6"/>
      <c r="F16" s="6">
        <v>1154</v>
      </c>
      <c r="G16" s="6" t="s">
        <v>203</v>
      </c>
      <c r="H16" s="6" t="s">
        <v>204</v>
      </c>
      <c r="I16" s="6" t="s">
        <v>99</v>
      </c>
      <c r="J16" s="6"/>
      <c r="K16" s="17">
        <v>2.21</v>
      </c>
      <c r="L16" s="6" t="s">
        <v>100</v>
      </c>
      <c r="M16" s="18">
        <v>4.9000000000000002E-2</v>
      </c>
      <c r="N16" s="8">
        <v>0.21970000000000001</v>
      </c>
      <c r="O16" s="7">
        <v>667471.46</v>
      </c>
      <c r="P16" s="7">
        <v>89.12</v>
      </c>
      <c r="Q16" s="7">
        <v>594.85</v>
      </c>
      <c r="R16" s="8">
        <v>6.9999999999999999E-4</v>
      </c>
      <c r="S16" s="8">
        <v>0.76659999999999995</v>
      </c>
      <c r="T16" s="8">
        <v>2.0999999999999999E-3</v>
      </c>
    </row>
    <row r="17" spans="2:20">
      <c r="B17" s="13" t="s">
        <v>206</v>
      </c>
      <c r="C17" s="14"/>
      <c r="D17" s="13"/>
      <c r="E17" s="13"/>
      <c r="F17" s="13"/>
      <c r="G17" s="13"/>
      <c r="H17" s="13"/>
      <c r="I17" s="13"/>
      <c r="J17" s="13"/>
      <c r="K17" s="14">
        <v>6.31</v>
      </c>
      <c r="L17" s="13"/>
      <c r="N17" s="16">
        <v>0.188</v>
      </c>
      <c r="O17" s="15">
        <v>33066.86</v>
      </c>
      <c r="Q17" s="15">
        <v>17.28</v>
      </c>
      <c r="S17" s="16">
        <v>2.23E-2</v>
      </c>
      <c r="T17" s="16">
        <v>1E-4</v>
      </c>
    </row>
    <row r="18" spans="2:20">
      <c r="B18" s="6" t="s">
        <v>207</v>
      </c>
      <c r="C18" s="17">
        <v>7560055</v>
      </c>
      <c r="D18" s="6" t="s">
        <v>172</v>
      </c>
      <c r="E18" s="6"/>
      <c r="F18" s="6">
        <v>756</v>
      </c>
      <c r="G18" s="6" t="s">
        <v>200</v>
      </c>
      <c r="H18" s="6" t="s">
        <v>201</v>
      </c>
      <c r="I18" s="6" t="s">
        <v>99</v>
      </c>
      <c r="J18" s="6"/>
      <c r="K18" s="17">
        <v>6.31</v>
      </c>
      <c r="L18" s="6" t="s">
        <v>100</v>
      </c>
      <c r="M18" s="18">
        <v>6.7000000000000004E-2</v>
      </c>
      <c r="N18" s="8">
        <v>0.18790000000000001</v>
      </c>
      <c r="O18" s="7">
        <v>33020.080000000002</v>
      </c>
      <c r="P18" s="7">
        <v>52.3</v>
      </c>
      <c r="Q18" s="7">
        <v>17.27</v>
      </c>
      <c r="R18" s="8">
        <v>2.9999999999999997E-4</v>
      </c>
      <c r="S18" s="8">
        <v>2.23E-2</v>
      </c>
      <c r="T18" s="8">
        <v>1E-4</v>
      </c>
    </row>
    <row r="19" spans="2:20">
      <c r="B19" s="6" t="s">
        <v>208</v>
      </c>
      <c r="C19" s="17">
        <v>7560154</v>
      </c>
      <c r="D19" s="6" t="s">
        <v>172</v>
      </c>
      <c r="E19" s="6"/>
      <c r="F19" s="6">
        <v>756</v>
      </c>
      <c r="G19" s="6" t="s">
        <v>200</v>
      </c>
      <c r="H19" s="6"/>
      <c r="I19" s="6"/>
      <c r="J19" s="6"/>
      <c r="K19" s="17">
        <v>5.97</v>
      </c>
      <c r="L19" s="6" t="s">
        <v>100</v>
      </c>
      <c r="M19" s="18">
        <v>3.4516999999999999E-2</v>
      </c>
      <c r="N19" s="8">
        <v>0.30719999999999997</v>
      </c>
      <c r="O19" s="7">
        <v>46.78</v>
      </c>
      <c r="P19" s="7">
        <v>28.15</v>
      </c>
      <c r="Q19" s="7">
        <v>0.01</v>
      </c>
      <c r="R19" s="8">
        <v>0</v>
      </c>
      <c r="S19" s="8">
        <v>0</v>
      </c>
      <c r="T19" s="8">
        <v>0</v>
      </c>
    </row>
    <row r="20" spans="2:20">
      <c r="B20" s="13" t="s">
        <v>209</v>
      </c>
      <c r="C20" s="14"/>
      <c r="D20" s="13"/>
      <c r="E20" s="13"/>
      <c r="F20" s="13"/>
      <c r="G20" s="13"/>
      <c r="H20" s="13"/>
      <c r="I20" s="13"/>
      <c r="J20" s="13"/>
      <c r="L20" s="13"/>
      <c r="O20" s="15">
        <v>0</v>
      </c>
      <c r="Q20" s="15">
        <v>0</v>
      </c>
      <c r="S20" s="16">
        <v>0</v>
      </c>
      <c r="T20" s="16">
        <v>0</v>
      </c>
    </row>
    <row r="21" spans="2:20">
      <c r="B21" s="13" t="s">
        <v>210</v>
      </c>
      <c r="C21" s="14"/>
      <c r="D21" s="13"/>
      <c r="E21" s="13"/>
      <c r="F21" s="13"/>
      <c r="G21" s="13"/>
      <c r="H21" s="13"/>
      <c r="I21" s="13"/>
      <c r="J21" s="13"/>
      <c r="L21" s="13"/>
      <c r="O21" s="15">
        <v>0</v>
      </c>
      <c r="Q21" s="15">
        <v>0</v>
      </c>
      <c r="S21" s="16">
        <v>0</v>
      </c>
      <c r="T21" s="16">
        <v>0</v>
      </c>
    </row>
    <row r="22" spans="2:20">
      <c r="B22" s="3" t="s">
        <v>211</v>
      </c>
      <c r="C22" s="12"/>
      <c r="D22" s="3"/>
      <c r="E22" s="3"/>
      <c r="F22" s="3"/>
      <c r="G22" s="3"/>
      <c r="H22" s="3"/>
      <c r="I22" s="3"/>
      <c r="J22" s="3"/>
      <c r="L22" s="3"/>
      <c r="O22" s="9">
        <v>0</v>
      </c>
      <c r="Q22" s="9">
        <v>0</v>
      </c>
      <c r="S22" s="10">
        <v>0</v>
      </c>
      <c r="T22" s="10">
        <v>0</v>
      </c>
    </row>
    <row r="23" spans="2:20">
      <c r="B23" s="13" t="s">
        <v>212</v>
      </c>
      <c r="C23" s="14"/>
      <c r="D23" s="13"/>
      <c r="E23" s="13"/>
      <c r="F23" s="13"/>
      <c r="G23" s="13"/>
      <c r="H23" s="13"/>
      <c r="I23" s="13"/>
      <c r="J23" s="13"/>
      <c r="L23" s="13"/>
      <c r="O23" s="15">
        <v>0</v>
      </c>
      <c r="Q23" s="15">
        <v>0</v>
      </c>
      <c r="S23" s="16">
        <v>0</v>
      </c>
      <c r="T23" s="16">
        <v>0</v>
      </c>
    </row>
    <row r="24" spans="2:20">
      <c r="B24" s="13" t="s">
        <v>213</v>
      </c>
      <c r="C24" s="14"/>
      <c r="D24" s="13"/>
      <c r="E24" s="13"/>
      <c r="F24" s="13"/>
      <c r="G24" s="13"/>
      <c r="H24" s="13"/>
      <c r="I24" s="13"/>
      <c r="J24" s="13"/>
      <c r="L24" s="13"/>
      <c r="O24" s="15">
        <v>0</v>
      </c>
      <c r="Q24" s="15">
        <v>0</v>
      </c>
      <c r="S24" s="16">
        <v>0</v>
      </c>
      <c r="T24" s="16">
        <v>0</v>
      </c>
    </row>
    <row r="27" spans="2:20">
      <c r="B27" s="6" t="s">
        <v>154</v>
      </c>
      <c r="C27" s="17"/>
      <c r="D27" s="6"/>
      <c r="E27" s="6"/>
      <c r="F27" s="6"/>
      <c r="G27" s="6"/>
      <c r="H27" s="6"/>
      <c r="I27" s="6"/>
      <c r="J27" s="6"/>
      <c r="L27" s="6"/>
    </row>
    <row r="31" spans="2:20">
      <c r="B31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8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155</v>
      </c>
    </row>
    <row r="7" spans="2:14" ht="15.75">
      <c r="B7" s="2" t="s">
        <v>214</v>
      </c>
    </row>
    <row r="8" spans="2:14">
      <c r="B8" s="3" t="s">
        <v>80</v>
      </c>
      <c r="C8" s="3" t="s">
        <v>81</v>
      </c>
      <c r="D8" s="3" t="s">
        <v>157</v>
      </c>
      <c r="E8" s="3" t="s">
        <v>184</v>
      </c>
      <c r="F8" s="3" t="s">
        <v>82</v>
      </c>
      <c r="G8" s="3" t="s">
        <v>185</v>
      </c>
      <c r="H8" s="3" t="s">
        <v>85</v>
      </c>
      <c r="I8" s="3" t="s">
        <v>160</v>
      </c>
      <c r="J8" s="3" t="s">
        <v>42</v>
      </c>
      <c r="K8" s="3" t="s">
        <v>88</v>
      </c>
      <c r="L8" s="3" t="s">
        <v>161</v>
      </c>
      <c r="M8" s="3" t="s">
        <v>162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165</v>
      </c>
      <c r="J9" s="4" t="s">
        <v>166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215</v>
      </c>
      <c r="C11" s="12"/>
      <c r="D11" s="3"/>
      <c r="E11" s="3"/>
      <c r="F11" s="3"/>
      <c r="G11" s="3"/>
      <c r="H11" s="3"/>
      <c r="I11" s="9">
        <v>12809211.93</v>
      </c>
      <c r="K11" s="9">
        <v>138749.1</v>
      </c>
      <c r="M11" s="10">
        <v>1</v>
      </c>
      <c r="N11" s="10">
        <v>0.4904</v>
      </c>
    </row>
    <row r="12" spans="2:14">
      <c r="B12" s="3" t="s">
        <v>216</v>
      </c>
      <c r="C12" s="12"/>
      <c r="D12" s="3"/>
      <c r="E12" s="3"/>
      <c r="F12" s="3"/>
      <c r="G12" s="3"/>
      <c r="H12" s="3"/>
      <c r="I12" s="9">
        <v>11884665.93</v>
      </c>
      <c r="K12" s="9">
        <v>111430.65</v>
      </c>
      <c r="M12" s="10">
        <v>0.80310000000000004</v>
      </c>
      <c r="N12" s="10">
        <v>0.39379999999999998</v>
      </c>
    </row>
    <row r="13" spans="2:14">
      <c r="B13" s="13" t="s">
        <v>217</v>
      </c>
      <c r="C13" s="14"/>
      <c r="D13" s="13"/>
      <c r="E13" s="13"/>
      <c r="F13" s="13"/>
      <c r="G13" s="13"/>
      <c r="H13" s="13"/>
      <c r="I13" s="15">
        <v>4114625.57</v>
      </c>
      <c r="K13" s="15">
        <v>55867.62</v>
      </c>
      <c r="M13" s="16">
        <v>0.4027</v>
      </c>
      <c r="N13" s="16">
        <v>0.19750000000000001</v>
      </c>
    </row>
    <row r="14" spans="2:14">
      <c r="B14" s="6" t="s">
        <v>218</v>
      </c>
      <c r="C14" s="17">
        <v>593038</v>
      </c>
      <c r="D14" s="6" t="s">
        <v>172</v>
      </c>
      <c r="E14" s="6"/>
      <c r="F14" s="6">
        <v>593</v>
      </c>
      <c r="G14" s="6" t="s">
        <v>219</v>
      </c>
      <c r="H14" s="6" t="s">
        <v>100</v>
      </c>
      <c r="I14" s="7">
        <v>33709</v>
      </c>
      <c r="J14" s="7">
        <v>4790</v>
      </c>
      <c r="K14" s="7">
        <v>1614.66</v>
      </c>
      <c r="L14" s="8">
        <v>2.9999999999999997E-4</v>
      </c>
      <c r="M14" s="8">
        <v>1.1599999999999999E-2</v>
      </c>
      <c r="N14" s="8">
        <v>5.7000000000000002E-3</v>
      </c>
    </row>
    <row r="15" spans="2:14">
      <c r="B15" s="6" t="s">
        <v>220</v>
      </c>
      <c r="C15" s="17">
        <v>691212</v>
      </c>
      <c r="D15" s="6" t="s">
        <v>172</v>
      </c>
      <c r="E15" s="6"/>
      <c r="F15" s="6">
        <v>691</v>
      </c>
      <c r="G15" s="6" t="s">
        <v>219</v>
      </c>
      <c r="H15" s="6" t="s">
        <v>100</v>
      </c>
      <c r="I15" s="7">
        <v>417076.25</v>
      </c>
      <c r="J15" s="7">
        <v>689.6</v>
      </c>
      <c r="K15" s="7">
        <v>2876.16</v>
      </c>
      <c r="L15" s="8">
        <v>4.0000000000000002E-4</v>
      </c>
      <c r="M15" s="8">
        <v>2.07E-2</v>
      </c>
      <c r="N15" s="8">
        <v>1.0200000000000001E-2</v>
      </c>
    </row>
    <row r="16" spans="2:14">
      <c r="B16" s="6" t="s">
        <v>221</v>
      </c>
      <c r="C16" s="17">
        <v>604611</v>
      </c>
      <c r="D16" s="6" t="s">
        <v>172</v>
      </c>
      <c r="E16" s="6"/>
      <c r="F16" s="6">
        <v>604</v>
      </c>
      <c r="G16" s="6" t="s">
        <v>219</v>
      </c>
      <c r="H16" s="6" t="s">
        <v>100</v>
      </c>
      <c r="I16" s="7">
        <v>486665</v>
      </c>
      <c r="J16" s="7">
        <v>1425</v>
      </c>
      <c r="K16" s="7">
        <v>6934.98</v>
      </c>
      <c r="L16" s="8">
        <v>2.9999999999999997E-4</v>
      </c>
      <c r="M16" s="8">
        <v>0.05</v>
      </c>
      <c r="N16" s="8">
        <v>2.4500000000000001E-2</v>
      </c>
    </row>
    <row r="17" spans="2:14">
      <c r="B17" s="6" t="s">
        <v>222</v>
      </c>
      <c r="C17" s="17">
        <v>695437</v>
      </c>
      <c r="D17" s="6" t="s">
        <v>172</v>
      </c>
      <c r="E17" s="6"/>
      <c r="F17" s="6">
        <v>695</v>
      </c>
      <c r="G17" s="6" t="s">
        <v>219</v>
      </c>
      <c r="H17" s="6" t="s">
        <v>100</v>
      </c>
      <c r="I17" s="7">
        <v>46962.03</v>
      </c>
      <c r="J17" s="7">
        <v>4765</v>
      </c>
      <c r="K17" s="7">
        <v>2237.7399999999998</v>
      </c>
      <c r="L17" s="8">
        <v>2.0000000000000001E-4</v>
      </c>
      <c r="M17" s="8">
        <v>1.61E-2</v>
      </c>
      <c r="N17" s="8">
        <v>7.9000000000000008E-3</v>
      </c>
    </row>
    <row r="18" spans="2:14">
      <c r="B18" s="6" t="s">
        <v>223</v>
      </c>
      <c r="C18" s="17">
        <v>662577</v>
      </c>
      <c r="D18" s="6" t="s">
        <v>172</v>
      </c>
      <c r="E18" s="6"/>
      <c r="F18" s="6">
        <v>662</v>
      </c>
      <c r="G18" s="6" t="s">
        <v>219</v>
      </c>
      <c r="H18" s="6" t="s">
        <v>100</v>
      </c>
      <c r="I18" s="7">
        <v>433585</v>
      </c>
      <c r="J18" s="7">
        <v>2126</v>
      </c>
      <c r="K18" s="7">
        <v>9218.02</v>
      </c>
      <c r="L18" s="8">
        <v>2.9999999999999997E-4</v>
      </c>
      <c r="M18" s="8">
        <v>6.6400000000000001E-2</v>
      </c>
      <c r="N18" s="8">
        <v>3.2599999999999997E-2</v>
      </c>
    </row>
    <row r="19" spans="2:14">
      <c r="B19" s="6" t="s">
        <v>224</v>
      </c>
      <c r="C19" s="17">
        <v>126011</v>
      </c>
      <c r="D19" s="6" t="s">
        <v>172</v>
      </c>
      <c r="E19" s="6"/>
      <c r="F19" s="6">
        <v>126</v>
      </c>
      <c r="G19" s="6" t="s">
        <v>225</v>
      </c>
      <c r="H19" s="6" t="s">
        <v>100</v>
      </c>
      <c r="I19" s="7">
        <v>52216</v>
      </c>
      <c r="J19" s="7">
        <v>3837</v>
      </c>
      <c r="K19" s="7">
        <v>2003.53</v>
      </c>
      <c r="L19" s="8">
        <v>2.9999999999999997E-4</v>
      </c>
      <c r="M19" s="8">
        <v>1.44E-2</v>
      </c>
      <c r="N19" s="8">
        <v>7.1000000000000004E-3</v>
      </c>
    </row>
    <row r="20" spans="2:14">
      <c r="B20" s="6" t="s">
        <v>226</v>
      </c>
      <c r="C20" s="17">
        <v>1119478</v>
      </c>
      <c r="D20" s="6" t="s">
        <v>172</v>
      </c>
      <c r="E20" s="6"/>
      <c r="F20" s="6">
        <v>1420</v>
      </c>
      <c r="G20" s="6" t="s">
        <v>225</v>
      </c>
      <c r="H20" s="6" t="s">
        <v>100</v>
      </c>
      <c r="I20" s="7">
        <v>5623</v>
      </c>
      <c r="J20" s="7">
        <v>16450</v>
      </c>
      <c r="K20" s="7">
        <v>924.98</v>
      </c>
      <c r="L20" s="8">
        <v>0</v>
      </c>
      <c r="M20" s="8">
        <v>6.7000000000000002E-3</v>
      </c>
      <c r="N20" s="8">
        <v>3.3E-3</v>
      </c>
    </row>
    <row r="21" spans="2:14">
      <c r="B21" s="6" t="s">
        <v>227</v>
      </c>
      <c r="C21" s="17">
        <v>1081082</v>
      </c>
      <c r="D21" s="6" t="s">
        <v>172</v>
      </c>
      <c r="E21" s="6"/>
      <c r="F21" s="6">
        <v>1037</v>
      </c>
      <c r="G21" s="6" t="s">
        <v>228</v>
      </c>
      <c r="H21" s="6" t="s">
        <v>100</v>
      </c>
      <c r="I21" s="7">
        <v>829</v>
      </c>
      <c r="J21" s="7">
        <v>19730</v>
      </c>
      <c r="K21" s="7">
        <v>163.56</v>
      </c>
      <c r="L21" s="8">
        <v>0</v>
      </c>
      <c r="M21" s="8">
        <v>1.1999999999999999E-3</v>
      </c>
      <c r="N21" s="8">
        <v>5.9999999999999995E-4</v>
      </c>
    </row>
    <row r="22" spans="2:14">
      <c r="B22" s="6" t="s">
        <v>229</v>
      </c>
      <c r="C22" s="17">
        <v>746016</v>
      </c>
      <c r="D22" s="6" t="s">
        <v>172</v>
      </c>
      <c r="E22" s="6"/>
      <c r="F22" s="6">
        <v>746</v>
      </c>
      <c r="G22" s="6" t="s">
        <v>228</v>
      </c>
      <c r="H22" s="6" t="s">
        <v>100</v>
      </c>
      <c r="I22" s="7">
        <v>1726</v>
      </c>
      <c r="J22" s="7">
        <v>5931</v>
      </c>
      <c r="K22" s="7">
        <v>102.37</v>
      </c>
      <c r="L22" s="8">
        <v>0</v>
      </c>
      <c r="M22" s="8">
        <v>6.9999999999999999E-4</v>
      </c>
      <c r="N22" s="8">
        <v>4.0000000000000002E-4</v>
      </c>
    </row>
    <row r="23" spans="2:14">
      <c r="B23" s="6" t="s">
        <v>230</v>
      </c>
      <c r="C23" s="17">
        <v>629014</v>
      </c>
      <c r="D23" s="6" t="s">
        <v>172</v>
      </c>
      <c r="E23" s="6"/>
      <c r="F23" s="6">
        <v>629</v>
      </c>
      <c r="G23" s="6" t="s">
        <v>200</v>
      </c>
      <c r="H23" s="6" t="s">
        <v>100</v>
      </c>
      <c r="I23" s="7">
        <v>37034</v>
      </c>
      <c r="J23" s="7">
        <v>17990</v>
      </c>
      <c r="K23" s="7">
        <v>6662.42</v>
      </c>
      <c r="L23" s="8">
        <v>0</v>
      </c>
      <c r="M23" s="8">
        <v>4.8000000000000001E-2</v>
      </c>
      <c r="N23" s="8">
        <v>2.35E-2</v>
      </c>
    </row>
    <row r="24" spans="2:14">
      <c r="B24" s="6" t="s">
        <v>231</v>
      </c>
      <c r="C24" s="17">
        <v>281014</v>
      </c>
      <c r="D24" s="6" t="s">
        <v>172</v>
      </c>
      <c r="E24" s="6"/>
      <c r="F24" s="6">
        <v>281</v>
      </c>
      <c r="G24" s="6" t="s">
        <v>200</v>
      </c>
      <c r="H24" s="6" t="s">
        <v>100</v>
      </c>
      <c r="I24" s="7">
        <v>47652</v>
      </c>
      <c r="J24" s="7">
        <v>1460</v>
      </c>
      <c r="K24" s="7">
        <v>695.72</v>
      </c>
      <c r="L24" s="8">
        <v>0</v>
      </c>
      <c r="M24" s="8">
        <v>5.0000000000000001E-3</v>
      </c>
      <c r="N24" s="8">
        <v>2.5000000000000001E-3</v>
      </c>
    </row>
    <row r="25" spans="2:14">
      <c r="B25" s="6" t="s">
        <v>232</v>
      </c>
      <c r="C25" s="17">
        <v>1136704</v>
      </c>
      <c r="D25" s="6" t="s">
        <v>172</v>
      </c>
      <c r="E25" s="6"/>
      <c r="F25" s="6">
        <v>1655</v>
      </c>
      <c r="G25" s="6" t="s">
        <v>200</v>
      </c>
      <c r="H25" s="6" t="s">
        <v>100</v>
      </c>
      <c r="I25" s="7">
        <v>8393</v>
      </c>
      <c r="J25" s="7">
        <v>14690</v>
      </c>
      <c r="K25" s="7">
        <v>1232.93</v>
      </c>
      <c r="L25" s="8">
        <v>0</v>
      </c>
      <c r="M25" s="8">
        <v>8.8999999999999999E-3</v>
      </c>
      <c r="N25" s="8">
        <v>4.4000000000000003E-3</v>
      </c>
    </row>
    <row r="26" spans="2:14">
      <c r="B26" s="6" t="s">
        <v>233</v>
      </c>
      <c r="C26" s="17">
        <v>1130699</v>
      </c>
      <c r="D26" s="6" t="s">
        <v>172</v>
      </c>
      <c r="E26" s="6"/>
      <c r="F26" s="6">
        <v>1612</v>
      </c>
      <c r="G26" s="6" t="s">
        <v>200</v>
      </c>
      <c r="H26" s="6" t="s">
        <v>100</v>
      </c>
      <c r="I26" s="7">
        <v>13089</v>
      </c>
      <c r="J26" s="7">
        <v>36310</v>
      </c>
      <c r="K26" s="7">
        <v>4752.62</v>
      </c>
      <c r="L26" s="8">
        <v>1E-4</v>
      </c>
      <c r="M26" s="8">
        <v>3.4200000000000001E-2</v>
      </c>
      <c r="N26" s="8">
        <v>1.6799999999999999E-2</v>
      </c>
    </row>
    <row r="27" spans="2:14">
      <c r="B27" s="6" t="s">
        <v>234</v>
      </c>
      <c r="C27" s="17">
        <v>576017</v>
      </c>
      <c r="D27" s="6" t="s">
        <v>172</v>
      </c>
      <c r="E27" s="6"/>
      <c r="F27" s="6">
        <v>576</v>
      </c>
      <c r="G27" s="6" t="s">
        <v>203</v>
      </c>
      <c r="H27" s="6" t="s">
        <v>100</v>
      </c>
      <c r="I27" s="7">
        <v>4654</v>
      </c>
      <c r="J27" s="7">
        <v>61440</v>
      </c>
      <c r="K27" s="7">
        <v>2859.42</v>
      </c>
      <c r="L27" s="8">
        <v>5.9999999999999995E-4</v>
      </c>
      <c r="M27" s="8">
        <v>2.06E-2</v>
      </c>
      <c r="N27" s="8">
        <v>1.01E-2</v>
      </c>
    </row>
    <row r="28" spans="2:14">
      <c r="B28" s="6" t="s">
        <v>235</v>
      </c>
      <c r="C28" s="17">
        <v>1100007</v>
      </c>
      <c r="D28" s="6" t="s">
        <v>172</v>
      </c>
      <c r="E28" s="6"/>
      <c r="F28" s="6">
        <v>1363</v>
      </c>
      <c r="G28" s="6" t="s">
        <v>203</v>
      </c>
      <c r="H28" s="6" t="s">
        <v>100</v>
      </c>
      <c r="I28" s="7">
        <v>9888</v>
      </c>
      <c r="J28" s="7">
        <v>58640</v>
      </c>
      <c r="K28" s="7">
        <v>5798.32</v>
      </c>
      <c r="L28" s="8">
        <v>8.0000000000000004E-4</v>
      </c>
      <c r="M28" s="8">
        <v>4.1799999999999997E-2</v>
      </c>
      <c r="N28" s="8">
        <v>2.0500000000000001E-2</v>
      </c>
    </row>
    <row r="29" spans="2:14">
      <c r="B29" s="6" t="s">
        <v>236</v>
      </c>
      <c r="C29" s="17">
        <v>1084128</v>
      </c>
      <c r="D29" s="6" t="s">
        <v>172</v>
      </c>
      <c r="E29" s="6"/>
      <c r="F29" s="6">
        <v>1095</v>
      </c>
      <c r="G29" s="6" t="s">
        <v>203</v>
      </c>
      <c r="H29" s="6" t="s">
        <v>100</v>
      </c>
      <c r="I29" s="7">
        <v>1429</v>
      </c>
      <c r="J29" s="7">
        <v>77940</v>
      </c>
      <c r="K29" s="7">
        <v>1113.76</v>
      </c>
      <c r="L29" s="8">
        <v>1E-4</v>
      </c>
      <c r="M29" s="8">
        <v>8.0000000000000002E-3</v>
      </c>
      <c r="N29" s="8">
        <v>3.8999999999999998E-3</v>
      </c>
    </row>
    <row r="30" spans="2:14">
      <c r="B30" s="6" t="s">
        <v>237</v>
      </c>
      <c r="C30" s="17">
        <v>268011</v>
      </c>
      <c r="D30" s="6" t="s">
        <v>172</v>
      </c>
      <c r="E30" s="6"/>
      <c r="F30" s="6">
        <v>268</v>
      </c>
      <c r="G30" s="6" t="s">
        <v>238</v>
      </c>
      <c r="H30" s="6" t="s">
        <v>100</v>
      </c>
      <c r="I30" s="7">
        <v>241315</v>
      </c>
      <c r="J30" s="7">
        <v>260.5</v>
      </c>
      <c r="K30" s="7">
        <v>628.63</v>
      </c>
      <c r="L30" s="8">
        <v>1E-4</v>
      </c>
      <c r="M30" s="8">
        <v>4.4999999999999997E-3</v>
      </c>
      <c r="N30" s="8">
        <v>2.2000000000000001E-3</v>
      </c>
    </row>
    <row r="31" spans="2:14">
      <c r="B31" s="6" t="s">
        <v>239</v>
      </c>
      <c r="C31" s="17">
        <v>475020</v>
      </c>
      <c r="D31" s="6" t="s">
        <v>172</v>
      </c>
      <c r="E31" s="6"/>
      <c r="F31" s="6">
        <v>475</v>
      </c>
      <c r="G31" s="6" t="s">
        <v>238</v>
      </c>
      <c r="H31" s="6" t="s">
        <v>100</v>
      </c>
      <c r="I31" s="7">
        <v>97374</v>
      </c>
      <c r="J31" s="7">
        <v>1385</v>
      </c>
      <c r="K31" s="7">
        <v>1348.63</v>
      </c>
      <c r="L31" s="8">
        <v>2.0000000000000001E-4</v>
      </c>
      <c r="M31" s="8">
        <v>9.7000000000000003E-3</v>
      </c>
      <c r="N31" s="8">
        <v>4.7999999999999996E-3</v>
      </c>
    </row>
    <row r="32" spans="2:14">
      <c r="B32" s="6" t="s">
        <v>240</v>
      </c>
      <c r="C32" s="17">
        <v>232017</v>
      </c>
      <c r="D32" s="6" t="s">
        <v>172</v>
      </c>
      <c r="E32" s="6"/>
      <c r="F32" s="6">
        <v>232</v>
      </c>
      <c r="G32" s="6" t="s">
        <v>238</v>
      </c>
      <c r="H32" s="6" t="s">
        <v>100</v>
      </c>
      <c r="I32" s="7">
        <v>2167256.29</v>
      </c>
      <c r="J32" s="7">
        <v>68.5</v>
      </c>
      <c r="K32" s="7">
        <v>1484.57</v>
      </c>
      <c r="L32" s="8">
        <v>2.0000000000000001E-4</v>
      </c>
      <c r="M32" s="8">
        <v>1.0699999999999999E-2</v>
      </c>
      <c r="N32" s="8">
        <v>5.1999999999999998E-3</v>
      </c>
    </row>
    <row r="33" spans="2:14">
      <c r="B33" s="6" t="s">
        <v>241</v>
      </c>
      <c r="C33" s="17">
        <v>230011</v>
      </c>
      <c r="D33" s="6" t="s">
        <v>172</v>
      </c>
      <c r="E33" s="6"/>
      <c r="F33" s="6">
        <v>230</v>
      </c>
      <c r="G33" s="6" t="s">
        <v>242</v>
      </c>
      <c r="H33" s="6" t="s">
        <v>100</v>
      </c>
      <c r="I33" s="7">
        <v>-1304</v>
      </c>
      <c r="J33" s="7">
        <v>706.9</v>
      </c>
      <c r="K33" s="7">
        <v>-9.2200000000000006</v>
      </c>
      <c r="L33" s="8">
        <v>0</v>
      </c>
      <c r="M33" s="8">
        <v>1E-4</v>
      </c>
      <c r="N33" s="8">
        <v>0</v>
      </c>
    </row>
    <row r="34" spans="2:14">
      <c r="B34" s="6" t="s">
        <v>243</v>
      </c>
      <c r="C34" s="17">
        <v>273011</v>
      </c>
      <c r="D34" s="6" t="s">
        <v>172</v>
      </c>
      <c r="E34" s="6"/>
      <c r="F34" s="6">
        <v>273</v>
      </c>
      <c r="G34" s="6" t="s">
        <v>244</v>
      </c>
      <c r="H34" s="6" t="s">
        <v>100</v>
      </c>
      <c r="I34" s="7">
        <v>894.48</v>
      </c>
      <c r="J34" s="7">
        <v>25090</v>
      </c>
      <c r="K34" s="7">
        <v>224.43</v>
      </c>
      <c r="L34" s="8">
        <v>0</v>
      </c>
      <c r="M34" s="8">
        <v>1.6000000000000001E-3</v>
      </c>
      <c r="N34" s="8">
        <v>8.0000000000000004E-4</v>
      </c>
    </row>
    <row r="35" spans="2:14">
      <c r="B35" s="6" t="s">
        <v>245</v>
      </c>
      <c r="C35" s="17">
        <v>1081124</v>
      </c>
      <c r="D35" s="6" t="s">
        <v>172</v>
      </c>
      <c r="E35" s="6"/>
      <c r="F35" s="6">
        <v>1040</v>
      </c>
      <c r="G35" s="6" t="s">
        <v>246</v>
      </c>
      <c r="H35" s="6" t="s">
        <v>100</v>
      </c>
      <c r="I35" s="7">
        <v>8192</v>
      </c>
      <c r="J35" s="7">
        <v>35800</v>
      </c>
      <c r="K35" s="7">
        <v>2932.74</v>
      </c>
      <c r="L35" s="8">
        <v>2.0000000000000001E-4</v>
      </c>
      <c r="M35" s="8">
        <v>2.1100000000000001E-2</v>
      </c>
      <c r="N35" s="8">
        <v>1.04E-2</v>
      </c>
    </row>
    <row r="36" spans="2:14">
      <c r="B36" s="6" t="s">
        <v>247</v>
      </c>
      <c r="C36" s="17">
        <v>1134402</v>
      </c>
      <c r="D36" s="6" t="s">
        <v>172</v>
      </c>
      <c r="E36" s="6"/>
      <c r="F36" s="6">
        <v>2250</v>
      </c>
      <c r="G36" s="6" t="s">
        <v>248</v>
      </c>
      <c r="H36" s="6" t="s">
        <v>100</v>
      </c>
      <c r="I36" s="7">
        <v>367.52</v>
      </c>
      <c r="J36" s="7">
        <v>18140</v>
      </c>
      <c r="K36" s="7">
        <v>66.67</v>
      </c>
      <c r="L36" s="8">
        <v>0</v>
      </c>
      <c r="M36" s="8">
        <v>5.0000000000000001E-4</v>
      </c>
      <c r="N36" s="8">
        <v>2.0000000000000001E-4</v>
      </c>
    </row>
    <row r="37" spans="2:14">
      <c r="B37" s="13" t="s">
        <v>249</v>
      </c>
      <c r="C37" s="14"/>
      <c r="D37" s="13"/>
      <c r="E37" s="13"/>
      <c r="F37" s="13"/>
      <c r="G37" s="13"/>
      <c r="H37" s="13"/>
      <c r="I37" s="15">
        <v>3458361.71</v>
      </c>
      <c r="K37" s="15">
        <v>32080.66</v>
      </c>
      <c r="M37" s="16">
        <v>0.23119999999999999</v>
      </c>
      <c r="N37" s="16">
        <v>0.1134</v>
      </c>
    </row>
    <row r="38" spans="2:14">
      <c r="B38" s="6" t="s">
        <v>250</v>
      </c>
      <c r="C38" s="17">
        <v>722314</v>
      </c>
      <c r="D38" s="6" t="s">
        <v>172</v>
      </c>
      <c r="E38" s="6"/>
      <c r="F38" s="6">
        <v>722</v>
      </c>
      <c r="G38" s="6" t="s">
        <v>219</v>
      </c>
      <c r="H38" s="6" t="s">
        <v>100</v>
      </c>
      <c r="I38" s="7">
        <v>10911</v>
      </c>
      <c r="J38" s="7">
        <v>1271</v>
      </c>
      <c r="K38" s="7">
        <v>138.68</v>
      </c>
      <c r="L38" s="8">
        <v>1E-4</v>
      </c>
      <c r="M38" s="8">
        <v>1E-3</v>
      </c>
      <c r="N38" s="8">
        <v>5.0000000000000001E-4</v>
      </c>
    </row>
    <row r="39" spans="2:14">
      <c r="B39" s="6" t="s">
        <v>251</v>
      </c>
      <c r="C39" s="17">
        <v>763011</v>
      </c>
      <c r="D39" s="6" t="s">
        <v>172</v>
      </c>
      <c r="E39" s="6"/>
      <c r="F39" s="6">
        <v>763</v>
      </c>
      <c r="G39" s="6" t="s">
        <v>219</v>
      </c>
      <c r="H39" s="6" t="s">
        <v>100</v>
      </c>
      <c r="I39" s="7">
        <v>17688.34</v>
      </c>
      <c r="J39" s="7">
        <v>5845</v>
      </c>
      <c r="K39" s="7">
        <v>1033.8800000000001</v>
      </c>
      <c r="L39" s="8">
        <v>5.0000000000000001E-4</v>
      </c>
      <c r="M39" s="8">
        <v>7.4999999999999997E-3</v>
      </c>
      <c r="N39" s="8">
        <v>3.7000000000000002E-3</v>
      </c>
    </row>
    <row r="40" spans="2:14">
      <c r="B40" s="6" t="s">
        <v>252</v>
      </c>
      <c r="C40" s="17">
        <v>767012</v>
      </c>
      <c r="D40" s="6" t="s">
        <v>172</v>
      </c>
      <c r="E40" s="6"/>
      <c r="F40" s="6">
        <v>767</v>
      </c>
      <c r="G40" s="6" t="s">
        <v>253</v>
      </c>
      <c r="H40" s="6" t="s">
        <v>100</v>
      </c>
      <c r="I40" s="7">
        <v>39951</v>
      </c>
      <c r="J40" s="7">
        <v>1030</v>
      </c>
      <c r="K40" s="7">
        <v>411.5</v>
      </c>
      <c r="L40" s="8">
        <v>2.0000000000000001E-4</v>
      </c>
      <c r="M40" s="8">
        <v>3.0000000000000001E-3</v>
      </c>
      <c r="N40" s="8">
        <v>1.5E-3</v>
      </c>
    </row>
    <row r="41" spans="2:14">
      <c r="B41" s="6" t="s">
        <v>254</v>
      </c>
      <c r="C41" s="17">
        <v>585018</v>
      </c>
      <c r="D41" s="6" t="s">
        <v>172</v>
      </c>
      <c r="E41" s="6"/>
      <c r="F41" s="6">
        <v>585</v>
      </c>
      <c r="G41" s="6" t="s">
        <v>253</v>
      </c>
      <c r="H41" s="6" t="s">
        <v>100</v>
      </c>
      <c r="I41" s="7">
        <v>65602</v>
      </c>
      <c r="J41" s="7">
        <v>1355</v>
      </c>
      <c r="K41" s="7">
        <v>888.91</v>
      </c>
      <c r="L41" s="8">
        <v>2.9999999999999997E-4</v>
      </c>
      <c r="M41" s="8">
        <v>6.4000000000000003E-3</v>
      </c>
      <c r="N41" s="8">
        <v>3.0999999999999999E-3</v>
      </c>
    </row>
    <row r="42" spans="2:14">
      <c r="B42" s="6" t="s">
        <v>255</v>
      </c>
      <c r="C42" s="17">
        <v>224014</v>
      </c>
      <c r="D42" s="6" t="s">
        <v>172</v>
      </c>
      <c r="E42" s="6"/>
      <c r="F42" s="6">
        <v>224</v>
      </c>
      <c r="G42" s="6" t="s">
        <v>253</v>
      </c>
      <c r="H42" s="6" t="s">
        <v>100</v>
      </c>
      <c r="I42" s="7">
        <v>17461</v>
      </c>
      <c r="J42" s="7">
        <v>4036</v>
      </c>
      <c r="K42" s="7">
        <v>704.73</v>
      </c>
      <c r="L42" s="8">
        <v>2.9999999999999997E-4</v>
      </c>
      <c r="M42" s="8">
        <v>5.1000000000000004E-3</v>
      </c>
      <c r="N42" s="8">
        <v>2.5000000000000001E-3</v>
      </c>
    </row>
    <row r="43" spans="2:14">
      <c r="B43" s="6" t="s">
        <v>256</v>
      </c>
      <c r="C43" s="17">
        <v>1081165</v>
      </c>
      <c r="D43" s="6" t="s">
        <v>172</v>
      </c>
      <c r="E43" s="6"/>
      <c r="F43" s="6">
        <v>1041</v>
      </c>
      <c r="G43" s="6" t="s">
        <v>253</v>
      </c>
      <c r="H43" s="6" t="s">
        <v>100</v>
      </c>
      <c r="I43" s="7">
        <v>249089</v>
      </c>
      <c r="J43" s="7">
        <v>243.9</v>
      </c>
      <c r="K43" s="7">
        <v>607.53</v>
      </c>
      <c r="L43" s="8">
        <v>2.0000000000000001E-4</v>
      </c>
      <c r="M43" s="8">
        <v>4.4000000000000003E-3</v>
      </c>
      <c r="N43" s="8">
        <v>2.0999999999999999E-3</v>
      </c>
    </row>
    <row r="44" spans="2:14">
      <c r="B44" s="6" t="s">
        <v>257</v>
      </c>
      <c r="C44" s="17">
        <v>566018</v>
      </c>
      <c r="D44" s="6" t="s">
        <v>172</v>
      </c>
      <c r="E44" s="6"/>
      <c r="F44" s="6">
        <v>566</v>
      </c>
      <c r="G44" s="6" t="s">
        <v>253</v>
      </c>
      <c r="H44" s="6" t="s">
        <v>100</v>
      </c>
      <c r="I44" s="7">
        <v>12516</v>
      </c>
      <c r="J44" s="7">
        <v>3088</v>
      </c>
      <c r="K44" s="7">
        <v>386.49</v>
      </c>
      <c r="L44" s="8">
        <v>2.0000000000000001E-4</v>
      </c>
      <c r="M44" s="8">
        <v>2.8E-3</v>
      </c>
      <c r="N44" s="8">
        <v>1.4E-3</v>
      </c>
    </row>
    <row r="45" spans="2:14">
      <c r="B45" s="6" t="s">
        <v>258</v>
      </c>
      <c r="C45" s="17">
        <v>829010</v>
      </c>
      <c r="D45" s="6" t="s">
        <v>172</v>
      </c>
      <c r="E45" s="6"/>
      <c r="F45" s="6">
        <v>829</v>
      </c>
      <c r="G45" s="6" t="s">
        <v>259</v>
      </c>
      <c r="H45" s="6" t="s">
        <v>100</v>
      </c>
      <c r="I45" s="7">
        <v>3439</v>
      </c>
      <c r="J45" s="7">
        <v>3280</v>
      </c>
      <c r="K45" s="7">
        <v>112.8</v>
      </c>
      <c r="L45" s="8">
        <v>0</v>
      </c>
      <c r="M45" s="8">
        <v>8.0000000000000004E-4</v>
      </c>
      <c r="N45" s="8">
        <v>4.0000000000000002E-4</v>
      </c>
    </row>
    <row r="46" spans="2:14">
      <c r="B46" s="6" t="s">
        <v>260</v>
      </c>
      <c r="C46" s="17">
        <v>1104249</v>
      </c>
      <c r="D46" s="6" t="s">
        <v>172</v>
      </c>
      <c r="E46" s="6"/>
      <c r="F46" s="6">
        <v>1445</v>
      </c>
      <c r="G46" s="6" t="s">
        <v>259</v>
      </c>
      <c r="H46" s="6" t="s">
        <v>100</v>
      </c>
      <c r="I46" s="7">
        <v>379</v>
      </c>
      <c r="J46" s="7">
        <v>15150</v>
      </c>
      <c r="K46" s="7">
        <v>57.42</v>
      </c>
      <c r="L46" s="8">
        <v>0</v>
      </c>
      <c r="M46" s="8">
        <v>4.0000000000000002E-4</v>
      </c>
      <c r="N46" s="8">
        <v>2.0000000000000001E-4</v>
      </c>
    </row>
    <row r="47" spans="2:14">
      <c r="B47" s="6" t="s">
        <v>261</v>
      </c>
      <c r="C47" s="17">
        <v>777037</v>
      </c>
      <c r="D47" s="6" t="s">
        <v>172</v>
      </c>
      <c r="E47" s="6"/>
      <c r="F47" s="6">
        <v>777</v>
      </c>
      <c r="G47" s="6" t="s">
        <v>259</v>
      </c>
      <c r="H47" s="6" t="s">
        <v>100</v>
      </c>
      <c r="I47" s="7">
        <v>29665</v>
      </c>
      <c r="J47" s="7">
        <v>1444</v>
      </c>
      <c r="K47" s="7">
        <v>428.36</v>
      </c>
      <c r="L47" s="8">
        <v>1E-4</v>
      </c>
      <c r="M47" s="8">
        <v>3.0999999999999999E-3</v>
      </c>
      <c r="N47" s="8">
        <v>1.5E-3</v>
      </c>
    </row>
    <row r="48" spans="2:14">
      <c r="B48" s="6" t="s">
        <v>262</v>
      </c>
      <c r="C48" s="17">
        <v>1087824</v>
      </c>
      <c r="D48" s="6" t="s">
        <v>172</v>
      </c>
      <c r="E48" s="6"/>
      <c r="F48" s="6">
        <v>1152</v>
      </c>
      <c r="G48" s="6" t="s">
        <v>263</v>
      </c>
      <c r="H48" s="6" t="s">
        <v>100</v>
      </c>
      <c r="I48" s="7">
        <v>10175</v>
      </c>
      <c r="J48" s="7">
        <v>343.3</v>
      </c>
      <c r="K48" s="7">
        <v>34.93</v>
      </c>
      <c r="L48" s="8">
        <v>0</v>
      </c>
      <c r="M48" s="8">
        <v>2.9999999999999997E-4</v>
      </c>
      <c r="N48" s="8">
        <v>1E-4</v>
      </c>
    </row>
    <row r="49" spans="2:14">
      <c r="B49" s="6" t="s">
        <v>264</v>
      </c>
      <c r="C49" s="17">
        <v>505016</v>
      </c>
      <c r="D49" s="6" t="s">
        <v>172</v>
      </c>
      <c r="E49" s="6"/>
      <c r="F49" s="6">
        <v>505</v>
      </c>
      <c r="G49" s="6" t="s">
        <v>225</v>
      </c>
      <c r="H49" s="6" t="s">
        <v>100</v>
      </c>
      <c r="I49" s="7">
        <v>18707.45</v>
      </c>
      <c r="J49" s="7">
        <v>5052</v>
      </c>
      <c r="K49" s="7">
        <v>945.1</v>
      </c>
      <c r="L49" s="8">
        <v>5.0000000000000001E-4</v>
      </c>
      <c r="M49" s="8">
        <v>6.7999999999999996E-3</v>
      </c>
      <c r="N49" s="8">
        <v>3.3E-3</v>
      </c>
    </row>
    <row r="50" spans="2:14">
      <c r="B50" s="6" t="s">
        <v>265</v>
      </c>
      <c r="C50" s="17">
        <v>1095835</v>
      </c>
      <c r="D50" s="6" t="s">
        <v>172</v>
      </c>
      <c r="E50" s="6"/>
      <c r="F50" s="6">
        <v>1300</v>
      </c>
      <c r="G50" s="6" t="s">
        <v>225</v>
      </c>
      <c r="H50" s="6" t="s">
        <v>100</v>
      </c>
      <c r="I50" s="7">
        <v>59317.86</v>
      </c>
      <c r="J50" s="7">
        <v>4272</v>
      </c>
      <c r="K50" s="7">
        <v>2534.06</v>
      </c>
      <c r="L50" s="8">
        <v>5.0000000000000001E-4</v>
      </c>
      <c r="M50" s="8">
        <v>1.83E-2</v>
      </c>
      <c r="N50" s="8">
        <v>8.9999999999999993E-3</v>
      </c>
    </row>
    <row r="51" spans="2:14">
      <c r="B51" s="6" t="s">
        <v>266</v>
      </c>
      <c r="C51" s="17">
        <v>390013</v>
      </c>
      <c r="D51" s="6" t="s">
        <v>172</v>
      </c>
      <c r="E51" s="6"/>
      <c r="F51" s="6">
        <v>390</v>
      </c>
      <c r="G51" s="6" t="s">
        <v>225</v>
      </c>
      <c r="H51" s="6" t="s">
        <v>100</v>
      </c>
      <c r="I51" s="7">
        <v>4180</v>
      </c>
      <c r="J51" s="7">
        <v>3392</v>
      </c>
      <c r="K51" s="7">
        <v>141.79</v>
      </c>
      <c r="L51" s="8">
        <v>0</v>
      </c>
      <c r="M51" s="8">
        <v>1E-3</v>
      </c>
      <c r="N51" s="8">
        <v>5.0000000000000001E-4</v>
      </c>
    </row>
    <row r="52" spans="2:14">
      <c r="B52" s="6" t="s">
        <v>267</v>
      </c>
      <c r="C52" s="17">
        <v>387019</v>
      </c>
      <c r="D52" s="6" t="s">
        <v>172</v>
      </c>
      <c r="E52" s="6"/>
      <c r="F52" s="6">
        <v>387</v>
      </c>
      <c r="G52" s="6" t="s">
        <v>225</v>
      </c>
      <c r="H52" s="6" t="s">
        <v>100</v>
      </c>
      <c r="I52" s="7">
        <v>6840.04</v>
      </c>
      <c r="J52" s="7">
        <v>8415</v>
      </c>
      <c r="K52" s="7">
        <v>575.59</v>
      </c>
      <c r="L52" s="8">
        <v>2.9999999999999997E-4</v>
      </c>
      <c r="M52" s="8">
        <v>4.1000000000000003E-3</v>
      </c>
      <c r="N52" s="8">
        <v>2E-3</v>
      </c>
    </row>
    <row r="53" spans="2:14">
      <c r="B53" s="6" t="s">
        <v>268</v>
      </c>
      <c r="C53" s="17">
        <v>1097278</v>
      </c>
      <c r="D53" s="6" t="s">
        <v>172</v>
      </c>
      <c r="E53" s="6"/>
      <c r="F53" s="6">
        <v>1328</v>
      </c>
      <c r="G53" s="6" t="s">
        <v>225</v>
      </c>
      <c r="H53" s="6" t="s">
        <v>100</v>
      </c>
      <c r="I53" s="7">
        <v>113803</v>
      </c>
      <c r="J53" s="7">
        <v>1673</v>
      </c>
      <c r="K53" s="7">
        <v>1903.92</v>
      </c>
      <c r="L53" s="8">
        <v>4.0000000000000002E-4</v>
      </c>
      <c r="M53" s="8">
        <v>1.37E-2</v>
      </c>
      <c r="N53" s="8">
        <v>6.7000000000000002E-3</v>
      </c>
    </row>
    <row r="54" spans="2:14">
      <c r="B54" s="6" t="s">
        <v>269</v>
      </c>
      <c r="C54" s="17">
        <v>1097260</v>
      </c>
      <c r="D54" s="6" t="s">
        <v>172</v>
      </c>
      <c r="E54" s="6"/>
      <c r="F54" s="6">
        <v>1327</v>
      </c>
      <c r="G54" s="6" t="s">
        <v>225</v>
      </c>
      <c r="H54" s="6" t="s">
        <v>100</v>
      </c>
      <c r="I54" s="7">
        <v>731</v>
      </c>
      <c r="J54" s="7">
        <v>25690</v>
      </c>
      <c r="K54" s="7">
        <v>187.79</v>
      </c>
      <c r="L54" s="8">
        <v>1E-4</v>
      </c>
      <c r="M54" s="8">
        <v>1.4E-3</v>
      </c>
      <c r="N54" s="8">
        <v>6.9999999999999999E-4</v>
      </c>
    </row>
    <row r="55" spans="2:14">
      <c r="B55" s="6" t="s">
        <v>270</v>
      </c>
      <c r="C55" s="17">
        <v>1121607</v>
      </c>
      <c r="D55" s="6" t="s">
        <v>172</v>
      </c>
      <c r="E55" s="6"/>
      <c r="F55" s="6">
        <v>1560</v>
      </c>
      <c r="G55" s="6" t="s">
        <v>225</v>
      </c>
      <c r="H55" s="6" t="s">
        <v>100</v>
      </c>
      <c r="I55" s="7">
        <v>1250</v>
      </c>
      <c r="J55" s="7">
        <v>33960</v>
      </c>
      <c r="K55" s="7">
        <v>424.5</v>
      </c>
      <c r="L55" s="8">
        <v>2.0000000000000001E-4</v>
      </c>
      <c r="M55" s="8">
        <v>3.0999999999999999E-3</v>
      </c>
      <c r="N55" s="8">
        <v>1.5E-3</v>
      </c>
    </row>
    <row r="56" spans="2:14">
      <c r="B56" s="6" t="s">
        <v>271</v>
      </c>
      <c r="C56" s="17">
        <v>759019</v>
      </c>
      <c r="D56" s="6" t="s">
        <v>172</v>
      </c>
      <c r="E56" s="6"/>
      <c r="F56" s="6">
        <v>759</v>
      </c>
      <c r="G56" s="6" t="s">
        <v>225</v>
      </c>
      <c r="H56" s="6" t="s">
        <v>100</v>
      </c>
      <c r="I56" s="7">
        <v>814.57</v>
      </c>
      <c r="J56" s="7">
        <v>151900</v>
      </c>
      <c r="K56" s="7">
        <v>1237.33</v>
      </c>
      <c r="L56" s="8">
        <v>4.0000000000000002E-4</v>
      </c>
      <c r="M56" s="8">
        <v>8.8999999999999999E-3</v>
      </c>
      <c r="N56" s="8">
        <v>4.4000000000000003E-3</v>
      </c>
    </row>
    <row r="57" spans="2:14">
      <c r="B57" s="6" t="s">
        <v>272</v>
      </c>
      <c r="C57" s="17">
        <v>198010</v>
      </c>
      <c r="D57" s="6" t="s">
        <v>172</v>
      </c>
      <c r="E57" s="6"/>
      <c r="F57" s="6">
        <v>198</v>
      </c>
      <c r="G57" s="6" t="s">
        <v>225</v>
      </c>
      <c r="H57" s="6" t="s">
        <v>100</v>
      </c>
      <c r="I57" s="7">
        <v>33009.49</v>
      </c>
      <c r="J57" s="7">
        <v>861.7</v>
      </c>
      <c r="K57" s="7">
        <v>284.44</v>
      </c>
      <c r="L57" s="8">
        <v>1E-4</v>
      </c>
      <c r="M57" s="8">
        <v>2E-3</v>
      </c>
      <c r="N57" s="8">
        <v>1E-3</v>
      </c>
    </row>
    <row r="58" spans="2:14">
      <c r="B58" s="6" t="s">
        <v>273</v>
      </c>
      <c r="C58" s="17">
        <v>226019</v>
      </c>
      <c r="D58" s="6" t="s">
        <v>172</v>
      </c>
      <c r="E58" s="6"/>
      <c r="F58" s="6">
        <v>226</v>
      </c>
      <c r="G58" s="6" t="s">
        <v>225</v>
      </c>
      <c r="H58" s="6" t="s">
        <v>100</v>
      </c>
      <c r="I58" s="7">
        <v>49882.67</v>
      </c>
      <c r="J58" s="7">
        <v>450.2</v>
      </c>
      <c r="K58" s="7">
        <v>224.57</v>
      </c>
      <c r="L58" s="8">
        <v>1E-4</v>
      </c>
      <c r="M58" s="8">
        <v>1.6000000000000001E-3</v>
      </c>
      <c r="N58" s="8">
        <v>8.0000000000000004E-4</v>
      </c>
    </row>
    <row r="59" spans="2:14">
      <c r="B59" s="6" t="s">
        <v>274</v>
      </c>
      <c r="C59" s="17">
        <v>723007</v>
      </c>
      <c r="D59" s="6" t="s">
        <v>172</v>
      </c>
      <c r="E59" s="6"/>
      <c r="F59" s="6">
        <v>723</v>
      </c>
      <c r="G59" s="6" t="s">
        <v>225</v>
      </c>
      <c r="H59" s="6" t="s">
        <v>100</v>
      </c>
      <c r="I59" s="7">
        <v>17846</v>
      </c>
      <c r="J59" s="7">
        <v>7079</v>
      </c>
      <c r="K59" s="7">
        <v>1263.32</v>
      </c>
      <c r="L59" s="8">
        <v>5.9999999999999995E-4</v>
      </c>
      <c r="M59" s="8">
        <v>9.1000000000000004E-3</v>
      </c>
      <c r="N59" s="8">
        <v>4.4999999999999997E-3</v>
      </c>
    </row>
    <row r="60" spans="2:14">
      <c r="B60" s="6" t="s">
        <v>275</v>
      </c>
      <c r="C60" s="17">
        <v>1098565</v>
      </c>
      <c r="D60" s="6" t="s">
        <v>172</v>
      </c>
      <c r="E60" s="6"/>
      <c r="F60" s="6">
        <v>1349</v>
      </c>
      <c r="G60" s="6" t="s">
        <v>225</v>
      </c>
      <c r="H60" s="6" t="s">
        <v>100</v>
      </c>
      <c r="I60" s="7">
        <v>730</v>
      </c>
      <c r="J60" s="7">
        <v>15240</v>
      </c>
      <c r="K60" s="7">
        <v>111.25</v>
      </c>
      <c r="L60" s="8">
        <v>1E-4</v>
      </c>
      <c r="M60" s="8">
        <v>8.0000000000000004E-4</v>
      </c>
      <c r="N60" s="8">
        <v>4.0000000000000002E-4</v>
      </c>
    </row>
    <row r="61" spans="2:14">
      <c r="B61" s="6" t="s">
        <v>276</v>
      </c>
      <c r="C61" s="17">
        <v>1098920</v>
      </c>
      <c r="D61" s="6" t="s">
        <v>172</v>
      </c>
      <c r="E61" s="6"/>
      <c r="F61" s="6">
        <v>1357</v>
      </c>
      <c r="G61" s="6" t="s">
        <v>225</v>
      </c>
      <c r="H61" s="6" t="s">
        <v>100</v>
      </c>
      <c r="I61" s="7">
        <v>168718</v>
      </c>
      <c r="J61" s="7">
        <v>1159</v>
      </c>
      <c r="K61" s="7">
        <v>1955.44</v>
      </c>
      <c r="L61" s="8">
        <v>1E-3</v>
      </c>
      <c r="M61" s="8">
        <v>1.41E-2</v>
      </c>
      <c r="N61" s="8">
        <v>6.8999999999999999E-3</v>
      </c>
    </row>
    <row r="62" spans="2:14">
      <c r="B62" s="6" t="s">
        <v>277</v>
      </c>
      <c r="C62" s="17">
        <v>1081942</v>
      </c>
      <c r="D62" s="6" t="s">
        <v>172</v>
      </c>
      <c r="E62" s="6"/>
      <c r="F62" s="6">
        <v>1068</v>
      </c>
      <c r="G62" s="6" t="s">
        <v>225</v>
      </c>
      <c r="H62" s="6" t="s">
        <v>100</v>
      </c>
      <c r="I62" s="7">
        <v>16426</v>
      </c>
      <c r="J62" s="7">
        <v>685.1</v>
      </c>
      <c r="K62" s="7">
        <v>112.53</v>
      </c>
      <c r="L62" s="8">
        <v>0</v>
      </c>
      <c r="M62" s="8">
        <v>8.0000000000000004E-4</v>
      </c>
      <c r="N62" s="8">
        <v>4.0000000000000002E-4</v>
      </c>
    </row>
    <row r="63" spans="2:14">
      <c r="B63" s="6" t="s">
        <v>278</v>
      </c>
      <c r="C63" s="17">
        <v>168013</v>
      </c>
      <c r="D63" s="6" t="s">
        <v>172</v>
      </c>
      <c r="E63" s="6"/>
      <c r="F63" s="6">
        <v>168</v>
      </c>
      <c r="G63" s="6" t="s">
        <v>228</v>
      </c>
      <c r="H63" s="6" t="s">
        <v>100</v>
      </c>
      <c r="I63" s="7">
        <v>2977</v>
      </c>
      <c r="J63" s="7">
        <v>29930</v>
      </c>
      <c r="K63" s="7">
        <v>891.02</v>
      </c>
      <c r="L63" s="8">
        <v>8.0000000000000004E-4</v>
      </c>
      <c r="M63" s="8">
        <v>6.4000000000000003E-3</v>
      </c>
      <c r="N63" s="8">
        <v>3.0999999999999999E-3</v>
      </c>
    </row>
    <row r="64" spans="2:14">
      <c r="B64" s="6" t="s">
        <v>279</v>
      </c>
      <c r="C64" s="17">
        <v>621011</v>
      </c>
      <c r="D64" s="6" t="s">
        <v>172</v>
      </c>
      <c r="E64" s="6"/>
      <c r="F64" s="6">
        <v>621</v>
      </c>
      <c r="G64" s="6" t="s">
        <v>228</v>
      </c>
      <c r="H64" s="6" t="s">
        <v>100</v>
      </c>
      <c r="I64" s="7">
        <v>6361</v>
      </c>
      <c r="J64" s="7">
        <v>8819</v>
      </c>
      <c r="K64" s="7">
        <v>560.98</v>
      </c>
      <c r="L64" s="8">
        <v>5.0000000000000001E-4</v>
      </c>
      <c r="M64" s="8">
        <v>4.0000000000000001E-3</v>
      </c>
      <c r="N64" s="8">
        <v>2E-3</v>
      </c>
    </row>
    <row r="65" spans="2:14">
      <c r="B65" s="6" t="s">
        <v>280</v>
      </c>
      <c r="C65" s="17">
        <v>627034</v>
      </c>
      <c r="D65" s="6" t="s">
        <v>172</v>
      </c>
      <c r="E65" s="6"/>
      <c r="F65" s="6">
        <v>627</v>
      </c>
      <c r="G65" s="6" t="s">
        <v>281</v>
      </c>
      <c r="H65" s="6" t="s">
        <v>100</v>
      </c>
      <c r="I65" s="7">
        <v>2486</v>
      </c>
      <c r="J65" s="7">
        <v>10590</v>
      </c>
      <c r="K65" s="7">
        <v>263.27</v>
      </c>
      <c r="L65" s="8">
        <v>1E-4</v>
      </c>
      <c r="M65" s="8">
        <v>1.9E-3</v>
      </c>
      <c r="N65" s="8">
        <v>8.9999999999999998E-4</v>
      </c>
    </row>
    <row r="66" spans="2:14">
      <c r="B66" s="6" t="s">
        <v>282</v>
      </c>
      <c r="C66" s="17">
        <v>1133875</v>
      </c>
      <c r="D66" s="6" t="s">
        <v>172</v>
      </c>
      <c r="E66" s="6"/>
      <c r="F66" s="6">
        <v>1633</v>
      </c>
      <c r="G66" s="6" t="s">
        <v>283</v>
      </c>
      <c r="H66" s="6" t="s">
        <v>100</v>
      </c>
      <c r="I66" s="7">
        <v>45127</v>
      </c>
      <c r="J66" s="7">
        <v>788.1</v>
      </c>
      <c r="K66" s="7">
        <v>355.65</v>
      </c>
      <c r="L66" s="8">
        <v>1E-4</v>
      </c>
      <c r="M66" s="8">
        <v>2.5999999999999999E-3</v>
      </c>
      <c r="N66" s="8">
        <v>1.2999999999999999E-3</v>
      </c>
    </row>
    <row r="67" spans="2:14">
      <c r="B67" s="6" t="s">
        <v>284</v>
      </c>
      <c r="C67" s="17">
        <v>2590248</v>
      </c>
      <c r="D67" s="6" t="s">
        <v>172</v>
      </c>
      <c r="E67" s="6"/>
      <c r="F67" s="6">
        <v>259</v>
      </c>
      <c r="G67" s="6" t="s">
        <v>200</v>
      </c>
      <c r="H67" s="6" t="s">
        <v>100</v>
      </c>
      <c r="I67" s="7">
        <v>1316872.1399999999</v>
      </c>
      <c r="J67" s="7">
        <v>138.69999999999999</v>
      </c>
      <c r="K67" s="7">
        <v>1826.5</v>
      </c>
      <c r="L67" s="8">
        <v>4.0000000000000002E-4</v>
      </c>
      <c r="M67" s="8">
        <v>1.32E-2</v>
      </c>
      <c r="N67" s="8">
        <v>6.4999999999999997E-3</v>
      </c>
    </row>
    <row r="68" spans="2:14">
      <c r="B68" s="6" t="s">
        <v>285</v>
      </c>
      <c r="C68" s="17">
        <v>1081603</v>
      </c>
      <c r="D68" s="6" t="s">
        <v>172</v>
      </c>
      <c r="E68" s="6"/>
      <c r="F68" s="6">
        <v>1057</v>
      </c>
      <c r="G68" s="6" t="s">
        <v>200</v>
      </c>
      <c r="H68" s="6" t="s">
        <v>100</v>
      </c>
      <c r="I68" s="7">
        <v>332</v>
      </c>
      <c r="J68" s="7">
        <v>10080</v>
      </c>
      <c r="K68" s="7">
        <v>33.47</v>
      </c>
      <c r="L68" s="8">
        <v>0</v>
      </c>
      <c r="M68" s="8">
        <v>2.0000000000000001E-4</v>
      </c>
      <c r="N68" s="8">
        <v>1E-4</v>
      </c>
    </row>
    <row r="69" spans="2:14">
      <c r="B69" s="6" t="s">
        <v>286</v>
      </c>
      <c r="C69" s="17">
        <v>1100957</v>
      </c>
      <c r="D69" s="6" t="s">
        <v>172</v>
      </c>
      <c r="E69" s="6"/>
      <c r="F69" s="6">
        <v>1390</v>
      </c>
      <c r="G69" s="6" t="s">
        <v>287</v>
      </c>
      <c r="H69" s="6" t="s">
        <v>100</v>
      </c>
      <c r="I69" s="7">
        <v>129190</v>
      </c>
      <c r="J69" s="7">
        <v>460.9</v>
      </c>
      <c r="K69" s="7">
        <v>595.44000000000005</v>
      </c>
      <c r="L69" s="8">
        <v>4.0000000000000002E-4</v>
      </c>
      <c r="M69" s="8">
        <v>4.3E-3</v>
      </c>
      <c r="N69" s="8">
        <v>2.0999999999999999E-3</v>
      </c>
    </row>
    <row r="70" spans="2:14">
      <c r="B70" s="6" t="s">
        <v>288</v>
      </c>
      <c r="C70" s="17">
        <v>739037</v>
      </c>
      <c r="D70" s="6" t="s">
        <v>172</v>
      </c>
      <c r="E70" s="6"/>
      <c r="F70" s="6">
        <v>739</v>
      </c>
      <c r="G70" s="6" t="s">
        <v>203</v>
      </c>
      <c r="H70" s="6" t="s">
        <v>100</v>
      </c>
      <c r="I70" s="7">
        <v>830</v>
      </c>
      <c r="J70" s="7">
        <v>51380</v>
      </c>
      <c r="K70" s="7">
        <v>426.45</v>
      </c>
      <c r="L70" s="8">
        <v>2.0000000000000001E-4</v>
      </c>
      <c r="M70" s="8">
        <v>3.0999999999999999E-3</v>
      </c>
      <c r="N70" s="8">
        <v>1.5E-3</v>
      </c>
    </row>
    <row r="71" spans="2:14">
      <c r="B71" s="6" t="s">
        <v>289</v>
      </c>
      <c r="C71" s="17">
        <v>755017</v>
      </c>
      <c r="D71" s="6" t="s">
        <v>172</v>
      </c>
      <c r="E71" s="6"/>
      <c r="F71" s="6">
        <v>755</v>
      </c>
      <c r="G71" s="6" t="s">
        <v>203</v>
      </c>
      <c r="H71" s="6" t="s">
        <v>100</v>
      </c>
      <c r="I71" s="7">
        <v>2421</v>
      </c>
      <c r="J71" s="7">
        <v>7338</v>
      </c>
      <c r="K71" s="7">
        <v>177.65</v>
      </c>
      <c r="L71" s="8">
        <v>1E-4</v>
      </c>
      <c r="M71" s="8">
        <v>1.2999999999999999E-3</v>
      </c>
      <c r="N71" s="8">
        <v>5.9999999999999995E-4</v>
      </c>
    </row>
    <row r="72" spans="2:14">
      <c r="B72" s="6" t="s">
        <v>290</v>
      </c>
      <c r="C72" s="17">
        <v>583013</v>
      </c>
      <c r="D72" s="6" t="s">
        <v>172</v>
      </c>
      <c r="E72" s="6"/>
      <c r="F72" s="6">
        <v>583</v>
      </c>
      <c r="G72" s="6" t="s">
        <v>203</v>
      </c>
      <c r="H72" s="6" t="s">
        <v>100</v>
      </c>
      <c r="I72" s="7">
        <v>4422</v>
      </c>
      <c r="J72" s="7">
        <v>16750</v>
      </c>
      <c r="K72" s="7">
        <v>740.68</v>
      </c>
      <c r="L72" s="8">
        <v>2.9999999999999997E-4</v>
      </c>
      <c r="M72" s="8">
        <v>5.3E-3</v>
      </c>
      <c r="N72" s="8">
        <v>2.5999999999999999E-3</v>
      </c>
    </row>
    <row r="73" spans="2:14">
      <c r="B73" s="6" t="s">
        <v>291</v>
      </c>
      <c r="C73" s="17">
        <v>127019</v>
      </c>
      <c r="D73" s="6" t="s">
        <v>172</v>
      </c>
      <c r="E73" s="6"/>
      <c r="F73" s="6">
        <v>127</v>
      </c>
      <c r="G73" s="6" t="s">
        <v>203</v>
      </c>
      <c r="H73" s="6" t="s">
        <v>100</v>
      </c>
      <c r="I73" s="7">
        <v>3126.94</v>
      </c>
      <c r="J73" s="7">
        <v>7876</v>
      </c>
      <c r="K73" s="7">
        <v>246.28</v>
      </c>
      <c r="L73" s="8">
        <v>2.9999999999999997E-4</v>
      </c>
      <c r="M73" s="8">
        <v>1.8E-3</v>
      </c>
      <c r="N73" s="8">
        <v>8.9999999999999998E-4</v>
      </c>
    </row>
    <row r="74" spans="2:14">
      <c r="B74" s="6" t="s">
        <v>292</v>
      </c>
      <c r="C74" s="17">
        <v>1134139</v>
      </c>
      <c r="D74" s="6" t="s">
        <v>172</v>
      </c>
      <c r="E74" s="6"/>
      <c r="F74" s="6">
        <v>1635</v>
      </c>
      <c r="G74" s="6" t="s">
        <v>203</v>
      </c>
      <c r="H74" s="6" t="s">
        <v>100</v>
      </c>
      <c r="I74" s="7">
        <v>22188</v>
      </c>
      <c r="J74" s="7">
        <v>4300</v>
      </c>
      <c r="K74" s="7">
        <v>954.08</v>
      </c>
      <c r="L74" s="8">
        <v>4.0000000000000002E-4</v>
      </c>
      <c r="M74" s="8">
        <v>6.8999999999999999E-3</v>
      </c>
      <c r="N74" s="8">
        <v>3.3999999999999998E-3</v>
      </c>
    </row>
    <row r="75" spans="2:14">
      <c r="B75" s="6" t="s">
        <v>293</v>
      </c>
      <c r="C75" s="17">
        <v>643015</v>
      </c>
      <c r="D75" s="6" t="s">
        <v>172</v>
      </c>
      <c r="E75" s="6"/>
      <c r="F75" s="6">
        <v>643</v>
      </c>
      <c r="G75" s="6" t="s">
        <v>238</v>
      </c>
      <c r="H75" s="6" t="s">
        <v>100</v>
      </c>
      <c r="I75" s="7">
        <v>22220</v>
      </c>
      <c r="J75" s="7">
        <v>2114</v>
      </c>
      <c r="K75" s="7">
        <v>469.73</v>
      </c>
      <c r="L75" s="8">
        <v>2.0000000000000001E-4</v>
      </c>
      <c r="M75" s="8">
        <v>3.3999999999999998E-3</v>
      </c>
      <c r="N75" s="8">
        <v>1.6999999999999999E-3</v>
      </c>
    </row>
    <row r="76" spans="2:14">
      <c r="B76" s="6" t="s">
        <v>294</v>
      </c>
      <c r="C76" s="17">
        <v>394015</v>
      </c>
      <c r="D76" s="6" t="s">
        <v>172</v>
      </c>
      <c r="E76" s="6"/>
      <c r="F76" s="6">
        <v>394</v>
      </c>
      <c r="G76" s="6" t="s">
        <v>238</v>
      </c>
      <c r="H76" s="6" t="s">
        <v>100</v>
      </c>
      <c r="I76" s="7">
        <v>667110</v>
      </c>
      <c r="J76" s="7">
        <v>30.3</v>
      </c>
      <c r="K76" s="7">
        <v>202.13</v>
      </c>
      <c r="L76" s="8">
        <v>1E-4</v>
      </c>
      <c r="M76" s="8">
        <v>1.5E-3</v>
      </c>
      <c r="N76" s="8">
        <v>6.9999999999999999E-4</v>
      </c>
    </row>
    <row r="77" spans="2:14">
      <c r="B77" s="6" t="s">
        <v>295</v>
      </c>
      <c r="C77" s="17">
        <v>1083443</v>
      </c>
      <c r="D77" s="6" t="s">
        <v>172</v>
      </c>
      <c r="E77" s="6"/>
      <c r="F77" s="6">
        <v>2156</v>
      </c>
      <c r="G77" s="6" t="s">
        <v>242</v>
      </c>
      <c r="H77" s="6" t="s">
        <v>100</v>
      </c>
      <c r="I77" s="7">
        <v>9049</v>
      </c>
      <c r="J77" s="7">
        <v>4962</v>
      </c>
      <c r="K77" s="7">
        <v>449.01</v>
      </c>
      <c r="L77" s="8">
        <v>4.0000000000000002E-4</v>
      </c>
      <c r="M77" s="8">
        <v>3.2000000000000002E-3</v>
      </c>
      <c r="N77" s="8">
        <v>1.6000000000000001E-3</v>
      </c>
    </row>
    <row r="78" spans="2:14">
      <c r="B78" s="6" t="s">
        <v>296</v>
      </c>
      <c r="C78" s="17">
        <v>1107663</v>
      </c>
      <c r="D78" s="6" t="s">
        <v>172</v>
      </c>
      <c r="E78" s="6"/>
      <c r="F78" s="6">
        <v>1422</v>
      </c>
      <c r="G78" s="6" t="s">
        <v>242</v>
      </c>
      <c r="H78" s="6" t="s">
        <v>100</v>
      </c>
      <c r="I78" s="7">
        <v>14989</v>
      </c>
      <c r="J78" s="7">
        <v>8790</v>
      </c>
      <c r="K78" s="7">
        <v>1317.53</v>
      </c>
      <c r="L78" s="8">
        <v>5.0000000000000001E-4</v>
      </c>
      <c r="M78" s="8">
        <v>9.4999999999999998E-3</v>
      </c>
      <c r="N78" s="8">
        <v>4.7000000000000002E-3</v>
      </c>
    </row>
    <row r="79" spans="2:14">
      <c r="B79" s="6" t="s">
        <v>297</v>
      </c>
      <c r="C79" s="17">
        <v>1101534</v>
      </c>
      <c r="D79" s="6" t="s">
        <v>172</v>
      </c>
      <c r="E79" s="6"/>
      <c r="F79" s="6">
        <v>2066</v>
      </c>
      <c r="G79" s="6" t="s">
        <v>242</v>
      </c>
      <c r="H79" s="6" t="s">
        <v>100</v>
      </c>
      <c r="I79" s="7">
        <v>41591</v>
      </c>
      <c r="J79" s="7">
        <v>2800</v>
      </c>
      <c r="K79" s="7">
        <v>1164.55</v>
      </c>
      <c r="L79" s="8">
        <v>4.0000000000000002E-4</v>
      </c>
      <c r="M79" s="8">
        <v>8.3999999999999995E-3</v>
      </c>
      <c r="N79" s="8">
        <v>4.1000000000000003E-3</v>
      </c>
    </row>
    <row r="80" spans="2:14">
      <c r="B80" s="6" t="s">
        <v>298</v>
      </c>
      <c r="C80" s="17">
        <v>1083484</v>
      </c>
      <c r="D80" s="6" t="s">
        <v>172</v>
      </c>
      <c r="E80" s="6"/>
      <c r="F80" s="6">
        <v>2095</v>
      </c>
      <c r="G80" s="6" t="s">
        <v>242</v>
      </c>
      <c r="H80" s="6" t="s">
        <v>100</v>
      </c>
      <c r="I80" s="7">
        <v>103530</v>
      </c>
      <c r="J80" s="7">
        <v>1714</v>
      </c>
      <c r="K80" s="7">
        <v>1774.5</v>
      </c>
      <c r="L80" s="8">
        <v>5.9999999999999995E-4</v>
      </c>
      <c r="M80" s="8">
        <v>1.2800000000000001E-2</v>
      </c>
      <c r="N80" s="8">
        <v>6.3E-3</v>
      </c>
    </row>
    <row r="81" spans="2:14">
      <c r="B81" s="6" t="s">
        <v>299</v>
      </c>
      <c r="C81" s="17">
        <v>1082379</v>
      </c>
      <c r="D81" s="6" t="s">
        <v>172</v>
      </c>
      <c r="E81" s="6"/>
      <c r="F81" s="6">
        <v>2028</v>
      </c>
      <c r="G81" s="6" t="s">
        <v>300</v>
      </c>
      <c r="H81" s="6" t="s">
        <v>100</v>
      </c>
      <c r="I81" s="7">
        <v>21325.23</v>
      </c>
      <c r="J81" s="7">
        <v>5606</v>
      </c>
      <c r="K81" s="7">
        <v>1195.49</v>
      </c>
      <c r="L81" s="8">
        <v>2.0000000000000001E-4</v>
      </c>
      <c r="M81" s="8">
        <v>8.6E-3</v>
      </c>
      <c r="N81" s="8">
        <v>4.1999999999999997E-3</v>
      </c>
    </row>
    <row r="82" spans="2:14">
      <c r="B82" s="6" t="s">
        <v>301</v>
      </c>
      <c r="C82" s="17">
        <v>1105055</v>
      </c>
      <c r="D82" s="6" t="s">
        <v>172</v>
      </c>
      <c r="E82" s="6"/>
      <c r="F82" s="6">
        <v>1461</v>
      </c>
      <c r="G82" s="6" t="s">
        <v>302</v>
      </c>
      <c r="H82" s="6" t="s">
        <v>100</v>
      </c>
      <c r="I82" s="7">
        <v>2111</v>
      </c>
      <c r="J82" s="7">
        <v>2349</v>
      </c>
      <c r="K82" s="7">
        <v>49.59</v>
      </c>
      <c r="L82" s="8">
        <v>1E-4</v>
      </c>
      <c r="M82" s="8">
        <v>4.0000000000000002E-4</v>
      </c>
      <c r="N82" s="8">
        <v>2.0000000000000001E-4</v>
      </c>
    </row>
    <row r="83" spans="2:14">
      <c r="B83" s="6" t="s">
        <v>303</v>
      </c>
      <c r="C83" s="17">
        <v>1120609</v>
      </c>
      <c r="D83" s="6" t="s">
        <v>172</v>
      </c>
      <c r="E83" s="6"/>
      <c r="F83" s="6">
        <v>1554</v>
      </c>
      <c r="G83" s="6" t="s">
        <v>302</v>
      </c>
      <c r="H83" s="6" t="s">
        <v>100</v>
      </c>
      <c r="I83" s="7">
        <v>38739</v>
      </c>
      <c r="J83" s="7">
        <v>204.49</v>
      </c>
      <c r="K83" s="7">
        <v>79.22</v>
      </c>
      <c r="L83" s="8">
        <v>4.0000000000000002E-4</v>
      </c>
      <c r="M83" s="8">
        <v>5.9999999999999995E-4</v>
      </c>
      <c r="N83" s="8">
        <v>2.9999999999999997E-4</v>
      </c>
    </row>
    <row r="84" spans="2:14">
      <c r="B84" s="6" t="s">
        <v>304</v>
      </c>
      <c r="C84" s="17">
        <v>445015</v>
      </c>
      <c r="D84" s="6" t="s">
        <v>172</v>
      </c>
      <c r="E84" s="6"/>
      <c r="F84" s="6">
        <v>445</v>
      </c>
      <c r="G84" s="6" t="s">
        <v>305</v>
      </c>
      <c r="H84" s="6" t="s">
        <v>100</v>
      </c>
      <c r="I84" s="7">
        <v>18879</v>
      </c>
      <c r="J84" s="7">
        <v>2702</v>
      </c>
      <c r="K84" s="7">
        <v>510.11</v>
      </c>
      <c r="L84" s="8">
        <v>2.9999999999999997E-4</v>
      </c>
      <c r="M84" s="8">
        <v>3.7000000000000002E-3</v>
      </c>
      <c r="N84" s="8">
        <v>1.8E-3</v>
      </c>
    </row>
    <row r="85" spans="2:14">
      <c r="B85" s="6" t="s">
        <v>306</v>
      </c>
      <c r="C85" s="17">
        <v>256016</v>
      </c>
      <c r="D85" s="6" t="s">
        <v>172</v>
      </c>
      <c r="E85" s="6"/>
      <c r="F85" s="6">
        <v>256</v>
      </c>
      <c r="G85" s="6" t="s">
        <v>305</v>
      </c>
      <c r="H85" s="6" t="s">
        <v>100</v>
      </c>
      <c r="I85" s="7">
        <v>3792</v>
      </c>
      <c r="J85" s="7">
        <v>14600</v>
      </c>
      <c r="K85" s="7">
        <v>553.63</v>
      </c>
      <c r="L85" s="8">
        <v>2.0000000000000001E-4</v>
      </c>
      <c r="M85" s="8">
        <v>4.0000000000000001E-3</v>
      </c>
      <c r="N85" s="8">
        <v>2E-3</v>
      </c>
    </row>
    <row r="86" spans="2:14">
      <c r="B86" s="6" t="s">
        <v>307</v>
      </c>
      <c r="C86" s="17">
        <v>1082510</v>
      </c>
      <c r="D86" s="6" t="s">
        <v>172</v>
      </c>
      <c r="E86" s="6"/>
      <c r="F86" s="6">
        <v>2030</v>
      </c>
      <c r="G86" s="6" t="s">
        <v>308</v>
      </c>
      <c r="H86" s="6" t="s">
        <v>100</v>
      </c>
      <c r="I86" s="7">
        <v>29560.98</v>
      </c>
      <c r="J86" s="7">
        <v>1816</v>
      </c>
      <c r="K86" s="7">
        <v>536.83000000000004</v>
      </c>
      <c r="L86" s="8">
        <v>5.0000000000000001E-4</v>
      </c>
      <c r="M86" s="8">
        <v>3.8999999999999998E-3</v>
      </c>
      <c r="N86" s="8">
        <v>1.9E-3</v>
      </c>
    </row>
    <row r="87" spans="2:14">
      <c r="B87" s="13" t="s">
        <v>309</v>
      </c>
      <c r="C87" s="14"/>
      <c r="D87" s="13"/>
      <c r="E87" s="13"/>
      <c r="F87" s="13"/>
      <c r="G87" s="13"/>
      <c r="H87" s="13"/>
      <c r="I87" s="15">
        <v>4311678.6399999997</v>
      </c>
      <c r="K87" s="15">
        <v>23482.37</v>
      </c>
      <c r="M87" s="16">
        <v>0.16919999999999999</v>
      </c>
      <c r="N87" s="16">
        <v>8.3000000000000004E-2</v>
      </c>
    </row>
    <row r="88" spans="2:14">
      <c r="B88" s="6" t="s">
        <v>310</v>
      </c>
      <c r="C88" s="17">
        <v>711010</v>
      </c>
      <c r="D88" s="6" t="s">
        <v>172</v>
      </c>
      <c r="E88" s="6"/>
      <c r="F88" s="6">
        <v>711</v>
      </c>
      <c r="G88" s="6" t="s">
        <v>219</v>
      </c>
      <c r="H88" s="6" t="s">
        <v>100</v>
      </c>
      <c r="I88" s="7">
        <v>737</v>
      </c>
      <c r="J88" s="7">
        <v>102000</v>
      </c>
      <c r="K88" s="7">
        <v>751.74</v>
      </c>
      <c r="L88" s="8">
        <v>1E-3</v>
      </c>
      <c r="M88" s="8">
        <v>5.4000000000000003E-3</v>
      </c>
      <c r="N88" s="8">
        <v>2.7000000000000001E-3</v>
      </c>
    </row>
    <row r="89" spans="2:14">
      <c r="B89" s="6" t="s">
        <v>311</v>
      </c>
      <c r="C89" s="17">
        <v>601013</v>
      </c>
      <c r="D89" s="6" t="s">
        <v>172</v>
      </c>
      <c r="E89" s="6"/>
      <c r="F89" s="6">
        <v>601</v>
      </c>
      <c r="G89" s="6" t="s">
        <v>219</v>
      </c>
      <c r="H89" s="6" t="s">
        <v>100</v>
      </c>
      <c r="I89" s="7">
        <v>76</v>
      </c>
      <c r="J89" s="7">
        <v>841700</v>
      </c>
      <c r="K89" s="7">
        <v>639.69000000000005</v>
      </c>
      <c r="L89" s="8">
        <v>6.9999999999999999E-4</v>
      </c>
      <c r="M89" s="8">
        <v>4.5999999999999999E-3</v>
      </c>
      <c r="N89" s="8">
        <v>2.3E-3</v>
      </c>
    </row>
    <row r="90" spans="2:14">
      <c r="B90" s="6" t="s">
        <v>312</v>
      </c>
      <c r="C90" s="17">
        <v>726018</v>
      </c>
      <c r="D90" s="6" t="s">
        <v>172</v>
      </c>
      <c r="E90" s="6"/>
      <c r="F90" s="6">
        <v>726</v>
      </c>
      <c r="G90" s="6" t="s">
        <v>219</v>
      </c>
      <c r="H90" s="6" t="s">
        <v>100</v>
      </c>
      <c r="I90" s="7">
        <v>1848</v>
      </c>
      <c r="J90" s="7">
        <v>791.9</v>
      </c>
      <c r="K90" s="7">
        <v>14.63</v>
      </c>
      <c r="L90" s="8">
        <v>0</v>
      </c>
      <c r="M90" s="8">
        <v>1E-4</v>
      </c>
      <c r="N90" s="8">
        <v>1E-4</v>
      </c>
    </row>
    <row r="91" spans="2:14">
      <c r="B91" s="6" t="s">
        <v>313</v>
      </c>
      <c r="C91" s="17">
        <v>1096148</v>
      </c>
      <c r="D91" s="6" t="s">
        <v>172</v>
      </c>
      <c r="E91" s="6"/>
      <c r="F91" s="6">
        <v>1310</v>
      </c>
      <c r="G91" s="6" t="s">
        <v>259</v>
      </c>
      <c r="H91" s="6" t="s">
        <v>100</v>
      </c>
      <c r="I91" s="7">
        <v>42020</v>
      </c>
      <c r="J91" s="7">
        <v>771.1</v>
      </c>
      <c r="K91" s="7">
        <v>324.02</v>
      </c>
      <c r="L91" s="8">
        <v>1E-3</v>
      </c>
      <c r="M91" s="8">
        <v>2.3E-3</v>
      </c>
      <c r="N91" s="8">
        <v>1.1000000000000001E-3</v>
      </c>
    </row>
    <row r="92" spans="2:14">
      <c r="B92" s="6" t="s">
        <v>314</v>
      </c>
      <c r="C92" s="17">
        <v>354019</v>
      </c>
      <c r="D92" s="6" t="s">
        <v>172</v>
      </c>
      <c r="E92" s="6"/>
      <c r="F92" s="6">
        <v>354</v>
      </c>
      <c r="G92" s="6" t="s">
        <v>259</v>
      </c>
      <c r="H92" s="6" t="s">
        <v>100</v>
      </c>
      <c r="I92" s="7">
        <v>22240</v>
      </c>
      <c r="J92" s="7">
        <v>2380</v>
      </c>
      <c r="K92" s="7">
        <v>529.30999999999995</v>
      </c>
      <c r="L92" s="8">
        <v>3.2000000000000002E-3</v>
      </c>
      <c r="M92" s="8">
        <v>3.8E-3</v>
      </c>
      <c r="N92" s="8">
        <v>1.9E-3</v>
      </c>
    </row>
    <row r="93" spans="2:14">
      <c r="B93" s="6" t="s">
        <v>315</v>
      </c>
      <c r="C93" s="17">
        <v>1105097</v>
      </c>
      <c r="D93" s="6" t="s">
        <v>172</v>
      </c>
      <c r="E93" s="6"/>
      <c r="F93" s="6">
        <v>1463</v>
      </c>
      <c r="G93" s="6" t="s">
        <v>259</v>
      </c>
      <c r="H93" s="6" t="s">
        <v>100</v>
      </c>
      <c r="I93" s="7">
        <v>9309</v>
      </c>
      <c r="J93" s="7">
        <v>4143</v>
      </c>
      <c r="K93" s="7">
        <v>385.67</v>
      </c>
      <c r="L93" s="8">
        <v>4.0000000000000002E-4</v>
      </c>
      <c r="M93" s="8">
        <v>2.8E-3</v>
      </c>
      <c r="N93" s="8">
        <v>1.4E-3</v>
      </c>
    </row>
    <row r="94" spans="2:14">
      <c r="B94" s="6" t="s">
        <v>316</v>
      </c>
      <c r="C94" s="17">
        <v>1103506</v>
      </c>
      <c r="D94" s="6" t="s">
        <v>172</v>
      </c>
      <c r="E94" s="6"/>
      <c r="F94" s="6">
        <v>1425</v>
      </c>
      <c r="G94" s="6" t="s">
        <v>263</v>
      </c>
      <c r="H94" s="6" t="s">
        <v>100</v>
      </c>
      <c r="I94" s="7">
        <v>28278</v>
      </c>
      <c r="J94" s="7">
        <v>2343</v>
      </c>
      <c r="K94" s="7">
        <v>662.55</v>
      </c>
      <c r="L94" s="8">
        <v>2.2000000000000001E-3</v>
      </c>
      <c r="M94" s="8">
        <v>4.7999999999999996E-3</v>
      </c>
      <c r="N94" s="8">
        <v>2.3E-3</v>
      </c>
    </row>
    <row r="95" spans="2:14">
      <c r="B95" s="6" t="s">
        <v>317</v>
      </c>
      <c r="C95" s="17">
        <v>1093202</v>
      </c>
      <c r="D95" s="6" t="s">
        <v>172</v>
      </c>
      <c r="E95" s="6"/>
      <c r="F95" s="6">
        <v>1072</v>
      </c>
      <c r="G95" s="6" t="s">
        <v>263</v>
      </c>
      <c r="H95" s="6" t="s">
        <v>100</v>
      </c>
      <c r="I95" s="7">
        <v>16526</v>
      </c>
      <c r="J95" s="7">
        <v>4427</v>
      </c>
      <c r="K95" s="7">
        <v>731.61</v>
      </c>
      <c r="L95" s="8">
        <v>1E-3</v>
      </c>
      <c r="M95" s="8">
        <v>5.3E-3</v>
      </c>
      <c r="N95" s="8">
        <v>2.5999999999999999E-3</v>
      </c>
    </row>
    <row r="96" spans="2:14">
      <c r="B96" s="6" t="s">
        <v>318</v>
      </c>
      <c r="C96" s="17">
        <v>314013</v>
      </c>
      <c r="D96" s="6" t="s">
        <v>172</v>
      </c>
      <c r="E96" s="6"/>
      <c r="F96" s="6">
        <v>314</v>
      </c>
      <c r="G96" s="6" t="s">
        <v>263</v>
      </c>
      <c r="H96" s="6" t="s">
        <v>100</v>
      </c>
      <c r="I96" s="7">
        <v>4342</v>
      </c>
      <c r="J96" s="7">
        <v>13660</v>
      </c>
      <c r="K96" s="7">
        <v>593.12</v>
      </c>
      <c r="L96" s="8">
        <v>8.0000000000000004E-4</v>
      </c>
      <c r="M96" s="8">
        <v>4.3E-3</v>
      </c>
      <c r="N96" s="8">
        <v>2.0999999999999999E-3</v>
      </c>
    </row>
    <row r="97" spans="2:14">
      <c r="B97" s="6" t="s">
        <v>319</v>
      </c>
      <c r="C97" s="17">
        <v>1102219</v>
      </c>
      <c r="D97" s="6" t="s">
        <v>172</v>
      </c>
      <c r="E97" s="6"/>
      <c r="F97" s="6">
        <v>1403</v>
      </c>
      <c r="G97" s="6" t="s">
        <v>263</v>
      </c>
      <c r="H97" s="6" t="s">
        <v>100</v>
      </c>
      <c r="I97" s="7">
        <v>8932</v>
      </c>
      <c r="J97" s="7">
        <v>8423</v>
      </c>
      <c r="K97" s="7">
        <v>752.34</v>
      </c>
      <c r="L97" s="8">
        <v>6.4999999999999997E-3</v>
      </c>
      <c r="M97" s="8">
        <v>5.4000000000000003E-3</v>
      </c>
      <c r="N97" s="8">
        <v>2.7000000000000001E-3</v>
      </c>
    </row>
    <row r="98" spans="2:14">
      <c r="B98" s="6" t="s">
        <v>320</v>
      </c>
      <c r="C98" s="17">
        <v>1138379</v>
      </c>
      <c r="D98" s="6" t="s">
        <v>172</v>
      </c>
      <c r="E98" s="6"/>
      <c r="F98" s="6">
        <v>1664</v>
      </c>
      <c r="G98" s="6" t="s">
        <v>263</v>
      </c>
      <c r="H98" s="6" t="s">
        <v>100</v>
      </c>
      <c r="I98" s="7">
        <v>11618</v>
      </c>
      <c r="J98" s="7">
        <v>727.1</v>
      </c>
      <c r="K98" s="7">
        <v>84.47</v>
      </c>
      <c r="L98" s="8">
        <v>1.5E-3</v>
      </c>
      <c r="M98" s="8">
        <v>5.9999999999999995E-4</v>
      </c>
      <c r="N98" s="8">
        <v>2.9999999999999997E-4</v>
      </c>
    </row>
    <row r="99" spans="2:14">
      <c r="B99" s="6" t="s">
        <v>321</v>
      </c>
      <c r="C99" s="17">
        <v>1820083</v>
      </c>
      <c r="D99" s="6" t="s">
        <v>172</v>
      </c>
      <c r="E99" s="6"/>
      <c r="F99" s="6">
        <v>182</v>
      </c>
      <c r="G99" s="6" t="s">
        <v>225</v>
      </c>
      <c r="H99" s="6" t="s">
        <v>100</v>
      </c>
      <c r="I99" s="7">
        <v>43539</v>
      </c>
      <c r="J99" s="7">
        <v>595.29999999999995</v>
      </c>
      <c r="K99" s="7">
        <v>259.19</v>
      </c>
      <c r="L99" s="8">
        <v>4.0000000000000002E-4</v>
      </c>
      <c r="M99" s="8">
        <v>1.9E-3</v>
      </c>
      <c r="N99" s="8">
        <v>8.9999999999999998E-4</v>
      </c>
    </row>
    <row r="100" spans="2:14">
      <c r="B100" s="6" t="s">
        <v>322</v>
      </c>
      <c r="C100" s="17">
        <v>1135706</v>
      </c>
      <c r="D100" s="6" t="s">
        <v>172</v>
      </c>
      <c r="E100" s="6"/>
      <c r="F100" s="6">
        <v>1644</v>
      </c>
      <c r="G100" s="6" t="s">
        <v>225</v>
      </c>
      <c r="H100" s="6" t="s">
        <v>100</v>
      </c>
      <c r="I100" s="7">
        <v>127755</v>
      </c>
      <c r="J100" s="7">
        <v>468.6</v>
      </c>
      <c r="K100" s="7">
        <v>598.66</v>
      </c>
      <c r="L100" s="8">
        <v>2E-3</v>
      </c>
      <c r="M100" s="8">
        <v>4.3E-3</v>
      </c>
      <c r="N100" s="8">
        <v>2.0999999999999999E-3</v>
      </c>
    </row>
    <row r="101" spans="2:14">
      <c r="B101" s="6" t="s">
        <v>323</v>
      </c>
      <c r="C101" s="17">
        <v>1094044</v>
      </c>
      <c r="D101" s="6" t="s">
        <v>172</v>
      </c>
      <c r="E101" s="6"/>
      <c r="F101" s="6">
        <v>1264</v>
      </c>
      <c r="G101" s="6" t="s">
        <v>225</v>
      </c>
      <c r="H101" s="6" t="s">
        <v>100</v>
      </c>
      <c r="I101" s="7">
        <v>20440.439999999999</v>
      </c>
      <c r="J101" s="7">
        <v>640.20000000000005</v>
      </c>
      <c r="K101" s="7">
        <v>130.86000000000001</v>
      </c>
      <c r="L101" s="8">
        <v>4.0000000000000002E-4</v>
      </c>
      <c r="M101" s="8">
        <v>8.9999999999999998E-4</v>
      </c>
      <c r="N101" s="8">
        <v>5.0000000000000001E-4</v>
      </c>
    </row>
    <row r="102" spans="2:14">
      <c r="B102" s="6" t="s">
        <v>324</v>
      </c>
      <c r="C102" s="17">
        <v>313015</v>
      </c>
      <c r="D102" s="6" t="s">
        <v>172</v>
      </c>
      <c r="E102" s="6"/>
      <c r="F102" s="6">
        <v>313</v>
      </c>
      <c r="G102" s="6" t="s">
        <v>225</v>
      </c>
      <c r="H102" s="6" t="s">
        <v>100</v>
      </c>
      <c r="I102" s="7">
        <v>111473</v>
      </c>
      <c r="J102" s="7">
        <v>625</v>
      </c>
      <c r="K102" s="7">
        <v>696.71</v>
      </c>
      <c r="L102" s="8">
        <v>1.9E-3</v>
      </c>
      <c r="M102" s="8">
        <v>5.0000000000000001E-3</v>
      </c>
      <c r="N102" s="8">
        <v>2.5000000000000001E-3</v>
      </c>
    </row>
    <row r="103" spans="2:14">
      <c r="B103" s="6" t="s">
        <v>325</v>
      </c>
      <c r="C103" s="17">
        <v>1090315</v>
      </c>
      <c r="D103" s="6" t="s">
        <v>172</v>
      </c>
      <c r="E103" s="6"/>
      <c r="F103" s="6">
        <v>1193</v>
      </c>
      <c r="G103" s="6" t="s">
        <v>225</v>
      </c>
      <c r="H103" s="6" t="s">
        <v>100</v>
      </c>
      <c r="I103" s="7">
        <v>17093</v>
      </c>
      <c r="J103" s="7">
        <v>5959</v>
      </c>
      <c r="K103" s="7">
        <v>1018.57</v>
      </c>
      <c r="L103" s="8">
        <v>8.9999999999999998E-4</v>
      </c>
      <c r="M103" s="8">
        <v>7.3000000000000001E-3</v>
      </c>
      <c r="N103" s="8">
        <v>3.5999999999999999E-3</v>
      </c>
    </row>
    <row r="104" spans="2:14">
      <c r="B104" s="6" t="s">
        <v>326</v>
      </c>
      <c r="C104" s="17">
        <v>155036</v>
      </c>
      <c r="D104" s="6" t="s">
        <v>172</v>
      </c>
      <c r="E104" s="6"/>
      <c r="F104" s="6">
        <v>155</v>
      </c>
      <c r="G104" s="6" t="s">
        <v>225</v>
      </c>
      <c r="H104" s="6" t="s">
        <v>100</v>
      </c>
      <c r="I104" s="7">
        <v>306</v>
      </c>
      <c r="J104" s="7">
        <v>50090</v>
      </c>
      <c r="K104" s="7">
        <v>153.28</v>
      </c>
      <c r="L104" s="8">
        <v>2.9999999999999997E-4</v>
      </c>
      <c r="M104" s="8">
        <v>1.1000000000000001E-3</v>
      </c>
      <c r="N104" s="8">
        <v>5.0000000000000001E-4</v>
      </c>
    </row>
    <row r="105" spans="2:14">
      <c r="B105" s="6" t="s">
        <v>327</v>
      </c>
      <c r="C105" s="17">
        <v>1109644</v>
      </c>
      <c r="D105" s="6" t="s">
        <v>172</v>
      </c>
      <c r="E105" s="6"/>
      <c r="F105" s="6">
        <v>1514</v>
      </c>
      <c r="G105" s="6" t="s">
        <v>225</v>
      </c>
      <c r="H105" s="6" t="s">
        <v>100</v>
      </c>
      <c r="I105" s="7">
        <v>376317</v>
      </c>
      <c r="J105" s="7">
        <v>682.9</v>
      </c>
      <c r="K105" s="7">
        <v>2569.87</v>
      </c>
      <c r="L105" s="8">
        <v>2.7000000000000001E-3</v>
      </c>
      <c r="M105" s="8">
        <v>1.8499999999999999E-2</v>
      </c>
      <c r="N105" s="8">
        <v>9.1000000000000004E-3</v>
      </c>
    </row>
    <row r="106" spans="2:14">
      <c r="B106" s="6" t="s">
        <v>328</v>
      </c>
      <c r="C106" s="17">
        <v>528018</v>
      </c>
      <c r="D106" s="6" t="s">
        <v>172</v>
      </c>
      <c r="E106" s="6"/>
      <c r="F106" s="6">
        <v>528</v>
      </c>
      <c r="G106" s="6" t="s">
        <v>228</v>
      </c>
      <c r="H106" s="6" t="s">
        <v>100</v>
      </c>
      <c r="I106" s="7">
        <v>3225</v>
      </c>
      <c r="J106" s="7">
        <v>6014</v>
      </c>
      <c r="K106" s="7">
        <v>193.95</v>
      </c>
      <c r="L106" s="8">
        <v>2.9999999999999997E-4</v>
      </c>
      <c r="M106" s="8">
        <v>1.4E-3</v>
      </c>
      <c r="N106" s="8">
        <v>6.9999999999999999E-4</v>
      </c>
    </row>
    <row r="107" spans="2:14">
      <c r="B107" s="6" t="s">
        <v>329</v>
      </c>
      <c r="C107" s="17">
        <v>280016</v>
      </c>
      <c r="D107" s="6" t="s">
        <v>172</v>
      </c>
      <c r="E107" s="6"/>
      <c r="F107" s="6">
        <v>280</v>
      </c>
      <c r="G107" s="6" t="s">
        <v>281</v>
      </c>
      <c r="H107" s="6" t="s">
        <v>100</v>
      </c>
      <c r="I107" s="7">
        <v>3994</v>
      </c>
      <c r="J107" s="7">
        <v>11370</v>
      </c>
      <c r="K107" s="7">
        <v>454.12</v>
      </c>
      <c r="L107" s="8">
        <v>6.9999999999999999E-4</v>
      </c>
      <c r="M107" s="8">
        <v>3.3E-3</v>
      </c>
      <c r="N107" s="8">
        <v>1.6000000000000001E-3</v>
      </c>
    </row>
    <row r="108" spans="2:14">
      <c r="B108" s="6" t="s">
        <v>330</v>
      </c>
      <c r="C108" s="17">
        <v>1081561</v>
      </c>
      <c r="D108" s="6" t="s">
        <v>172</v>
      </c>
      <c r="E108" s="6"/>
      <c r="F108" s="6">
        <v>1054</v>
      </c>
      <c r="G108" s="6" t="s">
        <v>283</v>
      </c>
      <c r="H108" s="6" t="s">
        <v>100</v>
      </c>
      <c r="I108" s="7">
        <v>774</v>
      </c>
      <c r="J108" s="7">
        <v>6165</v>
      </c>
      <c r="K108" s="7">
        <v>47.72</v>
      </c>
      <c r="L108" s="8">
        <v>1E-4</v>
      </c>
      <c r="M108" s="8">
        <v>2.9999999999999997E-4</v>
      </c>
      <c r="N108" s="8">
        <v>2.0000000000000001E-4</v>
      </c>
    </row>
    <row r="109" spans="2:14">
      <c r="B109" s="6" t="s">
        <v>331</v>
      </c>
      <c r="C109" s="17">
        <v>1086230</v>
      </c>
      <c r="D109" s="6" t="s">
        <v>172</v>
      </c>
      <c r="E109" s="6"/>
      <c r="F109" s="6">
        <v>1135</v>
      </c>
      <c r="G109" s="6" t="s">
        <v>332</v>
      </c>
      <c r="H109" s="6" t="s">
        <v>100</v>
      </c>
      <c r="I109" s="7">
        <v>2401</v>
      </c>
      <c r="J109" s="7">
        <v>4661</v>
      </c>
      <c r="K109" s="7">
        <v>111.91</v>
      </c>
      <c r="L109" s="8">
        <v>4.0000000000000002E-4</v>
      </c>
      <c r="M109" s="8">
        <v>8.0000000000000004E-4</v>
      </c>
      <c r="N109" s="8">
        <v>4.0000000000000002E-4</v>
      </c>
    </row>
    <row r="110" spans="2:14">
      <c r="B110" s="6" t="s">
        <v>333</v>
      </c>
      <c r="C110" s="17">
        <v>328013</v>
      </c>
      <c r="D110" s="6" t="s">
        <v>172</v>
      </c>
      <c r="E110" s="6"/>
      <c r="F110" s="6">
        <v>328</v>
      </c>
      <c r="G110" s="6" t="s">
        <v>332</v>
      </c>
      <c r="H110" s="6" t="s">
        <v>100</v>
      </c>
      <c r="I110" s="7">
        <v>25828</v>
      </c>
      <c r="J110" s="7">
        <v>1536</v>
      </c>
      <c r="K110" s="7">
        <v>396.72</v>
      </c>
      <c r="L110" s="8">
        <v>2.2000000000000001E-3</v>
      </c>
      <c r="M110" s="8">
        <v>2.8999999999999998E-3</v>
      </c>
      <c r="N110" s="8">
        <v>1.4E-3</v>
      </c>
    </row>
    <row r="111" spans="2:14">
      <c r="B111" s="6" t="s">
        <v>334</v>
      </c>
      <c r="C111" s="17">
        <v>756015</v>
      </c>
      <c r="D111" s="6" t="s">
        <v>172</v>
      </c>
      <c r="E111" s="6"/>
      <c r="F111" s="6">
        <v>756</v>
      </c>
      <c r="G111" s="6" t="s">
        <v>200</v>
      </c>
      <c r="H111" s="6" t="s">
        <v>100</v>
      </c>
      <c r="I111" s="7">
        <v>463.32</v>
      </c>
      <c r="J111" s="7">
        <v>453.6</v>
      </c>
      <c r="K111" s="7">
        <v>2.1</v>
      </c>
      <c r="L111" s="8">
        <v>1E-4</v>
      </c>
      <c r="M111" s="8">
        <v>0</v>
      </c>
      <c r="N111" s="8">
        <v>0</v>
      </c>
    </row>
    <row r="112" spans="2:14">
      <c r="B112" s="6" t="s">
        <v>335</v>
      </c>
      <c r="C112" s="17">
        <v>660019</v>
      </c>
      <c r="D112" s="6" t="s">
        <v>172</v>
      </c>
      <c r="E112" s="6"/>
      <c r="F112" s="6">
        <v>660</v>
      </c>
      <c r="G112" s="6" t="s">
        <v>287</v>
      </c>
      <c r="H112" s="6" t="s">
        <v>100</v>
      </c>
      <c r="I112" s="7">
        <v>27399</v>
      </c>
      <c r="J112" s="7">
        <v>3794</v>
      </c>
      <c r="K112" s="7">
        <v>1039.52</v>
      </c>
      <c r="L112" s="8">
        <v>2.8999999999999998E-3</v>
      </c>
      <c r="M112" s="8">
        <v>7.4999999999999997E-3</v>
      </c>
      <c r="N112" s="8">
        <v>3.7000000000000002E-3</v>
      </c>
    </row>
    <row r="113" spans="2:14">
      <c r="B113" s="6" t="s">
        <v>336</v>
      </c>
      <c r="C113" s="17">
        <v>625012</v>
      </c>
      <c r="D113" s="6" t="s">
        <v>172</v>
      </c>
      <c r="E113" s="6"/>
      <c r="F113" s="6">
        <v>625</v>
      </c>
      <c r="G113" s="6" t="s">
        <v>287</v>
      </c>
      <c r="H113" s="6" t="s">
        <v>100</v>
      </c>
      <c r="I113" s="7">
        <v>12465.2</v>
      </c>
      <c r="J113" s="7">
        <v>5589</v>
      </c>
      <c r="K113" s="7">
        <v>696.68</v>
      </c>
      <c r="L113" s="8">
        <v>1.2999999999999999E-3</v>
      </c>
      <c r="M113" s="8">
        <v>5.0000000000000001E-3</v>
      </c>
      <c r="N113" s="8">
        <v>2.5000000000000001E-3</v>
      </c>
    </row>
    <row r="114" spans="2:14">
      <c r="B114" s="6" t="s">
        <v>337</v>
      </c>
      <c r="C114" s="17">
        <v>1090547</v>
      </c>
      <c r="D114" s="6" t="s">
        <v>172</v>
      </c>
      <c r="E114" s="6"/>
      <c r="F114" s="6">
        <v>1198</v>
      </c>
      <c r="G114" s="6" t="s">
        <v>287</v>
      </c>
      <c r="H114" s="6" t="s">
        <v>100</v>
      </c>
      <c r="I114" s="7">
        <v>86469</v>
      </c>
      <c r="J114" s="7">
        <v>1896</v>
      </c>
      <c r="K114" s="7">
        <v>1639.45</v>
      </c>
      <c r="L114" s="8">
        <v>2.3999999999999998E-3</v>
      </c>
      <c r="M114" s="8">
        <v>1.18E-2</v>
      </c>
      <c r="N114" s="8">
        <v>5.7999999999999996E-3</v>
      </c>
    </row>
    <row r="115" spans="2:14">
      <c r="B115" s="6" t="s">
        <v>338</v>
      </c>
      <c r="C115" s="17">
        <v>174011</v>
      </c>
      <c r="D115" s="6" t="s">
        <v>172</v>
      </c>
      <c r="E115" s="6"/>
      <c r="F115" s="6">
        <v>174</v>
      </c>
      <c r="G115" s="6" t="s">
        <v>203</v>
      </c>
      <c r="H115" s="6" t="s">
        <v>100</v>
      </c>
      <c r="I115" s="7">
        <v>1</v>
      </c>
      <c r="J115" s="7">
        <v>8000</v>
      </c>
      <c r="K115" s="7">
        <v>0.08</v>
      </c>
      <c r="L115" s="8">
        <v>0</v>
      </c>
      <c r="M115" s="8">
        <v>0</v>
      </c>
      <c r="N115" s="8">
        <v>0</v>
      </c>
    </row>
    <row r="116" spans="2:14">
      <c r="B116" s="6" t="s">
        <v>339</v>
      </c>
      <c r="C116" s="17">
        <v>1083633</v>
      </c>
      <c r="D116" s="6" t="s">
        <v>172</v>
      </c>
      <c r="E116" s="6"/>
      <c r="F116" s="6">
        <v>1087</v>
      </c>
      <c r="G116" s="6" t="s">
        <v>203</v>
      </c>
      <c r="H116" s="6" t="s">
        <v>100</v>
      </c>
      <c r="I116" s="7">
        <v>1967</v>
      </c>
      <c r="J116" s="7">
        <v>48.8</v>
      </c>
      <c r="K116" s="7">
        <v>0.96</v>
      </c>
      <c r="L116" s="8">
        <v>0</v>
      </c>
      <c r="M116" s="8">
        <v>0</v>
      </c>
      <c r="N116" s="8">
        <v>0</v>
      </c>
    </row>
    <row r="117" spans="2:14">
      <c r="B117" s="6" t="s">
        <v>340</v>
      </c>
      <c r="C117" s="17">
        <v>1087949</v>
      </c>
      <c r="D117" s="6" t="s">
        <v>172</v>
      </c>
      <c r="E117" s="6"/>
      <c r="F117" s="6">
        <v>1154</v>
      </c>
      <c r="G117" s="6" t="s">
        <v>203</v>
      </c>
      <c r="H117" s="6" t="s">
        <v>100</v>
      </c>
      <c r="I117" s="7">
        <v>8086.41</v>
      </c>
      <c r="J117" s="7">
        <v>56.3</v>
      </c>
      <c r="K117" s="7">
        <v>4.55</v>
      </c>
      <c r="L117" s="8">
        <v>1E-4</v>
      </c>
      <c r="M117" s="8">
        <v>0</v>
      </c>
      <c r="N117" s="8">
        <v>0</v>
      </c>
    </row>
    <row r="118" spans="2:14">
      <c r="B118" s="6" t="s">
        <v>341</v>
      </c>
      <c r="C118" s="17">
        <v>1117688</v>
      </c>
      <c r="D118" s="6" t="s">
        <v>172</v>
      </c>
      <c r="E118" s="6"/>
      <c r="F118" s="6">
        <v>1531</v>
      </c>
      <c r="G118" s="6" t="s">
        <v>238</v>
      </c>
      <c r="H118" s="6" t="s">
        <v>100</v>
      </c>
      <c r="I118" s="7">
        <v>15855</v>
      </c>
      <c r="J118" s="7">
        <v>6320</v>
      </c>
      <c r="K118" s="7">
        <v>1002.04</v>
      </c>
      <c r="L118" s="8">
        <v>1.1000000000000001E-3</v>
      </c>
      <c r="M118" s="8">
        <v>7.1999999999999998E-3</v>
      </c>
      <c r="N118" s="8">
        <v>3.5000000000000001E-3</v>
      </c>
    </row>
    <row r="119" spans="2:14">
      <c r="B119" s="6" t="s">
        <v>342</v>
      </c>
      <c r="C119" s="17">
        <v>506022</v>
      </c>
      <c r="D119" s="6" t="s">
        <v>172</v>
      </c>
      <c r="E119" s="6"/>
      <c r="F119" s="6">
        <v>506</v>
      </c>
      <c r="G119" s="6" t="s">
        <v>238</v>
      </c>
      <c r="H119" s="6" t="s">
        <v>100</v>
      </c>
      <c r="I119" s="7">
        <v>52993</v>
      </c>
      <c r="J119" s="7">
        <v>1</v>
      </c>
      <c r="K119" s="7">
        <v>0.53</v>
      </c>
      <c r="L119" s="8">
        <v>0</v>
      </c>
      <c r="M119" s="8">
        <v>0</v>
      </c>
      <c r="N119" s="8">
        <v>0</v>
      </c>
    </row>
    <row r="120" spans="2:14">
      <c r="B120" s="6" t="s">
        <v>343</v>
      </c>
      <c r="C120" s="17">
        <v>565010</v>
      </c>
      <c r="D120" s="6" t="s">
        <v>172</v>
      </c>
      <c r="E120" s="6"/>
      <c r="F120" s="6">
        <v>565</v>
      </c>
      <c r="G120" s="6" t="s">
        <v>238</v>
      </c>
      <c r="H120" s="6" t="s">
        <v>100</v>
      </c>
      <c r="I120" s="7">
        <v>345.21</v>
      </c>
      <c r="J120" s="7">
        <v>202500</v>
      </c>
      <c r="K120" s="7">
        <v>699.05</v>
      </c>
      <c r="L120" s="8">
        <v>1E-4</v>
      </c>
      <c r="M120" s="8">
        <v>5.0000000000000001E-3</v>
      </c>
      <c r="N120" s="8">
        <v>2.5000000000000001E-3</v>
      </c>
    </row>
    <row r="121" spans="2:14">
      <c r="B121" s="6" t="s">
        <v>344</v>
      </c>
      <c r="C121" s="17">
        <v>810010</v>
      </c>
      <c r="D121" s="6" t="s">
        <v>172</v>
      </c>
      <c r="E121" s="6"/>
      <c r="F121" s="6">
        <v>810</v>
      </c>
      <c r="G121" s="6" t="s">
        <v>238</v>
      </c>
      <c r="H121" s="6" t="s">
        <v>100</v>
      </c>
      <c r="I121" s="7">
        <v>2546</v>
      </c>
      <c r="J121" s="7">
        <v>8913</v>
      </c>
      <c r="K121" s="7">
        <v>226.92</v>
      </c>
      <c r="L121" s="8">
        <v>4.0000000000000002E-4</v>
      </c>
      <c r="M121" s="8">
        <v>1.6000000000000001E-3</v>
      </c>
      <c r="N121" s="8">
        <v>8.0000000000000004E-4</v>
      </c>
    </row>
    <row r="122" spans="2:14">
      <c r="B122" s="6" t="s">
        <v>345</v>
      </c>
      <c r="C122" s="17">
        <v>1080613</v>
      </c>
      <c r="D122" s="6" t="s">
        <v>172</v>
      </c>
      <c r="E122" s="6"/>
      <c r="F122" s="6">
        <v>1008</v>
      </c>
      <c r="G122" s="6" t="s">
        <v>346</v>
      </c>
      <c r="H122" s="6" t="s">
        <v>100</v>
      </c>
      <c r="I122" s="7">
        <v>15215</v>
      </c>
      <c r="J122" s="7">
        <v>1430</v>
      </c>
      <c r="K122" s="7">
        <v>217.57</v>
      </c>
      <c r="L122" s="8">
        <v>1.1000000000000001E-3</v>
      </c>
      <c r="M122" s="8">
        <v>1.6000000000000001E-3</v>
      </c>
      <c r="N122" s="8">
        <v>8.0000000000000004E-4</v>
      </c>
    </row>
    <row r="123" spans="2:14">
      <c r="B123" s="6" t="s">
        <v>347</v>
      </c>
      <c r="C123" s="17">
        <v>796011</v>
      </c>
      <c r="D123" s="6" t="s">
        <v>172</v>
      </c>
      <c r="E123" s="6"/>
      <c r="F123" s="6">
        <v>796</v>
      </c>
      <c r="G123" s="6" t="s">
        <v>242</v>
      </c>
      <c r="H123" s="6" t="s">
        <v>100</v>
      </c>
      <c r="I123" s="7">
        <v>23486</v>
      </c>
      <c r="J123" s="7">
        <v>6350</v>
      </c>
      <c r="K123" s="7">
        <v>1491.36</v>
      </c>
      <c r="L123" s="8">
        <v>6.4000000000000003E-3</v>
      </c>
      <c r="M123" s="8">
        <v>1.0699999999999999E-2</v>
      </c>
      <c r="N123" s="8">
        <v>5.3E-3</v>
      </c>
    </row>
    <row r="124" spans="2:14">
      <c r="B124" s="6" t="s">
        <v>348</v>
      </c>
      <c r="C124" s="17">
        <v>1101666</v>
      </c>
      <c r="D124" s="6" t="s">
        <v>172</v>
      </c>
      <c r="E124" s="6"/>
      <c r="F124" s="6">
        <v>1397</v>
      </c>
      <c r="G124" s="6" t="s">
        <v>244</v>
      </c>
      <c r="H124" s="6" t="s">
        <v>100</v>
      </c>
      <c r="I124" s="7">
        <v>246624</v>
      </c>
      <c r="J124" s="7">
        <v>250.4</v>
      </c>
      <c r="K124" s="7">
        <v>617.54999999999995</v>
      </c>
      <c r="L124" s="8">
        <v>4.4000000000000003E-3</v>
      </c>
      <c r="M124" s="8">
        <v>4.4999999999999997E-3</v>
      </c>
      <c r="N124" s="8">
        <v>2.2000000000000001E-3</v>
      </c>
    </row>
    <row r="125" spans="2:14">
      <c r="B125" s="6" t="s">
        <v>349</v>
      </c>
      <c r="C125" s="17">
        <v>1095819</v>
      </c>
      <c r="D125" s="6" t="s">
        <v>172</v>
      </c>
      <c r="E125" s="6"/>
      <c r="F125" s="6">
        <v>2240</v>
      </c>
      <c r="G125" s="6" t="s">
        <v>244</v>
      </c>
      <c r="H125" s="6" t="s">
        <v>100</v>
      </c>
      <c r="I125" s="7">
        <v>5936</v>
      </c>
      <c r="J125" s="7">
        <v>454.5</v>
      </c>
      <c r="K125" s="7">
        <v>26.98</v>
      </c>
      <c r="L125" s="8">
        <v>1E-4</v>
      </c>
      <c r="M125" s="8">
        <v>2.0000000000000001E-4</v>
      </c>
      <c r="N125" s="8">
        <v>1E-4</v>
      </c>
    </row>
    <row r="126" spans="2:14">
      <c r="B126" s="6" t="s">
        <v>350</v>
      </c>
      <c r="C126" s="17">
        <v>1117795</v>
      </c>
      <c r="D126" s="6" t="s">
        <v>172</v>
      </c>
      <c r="E126" s="6"/>
      <c r="F126" s="6">
        <v>1530</v>
      </c>
      <c r="G126" s="6" t="s">
        <v>302</v>
      </c>
      <c r="H126" s="6" t="s">
        <v>100</v>
      </c>
      <c r="I126" s="7">
        <v>12784.87</v>
      </c>
      <c r="J126" s="7">
        <v>2187</v>
      </c>
      <c r="K126" s="7">
        <v>279.61</v>
      </c>
      <c r="L126" s="8">
        <v>1.1000000000000001E-3</v>
      </c>
      <c r="M126" s="8">
        <v>2E-3</v>
      </c>
      <c r="N126" s="8">
        <v>1E-3</v>
      </c>
    </row>
    <row r="127" spans="2:14">
      <c r="B127" s="6" t="s">
        <v>351</v>
      </c>
      <c r="C127" s="17">
        <v>1120609</v>
      </c>
      <c r="D127" s="6" t="s">
        <v>172</v>
      </c>
      <c r="E127" s="6"/>
      <c r="F127" s="6">
        <v>1554</v>
      </c>
      <c r="G127" s="6" t="s">
        <v>302</v>
      </c>
      <c r="H127" s="6" t="s">
        <v>100</v>
      </c>
      <c r="I127" s="7">
        <v>3556</v>
      </c>
      <c r="J127" s="7">
        <v>214.1</v>
      </c>
      <c r="K127" s="7">
        <v>7.61</v>
      </c>
      <c r="L127" s="8">
        <v>0</v>
      </c>
      <c r="M127" s="8">
        <v>1E-4</v>
      </c>
      <c r="N127" s="8">
        <v>0</v>
      </c>
    </row>
    <row r="128" spans="2:14">
      <c r="B128" s="6" t="s">
        <v>352</v>
      </c>
      <c r="C128" s="17">
        <v>496018</v>
      </c>
      <c r="D128" s="6" t="s">
        <v>172</v>
      </c>
      <c r="E128" s="6"/>
      <c r="F128" s="6">
        <v>496</v>
      </c>
      <c r="G128" s="6" t="s">
        <v>302</v>
      </c>
      <c r="H128" s="6" t="s">
        <v>100</v>
      </c>
      <c r="I128" s="7">
        <v>1472000</v>
      </c>
      <c r="J128" s="7">
        <v>30.6</v>
      </c>
      <c r="K128" s="7">
        <v>450.43</v>
      </c>
      <c r="L128" s="8">
        <v>4.5999999999999999E-3</v>
      </c>
      <c r="M128" s="8">
        <v>3.2000000000000002E-3</v>
      </c>
      <c r="N128" s="8">
        <v>1.6000000000000001E-3</v>
      </c>
    </row>
    <row r="129" spans="2:14">
      <c r="B129" s="6" t="s">
        <v>353</v>
      </c>
      <c r="C129" s="17">
        <v>1094119</v>
      </c>
      <c r="D129" s="6" t="s">
        <v>172</v>
      </c>
      <c r="E129" s="6"/>
      <c r="F129" s="6">
        <v>1267</v>
      </c>
      <c r="G129" s="6" t="s">
        <v>302</v>
      </c>
      <c r="H129" s="6" t="s">
        <v>100</v>
      </c>
      <c r="I129" s="7">
        <v>42217.15</v>
      </c>
      <c r="J129" s="7">
        <v>1927</v>
      </c>
      <c r="K129" s="7">
        <v>813.52</v>
      </c>
      <c r="L129" s="8">
        <v>1.1999999999999999E-3</v>
      </c>
      <c r="M129" s="8">
        <v>5.8999999999999999E-3</v>
      </c>
      <c r="N129" s="8">
        <v>2.8999999999999998E-3</v>
      </c>
    </row>
    <row r="130" spans="2:14">
      <c r="B130" s="6" t="s">
        <v>354</v>
      </c>
      <c r="C130" s="17">
        <v>1101450</v>
      </c>
      <c r="D130" s="6" t="s">
        <v>172</v>
      </c>
      <c r="E130" s="6"/>
      <c r="F130" s="6">
        <v>1393</v>
      </c>
      <c r="G130" s="6" t="s">
        <v>355</v>
      </c>
      <c r="H130" s="6" t="s">
        <v>100</v>
      </c>
      <c r="I130" s="7">
        <v>131250</v>
      </c>
      <c r="J130" s="7">
        <v>118</v>
      </c>
      <c r="K130" s="7">
        <v>154.88</v>
      </c>
      <c r="L130" s="8">
        <v>2.5000000000000001E-3</v>
      </c>
      <c r="M130" s="8">
        <v>1.1000000000000001E-3</v>
      </c>
      <c r="N130" s="8">
        <v>5.0000000000000001E-4</v>
      </c>
    </row>
    <row r="131" spans="2:14">
      <c r="B131" s="6" t="s">
        <v>356</v>
      </c>
      <c r="C131" s="17">
        <v>1096890</v>
      </c>
      <c r="D131" s="6" t="s">
        <v>172</v>
      </c>
      <c r="E131" s="6"/>
      <c r="F131" s="6">
        <v>1318</v>
      </c>
      <c r="G131" s="6" t="s">
        <v>355</v>
      </c>
      <c r="H131" s="6" t="s">
        <v>100</v>
      </c>
      <c r="I131" s="7">
        <v>888.05</v>
      </c>
      <c r="J131" s="7">
        <v>118.4</v>
      </c>
      <c r="K131" s="7">
        <v>1.05</v>
      </c>
      <c r="L131" s="8">
        <v>0</v>
      </c>
      <c r="M131" s="8">
        <v>0</v>
      </c>
      <c r="N131" s="8">
        <v>0</v>
      </c>
    </row>
    <row r="132" spans="2:14">
      <c r="B132" s="6" t="s">
        <v>357</v>
      </c>
      <c r="C132" s="17">
        <v>749077</v>
      </c>
      <c r="D132" s="6" t="s">
        <v>172</v>
      </c>
      <c r="E132" s="6"/>
      <c r="F132" s="6">
        <v>749</v>
      </c>
      <c r="G132" s="6" t="s">
        <v>358</v>
      </c>
      <c r="H132" s="6" t="s">
        <v>100</v>
      </c>
      <c r="I132" s="7">
        <v>49092</v>
      </c>
      <c r="J132" s="7">
        <v>1712</v>
      </c>
      <c r="K132" s="7">
        <v>840.46</v>
      </c>
      <c r="L132" s="8">
        <v>1.6999999999999999E-3</v>
      </c>
      <c r="M132" s="8">
        <v>6.1000000000000004E-3</v>
      </c>
      <c r="N132" s="8">
        <v>3.0000000000000001E-3</v>
      </c>
    </row>
    <row r="133" spans="2:14">
      <c r="B133" s="6" t="s">
        <v>359</v>
      </c>
      <c r="C133" s="17">
        <v>1095223</v>
      </c>
      <c r="D133" s="6" t="s">
        <v>172</v>
      </c>
      <c r="E133" s="6"/>
      <c r="F133" s="6">
        <v>1293</v>
      </c>
      <c r="G133" s="6" t="s">
        <v>358</v>
      </c>
      <c r="H133" s="6" t="s">
        <v>100</v>
      </c>
      <c r="I133" s="7">
        <v>6548</v>
      </c>
      <c r="J133" s="7">
        <v>1370</v>
      </c>
      <c r="K133" s="7">
        <v>89.71</v>
      </c>
      <c r="L133" s="8">
        <v>2.5000000000000001E-3</v>
      </c>
      <c r="M133" s="8">
        <v>5.9999999999999995E-4</v>
      </c>
      <c r="N133" s="8">
        <v>2.9999999999999997E-4</v>
      </c>
    </row>
    <row r="134" spans="2:14">
      <c r="B134" s="6" t="s">
        <v>360</v>
      </c>
      <c r="C134" s="17">
        <v>1103852</v>
      </c>
      <c r="D134" s="6" t="s">
        <v>172</v>
      </c>
      <c r="E134" s="6"/>
      <c r="F134" s="6">
        <v>1435</v>
      </c>
      <c r="G134" s="6" t="s">
        <v>358</v>
      </c>
      <c r="H134" s="6" t="s">
        <v>100</v>
      </c>
      <c r="I134" s="7">
        <v>1120000</v>
      </c>
      <c r="J134" s="7">
        <v>28.8</v>
      </c>
      <c r="K134" s="7">
        <v>322.56</v>
      </c>
      <c r="L134" s="8">
        <v>9.5999999999999992E-3</v>
      </c>
      <c r="M134" s="8">
        <v>2.3E-3</v>
      </c>
      <c r="N134" s="8">
        <v>1.1000000000000001E-3</v>
      </c>
    </row>
    <row r="135" spans="2:14">
      <c r="B135" s="6" t="s">
        <v>361</v>
      </c>
      <c r="C135" s="17">
        <v>161018</v>
      </c>
      <c r="D135" s="6" t="s">
        <v>172</v>
      </c>
      <c r="E135" s="6"/>
      <c r="F135" s="6">
        <v>161</v>
      </c>
      <c r="G135" s="6" t="s">
        <v>305</v>
      </c>
      <c r="H135" s="6" t="s">
        <v>100</v>
      </c>
      <c r="I135" s="7">
        <v>1878</v>
      </c>
      <c r="J135" s="7">
        <v>14450</v>
      </c>
      <c r="K135" s="7">
        <v>271.37</v>
      </c>
      <c r="L135" s="8">
        <v>2.9999999999999997E-4</v>
      </c>
      <c r="M135" s="8">
        <v>2E-3</v>
      </c>
      <c r="N135" s="8">
        <v>1E-3</v>
      </c>
    </row>
    <row r="136" spans="2:14">
      <c r="B136" s="6" t="s">
        <v>362</v>
      </c>
      <c r="C136" s="17">
        <v>1099787</v>
      </c>
      <c r="D136" s="6" t="s">
        <v>172</v>
      </c>
      <c r="E136" s="6"/>
      <c r="F136" s="6">
        <v>1370</v>
      </c>
      <c r="G136" s="6" t="s">
        <v>308</v>
      </c>
      <c r="H136" s="6" t="s">
        <v>100</v>
      </c>
      <c r="I136" s="7">
        <v>80924</v>
      </c>
      <c r="J136" s="7">
        <v>201.8</v>
      </c>
      <c r="K136" s="7">
        <v>163.30000000000001</v>
      </c>
      <c r="L136" s="8">
        <v>4.3E-3</v>
      </c>
      <c r="M136" s="8">
        <v>1.1999999999999999E-3</v>
      </c>
      <c r="N136" s="8">
        <v>5.9999999999999995E-4</v>
      </c>
    </row>
    <row r="137" spans="2:14">
      <c r="B137" s="6" t="s">
        <v>363</v>
      </c>
      <c r="C137" s="17">
        <v>1138189</v>
      </c>
      <c r="D137" s="6" t="s">
        <v>172</v>
      </c>
      <c r="E137" s="6"/>
      <c r="F137" s="6">
        <v>2100</v>
      </c>
      <c r="G137" s="6" t="s">
        <v>308</v>
      </c>
      <c r="H137" s="6" t="s">
        <v>100</v>
      </c>
      <c r="I137" s="7">
        <v>11618</v>
      </c>
      <c r="J137" s="7">
        <v>2770</v>
      </c>
      <c r="K137" s="7">
        <v>321.82</v>
      </c>
      <c r="L137" s="8">
        <v>1.5E-3</v>
      </c>
      <c r="M137" s="8">
        <v>2.3E-3</v>
      </c>
      <c r="N137" s="8">
        <v>1.1000000000000001E-3</v>
      </c>
    </row>
    <row r="138" spans="2:14">
      <c r="B138" s="13" t="s">
        <v>364</v>
      </c>
      <c r="C138" s="14"/>
      <c r="D138" s="13"/>
      <c r="E138" s="13"/>
      <c r="F138" s="13"/>
      <c r="G138" s="13"/>
      <c r="H138" s="13"/>
      <c r="I138" s="15">
        <v>0</v>
      </c>
      <c r="K138" s="15">
        <v>0</v>
      </c>
      <c r="M138" s="16">
        <v>0</v>
      </c>
      <c r="N138" s="16">
        <v>0</v>
      </c>
    </row>
    <row r="139" spans="2:14">
      <c r="B139" s="13" t="s">
        <v>365</v>
      </c>
      <c r="C139" s="14"/>
      <c r="D139" s="13"/>
      <c r="E139" s="13"/>
      <c r="F139" s="13"/>
      <c r="G139" s="13"/>
      <c r="H139" s="13"/>
      <c r="I139" s="15">
        <v>0</v>
      </c>
      <c r="K139" s="15">
        <v>0</v>
      </c>
      <c r="M139" s="16">
        <v>0</v>
      </c>
      <c r="N139" s="16">
        <v>0</v>
      </c>
    </row>
    <row r="140" spans="2:14">
      <c r="B140" s="3" t="s">
        <v>366</v>
      </c>
      <c r="C140" s="12"/>
      <c r="D140" s="3"/>
      <c r="E140" s="3"/>
      <c r="F140" s="3"/>
      <c r="G140" s="3"/>
      <c r="H140" s="3"/>
      <c r="I140" s="9">
        <v>924546</v>
      </c>
      <c r="K140" s="9">
        <v>27318.45</v>
      </c>
      <c r="M140" s="10">
        <v>0.19689999999999999</v>
      </c>
      <c r="N140" s="10">
        <v>9.6500000000000002E-2</v>
      </c>
    </row>
    <row r="141" spans="2:14">
      <c r="B141" s="13" t="s">
        <v>367</v>
      </c>
      <c r="C141" s="14"/>
      <c r="D141" s="13"/>
      <c r="E141" s="13"/>
      <c r="F141" s="13"/>
      <c r="G141" s="13"/>
      <c r="H141" s="13"/>
      <c r="I141" s="15">
        <v>234199</v>
      </c>
      <c r="K141" s="15">
        <v>10656.66</v>
      </c>
      <c r="M141" s="16">
        <v>7.6799999999999993E-2</v>
      </c>
      <c r="N141" s="16">
        <v>3.7699999999999997E-2</v>
      </c>
    </row>
    <row r="142" spans="2:14">
      <c r="B142" s="6" t="s">
        <v>368</v>
      </c>
      <c r="C142" s="17" t="s">
        <v>369</v>
      </c>
      <c r="D142" s="6" t="s">
        <v>370</v>
      </c>
      <c r="E142" s="6" t="s">
        <v>371</v>
      </c>
      <c r="F142" s="6"/>
      <c r="G142" s="6" t="s">
        <v>372</v>
      </c>
      <c r="H142" s="6" t="s">
        <v>43</v>
      </c>
      <c r="I142" s="7">
        <v>38028</v>
      </c>
      <c r="J142" s="7">
        <v>387</v>
      </c>
      <c r="K142" s="7">
        <v>552.62</v>
      </c>
      <c r="L142" s="8">
        <v>0</v>
      </c>
      <c r="M142" s="8">
        <v>4.0000000000000001E-3</v>
      </c>
      <c r="N142" s="8">
        <v>2E-3</v>
      </c>
    </row>
    <row r="143" spans="2:14">
      <c r="B143" s="6" t="s">
        <v>373</v>
      </c>
      <c r="C143" s="17" t="s">
        <v>374</v>
      </c>
      <c r="D143" s="6" t="s">
        <v>370</v>
      </c>
      <c r="E143" s="6" t="s">
        <v>371</v>
      </c>
      <c r="F143" s="6"/>
      <c r="G143" s="6" t="s">
        <v>375</v>
      </c>
      <c r="H143" s="6" t="s">
        <v>43</v>
      </c>
      <c r="I143" s="7">
        <v>1047</v>
      </c>
      <c r="J143" s="7">
        <v>630</v>
      </c>
      <c r="K143" s="7">
        <v>24.77</v>
      </c>
      <c r="L143" s="8">
        <v>0</v>
      </c>
      <c r="M143" s="8">
        <v>2.0000000000000001E-4</v>
      </c>
      <c r="N143" s="8">
        <v>1E-4</v>
      </c>
    </row>
    <row r="144" spans="2:14">
      <c r="B144" s="6" t="s">
        <v>376</v>
      </c>
      <c r="C144" s="17" t="s">
        <v>377</v>
      </c>
      <c r="D144" s="6" t="s">
        <v>378</v>
      </c>
      <c r="E144" s="6" t="s">
        <v>371</v>
      </c>
      <c r="F144" s="6"/>
      <c r="G144" s="6" t="s">
        <v>375</v>
      </c>
      <c r="H144" s="6" t="s">
        <v>43</v>
      </c>
      <c r="I144" s="7">
        <v>1994</v>
      </c>
      <c r="J144" s="7">
        <v>578</v>
      </c>
      <c r="K144" s="7">
        <v>43.28</v>
      </c>
      <c r="L144" s="8">
        <v>2.0000000000000001E-4</v>
      </c>
      <c r="M144" s="8">
        <v>2.9999999999999997E-4</v>
      </c>
      <c r="N144" s="8">
        <v>2.0000000000000001E-4</v>
      </c>
    </row>
    <row r="145" spans="2:14">
      <c r="B145" s="6" t="s">
        <v>379</v>
      </c>
      <c r="C145" s="17" t="s">
        <v>380</v>
      </c>
      <c r="D145" s="6" t="s">
        <v>378</v>
      </c>
      <c r="E145" s="6" t="s">
        <v>371</v>
      </c>
      <c r="F145" s="6"/>
      <c r="G145" s="6" t="s">
        <v>375</v>
      </c>
      <c r="H145" s="6" t="s">
        <v>43</v>
      </c>
      <c r="I145" s="7">
        <v>161</v>
      </c>
      <c r="J145" s="7">
        <v>504</v>
      </c>
      <c r="K145" s="7">
        <v>3.05</v>
      </c>
      <c r="L145" s="8">
        <v>0</v>
      </c>
      <c r="M145" s="8">
        <v>0</v>
      </c>
      <c r="N145" s="8">
        <v>0</v>
      </c>
    </row>
    <row r="146" spans="2:14">
      <c r="B146" s="6" t="s">
        <v>381</v>
      </c>
      <c r="C146" s="17" t="s">
        <v>382</v>
      </c>
      <c r="D146" s="6" t="s">
        <v>378</v>
      </c>
      <c r="E146" s="6" t="s">
        <v>371</v>
      </c>
      <c r="F146" s="6"/>
      <c r="G146" s="6" t="s">
        <v>375</v>
      </c>
      <c r="H146" s="6" t="s">
        <v>43</v>
      </c>
      <c r="I146" s="7">
        <v>5398</v>
      </c>
      <c r="J146" s="7">
        <v>799</v>
      </c>
      <c r="K146" s="7">
        <v>161.94999999999999</v>
      </c>
      <c r="L146" s="8">
        <v>2.0000000000000001E-4</v>
      </c>
      <c r="M146" s="8">
        <v>1.1999999999999999E-3</v>
      </c>
      <c r="N146" s="8">
        <v>5.9999999999999995E-4</v>
      </c>
    </row>
    <row r="147" spans="2:14">
      <c r="B147" s="6" t="s">
        <v>383</v>
      </c>
      <c r="C147" s="17" t="s">
        <v>384</v>
      </c>
      <c r="D147" s="6" t="s">
        <v>378</v>
      </c>
      <c r="E147" s="6" t="s">
        <v>371</v>
      </c>
      <c r="F147" s="6"/>
      <c r="G147" s="6" t="s">
        <v>375</v>
      </c>
      <c r="H147" s="6" t="s">
        <v>43</v>
      </c>
      <c r="I147" s="7">
        <v>13538</v>
      </c>
      <c r="J147" s="7">
        <v>3847</v>
      </c>
      <c r="K147" s="7">
        <v>1955.63</v>
      </c>
      <c r="L147" s="8">
        <v>0</v>
      </c>
      <c r="M147" s="8">
        <v>1.41E-2</v>
      </c>
      <c r="N147" s="8">
        <v>6.8999999999999999E-3</v>
      </c>
    </row>
    <row r="148" spans="2:14">
      <c r="B148" s="6" t="s">
        <v>385</v>
      </c>
      <c r="C148" s="17" t="s">
        <v>386</v>
      </c>
      <c r="D148" s="6" t="s">
        <v>370</v>
      </c>
      <c r="E148" s="6" t="s">
        <v>371</v>
      </c>
      <c r="F148" s="6"/>
      <c r="G148" s="6" t="s">
        <v>375</v>
      </c>
      <c r="H148" s="6" t="s">
        <v>43</v>
      </c>
      <c r="I148" s="7">
        <v>8739</v>
      </c>
      <c r="J148" s="7">
        <v>9324</v>
      </c>
      <c r="K148" s="7">
        <v>3059.67</v>
      </c>
      <c r="L148" s="8">
        <v>1E-4</v>
      </c>
      <c r="M148" s="8">
        <v>2.1999999999999999E-2</v>
      </c>
      <c r="N148" s="8">
        <v>1.0800000000000001E-2</v>
      </c>
    </row>
    <row r="149" spans="2:14">
      <c r="B149" s="6" t="s">
        <v>387</v>
      </c>
      <c r="C149" s="17" t="s">
        <v>388</v>
      </c>
      <c r="D149" s="6" t="s">
        <v>370</v>
      </c>
      <c r="E149" s="6" t="s">
        <v>371</v>
      </c>
      <c r="F149" s="6"/>
      <c r="G149" s="6" t="s">
        <v>375</v>
      </c>
      <c r="H149" s="6" t="s">
        <v>43</v>
      </c>
      <c r="I149" s="7">
        <v>8477</v>
      </c>
      <c r="J149" s="7">
        <v>4629</v>
      </c>
      <c r="K149" s="7">
        <v>1473.46</v>
      </c>
      <c r="L149" s="8">
        <v>0</v>
      </c>
      <c r="M149" s="8">
        <v>1.06E-2</v>
      </c>
      <c r="N149" s="8">
        <v>5.1999999999999998E-3</v>
      </c>
    </row>
    <row r="150" spans="2:14">
      <c r="B150" s="6" t="s">
        <v>389</v>
      </c>
      <c r="C150" s="17" t="s">
        <v>390</v>
      </c>
      <c r="D150" s="6" t="s">
        <v>378</v>
      </c>
      <c r="E150" s="6" t="s">
        <v>371</v>
      </c>
      <c r="F150" s="6"/>
      <c r="G150" s="6" t="s">
        <v>391</v>
      </c>
      <c r="H150" s="6" t="s">
        <v>43</v>
      </c>
      <c r="I150" s="7">
        <v>2344</v>
      </c>
      <c r="J150" s="7">
        <v>7673</v>
      </c>
      <c r="K150" s="7">
        <v>675.36</v>
      </c>
      <c r="L150" s="8">
        <v>0</v>
      </c>
      <c r="M150" s="8">
        <v>4.8999999999999998E-3</v>
      </c>
      <c r="N150" s="8">
        <v>2.3999999999999998E-3</v>
      </c>
    </row>
    <row r="151" spans="2:14">
      <c r="B151" s="6" t="s">
        <v>392</v>
      </c>
      <c r="C151" s="17" t="s">
        <v>393</v>
      </c>
      <c r="D151" s="6" t="s">
        <v>378</v>
      </c>
      <c r="E151" s="6" t="s">
        <v>371</v>
      </c>
      <c r="F151" s="6"/>
      <c r="G151" s="6" t="s">
        <v>391</v>
      </c>
      <c r="H151" s="6" t="s">
        <v>43</v>
      </c>
      <c r="I151" s="7">
        <v>37600</v>
      </c>
      <c r="J151" s="7">
        <v>227</v>
      </c>
      <c r="K151" s="7">
        <v>320.5</v>
      </c>
      <c r="L151" s="8">
        <v>1E-3</v>
      </c>
      <c r="M151" s="8">
        <v>2.3E-3</v>
      </c>
      <c r="N151" s="8">
        <v>1.1000000000000001E-3</v>
      </c>
    </row>
    <row r="152" spans="2:14">
      <c r="B152" s="6" t="s">
        <v>394</v>
      </c>
      <c r="C152" s="17" t="s">
        <v>395</v>
      </c>
      <c r="D152" s="6" t="s">
        <v>378</v>
      </c>
      <c r="E152" s="6" t="s">
        <v>371</v>
      </c>
      <c r="F152" s="6"/>
      <c r="G152" s="6" t="s">
        <v>391</v>
      </c>
      <c r="H152" s="6" t="s">
        <v>43</v>
      </c>
      <c r="I152" s="7">
        <v>9081</v>
      </c>
      <c r="J152" s="7">
        <v>705</v>
      </c>
      <c r="K152" s="7">
        <v>240.4</v>
      </c>
      <c r="L152" s="8">
        <v>2.0000000000000001E-4</v>
      </c>
      <c r="M152" s="8">
        <v>1.6999999999999999E-3</v>
      </c>
      <c r="N152" s="8">
        <v>8.0000000000000004E-4</v>
      </c>
    </row>
    <row r="153" spans="2:14">
      <c r="B153" s="6" t="s">
        <v>396</v>
      </c>
      <c r="C153" s="17" t="s">
        <v>397</v>
      </c>
      <c r="D153" s="6" t="s">
        <v>398</v>
      </c>
      <c r="E153" s="6" t="s">
        <v>371</v>
      </c>
      <c r="F153" s="6"/>
      <c r="G153" s="6" t="s">
        <v>391</v>
      </c>
      <c r="H153" s="6" t="s">
        <v>45</v>
      </c>
      <c r="I153" s="7">
        <v>92784</v>
      </c>
      <c r="J153" s="7">
        <v>115.38</v>
      </c>
      <c r="K153" s="7">
        <v>523.79</v>
      </c>
      <c r="L153" s="8">
        <v>1E-3</v>
      </c>
      <c r="M153" s="8">
        <v>3.8E-3</v>
      </c>
      <c r="N153" s="8">
        <v>1.9E-3</v>
      </c>
    </row>
    <row r="154" spans="2:14">
      <c r="B154" s="6" t="s">
        <v>399</v>
      </c>
      <c r="C154" s="17" t="s">
        <v>400</v>
      </c>
      <c r="D154" s="6" t="s">
        <v>378</v>
      </c>
      <c r="E154" s="6" t="s">
        <v>371</v>
      </c>
      <c r="F154" s="6"/>
      <c r="G154" s="6" t="s">
        <v>401</v>
      </c>
      <c r="H154" s="6" t="s">
        <v>43</v>
      </c>
      <c r="I154" s="7">
        <v>21</v>
      </c>
      <c r="J154" s="7">
        <v>4044</v>
      </c>
      <c r="K154" s="7">
        <v>3.19</v>
      </c>
      <c r="L154" s="8">
        <v>0</v>
      </c>
      <c r="M154" s="8">
        <v>0</v>
      </c>
      <c r="N154" s="8">
        <v>0</v>
      </c>
    </row>
    <row r="155" spans="2:14">
      <c r="B155" s="6" t="s">
        <v>402</v>
      </c>
      <c r="C155" s="17" t="s">
        <v>403</v>
      </c>
      <c r="D155" s="6" t="s">
        <v>378</v>
      </c>
      <c r="E155" s="6" t="s">
        <v>371</v>
      </c>
      <c r="F155" s="6"/>
      <c r="G155" s="6" t="s">
        <v>404</v>
      </c>
      <c r="H155" s="6" t="s">
        <v>43</v>
      </c>
      <c r="I155" s="7">
        <v>7965</v>
      </c>
      <c r="J155" s="7">
        <v>4372</v>
      </c>
      <c r="K155" s="7">
        <v>1307.5999999999999</v>
      </c>
      <c r="L155" s="8">
        <v>2.0000000000000001E-4</v>
      </c>
      <c r="M155" s="8">
        <v>9.4000000000000004E-3</v>
      </c>
      <c r="N155" s="8">
        <v>4.5999999999999999E-3</v>
      </c>
    </row>
    <row r="156" spans="2:14">
      <c r="B156" s="6" t="s">
        <v>405</v>
      </c>
      <c r="C156" s="17" t="s">
        <v>406</v>
      </c>
      <c r="D156" s="6" t="s">
        <v>378</v>
      </c>
      <c r="E156" s="6" t="s">
        <v>371</v>
      </c>
      <c r="F156" s="6"/>
      <c r="G156" s="6" t="s">
        <v>404</v>
      </c>
      <c r="H156" s="6" t="s">
        <v>43</v>
      </c>
      <c r="I156" s="7">
        <v>7022</v>
      </c>
      <c r="J156" s="7">
        <v>1181</v>
      </c>
      <c r="K156" s="7">
        <v>311.39999999999998</v>
      </c>
      <c r="L156" s="8">
        <v>2.9999999999999997E-4</v>
      </c>
      <c r="M156" s="8">
        <v>2.2000000000000001E-3</v>
      </c>
      <c r="N156" s="8">
        <v>1.1000000000000001E-3</v>
      </c>
    </row>
    <row r="157" spans="2:14">
      <c r="B157" s="13" t="s">
        <v>407</v>
      </c>
      <c r="C157" s="14"/>
      <c r="D157" s="13"/>
      <c r="E157" s="13"/>
      <c r="F157" s="13"/>
      <c r="G157" s="13"/>
      <c r="H157" s="13"/>
      <c r="I157" s="15">
        <v>690347</v>
      </c>
      <c r="K157" s="15">
        <v>16661.79</v>
      </c>
      <c r="M157" s="16">
        <v>0.1201</v>
      </c>
      <c r="N157" s="16">
        <v>5.8900000000000001E-2</v>
      </c>
    </row>
    <row r="158" spans="2:14">
      <c r="B158" s="6" t="s">
        <v>408</v>
      </c>
      <c r="C158" s="17" t="s">
        <v>409</v>
      </c>
      <c r="D158" s="6" t="s">
        <v>370</v>
      </c>
      <c r="E158" s="6" t="s">
        <v>371</v>
      </c>
      <c r="F158" s="6"/>
      <c r="G158" s="6" t="s">
        <v>410</v>
      </c>
      <c r="H158" s="6" t="s">
        <v>43</v>
      </c>
      <c r="I158" s="7">
        <v>5560</v>
      </c>
      <c r="J158" s="7">
        <v>3506</v>
      </c>
      <c r="K158" s="7">
        <v>731.98</v>
      </c>
      <c r="L158" s="8">
        <v>0</v>
      </c>
      <c r="M158" s="8">
        <v>5.3E-3</v>
      </c>
      <c r="N158" s="8">
        <v>2.5999999999999999E-3</v>
      </c>
    </row>
    <row r="159" spans="2:14">
      <c r="B159" s="6" t="s">
        <v>411</v>
      </c>
      <c r="C159" s="17" t="s">
        <v>412</v>
      </c>
      <c r="D159" s="6" t="s">
        <v>370</v>
      </c>
      <c r="E159" s="6" t="s">
        <v>371</v>
      </c>
      <c r="F159" s="6"/>
      <c r="G159" s="6" t="s">
        <v>372</v>
      </c>
      <c r="H159" s="6" t="s">
        <v>43</v>
      </c>
      <c r="I159" s="7">
        <v>2500</v>
      </c>
      <c r="J159" s="7">
        <v>4425</v>
      </c>
      <c r="K159" s="7">
        <v>415.4</v>
      </c>
      <c r="M159" s="8">
        <v>3.0000000000000001E-3</v>
      </c>
      <c r="N159" s="8">
        <v>1.5E-3</v>
      </c>
    </row>
    <row r="160" spans="2:14">
      <c r="B160" s="6" t="s">
        <v>413</v>
      </c>
      <c r="C160" s="17" t="s">
        <v>414</v>
      </c>
      <c r="D160" s="6" t="s">
        <v>378</v>
      </c>
      <c r="E160" s="6" t="s">
        <v>371</v>
      </c>
      <c r="F160" s="6"/>
      <c r="G160" s="6" t="s">
        <v>415</v>
      </c>
      <c r="H160" s="6" t="s">
        <v>43</v>
      </c>
      <c r="I160" s="7">
        <v>12573</v>
      </c>
      <c r="J160" s="7">
        <v>936</v>
      </c>
      <c r="K160" s="7">
        <v>441.9</v>
      </c>
      <c r="L160" s="8">
        <v>4.0000000000000002E-4</v>
      </c>
      <c r="M160" s="8">
        <v>3.2000000000000002E-3</v>
      </c>
      <c r="N160" s="8">
        <v>1.6000000000000001E-3</v>
      </c>
    </row>
    <row r="161" spans="2:14">
      <c r="B161" s="6" t="s">
        <v>416</v>
      </c>
      <c r="C161" s="17" t="s">
        <v>417</v>
      </c>
      <c r="D161" s="6" t="s">
        <v>370</v>
      </c>
      <c r="E161" s="6" t="s">
        <v>371</v>
      </c>
      <c r="F161" s="6"/>
      <c r="G161" s="6" t="s">
        <v>418</v>
      </c>
      <c r="H161" s="6" t="s">
        <v>43</v>
      </c>
      <c r="I161" s="7">
        <v>3000</v>
      </c>
      <c r="J161" s="7">
        <v>7047</v>
      </c>
      <c r="K161" s="7">
        <v>793.84</v>
      </c>
      <c r="L161" s="8">
        <v>0</v>
      </c>
      <c r="M161" s="8">
        <v>5.7000000000000002E-3</v>
      </c>
      <c r="N161" s="8">
        <v>2.8E-3</v>
      </c>
    </row>
    <row r="162" spans="2:14">
      <c r="B162" s="6" t="s">
        <v>419</v>
      </c>
      <c r="C162" s="17" t="s">
        <v>420</v>
      </c>
      <c r="D162" s="6" t="s">
        <v>421</v>
      </c>
      <c r="E162" s="6" t="s">
        <v>371</v>
      </c>
      <c r="F162" s="6"/>
      <c r="G162" s="6" t="s">
        <v>422</v>
      </c>
      <c r="H162" s="6" t="s">
        <v>70</v>
      </c>
      <c r="I162" s="7">
        <v>137374</v>
      </c>
      <c r="J162" s="7">
        <v>643</v>
      </c>
      <c r="K162" s="7">
        <v>427.7</v>
      </c>
      <c r="L162" s="8">
        <v>2.9999999999999997E-4</v>
      </c>
      <c r="M162" s="8">
        <v>3.0999999999999999E-3</v>
      </c>
      <c r="N162" s="8">
        <v>1.5E-3</v>
      </c>
    </row>
    <row r="163" spans="2:14">
      <c r="B163" s="6" t="s">
        <v>423</v>
      </c>
      <c r="C163" s="17" t="s">
        <v>424</v>
      </c>
      <c r="D163" s="6" t="s">
        <v>378</v>
      </c>
      <c r="E163" s="6" t="s">
        <v>371</v>
      </c>
      <c r="F163" s="6"/>
      <c r="G163" s="6" t="s">
        <v>425</v>
      </c>
      <c r="H163" s="6" t="s">
        <v>43</v>
      </c>
      <c r="I163" s="7">
        <v>3500</v>
      </c>
      <c r="J163" s="7">
        <v>6625</v>
      </c>
      <c r="K163" s="7">
        <v>870.69</v>
      </c>
      <c r="L163" s="8">
        <v>0</v>
      </c>
      <c r="M163" s="8">
        <v>6.3E-3</v>
      </c>
      <c r="N163" s="8">
        <v>3.0999999999999999E-3</v>
      </c>
    </row>
    <row r="164" spans="2:14">
      <c r="B164" s="6" t="s">
        <v>426</v>
      </c>
      <c r="C164" s="17" t="s">
        <v>427</v>
      </c>
      <c r="D164" s="6" t="s">
        <v>378</v>
      </c>
      <c r="E164" s="6" t="s">
        <v>371</v>
      </c>
      <c r="F164" s="6"/>
      <c r="G164" s="6" t="s">
        <v>428</v>
      </c>
      <c r="H164" s="6" t="s">
        <v>43</v>
      </c>
      <c r="I164" s="7">
        <v>320</v>
      </c>
      <c r="J164" s="7">
        <v>82905</v>
      </c>
      <c r="K164" s="7">
        <v>996.19</v>
      </c>
      <c r="L164" s="8">
        <v>0</v>
      </c>
      <c r="M164" s="8">
        <v>7.1999999999999998E-3</v>
      </c>
      <c r="N164" s="8">
        <v>3.5000000000000001E-3</v>
      </c>
    </row>
    <row r="165" spans="2:14">
      <c r="B165" s="6" t="s">
        <v>429</v>
      </c>
      <c r="C165" s="17" t="s">
        <v>430</v>
      </c>
      <c r="D165" s="6" t="s">
        <v>378</v>
      </c>
      <c r="E165" s="6" t="s">
        <v>371</v>
      </c>
      <c r="F165" s="6"/>
      <c r="G165" s="6" t="s">
        <v>375</v>
      </c>
      <c r="H165" s="6" t="s">
        <v>43</v>
      </c>
      <c r="I165" s="7">
        <v>660</v>
      </c>
      <c r="J165" s="7">
        <v>30578</v>
      </c>
      <c r="K165" s="7">
        <v>757.81</v>
      </c>
      <c r="L165" s="8">
        <v>0</v>
      </c>
      <c r="M165" s="8">
        <v>5.4999999999999997E-3</v>
      </c>
      <c r="N165" s="8">
        <v>2.7000000000000001E-3</v>
      </c>
    </row>
    <row r="166" spans="2:14">
      <c r="B166" s="6" t="s">
        <v>431</v>
      </c>
      <c r="C166" s="17" t="s">
        <v>432</v>
      </c>
      <c r="D166" s="6" t="s">
        <v>398</v>
      </c>
      <c r="E166" s="6" t="s">
        <v>371</v>
      </c>
      <c r="F166" s="6"/>
      <c r="G166" s="6" t="s">
        <v>375</v>
      </c>
      <c r="H166" s="6" t="s">
        <v>45</v>
      </c>
      <c r="I166" s="7">
        <v>3400</v>
      </c>
      <c r="J166" s="7">
        <v>5061</v>
      </c>
      <c r="K166" s="7">
        <v>841.92</v>
      </c>
      <c r="L166" s="8">
        <v>0</v>
      </c>
      <c r="M166" s="8">
        <v>6.1000000000000004E-3</v>
      </c>
      <c r="N166" s="8">
        <v>3.0000000000000001E-3</v>
      </c>
    </row>
    <row r="167" spans="2:14">
      <c r="B167" s="6" t="s">
        <v>433</v>
      </c>
      <c r="C167" s="17" t="s">
        <v>434</v>
      </c>
      <c r="D167" s="6" t="s">
        <v>370</v>
      </c>
      <c r="E167" s="6" t="s">
        <v>371</v>
      </c>
      <c r="F167" s="6"/>
      <c r="G167" s="6" t="s">
        <v>435</v>
      </c>
      <c r="H167" s="6" t="s">
        <v>43</v>
      </c>
      <c r="I167" s="7">
        <v>7000</v>
      </c>
      <c r="J167" s="7">
        <v>1405</v>
      </c>
      <c r="K167" s="7">
        <v>369.3</v>
      </c>
      <c r="L167" s="8">
        <v>0</v>
      </c>
      <c r="M167" s="8">
        <v>2.7000000000000001E-3</v>
      </c>
      <c r="N167" s="8">
        <v>1.2999999999999999E-3</v>
      </c>
    </row>
    <row r="168" spans="2:14">
      <c r="B168" s="6" t="s">
        <v>436</v>
      </c>
      <c r="C168" s="17" t="s">
        <v>437</v>
      </c>
      <c r="D168" s="6" t="s">
        <v>378</v>
      </c>
      <c r="E168" s="6" t="s">
        <v>371</v>
      </c>
      <c r="F168" s="6"/>
      <c r="G168" s="6" t="s">
        <v>435</v>
      </c>
      <c r="H168" s="6" t="s">
        <v>43</v>
      </c>
      <c r="I168" s="7">
        <v>1470</v>
      </c>
      <c r="J168" s="7">
        <v>16614</v>
      </c>
      <c r="K168" s="7">
        <v>917.07</v>
      </c>
      <c r="M168" s="8">
        <v>6.6E-3</v>
      </c>
      <c r="N168" s="8">
        <v>3.2000000000000002E-3</v>
      </c>
    </row>
    <row r="169" spans="2:14">
      <c r="B169" s="6" t="s">
        <v>438</v>
      </c>
      <c r="C169" s="17" t="s">
        <v>439</v>
      </c>
      <c r="D169" s="6" t="s">
        <v>440</v>
      </c>
      <c r="E169" s="6" t="s">
        <v>371</v>
      </c>
      <c r="F169" s="6"/>
      <c r="G169" s="6" t="s">
        <v>441</v>
      </c>
      <c r="H169" s="6" t="s">
        <v>47</v>
      </c>
      <c r="I169" s="7">
        <v>373</v>
      </c>
      <c r="J169" s="7">
        <v>75539</v>
      </c>
      <c r="K169" s="7">
        <v>808.65</v>
      </c>
      <c r="L169" s="8">
        <v>0</v>
      </c>
      <c r="M169" s="8">
        <v>5.7999999999999996E-3</v>
      </c>
      <c r="N169" s="8">
        <v>2.8999999999999998E-3</v>
      </c>
    </row>
    <row r="170" spans="2:14">
      <c r="B170" s="6" t="s">
        <v>442</v>
      </c>
      <c r="C170" s="17" t="s">
        <v>443</v>
      </c>
      <c r="D170" s="6" t="s">
        <v>398</v>
      </c>
      <c r="E170" s="6" t="s">
        <v>371</v>
      </c>
      <c r="F170" s="6"/>
      <c r="G170" s="6" t="s">
        <v>444</v>
      </c>
      <c r="H170" s="6" t="s">
        <v>43</v>
      </c>
      <c r="I170" s="7">
        <v>10203</v>
      </c>
      <c r="J170" s="7">
        <v>14.5</v>
      </c>
      <c r="K170" s="7">
        <v>5.56</v>
      </c>
      <c r="L170" s="8">
        <v>0</v>
      </c>
      <c r="M170" s="8">
        <v>0</v>
      </c>
      <c r="N170" s="8">
        <v>0</v>
      </c>
    </row>
    <row r="171" spans="2:14">
      <c r="B171" s="6" t="s">
        <v>442</v>
      </c>
      <c r="C171" s="17" t="s">
        <v>445</v>
      </c>
      <c r="D171" s="6" t="s">
        <v>398</v>
      </c>
      <c r="E171" s="6" t="s">
        <v>371</v>
      </c>
      <c r="F171" s="6"/>
      <c r="G171" s="6" t="s">
        <v>444</v>
      </c>
      <c r="H171" s="6" t="s">
        <v>43</v>
      </c>
      <c r="I171" s="7">
        <v>383000</v>
      </c>
      <c r="J171" s="7">
        <v>12.15</v>
      </c>
      <c r="K171" s="7">
        <v>174.74</v>
      </c>
      <c r="L171" s="8">
        <v>6.9999999999999999E-4</v>
      </c>
      <c r="M171" s="8">
        <v>1.2999999999999999E-3</v>
      </c>
      <c r="N171" s="8">
        <v>5.9999999999999995E-4</v>
      </c>
    </row>
    <row r="172" spans="2:14">
      <c r="B172" s="6" t="s">
        <v>446</v>
      </c>
      <c r="C172" s="17" t="s">
        <v>447</v>
      </c>
      <c r="D172" s="6" t="s">
        <v>119</v>
      </c>
      <c r="E172" s="6" t="s">
        <v>371</v>
      </c>
      <c r="F172" s="6"/>
      <c r="G172" s="6" t="s">
        <v>444</v>
      </c>
      <c r="H172" s="6" t="s">
        <v>48</v>
      </c>
      <c r="I172" s="7">
        <v>72939</v>
      </c>
      <c r="J172" s="7">
        <v>399.4</v>
      </c>
      <c r="K172" s="7">
        <v>1227.73</v>
      </c>
      <c r="L172" s="8">
        <v>2.0000000000000001E-4</v>
      </c>
      <c r="M172" s="8">
        <v>8.8000000000000005E-3</v>
      </c>
      <c r="N172" s="8">
        <v>4.3E-3</v>
      </c>
    </row>
    <row r="173" spans="2:14">
      <c r="B173" s="6" t="s">
        <v>448</v>
      </c>
      <c r="C173" s="17" t="s">
        <v>449</v>
      </c>
      <c r="D173" s="6" t="s">
        <v>119</v>
      </c>
      <c r="E173" s="6" t="s">
        <v>371</v>
      </c>
      <c r="F173" s="6"/>
      <c r="G173" s="6" t="s">
        <v>444</v>
      </c>
      <c r="H173" s="6" t="s">
        <v>48</v>
      </c>
      <c r="I173" s="7">
        <v>14915</v>
      </c>
      <c r="J173" s="7">
        <v>1748</v>
      </c>
      <c r="K173" s="7">
        <v>1098.75</v>
      </c>
      <c r="L173" s="8">
        <v>1E-4</v>
      </c>
      <c r="M173" s="8">
        <v>7.9000000000000008E-3</v>
      </c>
      <c r="N173" s="8">
        <v>3.8999999999999998E-3</v>
      </c>
    </row>
    <row r="174" spans="2:14">
      <c r="B174" s="6" t="s">
        <v>450</v>
      </c>
      <c r="C174" s="17" t="s">
        <v>451</v>
      </c>
      <c r="D174" s="6" t="s">
        <v>378</v>
      </c>
      <c r="E174" s="6" t="s">
        <v>371</v>
      </c>
      <c r="F174" s="6"/>
      <c r="G174" s="6" t="s">
        <v>391</v>
      </c>
      <c r="H174" s="6" t="s">
        <v>43</v>
      </c>
      <c r="I174" s="7">
        <v>380</v>
      </c>
      <c r="J174" s="7">
        <v>80264</v>
      </c>
      <c r="K174" s="7">
        <v>1145.29</v>
      </c>
      <c r="L174" s="8">
        <v>0</v>
      </c>
      <c r="M174" s="8">
        <v>8.3000000000000001E-3</v>
      </c>
      <c r="N174" s="8">
        <v>4.0000000000000001E-3</v>
      </c>
    </row>
    <row r="175" spans="2:14">
      <c r="B175" s="6" t="s">
        <v>452</v>
      </c>
      <c r="C175" s="17" t="s">
        <v>453</v>
      </c>
      <c r="D175" s="6" t="s">
        <v>378</v>
      </c>
      <c r="E175" s="6" t="s">
        <v>371</v>
      </c>
      <c r="F175" s="6"/>
      <c r="G175" s="6" t="s">
        <v>391</v>
      </c>
      <c r="H175" s="6" t="s">
        <v>43</v>
      </c>
      <c r="I175" s="7">
        <v>2000</v>
      </c>
      <c r="J175" s="7">
        <v>12809</v>
      </c>
      <c r="K175" s="7">
        <v>961.96</v>
      </c>
      <c r="L175" s="8">
        <v>0</v>
      </c>
      <c r="M175" s="8">
        <v>6.8999999999999999E-3</v>
      </c>
      <c r="N175" s="8">
        <v>3.3999999999999998E-3</v>
      </c>
    </row>
    <row r="176" spans="2:14">
      <c r="B176" s="6" t="s">
        <v>454</v>
      </c>
      <c r="C176" s="17" t="s">
        <v>455</v>
      </c>
      <c r="D176" s="6" t="s">
        <v>378</v>
      </c>
      <c r="E176" s="6" t="s">
        <v>371</v>
      </c>
      <c r="F176" s="6"/>
      <c r="G176" s="6" t="s">
        <v>391</v>
      </c>
      <c r="H176" s="6" t="s">
        <v>43</v>
      </c>
      <c r="I176" s="7">
        <v>3600</v>
      </c>
      <c r="J176" s="7">
        <v>5740</v>
      </c>
      <c r="K176" s="7">
        <v>775.93</v>
      </c>
      <c r="L176" s="8">
        <v>0</v>
      </c>
      <c r="M176" s="8">
        <v>5.5999999999999999E-3</v>
      </c>
      <c r="N176" s="8">
        <v>2.7000000000000001E-3</v>
      </c>
    </row>
    <row r="177" spans="2:14">
      <c r="B177" s="6" t="s">
        <v>456</v>
      </c>
      <c r="C177" s="17" t="s">
        <v>457</v>
      </c>
      <c r="D177" s="6" t="s">
        <v>378</v>
      </c>
      <c r="E177" s="6" t="s">
        <v>371</v>
      </c>
      <c r="F177" s="6"/>
      <c r="G177" s="6" t="s">
        <v>401</v>
      </c>
      <c r="H177" s="6" t="s">
        <v>43</v>
      </c>
      <c r="I177" s="7">
        <v>3731</v>
      </c>
      <c r="J177" s="7">
        <v>2629</v>
      </c>
      <c r="K177" s="7">
        <v>368.32</v>
      </c>
      <c r="L177" s="8">
        <v>2.0000000000000001E-4</v>
      </c>
      <c r="M177" s="8">
        <v>2.7000000000000001E-3</v>
      </c>
      <c r="N177" s="8">
        <v>1.2999999999999999E-3</v>
      </c>
    </row>
    <row r="178" spans="2:14">
      <c r="B178" s="6" t="s">
        <v>458</v>
      </c>
      <c r="C178" s="17" t="s">
        <v>459</v>
      </c>
      <c r="D178" s="6" t="s">
        <v>378</v>
      </c>
      <c r="E178" s="6" t="s">
        <v>371</v>
      </c>
      <c r="F178" s="6"/>
      <c r="G178" s="6" t="s">
        <v>404</v>
      </c>
      <c r="H178" s="6" t="s">
        <v>43</v>
      </c>
      <c r="I178" s="7">
        <v>6645</v>
      </c>
      <c r="J178" s="7">
        <v>1197</v>
      </c>
      <c r="K178" s="7">
        <v>298.68</v>
      </c>
      <c r="L178" s="8">
        <v>2.9999999999999997E-4</v>
      </c>
      <c r="M178" s="8">
        <v>2.2000000000000001E-3</v>
      </c>
      <c r="N178" s="8">
        <v>1.1000000000000001E-3</v>
      </c>
    </row>
    <row r="179" spans="2:14">
      <c r="B179" s="6" t="s">
        <v>460</v>
      </c>
      <c r="C179" s="17" t="s">
        <v>461</v>
      </c>
      <c r="D179" s="6" t="s">
        <v>378</v>
      </c>
      <c r="E179" s="6" t="s">
        <v>371</v>
      </c>
      <c r="F179" s="6"/>
      <c r="G179" s="6" t="s">
        <v>404</v>
      </c>
      <c r="H179" s="6" t="s">
        <v>43</v>
      </c>
      <c r="I179" s="7">
        <v>2300</v>
      </c>
      <c r="J179" s="7">
        <v>9612</v>
      </c>
      <c r="K179" s="7">
        <v>830.14</v>
      </c>
      <c r="L179" s="8">
        <v>0</v>
      </c>
      <c r="M179" s="8">
        <v>6.0000000000000001E-3</v>
      </c>
      <c r="N179" s="8">
        <v>2.8999999999999998E-3</v>
      </c>
    </row>
    <row r="180" spans="2:14">
      <c r="B180" s="6" t="s">
        <v>462</v>
      </c>
      <c r="C180" s="17" t="s">
        <v>463</v>
      </c>
      <c r="D180" s="6" t="s">
        <v>378</v>
      </c>
      <c r="E180" s="6" t="s">
        <v>371</v>
      </c>
      <c r="F180" s="6"/>
      <c r="G180" s="6" t="s">
        <v>404</v>
      </c>
      <c r="H180" s="6" t="s">
        <v>43</v>
      </c>
      <c r="I180" s="7">
        <v>5904</v>
      </c>
      <c r="J180" s="7">
        <v>1496</v>
      </c>
      <c r="K180" s="7">
        <v>331.66</v>
      </c>
      <c r="L180" s="8">
        <v>1E-4</v>
      </c>
      <c r="M180" s="8">
        <v>2.3999999999999998E-3</v>
      </c>
      <c r="N180" s="8">
        <v>1.1999999999999999E-3</v>
      </c>
    </row>
    <row r="181" spans="2:14">
      <c r="B181" s="6" t="s">
        <v>464</v>
      </c>
      <c r="C181" s="17" t="s">
        <v>465</v>
      </c>
      <c r="D181" s="6" t="s">
        <v>370</v>
      </c>
      <c r="E181" s="6" t="s">
        <v>371</v>
      </c>
      <c r="F181" s="6"/>
      <c r="G181" s="6" t="s">
        <v>466</v>
      </c>
      <c r="H181" s="6" t="s">
        <v>43</v>
      </c>
      <c r="I181" s="7">
        <v>7000</v>
      </c>
      <c r="J181" s="7">
        <v>4073</v>
      </c>
      <c r="K181" s="7">
        <v>1070.5899999999999</v>
      </c>
      <c r="L181" s="8">
        <v>0</v>
      </c>
      <c r="M181" s="8">
        <v>7.7000000000000002E-3</v>
      </c>
      <c r="N181" s="8">
        <v>3.8E-3</v>
      </c>
    </row>
    <row r="184" spans="2:14">
      <c r="B184" s="6" t="s">
        <v>154</v>
      </c>
      <c r="C184" s="17"/>
      <c r="D184" s="6"/>
      <c r="E184" s="6"/>
      <c r="F184" s="6"/>
      <c r="G184" s="6"/>
      <c r="H184" s="6"/>
    </row>
    <row r="188" spans="2:14">
      <c r="B188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3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9" width="13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155</v>
      </c>
    </row>
    <row r="7" spans="2:13" ht="15.75">
      <c r="B7" s="2" t="s">
        <v>467</v>
      </c>
    </row>
    <row r="8" spans="2:13">
      <c r="B8" s="3" t="s">
        <v>80</v>
      </c>
      <c r="C8" s="3" t="s">
        <v>81</v>
      </c>
      <c r="D8" s="3" t="s">
        <v>157</v>
      </c>
      <c r="E8" s="3" t="s">
        <v>82</v>
      </c>
      <c r="F8" s="3" t="s">
        <v>185</v>
      </c>
      <c r="G8" s="3" t="s">
        <v>85</v>
      </c>
      <c r="H8" s="3" t="s">
        <v>160</v>
      </c>
      <c r="I8" s="3" t="s">
        <v>42</v>
      </c>
      <c r="J8" s="3" t="s">
        <v>88</v>
      </c>
      <c r="K8" s="3" t="s">
        <v>161</v>
      </c>
      <c r="L8" s="3" t="s">
        <v>162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165</v>
      </c>
      <c r="I9" s="4" t="s">
        <v>166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468</v>
      </c>
      <c r="C11" s="12"/>
      <c r="D11" s="3"/>
      <c r="E11" s="3"/>
      <c r="F11" s="3"/>
      <c r="G11" s="3"/>
      <c r="H11" s="9">
        <v>915870.03</v>
      </c>
      <c r="J11" s="9">
        <v>93654.76</v>
      </c>
      <c r="L11" s="10">
        <v>1</v>
      </c>
      <c r="M11" s="10">
        <v>0.33100000000000002</v>
      </c>
    </row>
    <row r="12" spans="2:13">
      <c r="B12" s="3" t="s">
        <v>469</v>
      </c>
      <c r="C12" s="12"/>
      <c r="D12" s="3"/>
      <c r="E12" s="3"/>
      <c r="F12" s="3"/>
      <c r="G12" s="3"/>
      <c r="H12" s="9">
        <v>170459.03</v>
      </c>
      <c r="J12" s="9">
        <v>13644.07</v>
      </c>
      <c r="L12" s="10">
        <v>0.1457</v>
      </c>
      <c r="M12" s="10">
        <v>4.82E-2</v>
      </c>
    </row>
    <row r="13" spans="2:13">
      <c r="B13" s="13" t="s">
        <v>470</v>
      </c>
      <c r="C13" s="14"/>
      <c r="D13" s="13"/>
      <c r="E13" s="13"/>
      <c r="F13" s="13"/>
      <c r="G13" s="13"/>
      <c r="H13" s="15">
        <v>17978.03</v>
      </c>
      <c r="J13" s="15">
        <v>680.57</v>
      </c>
      <c r="L13" s="16">
        <v>7.3000000000000001E-3</v>
      </c>
      <c r="M13" s="16">
        <v>2.3999999999999998E-3</v>
      </c>
    </row>
    <row r="14" spans="2:13">
      <c r="B14" s="6" t="s">
        <v>471</v>
      </c>
      <c r="C14" s="17">
        <v>1096437</v>
      </c>
      <c r="D14" s="6" t="s">
        <v>172</v>
      </c>
      <c r="E14" s="6">
        <v>1249</v>
      </c>
      <c r="F14" s="6" t="s">
        <v>472</v>
      </c>
      <c r="G14" s="6" t="s">
        <v>100</v>
      </c>
      <c r="H14" s="7">
        <v>3237</v>
      </c>
      <c r="I14" s="7">
        <v>1339</v>
      </c>
      <c r="J14" s="7">
        <v>43.34</v>
      </c>
      <c r="K14" s="8">
        <v>0</v>
      </c>
      <c r="L14" s="8">
        <v>5.0000000000000001E-4</v>
      </c>
      <c r="M14" s="8">
        <v>2.0000000000000001E-4</v>
      </c>
    </row>
    <row r="15" spans="2:13">
      <c r="B15" s="6" t="s">
        <v>473</v>
      </c>
      <c r="C15" s="17">
        <v>1104645</v>
      </c>
      <c r="D15" s="6" t="s">
        <v>172</v>
      </c>
      <c r="E15" s="6">
        <v>1446</v>
      </c>
      <c r="F15" s="6" t="s">
        <v>472</v>
      </c>
      <c r="G15" s="6" t="s">
        <v>100</v>
      </c>
      <c r="H15" s="7">
        <v>11020</v>
      </c>
      <c r="I15" s="7">
        <v>1349</v>
      </c>
      <c r="J15" s="7">
        <v>148.66</v>
      </c>
      <c r="K15" s="8">
        <v>1E-4</v>
      </c>
      <c r="L15" s="8">
        <v>1.6000000000000001E-3</v>
      </c>
      <c r="M15" s="8">
        <v>5.0000000000000001E-4</v>
      </c>
    </row>
    <row r="16" spans="2:13">
      <c r="B16" s="6" t="s">
        <v>474</v>
      </c>
      <c r="C16" s="17">
        <v>1117290</v>
      </c>
      <c r="D16" s="6" t="s">
        <v>172</v>
      </c>
      <c r="E16" s="6">
        <v>1224</v>
      </c>
      <c r="F16" s="6" t="s">
        <v>472</v>
      </c>
      <c r="G16" s="6" t="s">
        <v>100</v>
      </c>
      <c r="H16" s="7">
        <v>3721.03</v>
      </c>
      <c r="I16" s="7">
        <v>13130</v>
      </c>
      <c r="J16" s="7">
        <v>488.57</v>
      </c>
      <c r="K16" s="8">
        <v>2.0000000000000001E-4</v>
      </c>
      <c r="L16" s="8">
        <v>5.1999999999999998E-3</v>
      </c>
      <c r="M16" s="8">
        <v>1.6999999999999999E-3</v>
      </c>
    </row>
    <row r="17" spans="2:13">
      <c r="B17" s="13" t="s">
        <v>475</v>
      </c>
      <c r="C17" s="14"/>
      <c r="D17" s="13"/>
      <c r="E17" s="13"/>
      <c r="F17" s="13"/>
      <c r="G17" s="13"/>
      <c r="H17" s="15">
        <v>152481</v>
      </c>
      <c r="J17" s="15">
        <v>12963.5</v>
      </c>
      <c r="L17" s="16">
        <v>0.1384</v>
      </c>
      <c r="M17" s="16">
        <v>4.58E-2</v>
      </c>
    </row>
    <row r="18" spans="2:13">
      <c r="B18" s="6" t="s">
        <v>476</v>
      </c>
      <c r="C18" s="17">
        <v>1116904</v>
      </c>
      <c r="D18" s="6" t="s">
        <v>172</v>
      </c>
      <c r="E18" s="6">
        <v>1224</v>
      </c>
      <c r="F18" s="6" t="s">
        <v>477</v>
      </c>
      <c r="G18" s="6" t="s">
        <v>100</v>
      </c>
      <c r="H18" s="7">
        <v>4804</v>
      </c>
      <c r="I18" s="7">
        <v>17500</v>
      </c>
      <c r="J18" s="7">
        <v>840.7</v>
      </c>
      <c r="K18" s="8">
        <v>4.0000000000000002E-4</v>
      </c>
      <c r="L18" s="8">
        <v>8.9999999999999993E-3</v>
      </c>
      <c r="M18" s="8">
        <v>3.0000000000000001E-3</v>
      </c>
    </row>
    <row r="19" spans="2:13">
      <c r="B19" s="6" t="s">
        <v>478</v>
      </c>
      <c r="C19" s="17">
        <v>1130442</v>
      </c>
      <c r="D19" s="6" t="s">
        <v>172</v>
      </c>
      <c r="E19" s="6">
        <v>1337</v>
      </c>
      <c r="F19" s="6" t="s">
        <v>477</v>
      </c>
      <c r="G19" s="6" t="s">
        <v>100</v>
      </c>
      <c r="H19" s="7">
        <v>28257</v>
      </c>
      <c r="I19" s="7">
        <v>4964</v>
      </c>
      <c r="J19" s="7">
        <v>1402.68</v>
      </c>
      <c r="K19" s="8">
        <v>2.3E-3</v>
      </c>
      <c r="L19" s="8">
        <v>1.4999999999999999E-2</v>
      </c>
      <c r="M19" s="8">
        <v>5.0000000000000001E-3</v>
      </c>
    </row>
    <row r="20" spans="2:13">
      <c r="B20" s="6" t="s">
        <v>479</v>
      </c>
      <c r="C20" s="17">
        <v>1095751</v>
      </c>
      <c r="D20" s="6" t="s">
        <v>172</v>
      </c>
      <c r="E20" s="6">
        <v>1223</v>
      </c>
      <c r="F20" s="6" t="s">
        <v>477</v>
      </c>
      <c r="G20" s="6" t="s">
        <v>100</v>
      </c>
      <c r="H20" s="7">
        <v>14869</v>
      </c>
      <c r="I20" s="7">
        <v>10410</v>
      </c>
      <c r="J20" s="7">
        <v>1547.86</v>
      </c>
      <c r="K20" s="8">
        <v>1.1000000000000001E-3</v>
      </c>
      <c r="L20" s="8">
        <v>1.6500000000000001E-2</v>
      </c>
      <c r="M20" s="8">
        <v>5.4999999999999997E-3</v>
      </c>
    </row>
    <row r="21" spans="2:13">
      <c r="B21" s="6" t="s">
        <v>480</v>
      </c>
      <c r="C21" s="17">
        <v>1095710</v>
      </c>
      <c r="D21" s="6" t="s">
        <v>172</v>
      </c>
      <c r="E21" s="6">
        <v>1223</v>
      </c>
      <c r="F21" s="6" t="s">
        <v>477</v>
      </c>
      <c r="G21" s="6" t="s">
        <v>100</v>
      </c>
      <c r="H21" s="7">
        <v>104551</v>
      </c>
      <c r="I21" s="7">
        <v>8773</v>
      </c>
      <c r="J21" s="7">
        <v>9172.26</v>
      </c>
      <c r="K21" s="8">
        <v>4.0000000000000001E-3</v>
      </c>
      <c r="L21" s="8">
        <v>9.7900000000000001E-2</v>
      </c>
      <c r="M21" s="8">
        <v>3.2399999999999998E-2</v>
      </c>
    </row>
    <row r="22" spans="2:13">
      <c r="B22" s="13" t="s">
        <v>481</v>
      </c>
      <c r="C22" s="14"/>
      <c r="D22" s="13"/>
      <c r="E22" s="13"/>
      <c r="F22" s="13"/>
      <c r="G22" s="13"/>
      <c r="H22" s="15">
        <v>0</v>
      </c>
      <c r="J22" s="15">
        <v>0</v>
      </c>
      <c r="L22" s="16">
        <v>0</v>
      </c>
      <c r="M22" s="16">
        <v>0</v>
      </c>
    </row>
    <row r="23" spans="2:13">
      <c r="B23" s="13" t="s">
        <v>482</v>
      </c>
      <c r="C23" s="14"/>
      <c r="D23" s="13"/>
      <c r="E23" s="13"/>
      <c r="F23" s="13"/>
      <c r="G23" s="13"/>
      <c r="H23" s="15">
        <v>0</v>
      </c>
      <c r="J23" s="15">
        <v>0</v>
      </c>
      <c r="L23" s="16">
        <v>0</v>
      </c>
      <c r="M23" s="16">
        <v>0</v>
      </c>
    </row>
    <row r="24" spans="2:13">
      <c r="B24" s="13" t="s">
        <v>483</v>
      </c>
      <c r="C24" s="14"/>
      <c r="D24" s="13"/>
      <c r="E24" s="13"/>
      <c r="F24" s="13"/>
      <c r="G24" s="13"/>
      <c r="H24" s="15">
        <v>0</v>
      </c>
      <c r="J24" s="15">
        <v>0</v>
      </c>
      <c r="L24" s="16">
        <v>0</v>
      </c>
      <c r="M24" s="16">
        <v>0</v>
      </c>
    </row>
    <row r="25" spans="2:13">
      <c r="B25" s="13" t="s">
        <v>484</v>
      </c>
      <c r="C25" s="14"/>
      <c r="D25" s="13"/>
      <c r="E25" s="13"/>
      <c r="F25" s="13"/>
      <c r="G25" s="13"/>
      <c r="H25" s="15">
        <v>0</v>
      </c>
      <c r="J25" s="15">
        <v>0</v>
      </c>
      <c r="L25" s="16">
        <v>0</v>
      </c>
      <c r="M25" s="16">
        <v>0</v>
      </c>
    </row>
    <row r="26" spans="2:13">
      <c r="B26" s="3" t="s">
        <v>485</v>
      </c>
      <c r="C26" s="12"/>
      <c r="D26" s="3"/>
      <c r="E26" s="3"/>
      <c r="F26" s="3"/>
      <c r="G26" s="3"/>
      <c r="H26" s="9">
        <v>745411</v>
      </c>
      <c r="J26" s="9">
        <v>80010.69</v>
      </c>
      <c r="L26" s="10">
        <v>0.85429999999999995</v>
      </c>
      <c r="M26" s="10">
        <v>0.28270000000000001</v>
      </c>
    </row>
    <row r="27" spans="2:13">
      <c r="B27" s="13" t="s">
        <v>486</v>
      </c>
      <c r="C27" s="14"/>
      <c r="D27" s="13"/>
      <c r="E27" s="13"/>
      <c r="F27" s="13"/>
      <c r="G27" s="13"/>
      <c r="H27" s="15">
        <v>745411</v>
      </c>
      <c r="J27" s="15">
        <v>80010.69</v>
      </c>
      <c r="L27" s="16">
        <v>0.85429999999999995</v>
      </c>
      <c r="M27" s="16">
        <v>0.28270000000000001</v>
      </c>
    </row>
    <row r="28" spans="2:13">
      <c r="B28" s="6" t="s">
        <v>487</v>
      </c>
      <c r="C28" s="17" t="s">
        <v>488</v>
      </c>
      <c r="D28" s="6" t="s">
        <v>489</v>
      </c>
      <c r="E28" s="6"/>
      <c r="F28" s="6" t="s">
        <v>477</v>
      </c>
      <c r="G28" s="6" t="s">
        <v>48</v>
      </c>
      <c r="H28" s="7">
        <v>2300</v>
      </c>
      <c r="I28" s="7">
        <v>16372</v>
      </c>
      <c r="J28" s="7">
        <v>1586.96</v>
      </c>
      <c r="K28" s="8">
        <v>5.9999999999999995E-4</v>
      </c>
      <c r="L28" s="8">
        <v>1.6899999999999998E-2</v>
      </c>
      <c r="M28" s="8">
        <v>5.5999999999999999E-3</v>
      </c>
    </row>
    <row r="29" spans="2:13">
      <c r="B29" s="6" t="s">
        <v>490</v>
      </c>
      <c r="C29" s="17" t="s">
        <v>491</v>
      </c>
      <c r="D29" s="6" t="s">
        <v>489</v>
      </c>
      <c r="E29" s="6"/>
      <c r="F29" s="6" t="s">
        <v>477</v>
      </c>
      <c r="G29" s="6" t="s">
        <v>48</v>
      </c>
      <c r="H29" s="7">
        <v>11800</v>
      </c>
      <c r="I29" s="7">
        <v>1638</v>
      </c>
      <c r="J29" s="7">
        <v>814.58</v>
      </c>
      <c r="K29" s="8">
        <v>2.9999999999999997E-4</v>
      </c>
      <c r="L29" s="8">
        <v>8.6999999999999994E-3</v>
      </c>
      <c r="M29" s="8">
        <v>2.8999999999999998E-3</v>
      </c>
    </row>
    <row r="30" spans="2:13">
      <c r="B30" s="6" t="s">
        <v>492</v>
      </c>
      <c r="C30" s="17" t="s">
        <v>493</v>
      </c>
      <c r="D30" s="6" t="s">
        <v>378</v>
      </c>
      <c r="E30" s="6"/>
      <c r="F30" s="6" t="s">
        <v>477</v>
      </c>
      <c r="G30" s="6" t="s">
        <v>43</v>
      </c>
      <c r="H30" s="7">
        <v>14822</v>
      </c>
      <c r="I30" s="7">
        <v>4140</v>
      </c>
      <c r="J30" s="7">
        <v>2304.1799999999998</v>
      </c>
      <c r="K30" s="8">
        <v>2.3999999999999998E-3</v>
      </c>
      <c r="L30" s="8">
        <v>2.46E-2</v>
      </c>
      <c r="M30" s="8">
        <v>8.0999999999999996E-3</v>
      </c>
    </row>
    <row r="31" spans="2:13">
      <c r="B31" s="6" t="s">
        <v>494</v>
      </c>
      <c r="C31" s="17" t="s">
        <v>495</v>
      </c>
      <c r="D31" s="6" t="s">
        <v>496</v>
      </c>
      <c r="E31" s="6"/>
      <c r="F31" s="6" t="s">
        <v>477</v>
      </c>
      <c r="G31" s="6" t="s">
        <v>44</v>
      </c>
      <c r="H31" s="7">
        <v>2460</v>
      </c>
      <c r="I31" s="7">
        <v>1711000</v>
      </c>
      <c r="J31" s="7">
        <v>1557.48</v>
      </c>
      <c r="K31" s="8">
        <v>0</v>
      </c>
      <c r="L31" s="8">
        <v>1.66E-2</v>
      </c>
      <c r="M31" s="8">
        <v>5.4999999999999997E-3</v>
      </c>
    </row>
    <row r="32" spans="2:13">
      <c r="B32" s="6" t="s">
        <v>497</v>
      </c>
      <c r="C32" s="17" t="s">
        <v>498</v>
      </c>
      <c r="D32" s="6" t="s">
        <v>370</v>
      </c>
      <c r="E32" s="6"/>
      <c r="F32" s="6" t="s">
        <v>477</v>
      </c>
      <c r="G32" s="6" t="s">
        <v>43</v>
      </c>
      <c r="H32" s="7">
        <v>11229</v>
      </c>
      <c r="I32" s="7">
        <v>1904</v>
      </c>
      <c r="J32" s="7">
        <v>802.82</v>
      </c>
      <c r="K32" s="8">
        <v>0</v>
      </c>
      <c r="L32" s="8">
        <v>8.6E-3</v>
      </c>
      <c r="M32" s="8">
        <v>2.8E-3</v>
      </c>
    </row>
    <row r="33" spans="2:13">
      <c r="B33" s="6" t="s">
        <v>499</v>
      </c>
      <c r="C33" s="17" t="s">
        <v>500</v>
      </c>
      <c r="D33" s="6" t="s">
        <v>370</v>
      </c>
      <c r="E33" s="6"/>
      <c r="F33" s="6" t="s">
        <v>477</v>
      </c>
      <c r="G33" s="6" t="s">
        <v>43</v>
      </c>
      <c r="H33" s="7">
        <v>10050</v>
      </c>
      <c r="I33" s="7">
        <v>8099</v>
      </c>
      <c r="J33" s="7">
        <v>3056.38</v>
      </c>
      <c r="K33" s="8">
        <v>2.0000000000000001E-4</v>
      </c>
      <c r="L33" s="8">
        <v>3.2599999999999997E-2</v>
      </c>
      <c r="M33" s="8">
        <v>1.0800000000000001E-2</v>
      </c>
    </row>
    <row r="34" spans="2:13">
      <c r="B34" s="6" t="s">
        <v>501</v>
      </c>
      <c r="C34" s="17" t="s">
        <v>502</v>
      </c>
      <c r="D34" s="6" t="s">
        <v>370</v>
      </c>
      <c r="E34" s="6"/>
      <c r="F34" s="6" t="s">
        <v>477</v>
      </c>
      <c r="G34" s="6" t="s">
        <v>43</v>
      </c>
      <c r="H34" s="7">
        <v>3450</v>
      </c>
      <c r="I34" s="7">
        <v>12133</v>
      </c>
      <c r="J34" s="7">
        <v>1571.8</v>
      </c>
      <c r="K34" s="8">
        <v>5.9999999999999995E-4</v>
      </c>
      <c r="L34" s="8">
        <v>1.6799999999999999E-2</v>
      </c>
      <c r="M34" s="8">
        <v>5.5999999999999999E-3</v>
      </c>
    </row>
    <row r="35" spans="2:13">
      <c r="B35" s="6" t="s">
        <v>503</v>
      </c>
      <c r="C35" s="17" t="s">
        <v>504</v>
      </c>
      <c r="D35" s="6" t="s">
        <v>370</v>
      </c>
      <c r="E35" s="6"/>
      <c r="F35" s="6" t="s">
        <v>477</v>
      </c>
      <c r="G35" s="6" t="s">
        <v>43</v>
      </c>
      <c r="H35" s="7">
        <v>5600</v>
      </c>
      <c r="I35" s="7">
        <v>7138</v>
      </c>
      <c r="J35" s="7">
        <v>1500.98</v>
      </c>
      <c r="K35" s="8">
        <v>0</v>
      </c>
      <c r="L35" s="8">
        <v>1.6E-2</v>
      </c>
      <c r="M35" s="8">
        <v>5.3E-3</v>
      </c>
    </row>
    <row r="36" spans="2:13">
      <c r="B36" s="6" t="s">
        <v>505</v>
      </c>
      <c r="C36" s="17" t="s">
        <v>506</v>
      </c>
      <c r="D36" s="6" t="s">
        <v>370</v>
      </c>
      <c r="E36" s="6"/>
      <c r="F36" s="6" t="s">
        <v>477</v>
      </c>
      <c r="G36" s="6" t="s">
        <v>43</v>
      </c>
      <c r="H36" s="7">
        <v>7100</v>
      </c>
      <c r="I36" s="7">
        <v>5786</v>
      </c>
      <c r="J36" s="7">
        <v>1542.58</v>
      </c>
      <c r="K36" s="8">
        <v>1E-4</v>
      </c>
      <c r="L36" s="8">
        <v>1.6500000000000001E-2</v>
      </c>
      <c r="M36" s="8">
        <v>5.4999999999999997E-3</v>
      </c>
    </row>
    <row r="37" spans="2:13">
      <c r="B37" s="6" t="s">
        <v>507</v>
      </c>
      <c r="C37" s="17" t="s">
        <v>508</v>
      </c>
      <c r="D37" s="6" t="s">
        <v>119</v>
      </c>
      <c r="E37" s="6"/>
      <c r="F37" s="6" t="s">
        <v>477</v>
      </c>
      <c r="G37" s="6" t="s">
        <v>48</v>
      </c>
      <c r="H37" s="7">
        <v>4100</v>
      </c>
      <c r="I37" s="7">
        <v>9114</v>
      </c>
      <c r="J37" s="7">
        <v>1574.81</v>
      </c>
      <c r="K37" s="8">
        <v>1E-4</v>
      </c>
      <c r="L37" s="8">
        <v>1.6799999999999999E-2</v>
      </c>
      <c r="M37" s="8">
        <v>5.5999999999999999E-3</v>
      </c>
    </row>
    <row r="38" spans="2:13">
      <c r="B38" s="6" t="s">
        <v>509</v>
      </c>
      <c r="C38" s="17" t="s">
        <v>510</v>
      </c>
      <c r="D38" s="6" t="s">
        <v>370</v>
      </c>
      <c r="E38" s="6"/>
      <c r="F38" s="6" t="s">
        <v>477</v>
      </c>
      <c r="G38" s="6" t="s">
        <v>43</v>
      </c>
      <c r="H38" s="7">
        <v>4740</v>
      </c>
      <c r="I38" s="7">
        <v>8655</v>
      </c>
      <c r="J38" s="7">
        <v>1540.48</v>
      </c>
      <c r="K38" s="8">
        <v>5.9999999999999995E-4</v>
      </c>
      <c r="L38" s="8">
        <v>1.6400000000000001E-2</v>
      </c>
      <c r="M38" s="8">
        <v>5.4000000000000003E-3</v>
      </c>
    </row>
    <row r="39" spans="2:13">
      <c r="B39" s="6" t="s">
        <v>511</v>
      </c>
      <c r="C39" s="17" t="s">
        <v>512</v>
      </c>
      <c r="D39" s="6" t="s">
        <v>370</v>
      </c>
      <c r="E39" s="6"/>
      <c r="F39" s="6" t="s">
        <v>477</v>
      </c>
      <c r="G39" s="6" t="s">
        <v>43</v>
      </c>
      <c r="H39" s="7">
        <v>20000</v>
      </c>
      <c r="I39" s="7">
        <v>2741</v>
      </c>
      <c r="J39" s="7">
        <v>2058.4899999999998</v>
      </c>
      <c r="K39" s="8">
        <v>4.0000000000000002E-4</v>
      </c>
      <c r="L39" s="8">
        <v>2.1999999999999999E-2</v>
      </c>
      <c r="M39" s="8">
        <v>7.3000000000000001E-3</v>
      </c>
    </row>
    <row r="40" spans="2:13">
      <c r="B40" s="6" t="s">
        <v>513</v>
      </c>
      <c r="C40" s="17" t="s">
        <v>514</v>
      </c>
      <c r="D40" s="6" t="s">
        <v>370</v>
      </c>
      <c r="E40" s="6"/>
      <c r="F40" s="6" t="s">
        <v>477</v>
      </c>
      <c r="G40" s="6" t="s">
        <v>43</v>
      </c>
      <c r="H40" s="7">
        <v>48558</v>
      </c>
      <c r="I40" s="7">
        <v>3729</v>
      </c>
      <c r="J40" s="7">
        <v>6799.28</v>
      </c>
      <c r="K40" s="8">
        <v>1E-4</v>
      </c>
      <c r="L40" s="8">
        <v>7.2599999999999998E-2</v>
      </c>
      <c r="M40" s="8">
        <v>2.4E-2</v>
      </c>
    </row>
    <row r="41" spans="2:13">
      <c r="B41" s="6" t="s">
        <v>515</v>
      </c>
      <c r="C41" s="17" t="s">
        <v>516</v>
      </c>
      <c r="D41" s="6" t="s">
        <v>398</v>
      </c>
      <c r="E41" s="6"/>
      <c r="F41" s="6" t="s">
        <v>477</v>
      </c>
      <c r="G41" s="6" t="s">
        <v>45</v>
      </c>
      <c r="H41" s="7">
        <v>6118</v>
      </c>
      <c r="I41" s="7">
        <v>3404</v>
      </c>
      <c r="J41" s="7">
        <v>1018.96</v>
      </c>
      <c r="K41" s="8">
        <v>2.0000000000000001E-4</v>
      </c>
      <c r="L41" s="8">
        <v>1.09E-2</v>
      </c>
      <c r="M41" s="8">
        <v>3.5999999999999999E-3</v>
      </c>
    </row>
    <row r="42" spans="2:13">
      <c r="B42" s="6" t="s">
        <v>517</v>
      </c>
      <c r="C42" s="17" t="s">
        <v>518</v>
      </c>
      <c r="D42" s="6" t="s">
        <v>370</v>
      </c>
      <c r="E42" s="6"/>
      <c r="F42" s="6" t="s">
        <v>477</v>
      </c>
      <c r="G42" s="6" t="s">
        <v>43</v>
      </c>
      <c r="H42" s="7">
        <v>11000</v>
      </c>
      <c r="I42" s="7">
        <v>3792</v>
      </c>
      <c r="J42" s="7">
        <v>1566.29</v>
      </c>
      <c r="K42" s="8">
        <v>1E-4</v>
      </c>
      <c r="L42" s="8">
        <v>1.67E-2</v>
      </c>
      <c r="M42" s="8">
        <v>5.4999999999999997E-3</v>
      </c>
    </row>
    <row r="43" spans="2:13">
      <c r="B43" s="6" t="s">
        <v>519</v>
      </c>
      <c r="C43" s="17" t="s">
        <v>520</v>
      </c>
      <c r="D43" s="6" t="s">
        <v>119</v>
      </c>
      <c r="E43" s="6"/>
      <c r="F43" s="6" t="s">
        <v>477</v>
      </c>
      <c r="G43" s="6" t="s">
        <v>48</v>
      </c>
      <c r="H43" s="7">
        <v>860</v>
      </c>
      <c r="I43" s="7">
        <v>18658</v>
      </c>
      <c r="J43" s="7">
        <v>676.24</v>
      </c>
      <c r="K43" s="8">
        <v>1E-4</v>
      </c>
      <c r="L43" s="8">
        <v>7.1999999999999998E-3</v>
      </c>
      <c r="M43" s="8">
        <v>2.3999999999999998E-3</v>
      </c>
    </row>
    <row r="44" spans="2:13">
      <c r="B44" s="6" t="s">
        <v>521</v>
      </c>
      <c r="C44" s="17" t="s">
        <v>522</v>
      </c>
      <c r="D44" s="6" t="s">
        <v>370</v>
      </c>
      <c r="E44" s="6"/>
      <c r="F44" s="6" t="s">
        <v>477</v>
      </c>
      <c r="G44" s="6" t="s">
        <v>43</v>
      </c>
      <c r="H44" s="7">
        <v>11330</v>
      </c>
      <c r="I44" s="7">
        <v>4865</v>
      </c>
      <c r="J44" s="7">
        <v>2069.77</v>
      </c>
      <c r="K44" s="8">
        <v>5.0000000000000001E-4</v>
      </c>
      <c r="L44" s="8">
        <v>2.2100000000000002E-2</v>
      </c>
      <c r="M44" s="8">
        <v>7.3000000000000001E-3</v>
      </c>
    </row>
    <row r="45" spans="2:13">
      <c r="B45" s="6" t="s">
        <v>523</v>
      </c>
      <c r="C45" s="17" t="s">
        <v>524</v>
      </c>
      <c r="D45" s="6" t="s">
        <v>370</v>
      </c>
      <c r="E45" s="6"/>
      <c r="F45" s="6" t="s">
        <v>477</v>
      </c>
      <c r="G45" s="6" t="s">
        <v>43</v>
      </c>
      <c r="H45" s="7">
        <v>26900</v>
      </c>
      <c r="I45" s="7">
        <v>1563</v>
      </c>
      <c r="J45" s="7">
        <v>1578.78</v>
      </c>
      <c r="K45" s="8">
        <v>1E-4</v>
      </c>
      <c r="L45" s="8">
        <v>1.6899999999999998E-2</v>
      </c>
      <c r="M45" s="8">
        <v>5.5999999999999999E-3</v>
      </c>
    </row>
    <row r="46" spans="2:13">
      <c r="B46" s="6" t="s">
        <v>525</v>
      </c>
      <c r="C46" s="17" t="s">
        <v>526</v>
      </c>
      <c r="D46" s="6" t="s">
        <v>370</v>
      </c>
      <c r="E46" s="6"/>
      <c r="F46" s="6" t="s">
        <v>477</v>
      </c>
      <c r="G46" s="6" t="s">
        <v>43</v>
      </c>
      <c r="H46" s="7">
        <v>9100</v>
      </c>
      <c r="I46" s="7">
        <v>7710</v>
      </c>
      <c r="J46" s="7">
        <v>2634.55</v>
      </c>
      <c r="K46" s="8">
        <v>4.0000000000000002E-4</v>
      </c>
      <c r="L46" s="8">
        <v>2.81E-2</v>
      </c>
      <c r="M46" s="8">
        <v>9.2999999999999992E-3</v>
      </c>
    </row>
    <row r="47" spans="2:13">
      <c r="B47" s="6" t="s">
        <v>527</v>
      </c>
      <c r="C47" s="17" t="s">
        <v>528</v>
      </c>
      <c r="D47" s="6" t="s">
        <v>370</v>
      </c>
      <c r="E47" s="6"/>
      <c r="F47" s="6" t="s">
        <v>477</v>
      </c>
      <c r="G47" s="6" t="s">
        <v>43</v>
      </c>
      <c r="H47" s="7">
        <v>20620</v>
      </c>
      <c r="I47" s="7">
        <v>9519</v>
      </c>
      <c r="J47" s="7">
        <v>7370.38</v>
      </c>
      <c r="K47" s="8">
        <v>5.0000000000000001E-4</v>
      </c>
      <c r="L47" s="8">
        <v>7.8700000000000006E-2</v>
      </c>
      <c r="M47" s="8">
        <v>2.5999999999999999E-2</v>
      </c>
    </row>
    <row r="48" spans="2:13">
      <c r="B48" s="6" t="s">
        <v>529</v>
      </c>
      <c r="C48" s="17" t="s">
        <v>530</v>
      </c>
      <c r="D48" s="6" t="s">
        <v>370</v>
      </c>
      <c r="E48" s="6"/>
      <c r="F48" s="6" t="s">
        <v>477</v>
      </c>
      <c r="G48" s="6" t="s">
        <v>43</v>
      </c>
      <c r="H48" s="7">
        <v>2800</v>
      </c>
      <c r="I48" s="7">
        <v>11285</v>
      </c>
      <c r="J48" s="7">
        <v>1186.5</v>
      </c>
      <c r="K48" s="8">
        <v>4.0000000000000002E-4</v>
      </c>
      <c r="L48" s="8">
        <v>1.2699999999999999E-2</v>
      </c>
      <c r="M48" s="8">
        <v>4.1999999999999997E-3</v>
      </c>
    </row>
    <row r="49" spans="2:13">
      <c r="B49" s="6" t="s">
        <v>531</v>
      </c>
      <c r="C49" s="17" t="s">
        <v>532</v>
      </c>
      <c r="D49" s="6" t="s">
        <v>370</v>
      </c>
      <c r="E49" s="6"/>
      <c r="F49" s="6" t="s">
        <v>477</v>
      </c>
      <c r="G49" s="6" t="s">
        <v>43</v>
      </c>
      <c r="H49" s="7">
        <v>5900</v>
      </c>
      <c r="I49" s="7">
        <v>14352</v>
      </c>
      <c r="J49" s="7">
        <v>3179.61</v>
      </c>
      <c r="K49" s="8">
        <v>1.4E-3</v>
      </c>
      <c r="L49" s="8">
        <v>3.4000000000000002E-2</v>
      </c>
      <c r="M49" s="8">
        <v>1.12E-2</v>
      </c>
    </row>
    <row r="50" spans="2:13">
      <c r="B50" s="6" t="s">
        <v>533</v>
      </c>
      <c r="C50" s="17" t="s">
        <v>534</v>
      </c>
      <c r="D50" s="6" t="s">
        <v>489</v>
      </c>
      <c r="E50" s="6"/>
      <c r="F50" s="6" t="s">
        <v>477</v>
      </c>
      <c r="G50" s="6" t="s">
        <v>48</v>
      </c>
      <c r="H50" s="7">
        <v>10500</v>
      </c>
      <c r="I50" s="7">
        <v>3501</v>
      </c>
      <c r="J50" s="7">
        <v>1549.23</v>
      </c>
      <c r="K50" s="8">
        <v>2.2000000000000001E-3</v>
      </c>
      <c r="L50" s="8">
        <v>1.6500000000000001E-2</v>
      </c>
      <c r="M50" s="8">
        <v>5.4999999999999997E-3</v>
      </c>
    </row>
    <row r="51" spans="2:13">
      <c r="B51" s="6" t="s">
        <v>535</v>
      </c>
      <c r="C51" s="17" t="s">
        <v>536</v>
      </c>
      <c r="D51" s="6" t="s">
        <v>489</v>
      </c>
      <c r="E51" s="6"/>
      <c r="F51" s="6" t="s">
        <v>477</v>
      </c>
      <c r="G51" s="6" t="s">
        <v>48</v>
      </c>
      <c r="H51" s="7">
        <v>4300</v>
      </c>
      <c r="I51" s="7">
        <v>8142</v>
      </c>
      <c r="J51" s="7">
        <v>1475.49</v>
      </c>
      <c r="K51" s="8">
        <v>1.6999999999999999E-3</v>
      </c>
      <c r="L51" s="8">
        <v>1.5800000000000002E-2</v>
      </c>
      <c r="M51" s="8">
        <v>5.1999999999999998E-3</v>
      </c>
    </row>
    <row r="52" spans="2:13">
      <c r="B52" s="6" t="s">
        <v>537</v>
      </c>
      <c r="C52" s="17" t="s">
        <v>538</v>
      </c>
      <c r="D52" s="6" t="s">
        <v>489</v>
      </c>
      <c r="E52" s="6"/>
      <c r="F52" s="6" t="s">
        <v>477</v>
      </c>
      <c r="G52" s="6" t="s">
        <v>48</v>
      </c>
      <c r="H52" s="7">
        <v>9900</v>
      </c>
      <c r="I52" s="7">
        <v>3699.5</v>
      </c>
      <c r="J52" s="7">
        <v>1543.53</v>
      </c>
      <c r="K52" s="8">
        <v>4.7000000000000002E-3</v>
      </c>
      <c r="L52" s="8">
        <v>1.6500000000000001E-2</v>
      </c>
      <c r="M52" s="8">
        <v>5.4999999999999997E-3</v>
      </c>
    </row>
    <row r="53" spans="2:13">
      <c r="B53" s="6" t="s">
        <v>539</v>
      </c>
      <c r="C53" s="17" t="s">
        <v>540</v>
      </c>
      <c r="D53" s="6" t="s">
        <v>496</v>
      </c>
      <c r="E53" s="6"/>
      <c r="F53" s="6" t="s">
        <v>477</v>
      </c>
      <c r="G53" s="6" t="s">
        <v>44</v>
      </c>
      <c r="H53" s="7">
        <v>342600</v>
      </c>
      <c r="I53" s="7">
        <v>15200</v>
      </c>
      <c r="J53" s="7">
        <v>1926.94</v>
      </c>
      <c r="K53" s="8">
        <v>2E-3</v>
      </c>
      <c r="L53" s="8">
        <v>2.06E-2</v>
      </c>
      <c r="M53" s="8">
        <v>6.7999999999999996E-3</v>
      </c>
    </row>
    <row r="54" spans="2:13">
      <c r="B54" s="6" t="s">
        <v>541</v>
      </c>
      <c r="C54" s="17" t="s">
        <v>542</v>
      </c>
      <c r="D54" s="6" t="s">
        <v>378</v>
      </c>
      <c r="E54" s="6"/>
      <c r="F54" s="6" t="s">
        <v>477</v>
      </c>
      <c r="G54" s="6" t="s">
        <v>43</v>
      </c>
      <c r="H54" s="7">
        <v>3897</v>
      </c>
      <c r="I54" s="7">
        <v>11784</v>
      </c>
      <c r="J54" s="7">
        <v>1724.38</v>
      </c>
      <c r="K54" s="8">
        <v>0</v>
      </c>
      <c r="L54" s="8">
        <v>1.84E-2</v>
      </c>
      <c r="M54" s="8">
        <v>6.1000000000000004E-3</v>
      </c>
    </row>
    <row r="55" spans="2:13">
      <c r="B55" s="6" t="s">
        <v>543</v>
      </c>
      <c r="C55" s="17" t="s">
        <v>544</v>
      </c>
      <c r="D55" s="6" t="s">
        <v>370</v>
      </c>
      <c r="E55" s="6"/>
      <c r="F55" s="6" t="s">
        <v>477</v>
      </c>
      <c r="G55" s="6" t="s">
        <v>43</v>
      </c>
      <c r="H55" s="7">
        <v>12300</v>
      </c>
      <c r="I55" s="7">
        <v>3858.5</v>
      </c>
      <c r="J55" s="7">
        <v>1782.11</v>
      </c>
      <c r="K55" s="8">
        <v>1.6000000000000001E-3</v>
      </c>
      <c r="L55" s="8">
        <v>1.9E-2</v>
      </c>
      <c r="M55" s="8">
        <v>6.3E-3</v>
      </c>
    </row>
    <row r="56" spans="2:13">
      <c r="B56" s="6" t="s">
        <v>545</v>
      </c>
      <c r="C56" s="17" t="s">
        <v>546</v>
      </c>
      <c r="D56" s="6" t="s">
        <v>496</v>
      </c>
      <c r="E56" s="6"/>
      <c r="F56" s="6" t="s">
        <v>477</v>
      </c>
      <c r="G56" s="6" t="s">
        <v>44</v>
      </c>
      <c r="H56" s="7">
        <v>17800</v>
      </c>
      <c r="I56" s="7">
        <v>192600</v>
      </c>
      <c r="J56" s="7">
        <v>1268.57</v>
      </c>
      <c r="K56" s="8">
        <v>2.0000000000000001E-4</v>
      </c>
      <c r="L56" s="8">
        <v>1.35E-2</v>
      </c>
      <c r="M56" s="8">
        <v>4.4999999999999997E-3</v>
      </c>
    </row>
    <row r="57" spans="2:13">
      <c r="B57" s="6" t="s">
        <v>547</v>
      </c>
      <c r="C57" s="17" t="s">
        <v>548</v>
      </c>
      <c r="D57" s="6" t="s">
        <v>370</v>
      </c>
      <c r="E57" s="6"/>
      <c r="F57" s="6" t="s">
        <v>477</v>
      </c>
      <c r="G57" s="6" t="s">
        <v>43</v>
      </c>
      <c r="H57" s="7">
        <v>29682</v>
      </c>
      <c r="I57" s="7">
        <v>6966</v>
      </c>
      <c r="J57" s="7">
        <v>7764.02</v>
      </c>
      <c r="K57" s="8">
        <v>1E-4</v>
      </c>
      <c r="L57" s="8">
        <v>8.2900000000000001E-2</v>
      </c>
      <c r="M57" s="8">
        <v>2.7400000000000001E-2</v>
      </c>
    </row>
    <row r="58" spans="2:13">
      <c r="B58" s="6" t="s">
        <v>549</v>
      </c>
      <c r="C58" s="17" t="s">
        <v>550</v>
      </c>
      <c r="D58" s="6" t="s">
        <v>370</v>
      </c>
      <c r="E58" s="6"/>
      <c r="F58" s="6" t="s">
        <v>477</v>
      </c>
      <c r="G58" s="6" t="s">
        <v>43</v>
      </c>
      <c r="H58" s="7">
        <v>10380</v>
      </c>
      <c r="I58" s="7">
        <v>3365</v>
      </c>
      <c r="J58" s="7">
        <v>1311.57</v>
      </c>
      <c r="K58" s="8">
        <v>2.9999999999999997E-4</v>
      </c>
      <c r="L58" s="8">
        <v>1.4E-2</v>
      </c>
      <c r="M58" s="8">
        <v>4.5999999999999999E-3</v>
      </c>
    </row>
    <row r="59" spans="2:13">
      <c r="B59" s="6" t="s">
        <v>551</v>
      </c>
      <c r="C59" s="17" t="s">
        <v>552</v>
      </c>
      <c r="D59" s="6" t="s">
        <v>370</v>
      </c>
      <c r="E59" s="6"/>
      <c r="F59" s="6" t="s">
        <v>477</v>
      </c>
      <c r="G59" s="6" t="s">
        <v>43</v>
      </c>
      <c r="H59" s="7">
        <v>10200</v>
      </c>
      <c r="I59" s="7">
        <v>4152</v>
      </c>
      <c r="J59" s="7">
        <v>1590.26</v>
      </c>
      <c r="K59" s="8">
        <v>2.0000000000000001E-4</v>
      </c>
      <c r="L59" s="8">
        <v>1.7000000000000001E-2</v>
      </c>
      <c r="M59" s="8">
        <v>5.5999999999999999E-3</v>
      </c>
    </row>
    <row r="60" spans="2:13">
      <c r="B60" s="6" t="s">
        <v>553</v>
      </c>
      <c r="C60" s="17" t="s">
        <v>554</v>
      </c>
      <c r="D60" s="6" t="s">
        <v>370</v>
      </c>
      <c r="E60" s="6"/>
      <c r="F60" s="6" t="s">
        <v>477</v>
      </c>
      <c r="G60" s="6" t="s">
        <v>43</v>
      </c>
      <c r="H60" s="7">
        <v>30100</v>
      </c>
      <c r="I60" s="7">
        <v>4393</v>
      </c>
      <c r="J60" s="7">
        <v>4965.21</v>
      </c>
      <c r="K60" s="8">
        <v>2.5999999999999999E-3</v>
      </c>
      <c r="L60" s="8">
        <v>5.2999999999999999E-2</v>
      </c>
      <c r="M60" s="8">
        <v>1.7500000000000002E-2</v>
      </c>
    </row>
    <row r="61" spans="2:13">
      <c r="B61" s="6" t="s">
        <v>555</v>
      </c>
      <c r="C61" s="17" t="s">
        <v>556</v>
      </c>
      <c r="D61" s="6" t="s">
        <v>370</v>
      </c>
      <c r="E61" s="6"/>
      <c r="F61" s="6" t="s">
        <v>477</v>
      </c>
      <c r="G61" s="6" t="s">
        <v>43</v>
      </c>
      <c r="H61" s="7">
        <v>14600</v>
      </c>
      <c r="I61" s="7">
        <v>2669</v>
      </c>
      <c r="J61" s="7">
        <v>1463.23</v>
      </c>
      <c r="K61" s="8">
        <v>0</v>
      </c>
      <c r="L61" s="8">
        <v>1.5599999999999999E-2</v>
      </c>
      <c r="M61" s="8">
        <v>5.1999999999999998E-3</v>
      </c>
    </row>
    <row r="62" spans="2:13">
      <c r="B62" s="6" t="s">
        <v>557</v>
      </c>
      <c r="C62" s="17" t="s">
        <v>558</v>
      </c>
      <c r="D62" s="6" t="s">
        <v>370</v>
      </c>
      <c r="E62" s="6"/>
      <c r="F62" s="6" t="s">
        <v>477</v>
      </c>
      <c r="G62" s="6" t="s">
        <v>43</v>
      </c>
      <c r="H62" s="7">
        <v>1815</v>
      </c>
      <c r="I62" s="7">
        <v>19711</v>
      </c>
      <c r="J62" s="7">
        <v>1343.37</v>
      </c>
      <c r="K62" s="8">
        <v>0</v>
      </c>
      <c r="L62" s="8">
        <v>1.43E-2</v>
      </c>
      <c r="M62" s="8">
        <v>4.7000000000000002E-3</v>
      </c>
    </row>
    <row r="63" spans="2:13">
      <c r="B63" s="6" t="s">
        <v>559</v>
      </c>
      <c r="C63" s="17" t="s">
        <v>560</v>
      </c>
      <c r="D63" s="6" t="s">
        <v>370</v>
      </c>
      <c r="E63" s="6"/>
      <c r="F63" s="6" t="s">
        <v>477</v>
      </c>
      <c r="G63" s="6" t="s">
        <v>43</v>
      </c>
      <c r="H63" s="7">
        <v>6500</v>
      </c>
      <c r="I63" s="7">
        <v>9468</v>
      </c>
      <c r="J63" s="7">
        <v>2310.9</v>
      </c>
      <c r="K63" s="8">
        <v>4.0000000000000002E-4</v>
      </c>
      <c r="L63" s="8">
        <v>2.47E-2</v>
      </c>
      <c r="M63" s="8">
        <v>8.2000000000000007E-3</v>
      </c>
    </row>
    <row r="64" spans="2:13">
      <c r="B64" s="13" t="s">
        <v>561</v>
      </c>
      <c r="C64" s="14"/>
      <c r="D64" s="13"/>
      <c r="E64" s="13"/>
      <c r="F64" s="13"/>
      <c r="G64" s="13"/>
      <c r="H64" s="15">
        <v>0</v>
      </c>
      <c r="J64" s="15">
        <v>0</v>
      </c>
      <c r="L64" s="16">
        <v>0</v>
      </c>
      <c r="M64" s="16">
        <v>0</v>
      </c>
    </row>
    <row r="65" spans="2:13">
      <c r="B65" s="13" t="s">
        <v>483</v>
      </c>
      <c r="C65" s="14"/>
      <c r="D65" s="13"/>
      <c r="E65" s="13"/>
      <c r="F65" s="13"/>
      <c r="G65" s="13"/>
      <c r="H65" s="15">
        <v>0</v>
      </c>
      <c r="J65" s="15">
        <v>0</v>
      </c>
      <c r="L65" s="16">
        <v>0</v>
      </c>
      <c r="M65" s="16">
        <v>0</v>
      </c>
    </row>
    <row r="66" spans="2:13">
      <c r="B66" s="13" t="s">
        <v>484</v>
      </c>
      <c r="C66" s="14"/>
      <c r="D66" s="13"/>
      <c r="E66" s="13"/>
      <c r="F66" s="13"/>
      <c r="G66" s="13"/>
      <c r="H66" s="15">
        <v>0</v>
      </c>
      <c r="J66" s="15">
        <v>0</v>
      </c>
      <c r="L66" s="16">
        <v>0</v>
      </c>
      <c r="M66" s="16">
        <v>0</v>
      </c>
    </row>
    <row r="69" spans="2:13">
      <c r="B69" s="6" t="s">
        <v>154</v>
      </c>
      <c r="C69" s="17"/>
      <c r="D69" s="6"/>
      <c r="E69" s="6"/>
      <c r="F69" s="6"/>
      <c r="G69" s="6"/>
    </row>
    <row r="73" spans="2:13">
      <c r="B73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155</v>
      </c>
    </row>
    <row r="7" spans="2:15" ht="15.75">
      <c r="B7" s="2" t="s">
        <v>562</v>
      </c>
    </row>
    <row r="8" spans="2:15">
      <c r="B8" s="3" t="s">
        <v>80</v>
      </c>
      <c r="C8" s="3" t="s">
        <v>81</v>
      </c>
      <c r="D8" s="3" t="s">
        <v>157</v>
      </c>
      <c r="E8" s="3" t="s">
        <v>82</v>
      </c>
      <c r="F8" s="3" t="s">
        <v>185</v>
      </c>
      <c r="G8" s="3" t="s">
        <v>83</v>
      </c>
      <c r="H8" s="3" t="s">
        <v>84</v>
      </c>
      <c r="I8" s="3" t="s">
        <v>85</v>
      </c>
      <c r="J8" s="3" t="s">
        <v>160</v>
      </c>
      <c r="K8" s="3" t="s">
        <v>42</v>
      </c>
      <c r="L8" s="3" t="s">
        <v>88</v>
      </c>
      <c r="M8" s="3" t="s">
        <v>161</v>
      </c>
      <c r="N8" s="3" t="s">
        <v>162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165</v>
      </c>
      <c r="K9" s="4" t="s">
        <v>166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563</v>
      </c>
      <c r="C11" s="12"/>
      <c r="D11" s="3"/>
      <c r="E11" s="3"/>
      <c r="F11" s="3"/>
      <c r="G11" s="3"/>
      <c r="H11" s="3"/>
      <c r="I11" s="3"/>
      <c r="J11" s="9">
        <v>348145.26</v>
      </c>
      <c r="L11" s="9">
        <v>19111.259999999998</v>
      </c>
      <c r="N11" s="10">
        <v>1</v>
      </c>
      <c r="O11" s="10">
        <v>6.7500000000000004E-2</v>
      </c>
    </row>
    <row r="12" spans="2:15">
      <c r="B12" s="3" t="s">
        <v>564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565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566</v>
      </c>
      <c r="C14" s="12"/>
      <c r="D14" s="3"/>
      <c r="E14" s="3"/>
      <c r="F14" s="3"/>
      <c r="G14" s="3"/>
      <c r="H14" s="3"/>
      <c r="I14" s="3"/>
      <c r="J14" s="9">
        <v>348145.26</v>
      </c>
      <c r="L14" s="9">
        <v>19111.259999999998</v>
      </c>
      <c r="N14" s="10">
        <v>1</v>
      </c>
      <c r="O14" s="10">
        <v>6.7500000000000004E-2</v>
      </c>
    </row>
    <row r="15" spans="2:15">
      <c r="B15" s="13" t="s">
        <v>567</v>
      </c>
      <c r="C15" s="14"/>
      <c r="D15" s="13"/>
      <c r="E15" s="13"/>
      <c r="F15" s="13"/>
      <c r="G15" s="13"/>
      <c r="H15" s="13"/>
      <c r="I15" s="13"/>
      <c r="J15" s="15">
        <v>348145.26</v>
      </c>
      <c r="L15" s="15">
        <v>19111.259999999998</v>
      </c>
      <c r="N15" s="16">
        <v>1</v>
      </c>
      <c r="O15" s="16">
        <v>6.7500000000000004E-2</v>
      </c>
    </row>
    <row r="16" spans="2:15">
      <c r="B16" s="6" t="s">
        <v>568</v>
      </c>
      <c r="C16" s="17" t="s">
        <v>569</v>
      </c>
      <c r="D16" s="6" t="s">
        <v>119</v>
      </c>
      <c r="E16" s="6"/>
      <c r="F16" s="6" t="s">
        <v>570</v>
      </c>
      <c r="G16" s="6"/>
      <c r="H16" s="6"/>
      <c r="I16" s="6" t="s">
        <v>44</v>
      </c>
      <c r="J16" s="7">
        <v>47171.11</v>
      </c>
      <c r="K16" s="7">
        <v>119266.43</v>
      </c>
      <c r="L16" s="7">
        <v>2081.7600000000002</v>
      </c>
      <c r="M16" s="8">
        <v>2.5000000000000001E-3</v>
      </c>
      <c r="N16" s="8">
        <v>0.1089</v>
      </c>
      <c r="O16" s="8">
        <v>7.4000000000000003E-3</v>
      </c>
    </row>
    <row r="17" spans="2:15">
      <c r="B17" s="6" t="s">
        <v>571</v>
      </c>
      <c r="C17" s="17" t="s">
        <v>572</v>
      </c>
      <c r="D17" s="6" t="s">
        <v>119</v>
      </c>
      <c r="E17" s="6"/>
      <c r="F17" s="6" t="s">
        <v>570</v>
      </c>
      <c r="G17" s="6"/>
      <c r="H17" s="6"/>
      <c r="I17" s="6" t="s">
        <v>43</v>
      </c>
      <c r="J17" s="7">
        <v>505</v>
      </c>
      <c r="K17" s="7">
        <v>6823.81</v>
      </c>
      <c r="L17" s="7">
        <v>129.4</v>
      </c>
      <c r="M17" s="8">
        <v>0</v>
      </c>
      <c r="N17" s="8">
        <v>6.7999999999999996E-3</v>
      </c>
      <c r="O17" s="8">
        <v>5.0000000000000001E-4</v>
      </c>
    </row>
    <row r="18" spans="2:15">
      <c r="B18" s="6" t="s">
        <v>573</v>
      </c>
      <c r="C18" s="17" t="s">
        <v>574</v>
      </c>
      <c r="D18" s="6" t="s">
        <v>119</v>
      </c>
      <c r="E18" s="6"/>
      <c r="F18" s="6" t="s">
        <v>570</v>
      </c>
      <c r="G18" s="6"/>
      <c r="H18" s="6"/>
      <c r="I18" s="6" t="s">
        <v>48</v>
      </c>
      <c r="J18" s="7">
        <v>875.67</v>
      </c>
      <c r="K18" s="7">
        <v>21614.080000000002</v>
      </c>
      <c r="L18" s="7">
        <v>797.65</v>
      </c>
      <c r="N18" s="8">
        <v>4.1700000000000001E-2</v>
      </c>
      <c r="O18" s="8">
        <v>2.8E-3</v>
      </c>
    </row>
    <row r="19" spans="2:15">
      <c r="B19" s="6" t="s">
        <v>575</v>
      </c>
      <c r="C19" s="17" t="s">
        <v>576</v>
      </c>
      <c r="D19" s="6" t="s">
        <v>577</v>
      </c>
      <c r="E19" s="6"/>
      <c r="F19" s="6" t="s">
        <v>570</v>
      </c>
      <c r="G19" s="6"/>
      <c r="H19" s="6"/>
      <c r="I19" s="6" t="s">
        <v>48</v>
      </c>
      <c r="J19" s="7">
        <v>23351.69</v>
      </c>
      <c r="K19" s="7">
        <v>2098</v>
      </c>
      <c r="L19" s="7">
        <v>2064.71</v>
      </c>
      <c r="M19" s="8">
        <v>5.9999999999999995E-4</v>
      </c>
      <c r="N19" s="8">
        <v>0.108</v>
      </c>
      <c r="O19" s="8">
        <v>7.3000000000000001E-3</v>
      </c>
    </row>
    <row r="20" spans="2:15">
      <c r="B20" s="6" t="s">
        <v>578</v>
      </c>
      <c r="C20" s="17" t="s">
        <v>579</v>
      </c>
      <c r="D20" s="6" t="s">
        <v>119</v>
      </c>
      <c r="E20" s="6"/>
      <c r="F20" s="6" t="s">
        <v>570</v>
      </c>
      <c r="G20" s="6"/>
      <c r="H20" s="6"/>
      <c r="I20" s="6" t="s">
        <v>43</v>
      </c>
      <c r="J20" s="7">
        <v>60936</v>
      </c>
      <c r="K20" s="7">
        <v>1151</v>
      </c>
      <c r="L20" s="7">
        <v>2633.66</v>
      </c>
      <c r="N20" s="8">
        <v>0.13780000000000001</v>
      </c>
      <c r="O20" s="8">
        <v>9.2999999999999992E-3</v>
      </c>
    </row>
    <row r="21" spans="2:15">
      <c r="B21" s="6" t="s">
        <v>580</v>
      </c>
      <c r="C21" s="17" t="s">
        <v>581</v>
      </c>
      <c r="D21" s="6" t="s">
        <v>489</v>
      </c>
      <c r="E21" s="6"/>
      <c r="F21" s="6" t="s">
        <v>570</v>
      </c>
      <c r="G21" s="6"/>
      <c r="H21" s="6"/>
      <c r="I21" s="6" t="s">
        <v>48</v>
      </c>
      <c r="J21" s="7">
        <v>13095.2</v>
      </c>
      <c r="K21" s="7">
        <v>1890</v>
      </c>
      <c r="L21" s="7">
        <v>1043.06</v>
      </c>
      <c r="M21" s="8">
        <v>1.2999999999999999E-3</v>
      </c>
      <c r="N21" s="8">
        <v>5.4600000000000003E-2</v>
      </c>
      <c r="O21" s="8">
        <v>3.7000000000000002E-3</v>
      </c>
    </row>
    <row r="22" spans="2:15">
      <c r="B22" s="6" t="s">
        <v>582</v>
      </c>
      <c r="C22" s="17" t="s">
        <v>583</v>
      </c>
      <c r="D22" s="6" t="s">
        <v>119</v>
      </c>
      <c r="E22" s="6"/>
      <c r="F22" s="6" t="s">
        <v>570</v>
      </c>
      <c r="G22" s="6"/>
      <c r="H22" s="6"/>
      <c r="I22" s="6" t="s">
        <v>44</v>
      </c>
      <c r="J22" s="7">
        <v>15971.57</v>
      </c>
      <c r="K22" s="7">
        <v>432783</v>
      </c>
      <c r="L22" s="7">
        <v>2557.73</v>
      </c>
      <c r="M22" s="8">
        <v>1.21E-2</v>
      </c>
      <c r="N22" s="8">
        <v>0.1338</v>
      </c>
      <c r="O22" s="8">
        <v>8.9999999999999993E-3</v>
      </c>
    </row>
    <row r="23" spans="2:15">
      <c r="B23" s="6" t="s">
        <v>584</v>
      </c>
      <c r="C23" s="17" t="s">
        <v>585</v>
      </c>
      <c r="D23" s="6" t="s">
        <v>119</v>
      </c>
      <c r="E23" s="6"/>
      <c r="F23" s="6" t="s">
        <v>570</v>
      </c>
      <c r="G23" s="6"/>
      <c r="H23" s="6"/>
      <c r="I23" s="6" t="s">
        <v>44</v>
      </c>
      <c r="J23" s="7">
        <v>7302.42</v>
      </c>
      <c r="K23" s="7">
        <v>424500</v>
      </c>
      <c r="L23" s="7">
        <v>1147.05</v>
      </c>
      <c r="N23" s="8">
        <v>0.06</v>
      </c>
      <c r="O23" s="8">
        <v>4.1000000000000003E-3</v>
      </c>
    </row>
    <row r="24" spans="2:15">
      <c r="B24" s="6" t="s">
        <v>586</v>
      </c>
      <c r="C24" s="17" t="s">
        <v>587</v>
      </c>
      <c r="D24" s="6" t="s">
        <v>119</v>
      </c>
      <c r="E24" s="6"/>
      <c r="F24" s="6" t="s">
        <v>570</v>
      </c>
      <c r="G24" s="6"/>
      <c r="H24" s="6"/>
      <c r="I24" s="6" t="s">
        <v>43</v>
      </c>
      <c r="J24" s="7">
        <v>3465.06</v>
      </c>
      <c r="K24" s="7">
        <v>8461</v>
      </c>
      <c r="L24" s="7">
        <v>1100.8900000000001</v>
      </c>
      <c r="M24" s="8">
        <v>4.0000000000000001E-3</v>
      </c>
      <c r="N24" s="8">
        <v>5.7599999999999998E-2</v>
      </c>
      <c r="O24" s="8">
        <v>3.8999999999999998E-3</v>
      </c>
    </row>
    <row r="25" spans="2:15">
      <c r="B25" s="6" t="s">
        <v>588</v>
      </c>
      <c r="C25" s="17" t="s">
        <v>589</v>
      </c>
      <c r="D25" s="6" t="s">
        <v>119</v>
      </c>
      <c r="E25" s="6"/>
      <c r="F25" s="6" t="s">
        <v>570</v>
      </c>
      <c r="G25" s="6"/>
      <c r="H25" s="6"/>
      <c r="I25" s="6" t="s">
        <v>43</v>
      </c>
      <c r="J25" s="7">
        <v>3489.05</v>
      </c>
      <c r="K25" s="7">
        <v>16096</v>
      </c>
      <c r="L25" s="7">
        <v>2108.8000000000002</v>
      </c>
      <c r="M25" s="8">
        <v>2.9999999999999997E-4</v>
      </c>
      <c r="N25" s="8">
        <v>0.1103</v>
      </c>
      <c r="O25" s="8">
        <v>7.4999999999999997E-3</v>
      </c>
    </row>
    <row r="26" spans="2:15">
      <c r="B26" s="6" t="s">
        <v>590</v>
      </c>
      <c r="C26" s="17" t="s">
        <v>591</v>
      </c>
      <c r="D26" s="6" t="s">
        <v>119</v>
      </c>
      <c r="E26" s="6"/>
      <c r="F26" s="6" t="s">
        <v>570</v>
      </c>
      <c r="G26" s="6"/>
      <c r="H26" s="6"/>
      <c r="I26" s="6" t="s">
        <v>43</v>
      </c>
      <c r="J26" s="7">
        <v>18988.86</v>
      </c>
      <c r="K26" s="7">
        <v>1800.54</v>
      </c>
      <c r="L26" s="7">
        <v>1283.8399999999999</v>
      </c>
      <c r="N26" s="8">
        <v>6.7199999999999996E-2</v>
      </c>
      <c r="O26" s="8">
        <v>4.4999999999999997E-3</v>
      </c>
    </row>
    <row r="27" spans="2:15">
      <c r="B27" s="6" t="s">
        <v>592</v>
      </c>
      <c r="C27" s="17" t="s">
        <v>593</v>
      </c>
      <c r="D27" s="6" t="s">
        <v>398</v>
      </c>
      <c r="E27" s="6"/>
      <c r="F27" s="6" t="s">
        <v>570</v>
      </c>
      <c r="G27" s="6"/>
      <c r="H27" s="6"/>
      <c r="I27" s="6" t="s">
        <v>48</v>
      </c>
      <c r="J27" s="7">
        <v>152993.63</v>
      </c>
      <c r="K27" s="7">
        <v>335.42</v>
      </c>
      <c r="L27" s="7">
        <v>2162.71</v>
      </c>
      <c r="N27" s="8">
        <v>0.1132</v>
      </c>
      <c r="O27" s="8">
        <v>7.6E-3</v>
      </c>
    </row>
    <row r="30" spans="2:15">
      <c r="B30" s="6" t="s">
        <v>154</v>
      </c>
      <c r="C30" s="17"/>
      <c r="D30" s="6"/>
      <c r="E30" s="6"/>
      <c r="F30" s="6"/>
      <c r="G30" s="6"/>
      <c r="H30" s="6"/>
      <c r="I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22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155</v>
      </c>
    </row>
    <row r="7" spans="2:12" ht="15.75">
      <c r="B7" s="2" t="s">
        <v>594</v>
      </c>
    </row>
    <row r="8" spans="2:12">
      <c r="B8" s="3" t="s">
        <v>80</v>
      </c>
      <c r="C8" s="3" t="s">
        <v>81</v>
      </c>
      <c r="D8" s="3" t="s">
        <v>157</v>
      </c>
      <c r="E8" s="3" t="s">
        <v>185</v>
      </c>
      <c r="F8" s="3" t="s">
        <v>85</v>
      </c>
      <c r="G8" s="3" t="s">
        <v>160</v>
      </c>
      <c r="H8" s="3" t="s">
        <v>42</v>
      </c>
      <c r="I8" s="3" t="s">
        <v>88</v>
      </c>
      <c r="J8" s="3" t="s">
        <v>161</v>
      </c>
      <c r="K8" s="3" t="s">
        <v>162</v>
      </c>
      <c r="L8" s="3" t="s">
        <v>90</v>
      </c>
    </row>
    <row r="9" spans="2:12">
      <c r="B9" s="4"/>
      <c r="C9" s="4"/>
      <c r="D9" s="4"/>
      <c r="E9" s="4"/>
      <c r="F9" s="4"/>
      <c r="G9" s="4" t="s">
        <v>165</v>
      </c>
      <c r="H9" s="4" t="s">
        <v>166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595</v>
      </c>
      <c r="C11" s="12"/>
      <c r="D11" s="3"/>
      <c r="E11" s="3"/>
      <c r="F11" s="3"/>
      <c r="G11" s="9">
        <v>3538342</v>
      </c>
      <c r="I11" s="9">
        <v>152.04</v>
      </c>
      <c r="K11" s="10">
        <v>1</v>
      </c>
      <c r="L11" s="10">
        <v>5.0000000000000001E-4</v>
      </c>
    </row>
    <row r="12" spans="2:12">
      <c r="B12" s="3" t="s">
        <v>596</v>
      </c>
      <c r="C12" s="12"/>
      <c r="D12" s="3"/>
      <c r="E12" s="3"/>
      <c r="F12" s="3"/>
      <c r="G12" s="9">
        <v>3538342</v>
      </c>
      <c r="I12" s="9">
        <v>152.04</v>
      </c>
      <c r="K12" s="10">
        <v>1</v>
      </c>
      <c r="L12" s="10">
        <v>5.0000000000000001E-4</v>
      </c>
    </row>
    <row r="13" spans="2:12">
      <c r="B13" s="13" t="s">
        <v>596</v>
      </c>
      <c r="C13" s="14"/>
      <c r="D13" s="13"/>
      <c r="E13" s="13"/>
      <c r="F13" s="13"/>
      <c r="G13" s="15">
        <v>3538342</v>
      </c>
      <c r="I13" s="15">
        <v>152.04</v>
      </c>
      <c r="K13" s="16">
        <v>1</v>
      </c>
      <c r="L13" s="16">
        <v>5.0000000000000001E-4</v>
      </c>
    </row>
    <row r="14" spans="2:12">
      <c r="B14" s="6" t="s">
        <v>597</v>
      </c>
      <c r="C14" s="17">
        <v>1131606</v>
      </c>
      <c r="D14" s="6" t="s">
        <v>172</v>
      </c>
      <c r="E14" s="6" t="s">
        <v>358</v>
      </c>
      <c r="F14" s="6" t="s">
        <v>100</v>
      </c>
      <c r="G14" s="7">
        <v>1637000</v>
      </c>
      <c r="H14" s="7">
        <v>1</v>
      </c>
      <c r="I14" s="7">
        <v>16.37</v>
      </c>
      <c r="J14" s="8">
        <v>1.1900000000000001E-2</v>
      </c>
      <c r="K14" s="8">
        <v>0.1077</v>
      </c>
      <c r="L14" s="8">
        <v>1E-4</v>
      </c>
    </row>
    <row r="15" spans="2:12">
      <c r="B15" s="6" t="s">
        <v>598</v>
      </c>
      <c r="C15" s="17">
        <v>6910152</v>
      </c>
      <c r="D15" s="6" t="s">
        <v>172</v>
      </c>
      <c r="E15" s="6" t="s">
        <v>203</v>
      </c>
      <c r="F15" s="6" t="s">
        <v>100</v>
      </c>
      <c r="G15" s="7">
        <v>22908</v>
      </c>
      <c r="H15" s="7">
        <v>242</v>
      </c>
      <c r="I15" s="7">
        <v>55.44</v>
      </c>
      <c r="J15" s="8">
        <v>5.9999999999999995E-4</v>
      </c>
      <c r="K15" s="8">
        <v>0.36459999999999998</v>
      </c>
      <c r="L15" s="8">
        <v>2.0000000000000001E-4</v>
      </c>
    </row>
    <row r="16" spans="2:12">
      <c r="B16" s="6" t="s">
        <v>599</v>
      </c>
      <c r="C16" s="17">
        <v>1135565</v>
      </c>
      <c r="D16" s="6" t="s">
        <v>172</v>
      </c>
      <c r="E16" s="6" t="s">
        <v>225</v>
      </c>
      <c r="F16" s="6" t="s">
        <v>100</v>
      </c>
      <c r="G16" s="7">
        <v>70100</v>
      </c>
      <c r="H16" s="7">
        <v>78.7</v>
      </c>
      <c r="I16" s="7">
        <v>55.17</v>
      </c>
      <c r="J16" s="8">
        <v>2.8999999999999998E-3</v>
      </c>
      <c r="K16" s="8">
        <v>0.3629</v>
      </c>
      <c r="L16" s="8">
        <v>2.0000000000000001E-4</v>
      </c>
    </row>
    <row r="17" spans="2:12">
      <c r="B17" s="6" t="s">
        <v>600</v>
      </c>
      <c r="C17" s="17">
        <v>4960175</v>
      </c>
      <c r="D17" s="6" t="s">
        <v>172</v>
      </c>
      <c r="E17" s="6" t="s">
        <v>302</v>
      </c>
      <c r="F17" s="6" t="s">
        <v>100</v>
      </c>
      <c r="G17" s="7">
        <v>57000</v>
      </c>
      <c r="H17" s="7">
        <v>7.1</v>
      </c>
      <c r="I17" s="7">
        <v>4.05</v>
      </c>
      <c r="J17" s="8">
        <v>1.6000000000000001E-3</v>
      </c>
      <c r="K17" s="8">
        <v>2.6599999999999999E-2</v>
      </c>
      <c r="L17" s="8">
        <v>0</v>
      </c>
    </row>
    <row r="18" spans="2:12">
      <c r="B18" s="6" t="s">
        <v>601</v>
      </c>
      <c r="C18" s="17">
        <v>4960126</v>
      </c>
      <c r="D18" s="6" t="s">
        <v>172</v>
      </c>
      <c r="E18" s="6" t="s">
        <v>302</v>
      </c>
      <c r="F18" s="6" t="s">
        <v>100</v>
      </c>
      <c r="G18" s="7">
        <v>1415000</v>
      </c>
      <c r="H18" s="7">
        <v>1.2</v>
      </c>
      <c r="I18" s="7">
        <v>16.98</v>
      </c>
      <c r="J18" s="8">
        <v>1.6E-2</v>
      </c>
      <c r="K18" s="8">
        <v>0.11169999999999999</v>
      </c>
      <c r="L18" s="8">
        <v>1E-4</v>
      </c>
    </row>
    <row r="19" spans="2:12">
      <c r="B19" s="6" t="s">
        <v>602</v>
      </c>
      <c r="C19" s="17">
        <v>3940244</v>
      </c>
      <c r="D19" s="6" t="s">
        <v>172</v>
      </c>
      <c r="E19" s="6" t="s">
        <v>238</v>
      </c>
      <c r="F19" s="6" t="s">
        <v>100</v>
      </c>
      <c r="G19" s="7">
        <v>336334</v>
      </c>
      <c r="H19" s="7">
        <v>1.2</v>
      </c>
      <c r="I19" s="7">
        <v>4.04</v>
      </c>
      <c r="J19" s="8">
        <v>5.0000000000000001E-4</v>
      </c>
      <c r="K19" s="8">
        <v>2.6499999999999999E-2</v>
      </c>
      <c r="L19" s="8">
        <v>0</v>
      </c>
    </row>
    <row r="20" spans="2:12">
      <c r="B20" s="3" t="s">
        <v>603</v>
      </c>
      <c r="C20" s="12"/>
      <c r="D20" s="3"/>
      <c r="E20" s="3"/>
      <c r="F20" s="3"/>
      <c r="G20" s="9">
        <v>0</v>
      </c>
      <c r="I20" s="9">
        <v>0</v>
      </c>
      <c r="K20" s="10">
        <v>0</v>
      </c>
      <c r="L20" s="10">
        <v>0</v>
      </c>
    </row>
    <row r="21" spans="2:12">
      <c r="B21" s="13" t="s">
        <v>603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4" spans="2:12">
      <c r="B24" s="6" t="s">
        <v>154</v>
      </c>
      <c r="C24" s="17"/>
      <c r="D24" s="6"/>
      <c r="E24" s="6"/>
      <c r="F24" s="6"/>
    </row>
    <row r="28" spans="2:12">
      <c r="B28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2016-11-20T13:13:07Z</dcterms:modified>
</cp:coreProperties>
</file>