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10" i="2"/>
  <c r="J10" i="2"/>
  <c r="L29" i="2"/>
  <c r="J29" i="2"/>
  <c r="J31" i="2"/>
  <c r="J13" i="26"/>
  <c r="J11" i="26"/>
  <c r="K11" i="26"/>
  <c r="I10" i="26"/>
  <c r="K10" i="26" s="1"/>
  <c r="I11" i="26"/>
</calcChain>
</file>

<file path=xl/sharedStrings.xml><?xml version="1.0" encoding="utf-8"?>
<sst xmlns="http://schemas.openxmlformats.org/spreadsheetml/2006/main" count="1703" uniqueCount="609">
  <si>
    <t>תאריך הדיווח: 31/12/2016</t>
  </si>
  <si>
    <t>החברה המדווחת: מיטב דש גמל ופנסיה בעמ</t>
  </si>
  <si>
    <t>שם מסלול/קרן/קופה: מיטב דש גמל חו"ל (319)</t>
  </si>
  <si>
    <t>מספר מסלול/קרן/קופה: 2051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</si>
  <si>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</si>
  <si>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</si>
  <si>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</si>
  <si>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</si>
  <si>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</si>
  <si>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</si>
  <si>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</si>
  <si>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</si>
  <si>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</si>
  <si>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</si>
  <si>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</si>
  <si>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</si>
  <si>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</si>
  <si>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</si>
  <si>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</si>
  <si>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</si>
  <si>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</si>
  <si>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</si>
  <si>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</si>
  <si>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</si>
  <si>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</si>
  <si>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</si>
  <si>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</si>
  <si>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</si>
  <si>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</si>
  <si>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</si>
  <si>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</si>
  <si>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</si>
  <si>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</si>
  <si>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</si>
  <si>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</si>
  <si>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</si>
  <si>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</si>
  <si>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</si>
  <si>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</si>
  <si>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</si>
  <si>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</si>
  <si>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</si>
  <si>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</si>
  <si>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</si>
  <si>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</si>
  <si>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</si>
  <si>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</si>
  <si>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</si>
  <si>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</si>
  <si>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</si>
  <si>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</si>
  <si>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</si>
  <si>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</si>
  <si>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</si>
  <si>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</si>
  <si>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</si>
  <si>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</si>
  <si>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</si>
  <si>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</si>
  <si>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</si>
  <si>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</si>
  <si>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</si>
  <si>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</si>
  <si>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</si>
  <si>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</si>
  <si>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</si>
  <si>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</si>
  <si>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</si>
  <si>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</si>
  <si>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</si>
  <si>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</si>
  <si>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</si>
  <si>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</si>
  <si>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</si>
  <si>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</si>
  <si>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</si>
  <si>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</si>
  <si>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</si>
  <si>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</si>
  <si>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</si>
  <si>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</si>
  <si>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</si>
  <si>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</si>
  <si>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</si>
  <si>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</si>
  <si>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</si>
  <si>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</si>
  <si>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</si>
  <si>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</si>
  <si>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</si>
  <si>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</si>
  <si>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</si>
  <si>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</si>
  <si>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</si>
  <si>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</si>
  <si>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</si>
  <si>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</si>
  <si>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</si>
  <si>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</si>
  <si>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</si>
  <si>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</si>
  <si>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</si>
  <si>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</si>
  <si>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</si>
  <si>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</si>
  <si>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</si>
  <si>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</si>
  <si>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</si>
  <si>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</si>
  <si>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</si>
  <si>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</si>
  <si>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</si>
  <si>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</si>
  <si>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</si>
  <si>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</si>
  <si>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</si>
  <si>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</si>
  <si>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</si>
  <si>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</si>
  <si>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</si>
  <si>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</si>
  <si>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</si>
  <si>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</si>
  <si>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</si>
  <si>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</si>
  <si>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</si>
  <si>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</si>
  <si>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</si>
  <si>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</si>
  <si>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</si>
  <si>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</si>
  <si>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</si>
  <si>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</si>
  <si>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</si>
  <si>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</si>
  <si>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JPM</t>
  </si>
  <si>
    <t>FUTEURJPM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</si>
  <si>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</si>
  <si>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</si>
  <si>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</si>
  <si>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</si>
  <si>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</si>
  <si>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</si>
  <si>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</si>
  <si>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</si>
  <si>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</si>
  <si>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</si>
  <si>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</si>
  <si>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</si>
  <si>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</si>
  <si>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</si>
  <si>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</si>
  <si>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</si>
  <si>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</si>
  <si>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</si>
  <si>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</si>
  <si>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</si>
  <si>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</si>
  <si>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</si>
  <si>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</si>
  <si>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</si>
  <si>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</si>
  <si>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</si>
  <si>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</si>
  <si>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</si>
  <si>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</si>
  <si>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</si>
  <si>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</si>
  <si>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</si>
  <si>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1.3 09/20</t>
  </si>
  <si>
    <t>US912828L658</t>
  </si>
  <si>
    <t>אחר</t>
  </si>
  <si>
    <t>S&amp;P</t>
  </si>
  <si>
    <t>2.0 02/25</t>
  </si>
  <si>
    <t>US912828J272</t>
  </si>
  <si>
    <t>B0 12/10/17 GOV</t>
  </si>
  <si>
    <t>US912796KR92</t>
  </si>
  <si>
    <t>T BILL 0 8/17</t>
  </si>
  <si>
    <t>US912796KF54</t>
  </si>
  <si>
    <t>T BILL 11/17</t>
  </si>
  <si>
    <t>US912796KX60</t>
  </si>
  <si>
    <t>T BILL 5/17</t>
  </si>
  <si>
    <t>US912828R366</t>
  </si>
  <si>
    <t>T BILL 7/20</t>
  </si>
  <si>
    <t>US912796KB41</t>
  </si>
  <si>
    <t>TB 2/17</t>
  </si>
  <si>
    <t>US912796JE09</t>
  </si>
  <si>
    <t>TBILL 03/17</t>
  </si>
  <si>
    <t>US912796JJ95</t>
  </si>
  <si>
    <t>TREASURY 2%</t>
  </si>
  <si>
    <t>US912828U246</t>
  </si>
  <si>
    <t>b.0 04/17</t>
  </si>
  <si>
    <t>US912796JP55</t>
  </si>
  <si>
    <t>t.0 02/17</t>
  </si>
  <si>
    <t>US912796JA86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</si>
  <si>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</si>
  <si>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</si>
  <si>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</si>
  <si>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</si>
  <si>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</si>
  <si>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</si>
  <si>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</si>
  <si>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</si>
  <si>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</si>
  <si>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</si>
  <si>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</si>
  <si>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</si>
  <si>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</si>
  <si>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</si>
  <si>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</si>
  <si>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</si>
  <si>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</si>
  <si>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</si>
  <si>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</si>
  <si>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</si>
  <si>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</si>
  <si>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</si>
  <si>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</si>
  <si>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</si>
  <si>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</si>
  <si>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</si>
  <si>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</si>
  <si>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UBS A 7.6 08/22</t>
  </si>
  <si>
    <t>US90261AAB89</t>
  </si>
  <si>
    <t>NYSE</t>
  </si>
  <si>
    <t>בלומברג</t>
  </si>
  <si>
    <t>Banks</t>
  </si>
  <si>
    <t>BBB+</t>
  </si>
  <si>
    <t>5.2 03/21</t>
  </si>
  <si>
    <t>XS1194054166</t>
  </si>
  <si>
    <t>ISE</t>
  </si>
  <si>
    <t>BBB</t>
  </si>
  <si>
    <t>m4.8 06/25</t>
  </si>
  <si>
    <t>US55608YAB11</t>
  </si>
  <si>
    <t>BBB-</t>
  </si>
  <si>
    <t>NDASS 6.125 12/</t>
  </si>
  <si>
    <t>US65557DAL55</t>
  </si>
  <si>
    <t>BB+</t>
  </si>
  <si>
    <t>SESGFP 5 5/8 29</t>
  </si>
  <si>
    <t>XS1405765659</t>
  </si>
  <si>
    <t>FWB</t>
  </si>
  <si>
    <t>Media</t>
  </si>
  <si>
    <t>6.6 07/75</t>
  </si>
  <si>
    <t>XS1254119750</t>
  </si>
  <si>
    <t>Utilities</t>
  </si>
  <si>
    <t>BB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</si>
  <si>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</si>
  <si>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</si>
  <si>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</si>
  <si>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</si>
  <si>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</si>
  <si>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</si>
  <si>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</si>
  <si>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</si>
  <si>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</si>
  <si>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</si>
  <si>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</si>
  <si>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ANHUI EXPRESSWA</t>
  </si>
  <si>
    <t>CNE1000001X0</t>
  </si>
  <si>
    <t>HKSE</t>
  </si>
  <si>
    <t>Transportation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</si>
  <si>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</si>
  <si>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</si>
  <si>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</si>
  <si>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</si>
  <si>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</si>
  <si>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תכלתמר מא כלעול (*) (*)</t>
  </si>
  <si>
    <t>TASE</t>
  </si>
  <si>
    <t>מדדי מניות בחול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</si>
  <si>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</si>
  <si>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</si>
  <si>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</si>
  <si>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</si>
  <si>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</si>
  <si>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</si>
  <si>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DAX</t>
  </si>
  <si>
    <t>DE0005933931</t>
  </si>
  <si>
    <t>ISHARES PLC -FT</t>
  </si>
  <si>
    <t>IE0005042456</t>
  </si>
  <si>
    <t>LSE</t>
  </si>
  <si>
    <t>ISHARES S&amp;P 100</t>
  </si>
  <si>
    <t>US4642871010</t>
  </si>
  <si>
    <t>NOMURA TOPIX BA</t>
  </si>
  <si>
    <t>JP3040170007</t>
  </si>
  <si>
    <t>TSE</t>
  </si>
  <si>
    <t>VANGUARD EMERG</t>
  </si>
  <si>
    <t>US9220428588</t>
  </si>
  <si>
    <t>VANGUARD S&amp;P 50</t>
  </si>
  <si>
    <t>US9229083632</t>
  </si>
  <si>
    <t>סה"כ תעודות סל שמחקות מדדים אחרים</t>
  </si>
  <si>
    <t>ISHARES MARKIT</t>
  </si>
  <si>
    <t>IE00B4PY7Y77</t>
  </si>
  <si>
    <t>מדדים אחרים בחול</t>
  </si>
  <si>
    <t>ISHARES MKRKIT</t>
  </si>
  <si>
    <t>IE00B66F4759</t>
  </si>
  <si>
    <t>ISHARES USD COR</t>
  </si>
  <si>
    <t>IE0032895942</t>
  </si>
  <si>
    <t>SPDR EMERGING M</t>
  </si>
  <si>
    <t>IE00B4613386</t>
  </si>
  <si>
    <t>ISHARES COMEX G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</si>
  <si>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</si>
  <si>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</si>
  <si>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</si>
  <si>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</si>
  <si>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</si>
  <si>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</si>
  <si>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</si>
  <si>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</si>
  <si>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</si>
  <si>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</si>
  <si>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</si>
  <si>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</si>
  <si>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</si>
  <si>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</si>
  <si>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</si>
  <si>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IE00B50JD354</t>
  </si>
  <si>
    <t>IE00B5769310</t>
  </si>
  <si>
    <t>HENDERSON HOR-P</t>
  </si>
  <si>
    <t>LU0828814763</t>
  </si>
  <si>
    <t>CAC</t>
  </si>
  <si>
    <t>מניות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</si>
  <si>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</si>
  <si>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</si>
  <si>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</si>
  <si>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</si>
  <si>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</si>
  <si>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</si>
  <si>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</si>
  <si>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</si>
  <si>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</si>
  <si>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</si>
  <si>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</si>
  <si>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</si>
  <si>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</si>
  <si>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</si>
  <si>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</si>
  <si>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</si>
  <si>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</si>
  <si>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</si>
  <si>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</si>
  <si>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</si>
  <si>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</si>
  <si>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</si>
  <si>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</si>
  <si>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</si>
  <si>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</si>
  <si>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</si>
  <si>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</si>
  <si>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</si>
  <si>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</si>
  <si>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</si>
  <si>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</si>
  <si>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</si>
  <si>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</si>
  <si>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</si>
  <si>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</si>
  <si>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</si>
  <si>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</si>
  <si>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</si>
  <si>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</si>
  <si>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</si>
  <si>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</si>
  <si>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</si>
  <si>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</si>
  <si>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</si>
  <si>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</si>
  <si>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</si>
  <si>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</si>
  <si>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</si>
  <si>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</si>
  <si>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</si>
  <si>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</si>
  <si>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</si>
  <si>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</si>
  <si>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</si>
  <si>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</si>
  <si>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ל.ר.</t>
  </si>
  <si>
    <t>F 03/17 EUROSTXד"ש</t>
  </si>
  <si>
    <t>VGH7</t>
  </si>
  <si>
    <t>F 3/17 MINI S&amp;P</t>
  </si>
  <si>
    <t>ESH7</t>
  </si>
  <si>
    <t>F03/17 JPX-NIKK</t>
  </si>
  <si>
    <t>JPWH7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</si>
  <si>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</si>
  <si>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</si>
  <si>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</si>
  <si>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</si>
  <si>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</si>
  <si>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</si>
  <si>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</si>
  <si>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</si>
  <si>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</si>
  <si>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</si>
  <si>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</si>
  <si>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</si>
  <si>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</si>
  <si>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</si>
  <si>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</si>
  <si>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</si>
  <si>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</si>
  <si>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</si>
  <si>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</si>
  <si>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</si>
  <si>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</si>
  <si>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</si>
  <si>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</si>
  <si>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</si>
  <si>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</si>
  <si>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</si>
  <si>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</si>
  <si>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</si>
  <si>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</si>
  <si>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</si>
  <si>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</si>
  <si>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</si>
  <si>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</si>
  <si>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</si>
  <si>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</si>
  <si>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</si>
  <si>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</si>
  <si>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</si>
  <si>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</si>
  <si>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</si>
  <si>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</si>
  <si>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</si>
  <si>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</si>
  <si>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</si>
  <si>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</si>
  <si>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</si>
  <si>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</si>
  <si>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</si>
  <si>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</si>
  <si>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HPS קרן הון סיכון</t>
  </si>
  <si>
    <t>BK III (K)</t>
  </si>
  <si>
    <t>KYG131022009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</si>
  <si>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</si>
  <si>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</si>
  <si>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</si>
  <si>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</si>
  <si>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</si>
  <si>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</si>
  <si>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</si>
  <si>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</si>
  <si>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</si>
  <si>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</si>
  <si>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</si>
  <si>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</si>
  <si>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</si>
  <si>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</si>
  <si>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</si>
  <si>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</si>
  <si>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</si>
  <si>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</si>
  <si>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</si>
  <si>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</si>
  <si>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FW250117 USD/NIS3.87</t>
  </si>
  <si>
    <t>21/11/2016</t>
  </si>
  <si>
    <t>SW080217 EUR/NIS4.22</t>
  </si>
  <si>
    <t>סה"כ חוזים מט"ח/ מט"ח</t>
  </si>
  <si>
    <t>FW080217 EUR/USD1.07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</si>
  <si>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</si>
  <si>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</si>
  <si>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</si>
  <si>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</si>
  <si>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</si>
  <si>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</si>
  <si>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</si>
  <si>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</si>
  <si>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</si>
  <si>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</si>
  <si>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</si>
  <si>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</si>
  <si>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</si>
  <si>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</si>
  <si>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</si>
  <si>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</si>
  <si>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</si>
  <si>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</si>
  <si>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</si>
  <si>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</si>
  <si>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</si>
  <si>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</si>
  <si>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</si>
  <si>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</si>
  <si>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</si>
  <si>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</si>
  <si>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</si>
  <si>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</si>
  <si>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</si>
  <si>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</si>
  <si>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</si>
  <si>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</si>
  <si>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</si>
  <si>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</si>
  <si>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</si>
  <si>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</si>
  <si>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</si>
  <si>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</si>
  <si>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</si>
  <si>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</si>
  <si>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</si>
  <si>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</si>
  <si>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</si>
  <si>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</si>
  <si>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</si>
  <si>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</si>
  <si>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</si>
  <si>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</si>
  <si>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</si>
  <si>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</si>
  <si>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</si>
  <si>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</si>
  <si>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</si>
  <si>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</si>
  <si>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</si>
  <si>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</si>
  <si>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</si>
  <si>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</si>
  <si>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</si>
  <si>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</si>
  <si>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</si>
  <si>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</si>
  <si>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</si>
  <si>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</si>
  <si>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</si>
  <si>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</si>
  <si>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</si>
  <si>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</si>
  <si>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</si>
  <si>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</si>
  <si>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</si>
  <si>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</si>
  <si>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</si>
  <si>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</si>
  <si>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</si>
  <si>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</si>
  <si>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</si>
  <si>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</si>
  <si>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</si>
  <si>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</si>
  <si>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</si>
  <si>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</si>
  <si>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</si>
  <si>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</si>
  <si>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</si>
  <si>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</si>
  <si>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</si>
  <si>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</si>
  <si>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</si>
  <si>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</si>
  <si>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</si>
  <si>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</si>
  <si>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</si>
  <si>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</si>
  <si>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</si>
  <si>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</si>
  <si>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</si>
  <si>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</si>
  <si>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</si>
  <si>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</si>
  <si>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</si>
  <si>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</si>
  <si>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</si>
  <si>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</si>
  <si>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</si>
  <si>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</si>
  <si>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</si>
  <si>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</si>
  <si>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</si>
  <si>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</si>
  <si>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</si>
  <si>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מנוף בראשית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</si>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</sst>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topLeftCell="A18" workbookViewId="0">
      <selection activeCell="F29" sqref="F2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1231.29</v>
      </c>
      <c r="D11" s="8">
        <f>C11/C42</f>
        <v>7.69250798296921E-2</v>
      </c>
      <c r="E11" s="37"/>
    </row>
    <row r="12" spans="2:5">
      <c r="B12" s="6" t="s">
        <v>10</v>
      </c>
      <c r="C12" s="7">
        <v>14669.0327</v>
      </c>
      <c r="D12" s="8">
        <v>0.89198924660579604</v>
      </c>
    </row>
    <row r="13" spans="2:5">
      <c r="B13" s="6" t="s">
        <v>11</v>
      </c>
      <c r="C13" s="7">
        <v>9224.9455500000004</v>
      </c>
      <c r="D13" s="8">
        <v>0.56051374527473996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61.054600000000001</v>
      </c>
      <c r="D15" s="8">
        <v>3.70971756166638E-3</v>
      </c>
    </row>
    <row r="16" spans="2:5">
      <c r="B16" s="6" t="s">
        <v>14</v>
      </c>
      <c r="C16" s="7">
        <v>3.3957199999999998</v>
      </c>
      <c r="D16" s="8">
        <v>2.0632617556255801E-4</v>
      </c>
    </row>
    <row r="17" spans="2:4">
      <c r="B17" s="6" t="s">
        <v>15</v>
      </c>
      <c r="C17" s="7">
        <v>3608.4805999999999</v>
      </c>
      <c r="D17" s="8">
        <v>0.21925364923777199</v>
      </c>
    </row>
    <row r="18" spans="2:4">
      <c r="B18" s="6" t="s">
        <v>16</v>
      </c>
      <c r="C18" s="7">
        <v>1766.14681</v>
      </c>
      <c r="D18" s="8">
        <v>0.107312239168516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5.0094200000000004</v>
      </c>
      <c r="D21" s="8">
        <v>9.935691875391831E-4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21.74532</v>
      </c>
      <c r="D23" s="8">
        <v>3.2580082607186599E-3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33.39873</v>
      </c>
      <c r="D28" s="8">
        <v>2.0293287519425902E-3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-11.653409999999999</v>
      </c>
      <c r="D31" s="8">
        <v>1.22867950877608E-3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0</v>
      </c>
      <c r="D33" s="8">
        <v>0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84.27</v>
      </c>
      <c r="D37" s="8">
        <f>C37/C42</f>
        <v>5.264784475832787E-3</v>
      </c>
      <c r="E37" s="37"/>
      <c r="F37" s="9"/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16006.353230000001</v>
      </c>
      <c r="D42" s="10">
        <v>1</v>
      </c>
      <c r="E42" s="37"/>
    </row>
    <row r="43" spans="2:6">
      <c r="B43" s="6" t="s">
        <v>40</v>
      </c>
      <c r="C43" s="29">
        <v>13.47584065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3.8450000000000002</v>
      </c>
    </row>
    <row r="48" spans="2:6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358</v>
      </c>
    </row>
    <row r="8" spans="2:12">
      <c r="B8" s="3" t="s">
        <v>88</v>
      </c>
      <c r="C8" s="3" t="s">
        <v>89</v>
      </c>
      <c r="D8" s="3" t="s">
        <v>151</v>
      </c>
      <c r="E8" s="3" t="s">
        <v>202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365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361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366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148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</v>
      </c>
    </row>
    <row r="7" spans="2:11" ht="15.75">
      <c r="B7" s="2" t="s">
        <v>368</v>
      </c>
    </row>
    <row r="8" spans="2:11">
      <c r="B8" s="3" t="s">
        <v>88</v>
      </c>
      <c r="C8" s="3" t="s">
        <v>89</v>
      </c>
      <c r="D8" s="3" t="s">
        <v>151</v>
      </c>
      <c r="E8" s="3" t="s">
        <v>202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156</v>
      </c>
      <c r="K8" s="3" t="s">
        <v>98</v>
      </c>
    </row>
    <row r="9" spans="2:1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369</v>
      </c>
      <c r="C11" s="12"/>
      <c r="D11" s="3"/>
      <c r="E11" s="3"/>
      <c r="F11" s="3"/>
      <c r="G11" s="9">
        <v>22</v>
      </c>
      <c r="I11" s="9">
        <v>5.01</v>
      </c>
      <c r="J11" s="10">
        <v>1</v>
      </c>
      <c r="K11" s="10">
        <v>1E-3</v>
      </c>
    </row>
    <row r="12" spans="2:11">
      <c r="B12" s="3" t="s">
        <v>370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372</v>
      </c>
      <c r="C14" s="12"/>
      <c r="D14" s="3"/>
      <c r="E14" s="3"/>
      <c r="F14" s="3"/>
      <c r="G14" s="9">
        <v>22</v>
      </c>
      <c r="I14" s="9">
        <v>5.01</v>
      </c>
      <c r="J14" s="10">
        <v>1</v>
      </c>
      <c r="K14" s="10">
        <v>1E-3</v>
      </c>
    </row>
    <row r="15" spans="2:11">
      <c r="B15" s="13" t="s">
        <v>373</v>
      </c>
      <c r="C15" s="14"/>
      <c r="D15" s="13"/>
      <c r="E15" s="13"/>
      <c r="F15" s="13"/>
      <c r="G15" s="15">
        <v>22</v>
      </c>
      <c r="I15" s="15">
        <v>5.01</v>
      </c>
      <c r="J15" s="16">
        <v>1</v>
      </c>
      <c r="K15" s="16">
        <v>1E-3</v>
      </c>
    </row>
    <row r="16" spans="2:11">
      <c r="B16" s="6" t="s">
        <v>374</v>
      </c>
      <c r="C16" s="17" t="s">
        <v>375</v>
      </c>
      <c r="D16" s="6" t="s">
        <v>171</v>
      </c>
      <c r="E16" s="6" t="s">
        <v>376</v>
      </c>
      <c r="F16" s="6" t="s">
        <v>43</v>
      </c>
      <c r="G16" s="7">
        <v>1</v>
      </c>
      <c r="H16" s="7">
        <v>486400</v>
      </c>
      <c r="I16" s="7">
        <v>-0.17</v>
      </c>
      <c r="J16" s="8">
        <v>1.06E-2</v>
      </c>
      <c r="K16" s="8">
        <v>0</v>
      </c>
    </row>
    <row r="17" spans="2:11">
      <c r="B17" s="6" t="s">
        <v>377</v>
      </c>
      <c r="C17" s="17" t="s">
        <v>378</v>
      </c>
      <c r="D17" s="6" t="s">
        <v>171</v>
      </c>
      <c r="E17" s="6" t="s">
        <v>376</v>
      </c>
      <c r="F17" s="6" t="s">
        <v>48</v>
      </c>
      <c r="G17" s="7">
        <v>6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379</v>
      </c>
      <c r="C18" s="17" t="s">
        <v>380</v>
      </c>
      <c r="D18" s="6" t="s">
        <v>171</v>
      </c>
      <c r="E18" s="6" t="s">
        <v>376</v>
      </c>
      <c r="F18" s="6" t="s">
        <v>43</v>
      </c>
      <c r="G18" s="7">
        <v>2</v>
      </c>
      <c r="H18" s="7">
        <v>223625</v>
      </c>
      <c r="I18" s="7">
        <v>-5.5</v>
      </c>
      <c r="J18" s="8">
        <v>0.3362</v>
      </c>
      <c r="K18" s="8">
        <v>2.9999999999999997E-4</v>
      </c>
    </row>
    <row r="19" spans="2:11">
      <c r="B19" s="6" t="s">
        <v>381</v>
      </c>
      <c r="C19" s="17" t="s">
        <v>382</v>
      </c>
      <c r="D19" s="6" t="s">
        <v>171</v>
      </c>
      <c r="E19" s="6" t="s">
        <v>376</v>
      </c>
      <c r="F19" s="6" t="s">
        <v>44</v>
      </c>
      <c r="G19" s="7">
        <v>13</v>
      </c>
      <c r="H19" s="7">
        <v>1361000</v>
      </c>
      <c r="I19" s="7">
        <v>10.68</v>
      </c>
      <c r="J19" s="8">
        <v>0.6532</v>
      </c>
      <c r="K19" s="8">
        <v>5.9999999999999995E-4</v>
      </c>
    </row>
    <row r="22" spans="2:11">
      <c r="B22" s="6" t="s">
        <v>148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383</v>
      </c>
    </row>
    <row r="8" spans="2:17">
      <c r="B8" s="3" t="s">
        <v>88</v>
      </c>
      <c r="C8" s="3" t="s">
        <v>89</v>
      </c>
      <c r="D8" s="3" t="s">
        <v>384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96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385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393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394</v>
      </c>
    </row>
    <row r="7" spans="2:16" ht="15.75">
      <c r="B7" s="2" t="s">
        <v>150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152</v>
      </c>
      <c r="G8" s="3" t="s">
        <v>153</v>
      </c>
      <c r="H8" s="3" t="s">
        <v>93</v>
      </c>
      <c r="I8" s="3" t="s">
        <v>94</v>
      </c>
      <c r="J8" s="3" t="s">
        <v>95</v>
      </c>
      <c r="K8" s="3" t="s">
        <v>154</v>
      </c>
      <c r="L8" s="3" t="s">
        <v>42</v>
      </c>
      <c r="M8" s="3" t="s">
        <v>395</v>
      </c>
      <c r="N8" s="3" t="s">
        <v>155</v>
      </c>
      <c r="O8" s="3" t="s">
        <v>156</v>
      </c>
      <c r="P8" s="3" t="s">
        <v>98</v>
      </c>
    </row>
    <row r="9" spans="2:16">
      <c r="B9" s="4"/>
      <c r="C9" s="4"/>
      <c r="D9" s="4"/>
      <c r="E9" s="4"/>
      <c r="F9" s="4" t="s">
        <v>157</v>
      </c>
      <c r="G9" s="4" t="s">
        <v>158</v>
      </c>
      <c r="H9" s="4"/>
      <c r="I9" s="4" t="s">
        <v>99</v>
      </c>
      <c r="J9" s="4" t="s">
        <v>99</v>
      </c>
      <c r="K9" s="4" t="s">
        <v>159</v>
      </c>
      <c r="L9" s="4" t="s">
        <v>160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396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397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394</v>
      </c>
    </row>
    <row r="7" spans="2:19" ht="15.75">
      <c r="B7" s="2" t="s">
        <v>200</v>
      </c>
    </row>
    <row r="8" spans="2:19">
      <c r="B8" s="3" t="s">
        <v>88</v>
      </c>
      <c r="C8" s="3" t="s">
        <v>89</v>
      </c>
      <c r="D8" s="3" t="s">
        <v>201</v>
      </c>
      <c r="E8" s="3" t="s">
        <v>90</v>
      </c>
      <c r="F8" s="3" t="s">
        <v>202</v>
      </c>
      <c r="G8" s="3" t="s">
        <v>91</v>
      </c>
      <c r="H8" s="3" t="s">
        <v>92</v>
      </c>
      <c r="I8" s="3" t="s">
        <v>152</v>
      </c>
      <c r="J8" s="3" t="s">
        <v>153</v>
      </c>
      <c r="K8" s="3" t="s">
        <v>93</v>
      </c>
      <c r="L8" s="3" t="s">
        <v>94</v>
      </c>
      <c r="M8" s="3" t="s">
        <v>95</v>
      </c>
      <c r="N8" s="3" t="s">
        <v>154</v>
      </c>
      <c r="O8" s="3" t="s">
        <v>42</v>
      </c>
      <c r="P8" s="3" t="s">
        <v>395</v>
      </c>
      <c r="Q8" s="3" t="s">
        <v>155</v>
      </c>
      <c r="R8" s="3" t="s">
        <v>156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404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405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406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408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409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394</v>
      </c>
    </row>
    <row r="7" spans="2:19" ht="15.75">
      <c r="B7" s="2" t="s">
        <v>212</v>
      </c>
    </row>
    <row r="8" spans="2:19">
      <c r="B8" s="3" t="s">
        <v>88</v>
      </c>
      <c r="C8" s="3" t="s">
        <v>89</v>
      </c>
      <c r="D8" s="3" t="s">
        <v>201</v>
      </c>
      <c r="E8" s="3" t="s">
        <v>90</v>
      </c>
      <c r="F8" s="3" t="s">
        <v>202</v>
      </c>
      <c r="G8" s="3" t="s">
        <v>91</v>
      </c>
      <c r="H8" s="3" t="s">
        <v>92</v>
      </c>
      <c r="I8" s="3" t="s">
        <v>152</v>
      </c>
      <c r="J8" s="3" t="s">
        <v>153</v>
      </c>
      <c r="K8" s="3" t="s">
        <v>93</v>
      </c>
      <c r="L8" s="3" t="s">
        <v>94</v>
      </c>
      <c r="M8" s="3" t="s">
        <v>95</v>
      </c>
      <c r="N8" s="3" t="s">
        <v>154</v>
      </c>
      <c r="O8" s="3" t="s">
        <v>42</v>
      </c>
      <c r="P8" s="3" t="s">
        <v>395</v>
      </c>
      <c r="Q8" s="3" t="s">
        <v>155</v>
      </c>
      <c r="R8" s="3" t="s">
        <v>156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412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413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416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418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420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394</v>
      </c>
    </row>
    <row r="7" spans="2:13" ht="15.75">
      <c r="B7" s="2" t="s">
        <v>246</v>
      </c>
    </row>
    <row r="8" spans="2:13">
      <c r="B8" s="3" t="s">
        <v>88</v>
      </c>
      <c r="C8" s="3" t="s">
        <v>89</v>
      </c>
      <c r="D8" s="3" t="s">
        <v>201</v>
      </c>
      <c r="E8" s="3" t="s">
        <v>90</v>
      </c>
      <c r="F8" s="3" t="s">
        <v>202</v>
      </c>
      <c r="G8" s="3" t="s">
        <v>93</v>
      </c>
      <c r="H8" s="3" t="s">
        <v>154</v>
      </c>
      <c r="I8" s="3" t="s">
        <v>42</v>
      </c>
      <c r="J8" s="3" t="s">
        <v>395</v>
      </c>
      <c r="K8" s="3" t="s">
        <v>155</v>
      </c>
      <c r="L8" s="3" t="s">
        <v>156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421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422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423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148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1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394</v>
      </c>
    </row>
    <row r="7" spans="2:11" ht="15.75">
      <c r="B7" s="2" t="s">
        <v>424</v>
      </c>
    </row>
    <row r="8" spans="2:11">
      <c r="B8" s="3" t="s">
        <v>88</v>
      </c>
      <c r="C8" s="3" t="s">
        <v>89</v>
      </c>
      <c r="D8" s="3" t="s">
        <v>93</v>
      </c>
      <c r="E8" s="3" t="s">
        <v>152</v>
      </c>
      <c r="F8" s="3" t="s">
        <v>154</v>
      </c>
      <c r="G8" s="3" t="s">
        <v>42</v>
      </c>
      <c r="H8" s="3" t="s">
        <v>395</v>
      </c>
      <c r="I8" s="3" t="s">
        <v>155</v>
      </c>
      <c r="J8" s="3" t="s">
        <v>156</v>
      </c>
      <c r="K8" s="3" t="s">
        <v>98</v>
      </c>
    </row>
    <row r="9" spans="2:11">
      <c r="B9" s="4"/>
      <c r="C9" s="4"/>
      <c r="D9" s="4"/>
      <c r="E9" s="4" t="s">
        <v>157</v>
      </c>
      <c r="F9" s="4" t="s">
        <v>159</v>
      </c>
      <c r="G9" s="4" t="s">
        <v>160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425</v>
      </c>
      <c r="C11" s="12"/>
      <c r="D11" s="3"/>
      <c r="E11" s="3"/>
      <c r="F11" s="9">
        <v>3499.61</v>
      </c>
      <c r="H11" s="9">
        <v>33.4</v>
      </c>
      <c r="J11" s="10">
        <v>1</v>
      </c>
      <c r="K11" s="10">
        <v>2E-3</v>
      </c>
    </row>
    <row r="12" spans="2:11">
      <c r="B12" s="3" t="s">
        <v>426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427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428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429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430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431</v>
      </c>
      <c r="C17" s="12"/>
      <c r="D17" s="3"/>
      <c r="E17" s="3"/>
      <c r="F17" s="9">
        <v>3499.61</v>
      </c>
      <c r="H17" s="9">
        <v>33.4</v>
      </c>
      <c r="J17" s="10">
        <v>1</v>
      </c>
      <c r="K17" s="10">
        <v>2E-3</v>
      </c>
    </row>
    <row r="18" spans="2:11">
      <c r="B18" s="13" t="s">
        <v>427</v>
      </c>
      <c r="C18" s="14"/>
      <c r="D18" s="13"/>
      <c r="E18" s="13"/>
      <c r="F18" s="15">
        <v>3495.23</v>
      </c>
      <c r="H18" s="15">
        <v>13.44</v>
      </c>
      <c r="J18" s="16">
        <v>0.40239999999999998</v>
      </c>
      <c r="K18" s="16">
        <v>8.0000000000000004E-4</v>
      </c>
    </row>
    <row r="19" spans="2:11">
      <c r="B19" s="6" t="s">
        <v>432</v>
      </c>
      <c r="C19" s="17">
        <v>666103650</v>
      </c>
      <c r="D19" s="6" t="s">
        <v>43</v>
      </c>
      <c r="E19" s="6"/>
      <c r="F19" s="7">
        <v>3495.23</v>
      </c>
      <c r="G19" s="7">
        <v>100</v>
      </c>
      <c r="H19" s="7">
        <v>13.44</v>
      </c>
      <c r="J19" s="8">
        <v>0.40239999999999998</v>
      </c>
      <c r="K19" s="8">
        <v>8.0000000000000004E-4</v>
      </c>
    </row>
    <row r="20" spans="2:11">
      <c r="B20" s="13" t="s">
        <v>428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429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430</v>
      </c>
      <c r="C22" s="14"/>
      <c r="D22" s="13"/>
      <c r="E22" s="13"/>
      <c r="F22" s="15">
        <v>4.38</v>
      </c>
      <c r="H22" s="15">
        <v>19.96</v>
      </c>
      <c r="J22" s="16">
        <v>0.59760000000000002</v>
      </c>
      <c r="K22" s="16">
        <v>1.1999999999999999E-3</v>
      </c>
    </row>
    <row r="23" spans="2:11">
      <c r="B23" s="6" t="s">
        <v>433</v>
      </c>
      <c r="C23" s="17" t="s">
        <v>434</v>
      </c>
      <c r="D23" s="6" t="s">
        <v>43</v>
      </c>
      <c r="E23" s="6"/>
      <c r="F23" s="7">
        <v>4.38</v>
      </c>
      <c r="G23" s="7">
        <v>118517</v>
      </c>
      <c r="H23" s="7">
        <v>19.96</v>
      </c>
      <c r="J23" s="8">
        <v>0.59760000000000002</v>
      </c>
      <c r="K23" s="8">
        <v>1.1999999999999999E-3</v>
      </c>
    </row>
    <row r="26" spans="2:11">
      <c r="B26" s="6" t="s">
        <v>148</v>
      </c>
      <c r="C26" s="17"/>
      <c r="D26" s="6"/>
      <c r="E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394</v>
      </c>
    </row>
    <row r="7" spans="2:12" ht="15.75">
      <c r="B7" s="2" t="s">
        <v>435</v>
      </c>
    </row>
    <row r="8" spans="2:12">
      <c r="B8" s="3" t="s">
        <v>88</v>
      </c>
      <c r="C8" s="3" t="s">
        <v>89</v>
      </c>
      <c r="D8" s="3" t="s">
        <v>202</v>
      </c>
      <c r="E8" s="3" t="s">
        <v>93</v>
      </c>
      <c r="F8" s="3" t="s">
        <v>152</v>
      </c>
      <c r="G8" s="3" t="s">
        <v>154</v>
      </c>
      <c r="H8" s="3" t="s">
        <v>42</v>
      </c>
      <c r="I8" s="3" t="s">
        <v>395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 t="s">
        <v>157</v>
      </c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438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394</v>
      </c>
    </row>
    <row r="7" spans="2:12" ht="15.75">
      <c r="B7" s="2" t="s">
        <v>439</v>
      </c>
    </row>
    <row r="8" spans="2:12">
      <c r="B8" s="3" t="s">
        <v>88</v>
      </c>
      <c r="C8" s="3" t="s">
        <v>89</v>
      </c>
      <c r="D8" s="3" t="s">
        <v>202</v>
      </c>
      <c r="E8" s="3" t="s">
        <v>152</v>
      </c>
      <c r="F8" s="3" t="s">
        <v>93</v>
      </c>
      <c r="G8" s="3" t="s">
        <v>154</v>
      </c>
      <c r="H8" s="3" t="s">
        <v>42</v>
      </c>
      <c r="I8" s="3" t="s">
        <v>395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441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443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447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442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topLeftCell="E2" workbookViewId="0">
      <selection activeCell="K19" sqref="K19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J11+J29</f>
        <v>1231.29</v>
      </c>
      <c r="K10" s="10">
        <v>1</v>
      </c>
      <c r="L10" s="10">
        <f>J10/'סכום נכסי הקרן'!C42</f>
        <v>7.69250798296921E-2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432.93</v>
      </c>
      <c r="K11" s="10">
        <v>0.43769999999999998</v>
      </c>
      <c r="L11" s="10">
        <v>4.58E-2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-151.77000000000001</v>
      </c>
      <c r="K12" s="16">
        <v>9.7799999999999998E-2</v>
      </c>
      <c r="L12" s="16">
        <v>1.0200000000000001E-2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-160.02000000000001</v>
      </c>
      <c r="K13" s="8">
        <v>9.2999999999999999E-2</v>
      </c>
      <c r="L13" s="8">
        <v>9.7000000000000003E-3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8.25</v>
      </c>
      <c r="K14" s="8">
        <v>4.7999999999999996E-3</v>
      </c>
      <c r="L14" s="8">
        <v>5.0000000000000001E-4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584.70000000000005</v>
      </c>
      <c r="K15" s="16">
        <v>0.33989999999999998</v>
      </c>
      <c r="L15" s="16">
        <v>3.5499999999999997E-2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310.56</v>
      </c>
      <c r="K16" s="8">
        <v>0.18049999999999999</v>
      </c>
      <c r="L16" s="8">
        <v>1.89E-2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8.02</v>
      </c>
      <c r="K17" s="8">
        <v>4.7000000000000002E-3</v>
      </c>
      <c r="L17" s="8">
        <v>5.0000000000000001E-4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253.61</v>
      </c>
      <c r="K18" s="8">
        <v>0.1474</v>
      </c>
      <c r="L18" s="8">
        <v>1.54E-2</v>
      </c>
    </row>
    <row r="19" spans="2:12">
      <c r="B19" s="6" t="s">
        <v>118</v>
      </c>
      <c r="C19" s="17" t="s">
        <v>119</v>
      </c>
      <c r="D19" s="6">
        <v>593</v>
      </c>
      <c r="E19" s="6" t="s">
        <v>120</v>
      </c>
      <c r="F19" s="6" t="s">
        <v>107</v>
      </c>
      <c r="G19" s="6" t="s">
        <v>70</v>
      </c>
      <c r="J19" s="7">
        <v>0.66</v>
      </c>
      <c r="K19" s="8">
        <v>4.0000000000000002E-4</v>
      </c>
      <c r="L19" s="8">
        <v>0</v>
      </c>
    </row>
    <row r="20" spans="2:12">
      <c r="B20" s="6" t="s">
        <v>121</v>
      </c>
      <c r="C20" s="17" t="s">
        <v>122</v>
      </c>
      <c r="D20" s="6">
        <v>593</v>
      </c>
      <c r="E20" s="6" t="s">
        <v>120</v>
      </c>
      <c r="F20" s="6" t="s">
        <v>107</v>
      </c>
      <c r="G20" s="6" t="s">
        <v>44</v>
      </c>
      <c r="J20" s="7">
        <v>0.04</v>
      </c>
      <c r="K20" s="8">
        <v>0</v>
      </c>
      <c r="L20" s="8">
        <v>0</v>
      </c>
    </row>
    <row r="21" spans="2:12">
      <c r="B21" s="6" t="s">
        <v>123</v>
      </c>
      <c r="C21" s="17" t="s">
        <v>124</v>
      </c>
      <c r="D21" s="6">
        <v>695</v>
      </c>
      <c r="E21" s="6" t="s">
        <v>106</v>
      </c>
      <c r="F21" s="6" t="s">
        <v>107</v>
      </c>
      <c r="G21" s="6" t="s">
        <v>59</v>
      </c>
      <c r="J21" s="7">
        <v>2.11</v>
      </c>
      <c r="K21" s="8">
        <v>1.1999999999999999E-3</v>
      </c>
      <c r="L21" s="8">
        <v>1E-4</v>
      </c>
    </row>
    <row r="22" spans="2:12">
      <c r="B22" s="6" t="s">
        <v>125</v>
      </c>
      <c r="C22" s="17" t="s">
        <v>126</v>
      </c>
      <c r="D22" s="6">
        <v>593</v>
      </c>
      <c r="E22" s="6" t="s">
        <v>120</v>
      </c>
      <c r="F22" s="6" t="s">
        <v>107</v>
      </c>
      <c r="G22" s="6" t="s">
        <v>46</v>
      </c>
      <c r="J22" s="7">
        <v>1.86</v>
      </c>
      <c r="K22" s="8">
        <v>1.1000000000000001E-3</v>
      </c>
      <c r="L22" s="8">
        <v>1E-4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45</v>
      </c>
      <c r="J23" s="7">
        <v>7.84</v>
      </c>
      <c r="K23" s="8">
        <v>4.5999999999999999E-3</v>
      </c>
      <c r="L23" s="8">
        <v>5.0000000000000001E-4</v>
      </c>
    </row>
    <row r="24" spans="2:12">
      <c r="B24" s="13" t="s">
        <v>129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130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131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132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133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134</v>
      </c>
      <c r="C29" s="12"/>
      <c r="D29" s="3"/>
      <c r="E29" s="3"/>
      <c r="F29" s="3"/>
      <c r="G29" s="3"/>
      <c r="J29" s="9">
        <f>J30+J31</f>
        <v>798.36</v>
      </c>
      <c r="K29" s="10">
        <v>0.56230000000000002</v>
      </c>
      <c r="L29" s="10">
        <f>J29/'סכום נכסי הקרן'!C42</f>
        <v>4.9877694720848041E-2</v>
      </c>
    </row>
    <row r="30" spans="2:12">
      <c r="B30" s="13" t="s">
        <v>111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133</v>
      </c>
      <c r="C31" s="14"/>
      <c r="D31" s="13"/>
      <c r="E31" s="13"/>
      <c r="F31" s="13"/>
      <c r="G31" s="13"/>
      <c r="J31" s="15">
        <f>J32+J33+J34+J35+J36+J37+J38</f>
        <v>798.36</v>
      </c>
      <c r="K31" s="16">
        <v>0.56230000000000002</v>
      </c>
      <c r="L31" s="16">
        <v>4.99E-2</v>
      </c>
    </row>
    <row r="32" spans="2:12">
      <c r="B32" s="6" t="s">
        <v>135</v>
      </c>
      <c r="C32" s="17" t="s">
        <v>136</v>
      </c>
      <c r="D32" s="6"/>
      <c r="E32" s="6"/>
      <c r="F32" s="6"/>
      <c r="G32" s="6" t="s">
        <v>48</v>
      </c>
      <c r="J32" s="7">
        <v>14.94</v>
      </c>
      <c r="K32" s="8">
        <v>8.6999999999999994E-3</v>
      </c>
      <c r="L32" s="8">
        <v>8.9999999999999998E-4</v>
      </c>
    </row>
    <row r="33" spans="2:12">
      <c r="B33" s="6" t="s">
        <v>137</v>
      </c>
      <c r="C33" s="17" t="s">
        <v>138</v>
      </c>
      <c r="D33" s="6"/>
      <c r="E33" s="6"/>
      <c r="F33" s="6"/>
      <c r="G33" s="6" t="s">
        <v>44</v>
      </c>
      <c r="J33" s="7">
        <v>0</v>
      </c>
      <c r="K33" s="8">
        <v>0</v>
      </c>
      <c r="L33" s="8">
        <v>0</v>
      </c>
    </row>
    <row r="34" spans="2:12">
      <c r="B34" s="6" t="s">
        <v>139</v>
      </c>
      <c r="C34" s="17" t="s">
        <v>140</v>
      </c>
      <c r="D34" s="6"/>
      <c r="E34" s="6"/>
      <c r="F34" s="6"/>
      <c r="G34" s="6" t="s">
        <v>43</v>
      </c>
      <c r="J34" s="7">
        <v>0</v>
      </c>
      <c r="K34" s="8">
        <v>0</v>
      </c>
      <c r="L34" s="8">
        <v>0</v>
      </c>
    </row>
    <row r="35" spans="2:12">
      <c r="B35" s="6" t="s">
        <v>141</v>
      </c>
      <c r="C35" s="17" t="s">
        <v>141</v>
      </c>
      <c r="D35" s="6"/>
      <c r="E35" s="6"/>
      <c r="F35" s="6"/>
      <c r="G35" s="6" t="s">
        <v>43</v>
      </c>
      <c r="H35" s="37"/>
      <c r="J35" s="7">
        <v>491.96</v>
      </c>
      <c r="K35" s="8">
        <v>0.31819999999999998</v>
      </c>
      <c r="L35" s="8">
        <v>3.3300000000000003E-2</v>
      </c>
    </row>
    <row r="36" spans="2:12">
      <c r="B36" s="6" t="s">
        <v>142</v>
      </c>
      <c r="C36" s="17" t="s">
        <v>143</v>
      </c>
      <c r="D36" s="6"/>
      <c r="E36" s="6"/>
      <c r="F36" s="6"/>
      <c r="G36" s="6" t="s">
        <v>48</v>
      </c>
      <c r="J36" s="7">
        <v>300.27999999999997</v>
      </c>
      <c r="K36" s="8">
        <v>0.17449999999999999</v>
      </c>
      <c r="L36" s="8">
        <v>1.8200000000000001E-2</v>
      </c>
    </row>
    <row r="37" spans="2:12">
      <c r="B37" s="6" t="s">
        <v>144</v>
      </c>
      <c r="C37" s="17" t="s">
        <v>145</v>
      </c>
      <c r="D37" s="6"/>
      <c r="E37" s="6"/>
      <c r="F37" s="6"/>
      <c r="G37" s="6" t="s">
        <v>48</v>
      </c>
      <c r="J37" s="7">
        <v>60.6</v>
      </c>
      <c r="K37" s="8">
        <v>3.5200000000000002E-2</v>
      </c>
      <c r="L37" s="8">
        <v>3.7000000000000002E-3</v>
      </c>
    </row>
    <row r="38" spans="2:12">
      <c r="B38" s="6" t="s">
        <v>146</v>
      </c>
      <c r="C38" s="17" t="s">
        <v>147</v>
      </c>
      <c r="D38" s="6"/>
      <c r="E38" s="6"/>
      <c r="F38" s="6"/>
      <c r="G38" s="6" t="s">
        <v>44</v>
      </c>
      <c r="H38" s="37"/>
      <c r="J38" s="7">
        <v>-69.42</v>
      </c>
      <c r="K38" s="8">
        <v>2.5700000000000001E-2</v>
      </c>
      <c r="L38" s="8">
        <v>2.7000000000000001E-3</v>
      </c>
    </row>
    <row r="41" spans="2:12">
      <c r="B41" s="6" t="s">
        <v>148</v>
      </c>
      <c r="C41" s="17"/>
      <c r="D41" s="6"/>
      <c r="E41" s="6"/>
      <c r="F41" s="6"/>
      <c r="G41" s="6"/>
    </row>
    <row r="45" spans="2:12">
      <c r="B45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394</v>
      </c>
    </row>
    <row r="7" spans="2:11" ht="15.75">
      <c r="B7" s="2" t="s">
        <v>450</v>
      </c>
    </row>
    <row r="8" spans="2:11">
      <c r="B8" s="3" t="s">
        <v>88</v>
      </c>
      <c r="C8" s="3" t="s">
        <v>89</v>
      </c>
      <c r="D8" s="3" t="s">
        <v>202</v>
      </c>
      <c r="E8" s="3" t="s">
        <v>152</v>
      </c>
      <c r="F8" s="3" t="s">
        <v>93</v>
      </c>
      <c r="G8" s="3" t="s">
        <v>154</v>
      </c>
      <c r="H8" s="3" t="s">
        <v>42</v>
      </c>
      <c r="I8" s="3" t="s">
        <v>395</v>
      </c>
      <c r="J8" s="3" t="s">
        <v>156</v>
      </c>
      <c r="K8" s="3" t="s">
        <v>98</v>
      </c>
    </row>
    <row r="9" spans="2:1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451</v>
      </c>
      <c r="C11" s="12"/>
      <c r="D11" s="3"/>
      <c r="E11" s="3"/>
      <c r="F11" s="3"/>
      <c r="G11" s="9">
        <v>-58637.03</v>
      </c>
      <c r="I11" s="9">
        <v>-11.65</v>
      </c>
      <c r="J11" s="10">
        <v>1</v>
      </c>
      <c r="K11" s="10">
        <v>1.1999999999999999E-3</v>
      </c>
    </row>
    <row r="12" spans="2:11">
      <c r="B12" s="3" t="s">
        <v>452</v>
      </c>
      <c r="C12" s="12"/>
      <c r="D12" s="3"/>
      <c r="E12" s="3"/>
      <c r="F12" s="3"/>
      <c r="G12" s="9">
        <v>-58637.03</v>
      </c>
      <c r="I12" s="9">
        <v>-11.65</v>
      </c>
      <c r="J12" s="10">
        <v>1</v>
      </c>
      <c r="K12" s="10">
        <v>1.1999999999999999E-3</v>
      </c>
    </row>
    <row r="13" spans="2:11">
      <c r="B13" s="13" t="s">
        <v>453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454</v>
      </c>
      <c r="C14" s="14"/>
      <c r="D14" s="13"/>
      <c r="E14" s="13"/>
      <c r="F14" s="13"/>
      <c r="G14" s="15">
        <v>15000</v>
      </c>
      <c r="I14" s="15">
        <v>-6.42</v>
      </c>
      <c r="J14" s="16">
        <v>0.35980000000000001</v>
      </c>
      <c r="K14" s="16">
        <v>4.0000000000000002E-4</v>
      </c>
    </row>
    <row r="15" spans="2:11">
      <c r="B15" s="6" t="s">
        <v>455</v>
      </c>
      <c r="C15" s="17">
        <v>419199294</v>
      </c>
      <c r="D15" s="6" t="s">
        <v>376</v>
      </c>
      <c r="E15" s="6" t="s">
        <v>456</v>
      </c>
      <c r="F15" s="6" t="s">
        <v>108</v>
      </c>
      <c r="G15" s="7">
        <v>-25000</v>
      </c>
      <c r="H15" s="7">
        <v>-1.7</v>
      </c>
      <c r="I15" s="7">
        <v>0.43</v>
      </c>
      <c r="J15" s="8">
        <v>2.1100000000000001E-2</v>
      </c>
      <c r="K15" s="8">
        <v>0</v>
      </c>
    </row>
    <row r="16" spans="2:11">
      <c r="B16" s="6" t="s">
        <v>457</v>
      </c>
      <c r="C16" s="17">
        <v>418892543</v>
      </c>
      <c r="D16" s="6" t="s">
        <v>376</v>
      </c>
      <c r="E16" s="6"/>
      <c r="F16" s="6" t="s">
        <v>108</v>
      </c>
      <c r="G16" s="7">
        <v>40000</v>
      </c>
      <c r="H16" s="7">
        <v>-17.12</v>
      </c>
      <c r="I16" s="7">
        <v>-6.85</v>
      </c>
      <c r="J16" s="8">
        <v>0.3387</v>
      </c>
      <c r="K16" s="8">
        <v>4.0000000000000002E-4</v>
      </c>
    </row>
    <row r="17" spans="2:11">
      <c r="B17" s="13" t="s">
        <v>458</v>
      </c>
      <c r="C17" s="14"/>
      <c r="D17" s="13"/>
      <c r="E17" s="13"/>
      <c r="F17" s="13"/>
      <c r="G17" s="15">
        <v>-73637.03</v>
      </c>
      <c r="I17" s="15">
        <v>-5.23</v>
      </c>
      <c r="J17" s="16">
        <v>0.64019999999999999</v>
      </c>
      <c r="K17" s="16">
        <v>8.0000000000000004E-4</v>
      </c>
    </row>
    <row r="18" spans="2:11">
      <c r="B18" s="6" t="s">
        <v>459</v>
      </c>
      <c r="C18" s="17">
        <v>419183272</v>
      </c>
      <c r="D18" s="6" t="s">
        <v>376</v>
      </c>
      <c r="E18" s="6" t="s">
        <v>456</v>
      </c>
      <c r="F18" s="6" t="s">
        <v>43</v>
      </c>
      <c r="G18" s="7">
        <v>-32000</v>
      </c>
      <c r="H18" s="7">
        <v>-1.3</v>
      </c>
      <c r="I18" s="7">
        <v>1.6</v>
      </c>
      <c r="J18" s="8">
        <v>7.9000000000000001E-2</v>
      </c>
      <c r="K18" s="8">
        <v>1E-4</v>
      </c>
    </row>
    <row r="19" spans="2:11">
      <c r="B19" s="6" t="s">
        <v>460</v>
      </c>
      <c r="C19" s="17">
        <v>418523437</v>
      </c>
      <c r="D19" s="6" t="s">
        <v>376</v>
      </c>
      <c r="E19" s="6" t="s">
        <v>461</v>
      </c>
      <c r="F19" s="6" t="s">
        <v>44</v>
      </c>
      <c r="G19" s="7">
        <v>-19233.75</v>
      </c>
      <c r="H19" s="7">
        <v>1389.25</v>
      </c>
      <c r="I19" s="7">
        <v>-8.7799999999999994</v>
      </c>
      <c r="J19" s="8">
        <v>0.43430000000000002</v>
      </c>
      <c r="K19" s="8">
        <v>5.0000000000000001E-4</v>
      </c>
    </row>
    <row r="20" spans="2:11">
      <c r="B20" s="6" t="s">
        <v>462</v>
      </c>
      <c r="C20" s="17">
        <v>419120191</v>
      </c>
      <c r="D20" s="6" t="s">
        <v>376</v>
      </c>
      <c r="E20" s="6" t="s">
        <v>463</v>
      </c>
      <c r="F20" s="6" t="s">
        <v>44</v>
      </c>
      <c r="G20" s="7">
        <v>8596.7199999999993</v>
      </c>
      <c r="H20" s="7">
        <v>799.99</v>
      </c>
      <c r="I20" s="7">
        <v>2.2599999999999998</v>
      </c>
      <c r="J20" s="8">
        <v>0.1118</v>
      </c>
      <c r="K20" s="8">
        <v>1E-4</v>
      </c>
    </row>
    <row r="21" spans="2:11">
      <c r="B21" s="6" t="s">
        <v>464</v>
      </c>
      <c r="C21" s="17">
        <v>418812939</v>
      </c>
      <c r="D21" s="6" t="s">
        <v>376</v>
      </c>
      <c r="E21" s="6" t="s">
        <v>465</v>
      </c>
      <c r="F21" s="6" t="s">
        <v>43</v>
      </c>
      <c r="G21" s="7">
        <v>-31000</v>
      </c>
      <c r="H21" s="7">
        <v>0.26</v>
      </c>
      <c r="I21" s="7">
        <v>-0.31</v>
      </c>
      <c r="J21" s="8">
        <v>1.52E-2</v>
      </c>
      <c r="K21" s="8">
        <v>0</v>
      </c>
    </row>
    <row r="22" spans="2:11">
      <c r="B22" s="13" t="s">
        <v>466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467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468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453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469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466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467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148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394</v>
      </c>
    </row>
    <row r="7" spans="2:17" ht="15.75">
      <c r="B7" s="2" t="s">
        <v>470</v>
      </c>
    </row>
    <row r="8" spans="2:17">
      <c r="B8" s="3" t="s">
        <v>88</v>
      </c>
      <c r="C8" s="3" t="s">
        <v>89</v>
      </c>
      <c r="D8" s="3" t="s">
        <v>384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395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471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472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392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473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474</v>
      </c>
    </row>
    <row r="7" spans="2:15">
      <c r="B7" s="3" t="s">
        <v>88</v>
      </c>
      <c r="C7" s="3" t="s">
        <v>475</v>
      </c>
      <c r="D7" s="3" t="s">
        <v>89</v>
      </c>
      <c r="E7" s="3" t="s">
        <v>91</v>
      </c>
      <c r="F7" s="3" t="s">
        <v>92</v>
      </c>
      <c r="G7" s="3" t="s">
        <v>153</v>
      </c>
      <c r="H7" s="3" t="s">
        <v>93</v>
      </c>
      <c r="I7" s="3" t="s">
        <v>94</v>
      </c>
      <c r="J7" s="3" t="s">
        <v>95</v>
      </c>
      <c r="K7" s="3" t="s">
        <v>154</v>
      </c>
      <c r="L7" s="3" t="s">
        <v>42</v>
      </c>
      <c r="M7" s="3" t="s">
        <v>395</v>
      </c>
      <c r="N7" s="3" t="s">
        <v>156</v>
      </c>
      <c r="O7" s="3" t="s">
        <v>98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99</v>
      </c>
      <c r="J8" s="4" t="s">
        <v>99</v>
      </c>
      <c r="K8" s="4" t="s">
        <v>159</v>
      </c>
      <c r="L8" s="4" t="s">
        <v>160</v>
      </c>
      <c r="M8" s="4" t="s">
        <v>100</v>
      </c>
      <c r="N8" s="4" t="s">
        <v>99</v>
      </c>
      <c r="O8" s="4" t="s">
        <v>99</v>
      </c>
    </row>
    <row r="10" spans="2:15">
      <c r="B10" s="3" t="s">
        <v>476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477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478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479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480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481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482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483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484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485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486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487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488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489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490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491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148</v>
      </c>
      <c r="C28" s="6"/>
      <c r="D28" s="17"/>
      <c r="E28" s="6"/>
      <c r="F28" s="6"/>
      <c r="H28" s="6"/>
    </row>
    <row r="32" spans="2:15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492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153</v>
      </c>
      <c r="H7" s="3" t="s">
        <v>93</v>
      </c>
      <c r="I7" s="3" t="s">
        <v>94</v>
      </c>
      <c r="J7" s="3" t="s">
        <v>95</v>
      </c>
      <c r="K7" s="3" t="s">
        <v>154</v>
      </c>
      <c r="L7" s="3" t="s">
        <v>42</v>
      </c>
      <c r="M7" s="3" t="s">
        <v>395</v>
      </c>
      <c r="N7" s="3" t="s">
        <v>156</v>
      </c>
      <c r="O7" s="3" t="s">
        <v>98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99</v>
      </c>
      <c r="J8" s="4" t="s">
        <v>99</v>
      </c>
      <c r="K8" s="4" t="s">
        <v>159</v>
      </c>
      <c r="L8" s="4" t="s">
        <v>160</v>
      </c>
      <c r="M8" s="4" t="s">
        <v>100</v>
      </c>
      <c r="N8" s="4" t="s">
        <v>99</v>
      </c>
      <c r="O8" s="4" t="s">
        <v>99</v>
      </c>
    </row>
    <row r="10" spans="2:15">
      <c r="B10" s="3" t="s">
        <v>493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494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495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496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497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498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499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500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500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148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501</v>
      </c>
    </row>
    <row r="7" spans="2:9">
      <c r="B7" s="3" t="s">
        <v>88</v>
      </c>
      <c r="C7" s="3" t="s">
        <v>502</v>
      </c>
      <c r="D7" s="3" t="s">
        <v>503</v>
      </c>
      <c r="E7" s="3" t="s">
        <v>504</v>
      </c>
      <c r="F7" s="3" t="s">
        <v>93</v>
      </c>
      <c r="G7" s="3" t="s">
        <v>505</v>
      </c>
      <c r="H7" s="3" t="s">
        <v>156</v>
      </c>
      <c r="I7" s="3" t="s">
        <v>98</v>
      </c>
    </row>
    <row r="8" spans="2:9">
      <c r="B8" s="4"/>
      <c r="C8" s="4"/>
      <c r="D8" s="4"/>
      <c r="E8" s="4" t="s">
        <v>158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506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507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508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509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510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511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512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148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395</v>
      </c>
      <c r="J7" s="3" t="s">
        <v>156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514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515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516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515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517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opLeftCell="C1" workbookViewId="0">
      <selection activeCell="G23" sqref="G23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395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519</v>
      </c>
      <c r="C10" s="12"/>
      <c r="D10" s="3"/>
      <c r="E10" s="3"/>
      <c r="F10" s="3"/>
      <c r="I10" s="9">
        <f>I11+I13</f>
        <v>84.272999999999996</v>
      </c>
      <c r="J10" s="10">
        <v>1</v>
      </c>
      <c r="K10" s="10">
        <f>I10/'סכום נכסי הקרן'!C42</f>
        <v>5.2649719014104248E-3</v>
      </c>
    </row>
    <row r="11" spans="2:11">
      <c r="B11" s="3" t="s">
        <v>520</v>
      </c>
      <c r="C11" s="12"/>
      <c r="D11" s="3"/>
      <c r="E11" s="3"/>
      <c r="F11" s="3"/>
      <c r="I11" s="9">
        <f>I12</f>
        <v>80.613</v>
      </c>
      <c r="J11" s="10">
        <f>I11/I10</f>
        <v>0.95656971983909445</v>
      </c>
      <c r="K11" s="10">
        <f>I11/'סכום נכסי הקרן'!C42</f>
        <v>5.0363126966928738E-3</v>
      </c>
    </row>
    <row r="12" spans="2:11">
      <c r="B12" t="s">
        <v>608</v>
      </c>
      <c r="I12">
        <v>80.613</v>
      </c>
      <c r="J12" s="10">
        <v>0.95660000000000001</v>
      </c>
      <c r="K12" s="10"/>
    </row>
    <row r="13" spans="2:11">
      <c r="B13" s="3" t="s">
        <v>521</v>
      </c>
      <c r="C13" s="12"/>
      <c r="D13" s="3"/>
      <c r="E13" s="3"/>
      <c r="F13" s="3"/>
      <c r="I13" s="9">
        <v>3.66</v>
      </c>
      <c r="J13" s="10">
        <f>I13/I10</f>
        <v>4.3430280160905631E-2</v>
      </c>
      <c r="K13" s="10">
        <v>2.0000000000000001E-4</v>
      </c>
    </row>
    <row r="14" spans="2:11">
      <c r="B14" s="13" t="s">
        <v>521</v>
      </c>
      <c r="C14" s="14"/>
      <c r="D14" s="13"/>
      <c r="E14" s="13"/>
      <c r="F14" s="13"/>
      <c r="I14" s="15">
        <v>3.66</v>
      </c>
      <c r="J14" s="16">
        <v>4.3400000000000001E-2</v>
      </c>
      <c r="K14" s="16">
        <v>2.0000000000000001E-4</v>
      </c>
    </row>
    <row r="15" spans="2:11">
      <c r="B15" s="6" t="s">
        <v>522</v>
      </c>
      <c r="C15" s="17" t="s">
        <v>523</v>
      </c>
      <c r="D15" s="6"/>
      <c r="E15" s="6"/>
      <c r="F15" s="6" t="s">
        <v>108</v>
      </c>
      <c r="I15" s="7">
        <v>3.66</v>
      </c>
      <c r="J15" s="8">
        <v>4.3400000000000001E-2</v>
      </c>
      <c r="K15" s="8">
        <v>2.0000000000000001E-4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4"/>
  <sheetViews>
    <sheetView rightToLeft="1" topLeftCell="A109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524</v>
      </c>
    </row>
    <row r="7" spans="2:6">
      <c r="B7" s="20" t="s">
        <v>88</v>
      </c>
      <c r="C7" s="20" t="s">
        <v>89</v>
      </c>
      <c r="D7" s="20" t="s">
        <v>530</v>
      </c>
      <c r="E7" s="20" t="s">
        <v>531</v>
      </c>
      <c r="F7" s="35" t="s">
        <v>532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533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534</v>
      </c>
      <c r="C14" s="22"/>
      <c r="D14" s="20"/>
      <c r="E14" s="25"/>
      <c r="F14" s="19"/>
    </row>
    <row r="15" spans="2:6">
      <c r="B15" s="23" t="s">
        <v>535</v>
      </c>
      <c r="C15" s="24"/>
      <c r="D15" s="23"/>
      <c r="E15" s="25"/>
      <c r="F15" s="19"/>
    </row>
    <row r="16" spans="2:6">
      <c r="B16" s="30" t="s">
        <v>536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537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538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539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540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541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542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543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544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545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546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427</v>
      </c>
      <c r="C27" s="24"/>
      <c r="D27" s="23"/>
      <c r="E27" s="28">
        <v>0</v>
      </c>
      <c r="F27" s="36" t="s">
        <v>547</v>
      </c>
    </row>
    <row r="28" spans="2:6">
      <c r="B28" s="19"/>
      <c r="C28" s="19"/>
      <c r="D28" s="19"/>
      <c r="E28" s="26"/>
      <c r="F28" s="36" t="s">
        <v>547</v>
      </c>
    </row>
    <row r="29" spans="2:6">
      <c r="B29" s="23" t="s">
        <v>548</v>
      </c>
      <c r="C29" s="24"/>
      <c r="D29" s="23"/>
      <c r="E29" s="25"/>
      <c r="F29" s="36" t="s">
        <v>547</v>
      </c>
    </row>
    <row r="30" spans="2:6">
      <c r="B30" s="23" t="s">
        <v>428</v>
      </c>
      <c r="C30" s="24"/>
      <c r="D30" s="23"/>
      <c r="E30" s="27">
        <v>0</v>
      </c>
      <c r="F30" s="36" t="s">
        <v>547</v>
      </c>
    </row>
    <row r="31" spans="2:6">
      <c r="B31" s="19"/>
      <c r="C31" s="19"/>
      <c r="D31" s="19"/>
      <c r="E31" s="26"/>
      <c r="F31" s="36" t="s">
        <v>547</v>
      </c>
    </row>
    <row r="32" spans="2:6">
      <c r="B32" s="23" t="s">
        <v>549</v>
      </c>
      <c r="C32" s="24"/>
      <c r="D32" s="23"/>
      <c r="E32" s="25"/>
      <c r="F32" s="36" t="s">
        <v>547</v>
      </c>
    </row>
    <row r="33" spans="2:6">
      <c r="B33" s="30" t="s">
        <v>550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429</v>
      </c>
      <c r="C34" s="24"/>
      <c r="D34" s="23"/>
      <c r="E34" s="28">
        <v>0</v>
      </c>
      <c r="F34" s="36" t="s">
        <v>547</v>
      </c>
    </row>
    <row r="35" spans="2:6">
      <c r="B35" s="19"/>
      <c r="C35" s="19"/>
      <c r="D35" s="19"/>
      <c r="E35" s="26"/>
      <c r="F35" s="36" t="s">
        <v>547</v>
      </c>
    </row>
    <row r="36" spans="2:6">
      <c r="B36" s="23" t="s">
        <v>551</v>
      </c>
      <c r="C36" s="24"/>
      <c r="D36" s="23"/>
      <c r="E36" s="25"/>
      <c r="F36" s="36" t="s">
        <v>547</v>
      </c>
    </row>
    <row r="37" spans="2:6">
      <c r="B37" s="30" t="s">
        <v>552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553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554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555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556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557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558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559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560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561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562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563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564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565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566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567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568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569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570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571</v>
      </c>
      <c r="C56" s="31">
        <v>666100110</v>
      </c>
      <c r="D56" s="30"/>
      <c r="E56" s="27">
        <v>0</v>
      </c>
      <c r="F56" s="36">
        <v>43647</v>
      </c>
    </row>
    <row r="57" spans="2:6">
      <c r="B57" s="30" t="s">
        <v>572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573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574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430</v>
      </c>
      <c r="C60" s="24"/>
      <c r="D60" s="23"/>
      <c r="E60" s="28">
        <v>0</v>
      </c>
      <c r="F60" s="36" t="s">
        <v>547</v>
      </c>
    </row>
    <row r="61" spans="2:6">
      <c r="B61" s="19"/>
      <c r="C61" s="19"/>
      <c r="D61" s="19"/>
      <c r="E61" s="26"/>
      <c r="F61" s="36" t="s">
        <v>547</v>
      </c>
    </row>
    <row r="62" spans="2:6">
      <c r="B62" s="20" t="s">
        <v>426</v>
      </c>
      <c r="C62" s="22"/>
      <c r="D62" s="20"/>
      <c r="E62" s="29">
        <v>0</v>
      </c>
      <c r="F62" s="36" t="s">
        <v>547</v>
      </c>
    </row>
    <row r="63" spans="2:6">
      <c r="B63" s="19"/>
      <c r="C63" s="19"/>
      <c r="D63" s="19"/>
      <c r="E63" s="26"/>
      <c r="F63" s="36" t="s">
        <v>547</v>
      </c>
    </row>
    <row r="64" spans="2:6">
      <c r="B64" s="19"/>
      <c r="C64" s="19"/>
      <c r="D64" s="19"/>
      <c r="E64" s="26"/>
      <c r="F64" s="36" t="s">
        <v>547</v>
      </c>
    </row>
    <row r="65" spans="2:6">
      <c r="B65" s="20" t="s">
        <v>575</v>
      </c>
      <c r="C65" s="22"/>
      <c r="D65" s="20"/>
      <c r="E65" s="25"/>
      <c r="F65" s="36" t="s">
        <v>547</v>
      </c>
    </row>
    <row r="66" spans="2:6">
      <c r="B66" s="23" t="s">
        <v>535</v>
      </c>
      <c r="C66" s="24"/>
      <c r="D66" s="23"/>
      <c r="E66" s="25"/>
      <c r="F66" s="36" t="s">
        <v>547</v>
      </c>
    </row>
    <row r="67" spans="2:6">
      <c r="B67" s="30" t="s">
        <v>576</v>
      </c>
      <c r="C67" s="31">
        <v>666102975</v>
      </c>
      <c r="D67" s="30"/>
      <c r="E67" s="27">
        <v>0</v>
      </c>
      <c r="F67" s="36" t="s">
        <v>577</v>
      </c>
    </row>
    <row r="68" spans="2:6">
      <c r="B68" s="30" t="s">
        <v>578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427</v>
      </c>
      <c r="C69" s="24"/>
      <c r="D69" s="23"/>
      <c r="E69" s="28">
        <v>0</v>
      </c>
      <c r="F69" s="36" t="s">
        <v>547</v>
      </c>
    </row>
    <row r="70" spans="2:6">
      <c r="B70" s="19"/>
      <c r="C70" s="19"/>
      <c r="D70" s="19"/>
      <c r="E70" s="26"/>
      <c r="F70" s="36" t="s">
        <v>547</v>
      </c>
    </row>
    <row r="71" spans="2:6">
      <c r="B71" s="23" t="s">
        <v>548</v>
      </c>
      <c r="C71" s="24"/>
      <c r="D71" s="23"/>
      <c r="E71" s="25"/>
      <c r="F71" s="36" t="s">
        <v>547</v>
      </c>
    </row>
    <row r="72" spans="2:6">
      <c r="B72" s="30"/>
      <c r="C72" s="31"/>
      <c r="D72" s="30"/>
      <c r="E72" s="27"/>
      <c r="F72" s="36" t="s">
        <v>547</v>
      </c>
    </row>
    <row r="73" spans="2:6">
      <c r="B73" s="23" t="s">
        <v>428</v>
      </c>
      <c r="C73" s="24"/>
      <c r="D73" s="23"/>
      <c r="E73" s="28">
        <v>0</v>
      </c>
      <c r="F73" s="36" t="s">
        <v>547</v>
      </c>
    </row>
    <row r="74" spans="2:6">
      <c r="B74" s="19"/>
      <c r="C74" s="19"/>
      <c r="D74" s="19"/>
      <c r="E74" s="26"/>
      <c r="F74" s="36" t="s">
        <v>547</v>
      </c>
    </row>
    <row r="75" spans="2:6">
      <c r="B75" s="23" t="s">
        <v>549</v>
      </c>
      <c r="C75" s="24"/>
      <c r="D75" s="23"/>
      <c r="E75" s="25"/>
      <c r="F75" s="36" t="s">
        <v>547</v>
      </c>
    </row>
    <row r="76" spans="2:6">
      <c r="B76" s="30" t="s">
        <v>579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580</v>
      </c>
      <c r="C77" s="31">
        <v>666102983</v>
      </c>
      <c r="D77" s="30"/>
      <c r="E77" s="27">
        <v>0</v>
      </c>
      <c r="F77" s="36" t="s">
        <v>581</v>
      </c>
    </row>
    <row r="78" spans="2:6">
      <c r="B78" s="30" t="s">
        <v>582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583</v>
      </c>
      <c r="C79" s="31">
        <v>666103650</v>
      </c>
      <c r="D79" s="30"/>
      <c r="E79" s="27">
        <v>13.47584065</v>
      </c>
      <c r="F79" s="36">
        <v>46388</v>
      </c>
    </row>
    <row r="80" spans="2:6">
      <c r="B80" s="30" t="s">
        <v>584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585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429</v>
      </c>
      <c r="C82" s="24"/>
      <c r="D82" s="23"/>
      <c r="E82" s="28">
        <v>13.47584065</v>
      </c>
      <c r="F82" s="36" t="s">
        <v>547</v>
      </c>
    </row>
    <row r="83" spans="2:6">
      <c r="B83" s="19"/>
      <c r="C83" s="19"/>
      <c r="D83" s="19"/>
      <c r="E83" s="26"/>
      <c r="F83" s="36" t="s">
        <v>547</v>
      </c>
    </row>
    <row r="84" spans="2:6">
      <c r="B84" s="23" t="s">
        <v>551</v>
      </c>
      <c r="C84" s="24"/>
      <c r="D84" s="23"/>
      <c r="E84" s="25"/>
      <c r="F84" s="36" t="s">
        <v>547</v>
      </c>
    </row>
    <row r="85" spans="2:6">
      <c r="B85" s="30" t="s">
        <v>586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587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588</v>
      </c>
      <c r="C87" s="31">
        <v>666102991</v>
      </c>
      <c r="D87" s="30"/>
      <c r="E87" s="27">
        <v>0</v>
      </c>
      <c r="F87" s="36" t="s">
        <v>589</v>
      </c>
    </row>
    <row r="88" spans="2:6">
      <c r="B88" s="30" t="s">
        <v>590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591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592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593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594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595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596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597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598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599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600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601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602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603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604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605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606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607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430</v>
      </c>
      <c r="C106" s="24"/>
      <c r="D106" s="23"/>
      <c r="E106" s="28">
        <v>0</v>
      </c>
      <c r="F106" s="36"/>
    </row>
    <row r="107" spans="2:6">
      <c r="B107" s="19"/>
      <c r="C107" s="19"/>
      <c r="D107" s="19"/>
      <c r="E107" s="26"/>
      <c r="F107" s="19"/>
    </row>
    <row r="108" spans="2:6">
      <c r="B108" s="20" t="s">
        <v>431</v>
      </c>
      <c r="C108" s="22"/>
      <c r="D108" s="20"/>
      <c r="E108" s="29">
        <v>13.47584065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425</v>
      </c>
      <c r="C111" s="22"/>
      <c r="D111" s="20"/>
      <c r="E111" s="29">
        <v>13.47584065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148</v>
      </c>
      <c r="C114" s="31"/>
      <c r="D114" s="30"/>
      <c r="E114" s="2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525</v>
      </c>
    </row>
    <row r="7" spans="2:16">
      <c r="B7" s="3" t="s">
        <v>88</v>
      </c>
      <c r="C7" s="3" t="s">
        <v>89</v>
      </c>
      <c r="D7" s="3" t="s">
        <v>202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526</v>
      </c>
      <c r="L7" s="3" t="s">
        <v>154</v>
      </c>
      <c r="M7" s="3" t="s">
        <v>527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528</v>
      </c>
    </row>
    <row r="7" spans="2:16">
      <c r="B7" s="3" t="s">
        <v>88</v>
      </c>
      <c r="C7" s="3" t="s">
        <v>89</v>
      </c>
      <c r="D7" s="3" t="s">
        <v>202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526</v>
      </c>
      <c r="L7" s="3" t="s">
        <v>154</v>
      </c>
      <c r="M7" s="3" t="s">
        <v>527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150</v>
      </c>
    </row>
    <row r="8" spans="2:17">
      <c r="B8" s="3" t="s">
        <v>88</v>
      </c>
      <c r="C8" s="3" t="s">
        <v>89</v>
      </c>
      <c r="D8" s="3" t="s">
        <v>151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96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161</v>
      </c>
      <c r="C11" s="12"/>
      <c r="D11" s="3"/>
      <c r="E11" s="3"/>
      <c r="F11" s="3"/>
      <c r="G11" s="3"/>
      <c r="H11" s="12">
        <v>2.75</v>
      </c>
      <c r="I11" s="3"/>
      <c r="K11" s="10">
        <v>1.5299999999999999E-2</v>
      </c>
      <c r="L11" s="9">
        <v>2590400</v>
      </c>
      <c r="N11" s="9">
        <v>9224.9500000000007</v>
      </c>
      <c r="P11" s="10">
        <v>1</v>
      </c>
      <c r="Q11" s="10">
        <v>0.5605</v>
      </c>
    </row>
    <row r="12" spans="2:17">
      <c r="B12" s="3" t="s">
        <v>162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163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164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165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166</v>
      </c>
      <c r="C16" s="12"/>
      <c r="D16" s="3"/>
      <c r="E16" s="3"/>
      <c r="F16" s="3"/>
      <c r="G16" s="3"/>
      <c r="H16" s="12">
        <v>2.75</v>
      </c>
      <c r="I16" s="3"/>
      <c r="K16" s="10">
        <v>1.5299999999999999E-2</v>
      </c>
      <c r="L16" s="9">
        <v>2590400</v>
      </c>
      <c r="N16" s="9">
        <v>9224.9500000000007</v>
      </c>
      <c r="P16" s="10">
        <v>1</v>
      </c>
      <c r="Q16" s="10">
        <v>0.5605</v>
      </c>
    </row>
    <row r="17" spans="2:17">
      <c r="B17" s="13" t="s">
        <v>167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168</v>
      </c>
      <c r="C18" s="14"/>
      <c r="D18" s="13"/>
      <c r="E18" s="13"/>
      <c r="F18" s="13"/>
      <c r="G18" s="13"/>
      <c r="H18" s="14">
        <v>2.75</v>
      </c>
      <c r="I18" s="13"/>
      <c r="K18" s="16">
        <v>1.5299999999999999E-2</v>
      </c>
      <c r="L18" s="15">
        <v>2590400</v>
      </c>
      <c r="N18" s="15">
        <v>9224.9500000000007</v>
      </c>
      <c r="P18" s="16">
        <v>1</v>
      </c>
      <c r="Q18" s="16">
        <v>0.5605</v>
      </c>
    </row>
    <row r="19" spans="2:17">
      <c r="B19" s="6" t="s">
        <v>169</v>
      </c>
      <c r="C19" s="17" t="s">
        <v>170</v>
      </c>
      <c r="D19" s="6" t="s">
        <v>171</v>
      </c>
      <c r="E19" s="6" t="s">
        <v>120</v>
      </c>
      <c r="F19" s="6" t="s">
        <v>172</v>
      </c>
      <c r="G19" s="6"/>
      <c r="H19" s="17">
        <v>3.65</v>
      </c>
      <c r="I19" s="6" t="s">
        <v>43</v>
      </c>
      <c r="J19" s="18">
        <v>1.375E-2</v>
      </c>
      <c r="K19" s="8">
        <v>1.6899999999999998E-2</v>
      </c>
      <c r="L19" s="7">
        <v>46000</v>
      </c>
      <c r="M19" s="7">
        <v>99.23</v>
      </c>
      <c r="N19" s="7">
        <v>175.5</v>
      </c>
      <c r="O19" s="8">
        <v>0</v>
      </c>
      <c r="P19" s="8">
        <v>1.9E-2</v>
      </c>
      <c r="Q19" s="8">
        <v>1.0699999999999999E-2</v>
      </c>
    </row>
    <row r="20" spans="2:17">
      <c r="B20" s="6" t="s">
        <v>173</v>
      </c>
      <c r="C20" s="17" t="s">
        <v>174</v>
      </c>
      <c r="D20" s="6" t="s">
        <v>171</v>
      </c>
      <c r="E20" s="6" t="s">
        <v>120</v>
      </c>
      <c r="F20" s="6" t="s">
        <v>172</v>
      </c>
      <c r="G20" s="6"/>
      <c r="H20" s="17">
        <v>7.48</v>
      </c>
      <c r="I20" s="6" t="s">
        <v>43</v>
      </c>
      <c r="J20" s="18">
        <v>0.02</v>
      </c>
      <c r="K20" s="8">
        <v>2.3800000000000002E-2</v>
      </c>
      <c r="L20" s="7">
        <v>290000</v>
      </c>
      <c r="M20" s="7">
        <v>98.03</v>
      </c>
      <c r="N20" s="7">
        <v>1093.0999999999999</v>
      </c>
      <c r="O20" s="8">
        <v>0</v>
      </c>
      <c r="P20" s="8">
        <v>0.11849999999999999</v>
      </c>
      <c r="Q20" s="8">
        <v>6.6400000000000001E-2</v>
      </c>
    </row>
    <row r="21" spans="2:17">
      <c r="B21" s="6" t="s">
        <v>175</v>
      </c>
      <c r="C21" s="17" t="s">
        <v>176</v>
      </c>
      <c r="D21" s="6" t="s">
        <v>171</v>
      </c>
      <c r="E21" s="6" t="s">
        <v>120</v>
      </c>
      <c r="F21" s="6" t="s">
        <v>172</v>
      </c>
      <c r="G21" s="6"/>
      <c r="H21" s="17">
        <v>0.78</v>
      </c>
      <c r="I21" s="6" t="s">
        <v>43</v>
      </c>
      <c r="K21" s="8">
        <v>7.4999999999999997E-3</v>
      </c>
      <c r="L21" s="7">
        <v>500000</v>
      </c>
      <c r="M21" s="7">
        <v>99.41</v>
      </c>
      <c r="N21" s="7">
        <v>1911.24</v>
      </c>
      <c r="O21" s="8">
        <v>0</v>
      </c>
      <c r="P21" s="8">
        <v>0.2072</v>
      </c>
      <c r="Q21" s="8">
        <v>0.11609999999999999</v>
      </c>
    </row>
    <row r="22" spans="2:17">
      <c r="B22" s="6" t="s">
        <v>177</v>
      </c>
      <c r="C22" s="17" t="s">
        <v>178</v>
      </c>
      <c r="D22" s="6" t="s">
        <v>171</v>
      </c>
      <c r="E22" s="6" t="s">
        <v>120</v>
      </c>
      <c r="F22" s="6" t="s">
        <v>172</v>
      </c>
      <c r="G22" s="6"/>
      <c r="H22" s="17">
        <v>0.63</v>
      </c>
      <c r="I22" s="6" t="s">
        <v>43</v>
      </c>
      <c r="K22" s="8">
        <v>6.7000000000000002E-3</v>
      </c>
      <c r="L22" s="7">
        <v>137000</v>
      </c>
      <c r="M22" s="7">
        <v>99.58</v>
      </c>
      <c r="N22" s="7">
        <v>524.57000000000005</v>
      </c>
      <c r="O22" s="8">
        <v>0</v>
      </c>
      <c r="P22" s="8">
        <v>5.6899999999999999E-2</v>
      </c>
      <c r="Q22" s="8">
        <v>3.1899999999999998E-2</v>
      </c>
    </row>
    <row r="23" spans="2:17">
      <c r="B23" s="6" t="s">
        <v>179</v>
      </c>
      <c r="C23" s="17" t="s">
        <v>180</v>
      </c>
      <c r="D23" s="6" t="s">
        <v>171</v>
      </c>
      <c r="E23" s="6" t="s">
        <v>120</v>
      </c>
      <c r="F23" s="6" t="s">
        <v>172</v>
      </c>
      <c r="G23" s="6"/>
      <c r="H23" s="17">
        <v>0.86</v>
      </c>
      <c r="I23" s="6" t="s">
        <v>43</v>
      </c>
      <c r="K23" s="8">
        <v>8.0000000000000002E-3</v>
      </c>
      <c r="L23" s="7">
        <v>200000</v>
      </c>
      <c r="M23" s="7">
        <v>99.32</v>
      </c>
      <c r="N23" s="7">
        <v>763.78</v>
      </c>
      <c r="O23" s="8">
        <v>0</v>
      </c>
      <c r="P23" s="8">
        <v>8.2799999999999999E-2</v>
      </c>
      <c r="Q23" s="8">
        <v>4.6399999999999997E-2</v>
      </c>
    </row>
    <row r="24" spans="2:17">
      <c r="B24" s="6" t="s">
        <v>181</v>
      </c>
      <c r="C24" s="17" t="s">
        <v>182</v>
      </c>
      <c r="D24" s="6" t="s">
        <v>171</v>
      </c>
      <c r="E24" s="6" t="s">
        <v>120</v>
      </c>
      <c r="F24" s="6" t="s">
        <v>172</v>
      </c>
      <c r="G24" s="6"/>
      <c r="H24" s="17">
        <v>8.68</v>
      </c>
      <c r="I24" s="6" t="s">
        <v>43</v>
      </c>
      <c r="J24" s="18">
        <v>1.6250000000000001E-2</v>
      </c>
      <c r="K24" s="8">
        <v>2.46E-2</v>
      </c>
      <c r="L24" s="7">
        <v>185000</v>
      </c>
      <c r="M24" s="7">
        <v>93.39</v>
      </c>
      <c r="N24" s="7">
        <v>664.31</v>
      </c>
      <c r="O24" s="8">
        <v>0</v>
      </c>
      <c r="P24" s="8">
        <v>7.1999999999999995E-2</v>
      </c>
      <c r="Q24" s="8">
        <v>4.0399999999999998E-2</v>
      </c>
    </row>
    <row r="25" spans="2:17">
      <c r="B25" s="6" t="s">
        <v>183</v>
      </c>
      <c r="C25" s="17" t="s">
        <v>184</v>
      </c>
      <c r="D25" s="6" t="s">
        <v>171</v>
      </c>
      <c r="E25" s="6" t="s">
        <v>120</v>
      </c>
      <c r="F25" s="6" t="s">
        <v>172</v>
      </c>
      <c r="G25" s="6"/>
      <c r="H25" s="17">
        <v>0.55000000000000004</v>
      </c>
      <c r="I25" s="6" t="s">
        <v>43</v>
      </c>
      <c r="K25" s="8">
        <v>6.3E-3</v>
      </c>
      <c r="L25" s="7">
        <v>228000</v>
      </c>
      <c r="M25" s="7">
        <v>99.65</v>
      </c>
      <c r="N25" s="7">
        <v>873.61</v>
      </c>
      <c r="O25" s="8">
        <v>0</v>
      </c>
      <c r="P25" s="8">
        <v>9.4700000000000006E-2</v>
      </c>
      <c r="Q25" s="8">
        <v>5.3100000000000001E-2</v>
      </c>
    </row>
    <row r="26" spans="2:17">
      <c r="B26" s="6" t="s">
        <v>185</v>
      </c>
      <c r="C26" s="17" t="s">
        <v>186</v>
      </c>
      <c r="D26" s="6" t="s">
        <v>171</v>
      </c>
      <c r="E26" s="6" t="s">
        <v>120</v>
      </c>
      <c r="F26" s="6" t="s">
        <v>172</v>
      </c>
      <c r="G26" s="6"/>
      <c r="H26" s="17">
        <v>0.17</v>
      </c>
      <c r="I26" s="6" t="s">
        <v>43</v>
      </c>
      <c r="K26" s="8">
        <v>4.4999999999999997E-3</v>
      </c>
      <c r="L26" s="7">
        <v>205000</v>
      </c>
      <c r="M26" s="7">
        <v>99.93</v>
      </c>
      <c r="N26" s="7">
        <v>787.64</v>
      </c>
      <c r="O26" s="8">
        <v>0</v>
      </c>
      <c r="P26" s="8">
        <v>8.5400000000000004E-2</v>
      </c>
      <c r="Q26" s="8">
        <v>4.7899999999999998E-2</v>
      </c>
    </row>
    <row r="27" spans="2:17">
      <c r="B27" s="6" t="s">
        <v>187</v>
      </c>
      <c r="C27" s="17" t="s">
        <v>188</v>
      </c>
      <c r="D27" s="6" t="s">
        <v>171</v>
      </c>
      <c r="E27" s="6" t="s">
        <v>120</v>
      </c>
      <c r="F27" s="6" t="s">
        <v>172</v>
      </c>
      <c r="G27" s="6"/>
      <c r="H27" s="17">
        <v>0.24</v>
      </c>
      <c r="I27" s="6" t="s">
        <v>43</v>
      </c>
      <c r="K27" s="8">
        <v>4.7999999999999996E-3</v>
      </c>
      <c r="L27" s="7">
        <v>92000</v>
      </c>
      <c r="M27" s="7">
        <v>99.88</v>
      </c>
      <c r="N27" s="7">
        <v>353.32</v>
      </c>
      <c r="O27" s="8">
        <v>0</v>
      </c>
      <c r="P27" s="8">
        <v>3.8300000000000001E-2</v>
      </c>
      <c r="Q27" s="8">
        <v>2.1499999999999998E-2</v>
      </c>
    </row>
    <row r="28" spans="2:17">
      <c r="B28" s="6" t="s">
        <v>189</v>
      </c>
      <c r="C28" s="17" t="s">
        <v>190</v>
      </c>
      <c r="D28" s="6" t="s">
        <v>171</v>
      </c>
      <c r="E28" s="6" t="s">
        <v>120</v>
      </c>
      <c r="F28" s="6" t="s">
        <v>172</v>
      </c>
      <c r="G28" s="6"/>
      <c r="H28" s="17">
        <v>8.9600000000000009</v>
      </c>
      <c r="I28" s="6" t="s">
        <v>43</v>
      </c>
      <c r="J28" s="18">
        <v>0.02</v>
      </c>
      <c r="K28" s="8">
        <v>2.46E-2</v>
      </c>
      <c r="L28" s="7">
        <v>222000</v>
      </c>
      <c r="M28" s="7">
        <v>96.37</v>
      </c>
      <c r="N28" s="7">
        <v>822.58</v>
      </c>
      <c r="O28" s="8">
        <v>0</v>
      </c>
      <c r="P28" s="8">
        <v>8.9200000000000002E-2</v>
      </c>
      <c r="Q28" s="8">
        <v>0.05</v>
      </c>
    </row>
    <row r="29" spans="2:17">
      <c r="B29" s="6" t="s">
        <v>191</v>
      </c>
      <c r="C29" s="17" t="s">
        <v>192</v>
      </c>
      <c r="D29" s="6" t="s">
        <v>171</v>
      </c>
      <c r="E29" s="6" t="s">
        <v>120</v>
      </c>
      <c r="F29" s="6" t="s">
        <v>172</v>
      </c>
      <c r="G29" s="6"/>
      <c r="H29" s="17">
        <v>0.32</v>
      </c>
      <c r="I29" s="6" t="s">
        <v>43</v>
      </c>
      <c r="K29" s="8">
        <v>5.4000000000000003E-3</v>
      </c>
      <c r="L29" s="7">
        <v>131000</v>
      </c>
      <c r="M29" s="7">
        <v>99.83</v>
      </c>
      <c r="N29" s="7">
        <v>502.83</v>
      </c>
      <c r="O29" s="8">
        <v>0</v>
      </c>
      <c r="P29" s="8">
        <v>5.45E-2</v>
      </c>
      <c r="Q29" s="8">
        <v>3.0599999999999999E-2</v>
      </c>
    </row>
    <row r="30" spans="2:17">
      <c r="B30" s="6" t="s">
        <v>193</v>
      </c>
      <c r="C30" s="17" t="s">
        <v>194</v>
      </c>
      <c r="D30" s="6" t="s">
        <v>171</v>
      </c>
      <c r="E30" s="6" t="s">
        <v>120</v>
      </c>
      <c r="F30" s="6" t="s">
        <v>172</v>
      </c>
      <c r="G30" s="6"/>
      <c r="H30" s="17">
        <v>0.09</v>
      </c>
      <c r="I30" s="6" t="s">
        <v>43</v>
      </c>
      <c r="K30" s="8">
        <v>3.8E-3</v>
      </c>
      <c r="L30" s="7">
        <v>184000</v>
      </c>
      <c r="M30" s="7">
        <v>99.97</v>
      </c>
      <c r="N30" s="7">
        <v>707.24</v>
      </c>
      <c r="O30" s="8">
        <v>0</v>
      </c>
      <c r="P30" s="8">
        <v>7.6700000000000004E-2</v>
      </c>
      <c r="Q30" s="8">
        <v>4.2999999999999997E-2</v>
      </c>
    </row>
    <row r="31" spans="2:17">
      <c r="B31" s="6" t="s">
        <v>195</v>
      </c>
      <c r="C31" s="17" t="s">
        <v>196</v>
      </c>
      <c r="D31" s="6" t="s">
        <v>171</v>
      </c>
      <c r="E31" s="6" t="s">
        <v>197</v>
      </c>
      <c r="F31" s="6" t="s">
        <v>198</v>
      </c>
      <c r="G31" s="6"/>
      <c r="H31" s="17">
        <v>0.68</v>
      </c>
      <c r="I31" s="6" t="s">
        <v>59</v>
      </c>
      <c r="J31" s="18">
        <v>0.1</v>
      </c>
      <c r="K31" s="8">
        <v>7.4800000000000005E-2</v>
      </c>
      <c r="L31" s="7">
        <v>170000</v>
      </c>
      <c r="M31" s="7">
        <v>116.24</v>
      </c>
      <c r="N31" s="7">
        <v>36.64</v>
      </c>
      <c r="O31" s="8">
        <v>0</v>
      </c>
      <c r="P31" s="8">
        <v>4.0000000000000001E-3</v>
      </c>
      <c r="Q31" s="8">
        <v>2.2000000000000001E-3</v>
      </c>
    </row>
    <row r="32" spans="2:17">
      <c r="B32" s="6" t="s">
        <v>199</v>
      </c>
      <c r="C32" s="17" t="s">
        <v>196</v>
      </c>
      <c r="D32" s="6" t="s">
        <v>171</v>
      </c>
      <c r="E32" s="6" t="s">
        <v>197</v>
      </c>
      <c r="F32" s="6" t="s">
        <v>198</v>
      </c>
      <c r="G32" s="6"/>
      <c r="H32" s="17">
        <v>0.68</v>
      </c>
      <c r="I32" s="6" t="s">
        <v>43</v>
      </c>
      <c r="J32" s="18">
        <v>0.1</v>
      </c>
      <c r="K32" s="8">
        <v>3.8475999999999999</v>
      </c>
      <c r="L32" s="7">
        <v>400</v>
      </c>
      <c r="M32" s="7">
        <v>557.73</v>
      </c>
      <c r="N32" s="7">
        <v>8.58</v>
      </c>
      <c r="O32" s="8">
        <v>0</v>
      </c>
      <c r="P32" s="8">
        <v>8.9999999999999998E-4</v>
      </c>
      <c r="Q32" s="8">
        <v>5.0000000000000001E-4</v>
      </c>
    </row>
    <row r="35" spans="2:9">
      <c r="B35" s="6" t="s">
        <v>148</v>
      </c>
      <c r="C35" s="17"/>
      <c r="D35" s="6"/>
      <c r="E35" s="6"/>
      <c r="F35" s="6"/>
      <c r="G35" s="6"/>
      <c r="I35" s="6"/>
    </row>
    <row r="39" spans="2:9">
      <c r="B3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529</v>
      </c>
    </row>
    <row r="7" spans="2:16">
      <c r="B7" s="3" t="s">
        <v>88</v>
      </c>
      <c r="C7" s="3" t="s">
        <v>89</v>
      </c>
      <c r="D7" s="3" t="s">
        <v>202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526</v>
      </c>
      <c r="L7" s="3" t="s">
        <v>154</v>
      </c>
      <c r="M7" s="3" t="s">
        <v>527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482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485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486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515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148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200</v>
      </c>
    </row>
    <row r="8" spans="2:20">
      <c r="B8" s="3" t="s">
        <v>88</v>
      </c>
      <c r="C8" s="3" t="s">
        <v>89</v>
      </c>
      <c r="D8" s="3" t="s">
        <v>151</v>
      </c>
      <c r="E8" s="3" t="s">
        <v>201</v>
      </c>
      <c r="F8" s="3" t="s">
        <v>90</v>
      </c>
      <c r="G8" s="3" t="s">
        <v>202</v>
      </c>
      <c r="H8" s="3" t="s">
        <v>91</v>
      </c>
      <c r="I8" s="3" t="s">
        <v>92</v>
      </c>
      <c r="J8" s="3" t="s">
        <v>152</v>
      </c>
      <c r="K8" s="3" t="s">
        <v>153</v>
      </c>
      <c r="L8" s="3" t="s">
        <v>93</v>
      </c>
      <c r="M8" s="3" t="s">
        <v>94</v>
      </c>
      <c r="N8" s="3" t="s">
        <v>95</v>
      </c>
      <c r="O8" s="3" t="s">
        <v>154</v>
      </c>
      <c r="P8" s="3" t="s">
        <v>42</v>
      </c>
      <c r="Q8" s="3" t="s">
        <v>96</v>
      </c>
      <c r="R8" s="3" t="s">
        <v>155</v>
      </c>
      <c r="S8" s="3" t="s">
        <v>156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212</v>
      </c>
    </row>
    <row r="8" spans="2:20">
      <c r="B8" s="3" t="s">
        <v>88</v>
      </c>
      <c r="C8" s="3" t="s">
        <v>89</v>
      </c>
      <c r="D8" s="3" t="s">
        <v>151</v>
      </c>
      <c r="E8" s="3" t="s">
        <v>201</v>
      </c>
      <c r="F8" s="3" t="s">
        <v>90</v>
      </c>
      <c r="G8" s="3" t="s">
        <v>202</v>
      </c>
      <c r="H8" s="3" t="s">
        <v>91</v>
      </c>
      <c r="I8" s="3" t="s">
        <v>92</v>
      </c>
      <c r="J8" s="3" t="s">
        <v>152</v>
      </c>
      <c r="K8" s="3" t="s">
        <v>153</v>
      </c>
      <c r="L8" s="3" t="s">
        <v>93</v>
      </c>
      <c r="M8" s="3" t="s">
        <v>94</v>
      </c>
      <c r="N8" s="3" t="s">
        <v>95</v>
      </c>
      <c r="O8" s="3" t="s">
        <v>154</v>
      </c>
      <c r="P8" s="3" t="s">
        <v>42</v>
      </c>
      <c r="Q8" s="3" t="s">
        <v>96</v>
      </c>
      <c r="R8" s="3" t="s">
        <v>155</v>
      </c>
      <c r="S8" s="3" t="s">
        <v>156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213</v>
      </c>
      <c r="C11" s="12"/>
      <c r="D11" s="3"/>
      <c r="E11" s="3"/>
      <c r="F11" s="3"/>
      <c r="G11" s="3"/>
      <c r="H11" s="3"/>
      <c r="I11" s="3"/>
      <c r="J11" s="3"/>
      <c r="K11" s="12">
        <v>8.4</v>
      </c>
      <c r="L11" s="3"/>
      <c r="N11" s="10">
        <v>5.6099999999999997E-2</v>
      </c>
      <c r="O11" s="9">
        <v>15000</v>
      </c>
      <c r="Q11" s="9">
        <v>61.05</v>
      </c>
      <c r="S11" s="10">
        <v>1</v>
      </c>
      <c r="T11" s="10">
        <v>3.7000000000000002E-3</v>
      </c>
    </row>
    <row r="12" spans="2:20">
      <c r="B12" s="3" t="s">
        <v>214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219</v>
      </c>
      <c r="C17" s="12"/>
      <c r="D17" s="3"/>
      <c r="E17" s="3"/>
      <c r="F17" s="3"/>
      <c r="G17" s="3"/>
      <c r="H17" s="3"/>
      <c r="I17" s="3"/>
      <c r="J17" s="3"/>
      <c r="K17" s="12">
        <v>8.4</v>
      </c>
      <c r="L17" s="3"/>
      <c r="N17" s="10">
        <v>5.6099999999999997E-2</v>
      </c>
      <c r="O17" s="9">
        <v>15000</v>
      </c>
      <c r="Q17" s="9">
        <v>61.05</v>
      </c>
      <c r="S17" s="10">
        <v>1</v>
      </c>
      <c r="T17" s="10">
        <v>3.7000000000000002E-3</v>
      </c>
    </row>
    <row r="18" spans="2:20">
      <c r="B18" s="13" t="s">
        <v>220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221</v>
      </c>
      <c r="C19" s="14"/>
      <c r="D19" s="13"/>
      <c r="E19" s="13"/>
      <c r="F19" s="13"/>
      <c r="G19" s="13"/>
      <c r="H19" s="13"/>
      <c r="I19" s="13"/>
      <c r="J19" s="13"/>
      <c r="K19" s="14">
        <v>8.4</v>
      </c>
      <c r="L19" s="13"/>
      <c r="N19" s="16">
        <v>5.6099999999999997E-2</v>
      </c>
      <c r="O19" s="15">
        <v>15000</v>
      </c>
      <c r="Q19" s="15">
        <v>61.05</v>
      </c>
      <c r="S19" s="16">
        <v>1</v>
      </c>
      <c r="T19" s="16">
        <v>3.7000000000000002E-3</v>
      </c>
    </row>
    <row r="20" spans="2:20">
      <c r="B20" s="6" t="s">
        <v>222</v>
      </c>
      <c r="C20" s="17" t="s">
        <v>223</v>
      </c>
      <c r="D20" s="6" t="s">
        <v>224</v>
      </c>
      <c r="E20" s="6" t="s">
        <v>225</v>
      </c>
      <c r="F20" s="6"/>
      <c r="G20" s="6" t="s">
        <v>226</v>
      </c>
      <c r="H20" s="6" t="s">
        <v>227</v>
      </c>
      <c r="I20" s="6" t="s">
        <v>172</v>
      </c>
      <c r="J20" s="6"/>
      <c r="K20" s="17">
        <v>4.6399999999999997</v>
      </c>
      <c r="L20" s="6" t="s">
        <v>43</v>
      </c>
      <c r="M20" s="18">
        <v>7.6249999999999998E-2</v>
      </c>
      <c r="N20" s="8">
        <v>4.8099999999999997E-2</v>
      </c>
      <c r="O20" s="7">
        <v>2000</v>
      </c>
      <c r="P20" s="7">
        <v>116.87</v>
      </c>
      <c r="Q20" s="7">
        <v>8.99</v>
      </c>
      <c r="R20" s="8">
        <v>0</v>
      </c>
      <c r="S20" s="8">
        <v>0.1472</v>
      </c>
      <c r="T20" s="8">
        <v>5.0000000000000001E-4</v>
      </c>
    </row>
    <row r="21" spans="2:20">
      <c r="B21" s="6" t="s">
        <v>228</v>
      </c>
      <c r="C21" s="17" t="s">
        <v>229</v>
      </c>
      <c r="D21" s="6" t="s">
        <v>230</v>
      </c>
      <c r="E21" s="6" t="s">
        <v>225</v>
      </c>
      <c r="F21" s="6"/>
      <c r="G21" s="6" t="s">
        <v>226</v>
      </c>
      <c r="H21" s="6" t="s">
        <v>231</v>
      </c>
      <c r="I21" s="6" t="s">
        <v>172</v>
      </c>
      <c r="J21" s="6"/>
      <c r="K21" s="17">
        <v>3.69</v>
      </c>
      <c r="L21" s="6" t="s">
        <v>43</v>
      </c>
      <c r="M21" s="18">
        <v>5.2499999999999998E-2</v>
      </c>
      <c r="N21" s="8">
        <v>5.5399999999999998E-2</v>
      </c>
      <c r="O21" s="7">
        <v>2000</v>
      </c>
      <c r="P21" s="7">
        <v>103.32</v>
      </c>
      <c r="Q21" s="7">
        <v>7.95</v>
      </c>
      <c r="R21" s="8">
        <v>0</v>
      </c>
      <c r="S21" s="8">
        <v>0.13009999999999999</v>
      </c>
      <c r="T21" s="8">
        <v>5.0000000000000001E-4</v>
      </c>
    </row>
    <row r="22" spans="2:20">
      <c r="B22" s="6" t="s">
        <v>232</v>
      </c>
      <c r="C22" s="17" t="s">
        <v>233</v>
      </c>
      <c r="D22" s="6" t="s">
        <v>171</v>
      </c>
      <c r="E22" s="6" t="s">
        <v>225</v>
      </c>
      <c r="F22" s="6"/>
      <c r="G22" s="6" t="s">
        <v>226</v>
      </c>
      <c r="H22" s="6" t="s">
        <v>234</v>
      </c>
      <c r="I22" s="6" t="s">
        <v>172</v>
      </c>
      <c r="J22" s="6"/>
      <c r="K22" s="17">
        <v>7.01</v>
      </c>
      <c r="L22" s="6" t="s">
        <v>43</v>
      </c>
      <c r="M22" s="18">
        <v>4.8750000000000002E-2</v>
      </c>
      <c r="N22" s="8">
        <v>4.7699999999999999E-2</v>
      </c>
      <c r="O22" s="7">
        <v>2000</v>
      </c>
      <c r="P22" s="7">
        <v>101.41</v>
      </c>
      <c r="Q22" s="7">
        <v>7.8</v>
      </c>
      <c r="R22" s="8">
        <v>0</v>
      </c>
      <c r="S22" s="8">
        <v>0.12770000000000001</v>
      </c>
      <c r="T22" s="8">
        <v>5.0000000000000001E-4</v>
      </c>
    </row>
    <row r="23" spans="2:20">
      <c r="B23" s="6" t="s">
        <v>235</v>
      </c>
      <c r="C23" s="17" t="s">
        <v>236</v>
      </c>
      <c r="D23" s="6" t="s">
        <v>171</v>
      </c>
      <c r="E23" s="6" t="s">
        <v>225</v>
      </c>
      <c r="F23" s="6"/>
      <c r="G23" s="6" t="s">
        <v>226</v>
      </c>
      <c r="H23" s="6" t="s">
        <v>237</v>
      </c>
      <c r="I23" s="6" t="s">
        <v>198</v>
      </c>
      <c r="J23" s="6"/>
      <c r="K23" s="17">
        <v>14.02</v>
      </c>
      <c r="L23" s="6" t="s">
        <v>43</v>
      </c>
      <c r="M23" s="18">
        <v>6.1249999999999999E-2</v>
      </c>
      <c r="N23" s="8">
        <v>6.4299999999999996E-2</v>
      </c>
      <c r="O23" s="7">
        <v>1000</v>
      </c>
      <c r="P23" s="7">
        <v>98.85</v>
      </c>
      <c r="Q23" s="7">
        <v>3.8</v>
      </c>
      <c r="R23" s="8">
        <v>0</v>
      </c>
      <c r="S23" s="8">
        <v>6.2300000000000001E-2</v>
      </c>
      <c r="T23" s="8">
        <v>2.0000000000000001E-4</v>
      </c>
    </row>
    <row r="24" spans="2:20">
      <c r="B24" s="6" t="s">
        <v>238</v>
      </c>
      <c r="C24" s="17" t="s">
        <v>239</v>
      </c>
      <c r="D24" s="6" t="s">
        <v>240</v>
      </c>
      <c r="E24" s="6" t="s">
        <v>225</v>
      </c>
      <c r="F24" s="6"/>
      <c r="G24" s="6" t="s">
        <v>241</v>
      </c>
      <c r="H24" s="6" t="s">
        <v>237</v>
      </c>
      <c r="I24" s="6" t="s">
        <v>172</v>
      </c>
      <c r="J24" s="6"/>
      <c r="K24" s="17">
        <v>6.02</v>
      </c>
      <c r="L24" s="6" t="s">
        <v>48</v>
      </c>
      <c r="M24" s="18">
        <v>5.6250000000000001E-2</v>
      </c>
      <c r="N24" s="8">
        <v>5.1799999999999999E-2</v>
      </c>
      <c r="O24" s="7">
        <v>4000</v>
      </c>
      <c r="P24" s="7">
        <v>103.07</v>
      </c>
      <c r="Q24" s="7">
        <v>16.670000000000002</v>
      </c>
      <c r="R24" s="8">
        <v>0</v>
      </c>
      <c r="S24" s="8">
        <v>0.27310000000000001</v>
      </c>
      <c r="T24" s="8">
        <v>1E-3</v>
      </c>
    </row>
    <row r="25" spans="2:20">
      <c r="B25" s="6" t="s">
        <v>242</v>
      </c>
      <c r="C25" s="17" t="s">
        <v>243</v>
      </c>
      <c r="D25" s="6" t="s">
        <v>171</v>
      </c>
      <c r="E25" s="6" t="s">
        <v>225</v>
      </c>
      <c r="F25" s="6"/>
      <c r="G25" s="6" t="s">
        <v>244</v>
      </c>
      <c r="H25" s="6" t="s">
        <v>245</v>
      </c>
      <c r="I25" s="6" t="s">
        <v>172</v>
      </c>
      <c r="J25" s="6"/>
      <c r="K25" s="17">
        <v>14.73</v>
      </c>
      <c r="L25" s="6" t="s">
        <v>43</v>
      </c>
      <c r="M25" s="18">
        <v>6.6250000000000003E-2</v>
      </c>
      <c r="N25" s="8">
        <v>6.7599999999999993E-2</v>
      </c>
      <c r="O25" s="7">
        <v>4000</v>
      </c>
      <c r="P25" s="7">
        <v>103.06</v>
      </c>
      <c r="Q25" s="7">
        <v>15.85</v>
      </c>
      <c r="R25" s="8">
        <v>0</v>
      </c>
      <c r="S25" s="8">
        <v>0.2596</v>
      </c>
      <c r="T25" s="8">
        <v>1E-3</v>
      </c>
    </row>
    <row r="28" spans="2:20">
      <c r="B28" s="6" t="s">
        <v>148</v>
      </c>
      <c r="C28" s="17"/>
      <c r="D28" s="6"/>
      <c r="E28" s="6"/>
      <c r="F28" s="6"/>
      <c r="G28" s="6"/>
      <c r="H28" s="6"/>
      <c r="I28" s="6"/>
      <c r="J28" s="6"/>
      <c r="L28" s="6"/>
    </row>
    <row r="32" spans="2:20">
      <c r="B3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8" width="17.7109375" customWidth="1"/>
    <col min="9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149</v>
      </c>
    </row>
    <row r="7" spans="2:14" ht="15.75">
      <c r="B7" s="2" t="s">
        <v>246</v>
      </c>
    </row>
    <row r="8" spans="2:14">
      <c r="B8" s="3" t="s">
        <v>88</v>
      </c>
      <c r="C8" s="3" t="s">
        <v>89</v>
      </c>
      <c r="D8" s="3" t="s">
        <v>151</v>
      </c>
      <c r="E8" s="3" t="s">
        <v>201</v>
      </c>
      <c r="F8" s="3" t="s">
        <v>90</v>
      </c>
      <c r="G8" s="3" t="s">
        <v>202</v>
      </c>
      <c r="H8" s="3" t="s">
        <v>93</v>
      </c>
      <c r="I8" s="3" t="s">
        <v>154</v>
      </c>
      <c r="J8" s="3" t="s">
        <v>42</v>
      </c>
      <c r="K8" s="3" t="s">
        <v>96</v>
      </c>
      <c r="L8" s="3" t="s">
        <v>155</v>
      </c>
      <c r="M8" s="3" t="s">
        <v>156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247</v>
      </c>
      <c r="C11" s="12"/>
      <c r="D11" s="3"/>
      <c r="E11" s="3"/>
      <c r="F11" s="3"/>
      <c r="G11" s="3"/>
      <c r="H11" s="3"/>
      <c r="I11" s="9">
        <v>1147</v>
      </c>
      <c r="K11" s="9">
        <v>3.4</v>
      </c>
      <c r="M11" s="10">
        <v>1</v>
      </c>
      <c r="N11" s="10">
        <v>2.0000000000000001E-4</v>
      </c>
    </row>
    <row r="12" spans="2:14">
      <c r="B12" s="3" t="s">
        <v>248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249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250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251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252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253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254</v>
      </c>
      <c r="C18" s="12"/>
      <c r="D18" s="3"/>
      <c r="E18" s="3"/>
      <c r="F18" s="3"/>
      <c r="G18" s="3"/>
      <c r="H18" s="3"/>
      <c r="I18" s="9">
        <v>1147</v>
      </c>
      <c r="K18" s="9">
        <v>3.4</v>
      </c>
      <c r="M18" s="10">
        <v>1</v>
      </c>
      <c r="N18" s="10">
        <v>2.0000000000000001E-4</v>
      </c>
    </row>
    <row r="19" spans="2:14">
      <c r="B19" s="13" t="s">
        <v>255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256</v>
      </c>
      <c r="C20" s="14"/>
      <c r="D20" s="13"/>
      <c r="E20" s="13"/>
      <c r="F20" s="13"/>
      <c r="G20" s="13"/>
      <c r="H20" s="13"/>
      <c r="I20" s="15">
        <v>1147</v>
      </c>
      <c r="K20" s="15">
        <v>3.4</v>
      </c>
      <c r="M20" s="16">
        <v>1</v>
      </c>
      <c r="N20" s="16">
        <v>2.0000000000000001E-4</v>
      </c>
    </row>
    <row r="21" spans="2:14">
      <c r="B21" s="6" t="s">
        <v>257</v>
      </c>
      <c r="C21" s="17" t="s">
        <v>258</v>
      </c>
      <c r="D21" s="6" t="s">
        <v>259</v>
      </c>
      <c r="E21" s="6" t="s">
        <v>225</v>
      </c>
      <c r="F21" s="6"/>
      <c r="G21" s="6" t="s">
        <v>260</v>
      </c>
      <c r="H21" s="6" t="s">
        <v>70</v>
      </c>
      <c r="I21" s="7">
        <v>1147</v>
      </c>
      <c r="J21" s="7">
        <v>597</v>
      </c>
      <c r="K21" s="7">
        <v>3.4</v>
      </c>
      <c r="L21" s="8">
        <v>0</v>
      </c>
      <c r="M21" s="8">
        <v>1</v>
      </c>
      <c r="N21" s="8">
        <v>2.0000000000000001E-4</v>
      </c>
    </row>
    <row r="24" spans="2:14">
      <c r="B24" s="6" t="s">
        <v>148</v>
      </c>
      <c r="C24" s="17"/>
      <c r="D24" s="6"/>
      <c r="E24" s="6"/>
      <c r="F24" s="6"/>
      <c r="G24" s="6"/>
      <c r="H24" s="6"/>
    </row>
    <row r="28" spans="2:14">
      <c r="B2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149</v>
      </c>
    </row>
    <row r="7" spans="2:13" ht="15.75">
      <c r="B7" s="2" t="s">
        <v>261</v>
      </c>
    </row>
    <row r="8" spans="2:13">
      <c r="B8" s="3" t="s">
        <v>88</v>
      </c>
      <c r="C8" s="3" t="s">
        <v>89</v>
      </c>
      <c r="D8" s="3" t="s">
        <v>151</v>
      </c>
      <c r="E8" s="3" t="s">
        <v>90</v>
      </c>
      <c r="F8" s="3" t="s">
        <v>202</v>
      </c>
      <c r="G8" s="3" t="s">
        <v>93</v>
      </c>
      <c r="H8" s="3" t="s">
        <v>154</v>
      </c>
      <c r="I8" s="3" t="s">
        <v>42</v>
      </c>
      <c r="J8" s="3" t="s">
        <v>96</v>
      </c>
      <c r="K8" s="3" t="s">
        <v>155</v>
      </c>
      <c r="L8" s="3" t="s">
        <v>156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262</v>
      </c>
      <c r="C11" s="12"/>
      <c r="D11" s="3"/>
      <c r="E11" s="3"/>
      <c r="F11" s="3"/>
      <c r="G11" s="3"/>
      <c r="H11" s="9">
        <v>83787</v>
      </c>
      <c r="J11" s="9">
        <v>3608.48</v>
      </c>
      <c r="L11" s="10">
        <v>1</v>
      </c>
      <c r="M11" s="10">
        <v>0.21929999999999999</v>
      </c>
    </row>
    <row r="12" spans="2:13">
      <c r="B12" s="3" t="s">
        <v>263</v>
      </c>
      <c r="C12" s="12"/>
      <c r="D12" s="3"/>
      <c r="E12" s="3"/>
      <c r="F12" s="3"/>
      <c r="G12" s="3"/>
      <c r="H12" s="9">
        <v>67956</v>
      </c>
      <c r="J12" s="9">
        <v>1192.6300000000001</v>
      </c>
      <c r="L12" s="10">
        <v>0.33050000000000002</v>
      </c>
      <c r="M12" s="10">
        <v>7.2499999999999995E-2</v>
      </c>
    </row>
    <row r="13" spans="2:13">
      <c r="B13" s="13" t="s">
        <v>264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265</v>
      </c>
      <c r="C14" s="14"/>
      <c r="D14" s="13"/>
      <c r="E14" s="13"/>
      <c r="F14" s="13"/>
      <c r="G14" s="13"/>
      <c r="H14" s="15">
        <v>67956</v>
      </c>
      <c r="J14" s="15">
        <v>1192.6300000000001</v>
      </c>
      <c r="L14" s="16">
        <v>0.33050000000000002</v>
      </c>
      <c r="M14" s="16">
        <v>7.2499999999999995E-2</v>
      </c>
    </row>
    <row r="15" spans="2:13">
      <c r="B15" s="6" t="s">
        <v>266</v>
      </c>
      <c r="C15" s="17">
        <v>1118710</v>
      </c>
      <c r="D15" s="6" t="s">
        <v>267</v>
      </c>
      <c r="E15" s="6">
        <v>1475</v>
      </c>
      <c r="F15" s="6" t="s">
        <v>268</v>
      </c>
      <c r="G15" s="6" t="s">
        <v>108</v>
      </c>
      <c r="H15" s="7">
        <v>67956</v>
      </c>
      <c r="I15" s="7">
        <v>1755</v>
      </c>
      <c r="J15" s="7">
        <v>1192.6300000000001</v>
      </c>
      <c r="K15" s="8">
        <v>1.1999999999999999E-3</v>
      </c>
      <c r="L15" s="8">
        <v>0.33050000000000002</v>
      </c>
      <c r="M15" s="8">
        <v>7.2499999999999995E-2</v>
      </c>
    </row>
    <row r="16" spans="2:13">
      <c r="B16" s="13" t="s">
        <v>269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270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271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272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273</v>
      </c>
      <c r="C20" s="12"/>
      <c r="D20" s="3"/>
      <c r="E20" s="3"/>
      <c r="F20" s="3"/>
      <c r="G20" s="3"/>
      <c r="H20" s="9">
        <v>15831</v>
      </c>
      <c r="J20" s="9">
        <v>2415.85</v>
      </c>
      <c r="L20" s="10">
        <v>0.66949999999999998</v>
      </c>
      <c r="M20" s="10">
        <v>0.14680000000000001</v>
      </c>
    </row>
    <row r="21" spans="2:13">
      <c r="B21" s="13" t="s">
        <v>274</v>
      </c>
      <c r="C21" s="14"/>
      <c r="D21" s="13"/>
      <c r="E21" s="13"/>
      <c r="F21" s="13"/>
      <c r="G21" s="13"/>
      <c r="H21" s="15">
        <v>13000</v>
      </c>
      <c r="J21" s="15">
        <v>1604.82</v>
      </c>
      <c r="L21" s="16">
        <v>0.44469999999999998</v>
      </c>
      <c r="M21" s="16">
        <v>9.7500000000000003E-2</v>
      </c>
    </row>
    <row r="22" spans="2:13">
      <c r="B22" s="6" t="s">
        <v>275</v>
      </c>
      <c r="C22" s="17" t="s">
        <v>276</v>
      </c>
      <c r="D22" s="6" t="s">
        <v>171</v>
      </c>
      <c r="E22" s="6"/>
      <c r="F22" s="6" t="s">
        <v>268</v>
      </c>
      <c r="G22" s="6" t="s">
        <v>48</v>
      </c>
      <c r="H22" s="7">
        <v>20</v>
      </c>
      <c r="I22" s="7">
        <v>10038</v>
      </c>
      <c r="J22" s="7">
        <v>8.1199999999999992</v>
      </c>
      <c r="K22" s="8">
        <v>0</v>
      </c>
      <c r="L22" s="8">
        <v>2.2000000000000001E-3</v>
      </c>
      <c r="M22" s="8">
        <v>5.0000000000000001E-4</v>
      </c>
    </row>
    <row r="23" spans="2:13">
      <c r="B23" s="6" t="s">
        <v>277</v>
      </c>
      <c r="C23" s="17" t="s">
        <v>278</v>
      </c>
      <c r="D23" s="6" t="s">
        <v>279</v>
      </c>
      <c r="E23" s="6"/>
      <c r="F23" s="6" t="s">
        <v>268</v>
      </c>
      <c r="G23" s="6" t="s">
        <v>45</v>
      </c>
      <c r="H23" s="7">
        <v>4200</v>
      </c>
      <c r="I23" s="7">
        <v>701.2</v>
      </c>
      <c r="J23" s="7">
        <v>139.16</v>
      </c>
      <c r="K23" s="8">
        <v>0</v>
      </c>
      <c r="L23" s="8">
        <v>3.8600000000000002E-2</v>
      </c>
      <c r="M23" s="8">
        <v>8.5000000000000006E-3</v>
      </c>
    </row>
    <row r="24" spans="2:13">
      <c r="B24" s="6" t="s">
        <v>280</v>
      </c>
      <c r="C24" s="17" t="s">
        <v>281</v>
      </c>
      <c r="D24" s="6" t="s">
        <v>224</v>
      </c>
      <c r="E24" s="6"/>
      <c r="F24" s="6" t="s">
        <v>268</v>
      </c>
      <c r="G24" s="6" t="s">
        <v>43</v>
      </c>
      <c r="H24" s="7">
        <v>500</v>
      </c>
      <c r="I24" s="7">
        <v>9930</v>
      </c>
      <c r="J24" s="7">
        <v>190.9</v>
      </c>
      <c r="K24" s="8">
        <v>0</v>
      </c>
      <c r="L24" s="8">
        <v>5.2900000000000003E-2</v>
      </c>
      <c r="M24" s="8">
        <v>1.1599999999999999E-2</v>
      </c>
    </row>
    <row r="25" spans="2:13">
      <c r="B25" s="6" t="s">
        <v>282</v>
      </c>
      <c r="C25" s="17" t="s">
        <v>283</v>
      </c>
      <c r="D25" s="6" t="s">
        <v>284</v>
      </c>
      <c r="E25" s="6"/>
      <c r="F25" s="6" t="s">
        <v>268</v>
      </c>
      <c r="G25" s="6" t="s">
        <v>44</v>
      </c>
      <c r="H25" s="7">
        <v>3300</v>
      </c>
      <c r="I25" s="7">
        <v>19300</v>
      </c>
      <c r="J25" s="7">
        <v>20.93</v>
      </c>
      <c r="K25" s="8">
        <v>0</v>
      </c>
      <c r="L25" s="8">
        <v>5.7999999999999996E-3</v>
      </c>
      <c r="M25" s="8">
        <v>1.2999999999999999E-3</v>
      </c>
    </row>
    <row r="26" spans="2:13">
      <c r="B26" s="6" t="s">
        <v>285</v>
      </c>
      <c r="C26" s="17" t="s">
        <v>286</v>
      </c>
      <c r="D26" s="6" t="s">
        <v>224</v>
      </c>
      <c r="E26" s="6"/>
      <c r="F26" s="6" t="s">
        <v>268</v>
      </c>
      <c r="G26" s="6" t="s">
        <v>43</v>
      </c>
      <c r="H26" s="7">
        <v>4120</v>
      </c>
      <c r="I26" s="7">
        <v>3578</v>
      </c>
      <c r="J26" s="7">
        <v>566.80999999999995</v>
      </c>
      <c r="K26" s="8">
        <v>0</v>
      </c>
      <c r="L26" s="8">
        <v>0.15709999999999999</v>
      </c>
      <c r="M26" s="8">
        <v>3.44E-2</v>
      </c>
    </row>
    <row r="27" spans="2:13">
      <c r="B27" s="6" t="s">
        <v>287</v>
      </c>
      <c r="C27" s="17" t="s">
        <v>288</v>
      </c>
      <c r="D27" s="6" t="s">
        <v>224</v>
      </c>
      <c r="E27" s="6"/>
      <c r="F27" s="6" t="s">
        <v>268</v>
      </c>
      <c r="G27" s="6" t="s">
        <v>43</v>
      </c>
      <c r="H27" s="7">
        <v>860</v>
      </c>
      <c r="I27" s="7">
        <v>20531</v>
      </c>
      <c r="J27" s="7">
        <v>678.9</v>
      </c>
      <c r="K27" s="8">
        <v>0</v>
      </c>
      <c r="L27" s="8">
        <v>0.18809999999999999</v>
      </c>
      <c r="M27" s="8">
        <v>4.1300000000000003E-2</v>
      </c>
    </row>
    <row r="28" spans="2:13">
      <c r="B28" s="13" t="s">
        <v>289</v>
      </c>
      <c r="C28" s="14"/>
      <c r="D28" s="13"/>
      <c r="E28" s="13"/>
      <c r="F28" s="13"/>
      <c r="G28" s="13"/>
      <c r="H28" s="15">
        <v>2081</v>
      </c>
      <c r="J28" s="15">
        <v>779.08</v>
      </c>
      <c r="L28" s="16">
        <v>0.21590000000000001</v>
      </c>
      <c r="M28" s="16">
        <v>4.7300000000000002E-2</v>
      </c>
    </row>
    <row r="29" spans="2:13">
      <c r="B29" s="6" t="s">
        <v>290</v>
      </c>
      <c r="C29" s="17" t="s">
        <v>291</v>
      </c>
      <c r="D29" s="6" t="s">
        <v>279</v>
      </c>
      <c r="E29" s="6"/>
      <c r="F29" s="6" t="s">
        <v>292</v>
      </c>
      <c r="G29" s="6" t="s">
        <v>43</v>
      </c>
      <c r="H29" s="7">
        <v>270</v>
      </c>
      <c r="I29" s="7">
        <v>10399</v>
      </c>
      <c r="J29" s="7">
        <v>107.96</v>
      </c>
      <c r="K29" s="8">
        <v>0</v>
      </c>
      <c r="L29" s="8">
        <v>2.9899999999999999E-2</v>
      </c>
      <c r="M29" s="8">
        <v>6.6E-3</v>
      </c>
    </row>
    <row r="30" spans="2:13">
      <c r="B30" s="6" t="s">
        <v>293</v>
      </c>
      <c r="C30" s="17" t="s">
        <v>294</v>
      </c>
      <c r="D30" s="6" t="s">
        <v>279</v>
      </c>
      <c r="E30" s="6"/>
      <c r="F30" s="6" t="s">
        <v>292</v>
      </c>
      <c r="G30" s="6" t="s">
        <v>48</v>
      </c>
      <c r="H30" s="7">
        <v>120</v>
      </c>
      <c r="I30" s="7">
        <v>10640</v>
      </c>
      <c r="J30" s="7">
        <v>51.63</v>
      </c>
      <c r="K30" s="8">
        <v>0</v>
      </c>
      <c r="L30" s="8">
        <v>1.43E-2</v>
      </c>
      <c r="M30" s="8">
        <v>3.0999999999999999E-3</v>
      </c>
    </row>
    <row r="31" spans="2:13">
      <c r="B31" s="6" t="s">
        <v>295</v>
      </c>
      <c r="C31" s="17" t="s">
        <v>296</v>
      </c>
      <c r="D31" s="6" t="s">
        <v>279</v>
      </c>
      <c r="E31" s="6"/>
      <c r="F31" s="6" t="s">
        <v>292</v>
      </c>
      <c r="G31" s="6" t="s">
        <v>43</v>
      </c>
      <c r="H31" s="7">
        <v>1000</v>
      </c>
      <c r="I31" s="7">
        <v>11292</v>
      </c>
      <c r="J31" s="7">
        <v>434.18</v>
      </c>
      <c r="K31" s="8">
        <v>0</v>
      </c>
      <c r="L31" s="8">
        <v>0.1203</v>
      </c>
      <c r="M31" s="8">
        <v>2.64E-2</v>
      </c>
    </row>
    <row r="32" spans="2:13">
      <c r="B32" s="6" t="s">
        <v>297</v>
      </c>
      <c r="C32" s="17" t="s">
        <v>298</v>
      </c>
      <c r="D32" s="6" t="s">
        <v>279</v>
      </c>
      <c r="E32" s="6"/>
      <c r="F32" s="6" t="s">
        <v>292</v>
      </c>
      <c r="G32" s="6" t="s">
        <v>43</v>
      </c>
      <c r="H32" s="7">
        <v>691</v>
      </c>
      <c r="I32" s="7">
        <v>6975</v>
      </c>
      <c r="J32" s="7">
        <v>185.32</v>
      </c>
      <c r="K32" s="8">
        <v>0</v>
      </c>
      <c r="L32" s="8">
        <v>5.1400000000000001E-2</v>
      </c>
      <c r="M32" s="8">
        <v>1.1299999999999999E-2</v>
      </c>
    </row>
    <row r="33" spans="2:13">
      <c r="B33" s="13" t="s">
        <v>271</v>
      </c>
      <c r="C33" s="14"/>
      <c r="D33" s="13"/>
      <c r="E33" s="13"/>
      <c r="F33" s="13"/>
      <c r="G33" s="13"/>
      <c r="H33" s="15">
        <v>750</v>
      </c>
      <c r="J33" s="15">
        <v>31.95</v>
      </c>
      <c r="L33" s="16">
        <v>8.8999999999999999E-3</v>
      </c>
      <c r="M33" s="16">
        <v>1.9E-3</v>
      </c>
    </row>
    <row r="34" spans="2:13">
      <c r="B34" s="6" t="s">
        <v>299</v>
      </c>
      <c r="C34" s="17" t="s">
        <v>300</v>
      </c>
      <c r="D34" s="6" t="s">
        <v>224</v>
      </c>
      <c r="E34" s="6"/>
      <c r="F34" s="6" t="s">
        <v>171</v>
      </c>
      <c r="G34" s="6" t="s">
        <v>43</v>
      </c>
      <c r="H34" s="7">
        <v>750</v>
      </c>
      <c r="I34" s="7">
        <v>1108</v>
      </c>
      <c r="J34" s="7">
        <v>31.95</v>
      </c>
      <c r="K34" s="8">
        <v>0</v>
      </c>
      <c r="L34" s="8">
        <v>8.8999999999999999E-3</v>
      </c>
      <c r="M34" s="8">
        <v>1.9E-3</v>
      </c>
    </row>
    <row r="35" spans="2:13">
      <c r="B35" s="13" t="s">
        <v>272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8" spans="2:13">
      <c r="B38" s="6" t="s">
        <v>148</v>
      </c>
      <c r="C38" s="17"/>
      <c r="D38" s="6"/>
      <c r="E38" s="6"/>
      <c r="F38" s="6"/>
      <c r="G38" s="6"/>
    </row>
    <row r="42" spans="2:13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149</v>
      </c>
    </row>
    <row r="7" spans="2:15" ht="15.75">
      <c r="B7" s="2" t="s">
        <v>301</v>
      </c>
    </row>
    <row r="8" spans="2:15">
      <c r="B8" s="3" t="s">
        <v>88</v>
      </c>
      <c r="C8" s="3" t="s">
        <v>89</v>
      </c>
      <c r="D8" s="3" t="s">
        <v>151</v>
      </c>
      <c r="E8" s="3" t="s">
        <v>90</v>
      </c>
      <c r="F8" s="3" t="s">
        <v>202</v>
      </c>
      <c r="G8" s="3" t="s">
        <v>91</v>
      </c>
      <c r="H8" s="3" t="s">
        <v>92</v>
      </c>
      <c r="I8" s="3" t="s">
        <v>93</v>
      </c>
      <c r="J8" s="3" t="s">
        <v>154</v>
      </c>
      <c r="K8" s="3" t="s">
        <v>42</v>
      </c>
      <c r="L8" s="3" t="s">
        <v>96</v>
      </c>
      <c r="M8" s="3" t="s">
        <v>155</v>
      </c>
      <c r="N8" s="3" t="s">
        <v>156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302</v>
      </c>
      <c r="C11" s="12"/>
      <c r="D11" s="3"/>
      <c r="E11" s="3"/>
      <c r="F11" s="3"/>
      <c r="G11" s="3"/>
      <c r="H11" s="3"/>
      <c r="I11" s="3"/>
      <c r="J11" s="9">
        <v>17698.47</v>
      </c>
      <c r="L11" s="9">
        <v>1766.15</v>
      </c>
      <c r="N11" s="10">
        <v>1</v>
      </c>
      <c r="O11" s="10">
        <v>0.10730000000000001</v>
      </c>
    </row>
    <row r="12" spans="2:15">
      <c r="B12" s="3" t="s">
        <v>303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304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305</v>
      </c>
      <c r="C14" s="12"/>
      <c r="D14" s="3"/>
      <c r="E14" s="3"/>
      <c r="F14" s="3"/>
      <c r="G14" s="3"/>
      <c r="H14" s="3"/>
      <c r="I14" s="3"/>
      <c r="J14" s="9">
        <v>17698.47</v>
      </c>
      <c r="L14" s="9">
        <v>1766.15</v>
      </c>
      <c r="N14" s="10">
        <v>1</v>
      </c>
      <c r="O14" s="10">
        <v>0.10730000000000001</v>
      </c>
    </row>
    <row r="15" spans="2:15">
      <c r="B15" s="13" t="s">
        <v>306</v>
      </c>
      <c r="C15" s="14"/>
      <c r="D15" s="13"/>
      <c r="E15" s="13"/>
      <c r="F15" s="13"/>
      <c r="G15" s="13"/>
      <c r="H15" s="13"/>
      <c r="I15" s="13"/>
      <c r="J15" s="15">
        <v>17698.47</v>
      </c>
      <c r="L15" s="15">
        <v>1766.15</v>
      </c>
      <c r="N15" s="16">
        <v>1</v>
      </c>
      <c r="O15" s="16">
        <v>0.10730000000000001</v>
      </c>
    </row>
    <row r="16" spans="2:15">
      <c r="B16" s="6" t="s">
        <v>307</v>
      </c>
      <c r="C16" s="17" t="s">
        <v>308</v>
      </c>
      <c r="D16" s="6" t="s">
        <v>171</v>
      </c>
      <c r="E16" s="6"/>
      <c r="F16" s="6" t="s">
        <v>309</v>
      </c>
      <c r="G16" s="6"/>
      <c r="H16" s="6"/>
      <c r="I16" s="6" t="s">
        <v>43</v>
      </c>
      <c r="J16" s="7">
        <v>0.3</v>
      </c>
      <c r="K16" s="7">
        <v>1314507.99</v>
      </c>
      <c r="L16" s="7">
        <v>15.16</v>
      </c>
      <c r="N16" s="8">
        <v>8.6E-3</v>
      </c>
      <c r="O16" s="8">
        <v>8.9999999999999998E-4</v>
      </c>
    </row>
    <row r="17" spans="2:15">
      <c r="B17" s="6" t="s">
        <v>310</v>
      </c>
      <c r="C17" s="17" t="s">
        <v>311</v>
      </c>
      <c r="D17" s="6" t="s">
        <v>171</v>
      </c>
      <c r="E17" s="6"/>
      <c r="F17" s="6" t="s">
        <v>309</v>
      </c>
      <c r="G17" s="6"/>
      <c r="H17" s="6"/>
      <c r="I17" s="6" t="s">
        <v>43</v>
      </c>
      <c r="J17" s="7">
        <v>46.36</v>
      </c>
      <c r="K17" s="7">
        <v>119199.99</v>
      </c>
      <c r="L17" s="7">
        <v>212.48</v>
      </c>
      <c r="M17" s="8">
        <v>0</v>
      </c>
      <c r="N17" s="8">
        <v>0.1203</v>
      </c>
      <c r="O17" s="8">
        <v>1.29E-2</v>
      </c>
    </row>
    <row r="18" spans="2:15">
      <c r="B18" s="6" t="s">
        <v>312</v>
      </c>
      <c r="C18" s="17" t="s">
        <v>313</v>
      </c>
      <c r="D18" s="6" t="s">
        <v>171</v>
      </c>
      <c r="E18" s="6"/>
      <c r="F18" s="6" t="s">
        <v>309</v>
      </c>
      <c r="G18" s="6"/>
      <c r="H18" s="6"/>
      <c r="I18" s="6" t="s">
        <v>48</v>
      </c>
      <c r="J18" s="7">
        <v>58.83</v>
      </c>
      <c r="K18" s="7">
        <v>24065</v>
      </c>
      <c r="L18" s="7">
        <v>57.25</v>
      </c>
      <c r="M18" s="8">
        <v>0</v>
      </c>
      <c r="N18" s="8">
        <v>3.2399999999999998E-2</v>
      </c>
      <c r="O18" s="8">
        <v>3.5000000000000001E-3</v>
      </c>
    </row>
    <row r="19" spans="2:15">
      <c r="B19" s="6" t="s">
        <v>314</v>
      </c>
      <c r="C19" s="17" t="s">
        <v>315</v>
      </c>
      <c r="D19" s="6" t="s">
        <v>230</v>
      </c>
      <c r="E19" s="6"/>
      <c r="F19" s="6" t="s">
        <v>309</v>
      </c>
      <c r="G19" s="6"/>
      <c r="H19" s="6"/>
      <c r="I19" s="6" t="s">
        <v>48</v>
      </c>
      <c r="J19" s="7">
        <v>741.25</v>
      </c>
      <c r="K19" s="7">
        <v>1381.97</v>
      </c>
      <c r="L19" s="7">
        <v>41.42</v>
      </c>
      <c r="N19" s="8">
        <v>2.35E-2</v>
      </c>
      <c r="O19" s="8">
        <v>2.5000000000000001E-3</v>
      </c>
    </row>
    <row r="20" spans="2:15">
      <c r="B20" s="6" t="s">
        <v>314</v>
      </c>
      <c r="C20" s="17" t="s">
        <v>316</v>
      </c>
      <c r="D20" s="6" t="s">
        <v>230</v>
      </c>
      <c r="E20" s="6"/>
      <c r="F20" s="6" t="s">
        <v>309</v>
      </c>
      <c r="G20" s="6"/>
      <c r="H20" s="6"/>
      <c r="I20" s="6" t="s">
        <v>43</v>
      </c>
      <c r="J20" s="7">
        <v>819.63</v>
      </c>
      <c r="K20" s="7">
        <v>1331.49</v>
      </c>
      <c r="L20" s="7">
        <v>41.96</v>
      </c>
      <c r="N20" s="8">
        <v>2.3800000000000002E-2</v>
      </c>
      <c r="O20" s="8">
        <v>2.5000000000000001E-3</v>
      </c>
    </row>
    <row r="21" spans="2:15">
      <c r="B21" s="6" t="s">
        <v>317</v>
      </c>
      <c r="C21" s="17" t="s">
        <v>318</v>
      </c>
      <c r="D21" s="6" t="s">
        <v>319</v>
      </c>
      <c r="E21" s="6"/>
      <c r="F21" s="6" t="s">
        <v>320</v>
      </c>
      <c r="G21" s="6"/>
      <c r="H21" s="6"/>
      <c r="I21" s="6" t="s">
        <v>48</v>
      </c>
      <c r="J21" s="7">
        <v>97.82</v>
      </c>
      <c r="K21" s="7">
        <v>1948</v>
      </c>
      <c r="L21" s="7">
        <v>7.71</v>
      </c>
      <c r="M21" s="8">
        <v>0</v>
      </c>
      <c r="N21" s="8">
        <v>4.4000000000000003E-3</v>
      </c>
      <c r="O21" s="8">
        <v>5.0000000000000001E-4</v>
      </c>
    </row>
    <row r="22" spans="2:15">
      <c r="B22" s="6" t="s">
        <v>321</v>
      </c>
      <c r="C22" s="17" t="s">
        <v>322</v>
      </c>
      <c r="D22" s="6" t="s">
        <v>171</v>
      </c>
      <c r="E22" s="6"/>
      <c r="F22" s="6" t="s">
        <v>320</v>
      </c>
      <c r="G22" s="6"/>
      <c r="H22" s="6"/>
      <c r="I22" s="6" t="s">
        <v>44</v>
      </c>
      <c r="J22" s="7">
        <v>144.91999999999999</v>
      </c>
      <c r="K22" s="7">
        <v>504472</v>
      </c>
      <c r="L22" s="7">
        <v>24.03</v>
      </c>
      <c r="M22" s="8">
        <v>1E-4</v>
      </c>
      <c r="N22" s="8">
        <v>1.3599999999999999E-2</v>
      </c>
      <c r="O22" s="8">
        <v>1.5E-3</v>
      </c>
    </row>
    <row r="23" spans="2:15">
      <c r="B23" s="6" t="s">
        <v>323</v>
      </c>
      <c r="C23" s="17" t="s">
        <v>324</v>
      </c>
      <c r="D23" s="6" t="s">
        <v>279</v>
      </c>
      <c r="E23" s="6"/>
      <c r="F23" s="6" t="s">
        <v>309</v>
      </c>
      <c r="G23" s="6"/>
      <c r="H23" s="6"/>
      <c r="I23" s="6" t="s">
        <v>45</v>
      </c>
      <c r="J23" s="7">
        <v>4905.93</v>
      </c>
      <c r="K23" s="7">
        <v>171</v>
      </c>
      <c r="L23" s="7">
        <v>39.64</v>
      </c>
      <c r="N23" s="8">
        <v>2.24E-2</v>
      </c>
      <c r="O23" s="8">
        <v>2.3999999999999998E-3</v>
      </c>
    </row>
    <row r="24" spans="2:15">
      <c r="B24" s="6" t="s">
        <v>325</v>
      </c>
      <c r="C24" s="17" t="s">
        <v>326</v>
      </c>
      <c r="D24" s="6" t="s">
        <v>171</v>
      </c>
      <c r="E24" s="6"/>
      <c r="F24" s="6" t="s">
        <v>309</v>
      </c>
      <c r="G24" s="6"/>
      <c r="H24" s="6"/>
      <c r="I24" s="6" t="s">
        <v>43</v>
      </c>
      <c r="J24" s="7">
        <v>2.59</v>
      </c>
      <c r="K24" s="7">
        <v>1094060.01</v>
      </c>
      <c r="L24" s="7">
        <v>108.95</v>
      </c>
      <c r="M24" s="8">
        <v>0</v>
      </c>
      <c r="N24" s="8">
        <v>6.1699999999999998E-2</v>
      </c>
      <c r="O24" s="8">
        <v>6.6E-3</v>
      </c>
    </row>
    <row r="25" spans="2:15">
      <c r="B25" s="6" t="s">
        <v>327</v>
      </c>
      <c r="C25" s="17" t="s">
        <v>328</v>
      </c>
      <c r="D25" s="6" t="s">
        <v>171</v>
      </c>
      <c r="E25" s="6"/>
      <c r="F25" s="6" t="s">
        <v>309</v>
      </c>
      <c r="G25" s="6"/>
      <c r="H25" s="6"/>
      <c r="I25" s="6" t="s">
        <v>43</v>
      </c>
      <c r="J25" s="7">
        <v>181.07</v>
      </c>
      <c r="K25" s="7">
        <v>12921</v>
      </c>
      <c r="L25" s="7">
        <v>89.96</v>
      </c>
      <c r="M25" s="8">
        <v>0</v>
      </c>
      <c r="N25" s="8">
        <v>5.0900000000000001E-2</v>
      </c>
      <c r="O25" s="8">
        <v>5.4999999999999997E-3</v>
      </c>
    </row>
    <row r="26" spans="2:15">
      <c r="B26" s="6" t="s">
        <v>329</v>
      </c>
      <c r="C26" s="17" t="s">
        <v>330</v>
      </c>
      <c r="D26" s="6" t="s">
        <v>171</v>
      </c>
      <c r="E26" s="6"/>
      <c r="F26" s="6" t="s">
        <v>331</v>
      </c>
      <c r="G26" s="6"/>
      <c r="H26" s="6"/>
      <c r="I26" s="6" t="s">
        <v>43</v>
      </c>
      <c r="J26" s="7">
        <v>63.3</v>
      </c>
      <c r="K26" s="7">
        <v>29620</v>
      </c>
      <c r="L26" s="7">
        <v>72.09</v>
      </c>
      <c r="M26" s="8">
        <v>0</v>
      </c>
      <c r="N26" s="8">
        <v>4.0800000000000003E-2</v>
      </c>
      <c r="O26" s="8">
        <v>4.4000000000000003E-3</v>
      </c>
    </row>
    <row r="27" spans="2:15">
      <c r="B27" s="6" t="s">
        <v>332</v>
      </c>
      <c r="C27" s="17" t="s">
        <v>333</v>
      </c>
      <c r="D27" s="6" t="s">
        <v>171</v>
      </c>
      <c r="E27" s="6"/>
      <c r="F27" s="6" t="s">
        <v>309</v>
      </c>
      <c r="G27" s="6"/>
      <c r="H27" s="6"/>
      <c r="I27" s="6" t="s">
        <v>43</v>
      </c>
      <c r="J27" s="7">
        <v>175.69</v>
      </c>
      <c r="K27" s="7">
        <v>1253.56</v>
      </c>
      <c r="L27" s="7">
        <v>8.4700000000000006</v>
      </c>
      <c r="N27" s="8">
        <v>4.7999999999999996E-3</v>
      </c>
      <c r="O27" s="8">
        <v>5.0000000000000001E-4</v>
      </c>
    </row>
    <row r="28" spans="2:15">
      <c r="B28" s="6" t="s">
        <v>334</v>
      </c>
      <c r="C28" s="17" t="s">
        <v>335</v>
      </c>
      <c r="D28" s="6" t="s">
        <v>230</v>
      </c>
      <c r="E28" s="6"/>
      <c r="F28" s="6" t="s">
        <v>309</v>
      </c>
      <c r="G28" s="6"/>
      <c r="H28" s="6"/>
      <c r="I28" s="6" t="s">
        <v>43</v>
      </c>
      <c r="J28" s="7">
        <v>69.42</v>
      </c>
      <c r="K28" s="7">
        <v>9940</v>
      </c>
      <c r="L28" s="7">
        <v>26.53</v>
      </c>
      <c r="M28" s="8">
        <v>1E-4</v>
      </c>
      <c r="N28" s="8">
        <v>1.4999999999999999E-2</v>
      </c>
      <c r="O28" s="8">
        <v>1.6000000000000001E-3</v>
      </c>
    </row>
    <row r="29" spans="2:15">
      <c r="B29" s="6" t="s">
        <v>336</v>
      </c>
      <c r="C29" s="17" t="s">
        <v>337</v>
      </c>
      <c r="D29" s="6" t="s">
        <v>171</v>
      </c>
      <c r="E29" s="6"/>
      <c r="F29" s="6" t="s">
        <v>309</v>
      </c>
      <c r="G29" s="6"/>
      <c r="H29" s="6"/>
      <c r="I29" s="6" t="s">
        <v>43</v>
      </c>
      <c r="J29" s="7">
        <v>13.84</v>
      </c>
      <c r="K29" s="7">
        <v>148271</v>
      </c>
      <c r="L29" s="7">
        <v>78.900000000000006</v>
      </c>
      <c r="M29" s="8">
        <v>2.9999999999999997E-4</v>
      </c>
      <c r="N29" s="8">
        <v>4.4699999999999997E-2</v>
      </c>
      <c r="O29" s="8">
        <v>4.7999999999999996E-3</v>
      </c>
    </row>
    <row r="30" spans="2:15">
      <c r="B30" s="6" t="s">
        <v>338</v>
      </c>
      <c r="C30" s="17" t="s">
        <v>339</v>
      </c>
      <c r="D30" s="6" t="s">
        <v>230</v>
      </c>
      <c r="E30" s="6"/>
      <c r="F30" s="6" t="s">
        <v>309</v>
      </c>
      <c r="G30" s="6"/>
      <c r="H30" s="6"/>
      <c r="I30" s="6" t="s">
        <v>43</v>
      </c>
      <c r="J30" s="7">
        <v>518.13</v>
      </c>
      <c r="K30" s="7">
        <v>2185</v>
      </c>
      <c r="L30" s="7">
        <v>43.53</v>
      </c>
      <c r="M30" s="8">
        <v>0</v>
      </c>
      <c r="N30" s="8">
        <v>2.46E-2</v>
      </c>
      <c r="O30" s="8">
        <v>2.5999999999999999E-3</v>
      </c>
    </row>
    <row r="31" spans="2:15">
      <c r="B31" s="6" t="s">
        <v>340</v>
      </c>
      <c r="C31" s="17" t="s">
        <v>341</v>
      </c>
      <c r="D31" s="6" t="s">
        <v>230</v>
      </c>
      <c r="E31" s="6"/>
      <c r="F31" s="6" t="s">
        <v>309</v>
      </c>
      <c r="G31" s="6"/>
      <c r="H31" s="6"/>
      <c r="I31" s="6" t="s">
        <v>43</v>
      </c>
      <c r="J31" s="7">
        <v>6230.63</v>
      </c>
      <c r="K31" s="7">
        <v>1774</v>
      </c>
      <c r="L31" s="7">
        <v>424.99</v>
      </c>
      <c r="N31" s="8">
        <v>0.24060000000000001</v>
      </c>
      <c r="O31" s="8">
        <v>2.58E-2</v>
      </c>
    </row>
    <row r="32" spans="2:15">
      <c r="B32" s="6" t="s">
        <v>342</v>
      </c>
      <c r="C32" s="17" t="s">
        <v>343</v>
      </c>
      <c r="D32" s="6" t="s">
        <v>171</v>
      </c>
      <c r="E32" s="6"/>
      <c r="F32" s="6" t="s">
        <v>309</v>
      </c>
      <c r="G32" s="6"/>
      <c r="H32" s="6"/>
      <c r="I32" s="6" t="s">
        <v>43</v>
      </c>
      <c r="J32" s="7">
        <v>49.42</v>
      </c>
      <c r="K32" s="7">
        <v>25239</v>
      </c>
      <c r="L32" s="7">
        <v>47.96</v>
      </c>
      <c r="N32" s="8">
        <v>2.7199999999999998E-2</v>
      </c>
      <c r="O32" s="8">
        <v>2.8999999999999998E-3</v>
      </c>
    </row>
    <row r="33" spans="2:15">
      <c r="B33" s="6" t="s">
        <v>344</v>
      </c>
      <c r="C33" s="17" t="s">
        <v>345</v>
      </c>
      <c r="D33" s="6" t="s">
        <v>171</v>
      </c>
      <c r="E33" s="6"/>
      <c r="F33" s="6" t="s">
        <v>309</v>
      </c>
      <c r="G33" s="6"/>
      <c r="H33" s="6"/>
      <c r="I33" s="6" t="s">
        <v>43</v>
      </c>
      <c r="J33" s="7">
        <v>11.17</v>
      </c>
      <c r="K33" s="7">
        <v>129146.5</v>
      </c>
      <c r="L33" s="7">
        <v>55.47</v>
      </c>
      <c r="M33" s="8">
        <v>1E-4</v>
      </c>
      <c r="N33" s="8">
        <v>3.1399999999999997E-2</v>
      </c>
      <c r="O33" s="8">
        <v>3.3999999999999998E-3</v>
      </c>
    </row>
    <row r="34" spans="2:15">
      <c r="B34" s="6" t="s">
        <v>346</v>
      </c>
      <c r="C34" s="17" t="s">
        <v>347</v>
      </c>
      <c r="D34" s="6" t="s">
        <v>171</v>
      </c>
      <c r="E34" s="6"/>
      <c r="F34" s="6" t="s">
        <v>309</v>
      </c>
      <c r="G34" s="6"/>
      <c r="H34" s="6"/>
      <c r="I34" s="6" t="s">
        <v>43</v>
      </c>
      <c r="J34" s="7">
        <v>1329.34</v>
      </c>
      <c r="K34" s="7">
        <v>2792.99</v>
      </c>
      <c r="L34" s="7">
        <v>142.76</v>
      </c>
      <c r="M34" s="8">
        <v>0</v>
      </c>
      <c r="N34" s="8">
        <v>8.0799999999999997E-2</v>
      </c>
      <c r="O34" s="8">
        <v>8.6999999999999994E-3</v>
      </c>
    </row>
    <row r="35" spans="2:15">
      <c r="B35" s="6" t="s">
        <v>348</v>
      </c>
      <c r="C35" s="17" t="s">
        <v>349</v>
      </c>
      <c r="D35" s="6" t="s">
        <v>279</v>
      </c>
      <c r="E35" s="6"/>
      <c r="F35" s="6" t="s">
        <v>320</v>
      </c>
      <c r="G35" s="6"/>
      <c r="H35" s="6"/>
      <c r="I35" s="6" t="s">
        <v>48</v>
      </c>
      <c r="J35" s="7">
        <v>2000.45</v>
      </c>
      <c r="K35" s="7">
        <v>334.11</v>
      </c>
      <c r="L35" s="7">
        <v>27.03</v>
      </c>
      <c r="N35" s="8">
        <v>1.5299999999999999E-2</v>
      </c>
      <c r="O35" s="8">
        <v>1.6000000000000001E-3</v>
      </c>
    </row>
    <row r="36" spans="2:15">
      <c r="B36" s="6" t="s">
        <v>350</v>
      </c>
      <c r="C36" s="17" t="s">
        <v>351</v>
      </c>
      <c r="D36" s="6" t="s">
        <v>319</v>
      </c>
      <c r="E36" s="6"/>
      <c r="F36" s="6" t="s">
        <v>309</v>
      </c>
      <c r="G36" s="6"/>
      <c r="H36" s="6"/>
      <c r="I36" s="6" t="s">
        <v>48</v>
      </c>
      <c r="J36" s="7">
        <v>14.15</v>
      </c>
      <c r="K36" s="7">
        <v>110099</v>
      </c>
      <c r="L36" s="7">
        <v>63</v>
      </c>
      <c r="M36" s="8">
        <v>1E-4</v>
      </c>
      <c r="N36" s="8">
        <v>3.5700000000000003E-2</v>
      </c>
      <c r="O36" s="8">
        <v>3.8E-3</v>
      </c>
    </row>
    <row r="37" spans="2:15">
      <c r="B37" s="6" t="s">
        <v>352</v>
      </c>
      <c r="C37" s="17" t="s">
        <v>353</v>
      </c>
      <c r="D37" s="6" t="s">
        <v>171</v>
      </c>
      <c r="E37" s="6"/>
      <c r="F37" s="6" t="s">
        <v>309</v>
      </c>
      <c r="G37" s="6"/>
      <c r="H37" s="6"/>
      <c r="I37" s="6" t="s">
        <v>43</v>
      </c>
      <c r="J37" s="7">
        <v>224.23</v>
      </c>
      <c r="K37" s="7">
        <v>15874</v>
      </c>
      <c r="L37" s="7">
        <v>136.86000000000001</v>
      </c>
      <c r="M37" s="8">
        <v>0</v>
      </c>
      <c r="N37" s="8">
        <v>7.7499999999999999E-2</v>
      </c>
      <c r="O37" s="8">
        <v>8.3000000000000001E-3</v>
      </c>
    </row>
    <row r="40" spans="2:15">
      <c r="B40" s="6" t="s">
        <v>148</v>
      </c>
      <c r="C40" s="17"/>
      <c r="D40" s="6"/>
      <c r="E40" s="6"/>
      <c r="F40" s="6"/>
      <c r="G40" s="6"/>
      <c r="H40" s="6"/>
      <c r="I40" s="6"/>
    </row>
    <row r="44" spans="2:15">
      <c r="B4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354</v>
      </c>
    </row>
    <row r="8" spans="2:12">
      <c r="B8" s="3" t="s">
        <v>88</v>
      </c>
      <c r="C8" s="3" t="s">
        <v>89</v>
      </c>
      <c r="D8" s="3" t="s">
        <v>151</v>
      </c>
      <c r="E8" s="3" t="s">
        <v>202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2017-01-19T15:34:52Z</dcterms:modified>
</cp:coreProperties>
</file>