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customXml/itemProps3.xml" ContentType="application/vnd.openxmlformats-officedocument.customXmlProperties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Default Extension="xml" ContentType="application/xml"/>
  <Override PartName="/xl/worksheets/sheet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  <Default Extension="bin" ContentType="application/vnd.openxmlformats-officedocument.spreadsheetml.printerSettings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customXml/itemProps2.xml" ContentType="application/vnd.openxmlformats-officedocument.customXmlProperties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15480" windowHeight="1092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xlnm._FilterDatabase" localSheetId="21" hidden="1">הלוואות!$A$9:$BG$125</definedName>
    <definedName name="_xlnm._FilterDatabase" localSheetId="5" hidden="1">מניות!$A$8:$BI$236</definedName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45621"/>
</workbook>
</file>

<file path=xl/calcChain.xml><?xml version="1.0" encoding="utf-8"?>
<calcChain xmlns="http://schemas.openxmlformats.org/spreadsheetml/2006/main">
  <c r="D43" i="1" l="1"/>
  <c r="C43" i="1"/>
  <c r="N175" i="6" l="1"/>
  <c r="M175" i="6"/>
  <c r="K175" i="6"/>
  <c r="I175" i="6"/>
  <c r="K153" i="6"/>
  <c r="K152" i="6" s="1"/>
  <c r="I153" i="6"/>
  <c r="I152" i="6" s="1"/>
  <c r="N152" i="6" l="1"/>
  <c r="M152" i="6"/>
  <c r="N153" i="6"/>
  <c r="M153" i="6"/>
  <c r="O248" i="5"/>
  <c r="Q248" i="5"/>
  <c r="S248" i="5" s="1"/>
  <c r="Q247" i="5"/>
  <c r="S247" i="5" s="1"/>
  <c r="O247" i="5"/>
  <c r="T247" i="5" l="1"/>
  <c r="T248" i="5"/>
  <c r="L42" i="2"/>
  <c r="K42" i="2"/>
  <c r="J42" i="2"/>
  <c r="L43" i="2"/>
  <c r="K43" i="2"/>
  <c r="J43" i="2"/>
  <c r="J12" i="2"/>
  <c r="L12" i="2"/>
  <c r="K12" i="2"/>
  <c r="L18" i="2"/>
  <c r="K18" i="2"/>
  <c r="J18" i="2"/>
  <c r="C11" i="27" l="1"/>
  <c r="C12" i="27"/>
  <c r="C38" i="27"/>
</calcChain>
</file>

<file path=xl/sharedStrings.xml><?xml version="1.0" encoding="utf-8"?>
<sst xmlns="http://schemas.openxmlformats.org/spreadsheetml/2006/main" count="8534" uniqueCount="2570">
  <si>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</si>
  <si>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</si>
  <si>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</si>
  <si>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</si>
  <si>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</si>
  <si>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</si>
  <si>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</si>
  <si>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</si>
  <si>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</si>
  <si>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</si>
  <si>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</si>
  <si>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</si>
  <si>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</si>
  <si>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</si>
  <si>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</si>
  <si>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</si>
  <si>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</si>
  <si>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</si>
  <si>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</si>
  <si>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</si>
  <si>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</si>
  <si>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</si>
  <si>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</si>
  <si>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</si>
  <si>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</si>
  <si>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</si>
  <si>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</si>
  <si>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</si>
  <si>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</si>
  <si>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</si>
  <si>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</si>
  <si>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</si>
  <si>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</si>
  <si>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</si>
  <si>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</si>
  <si>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</si>
  <si>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</si>
  <si>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</si>
  <si>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</si>
  <si>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</si>
  <si>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</si>
  <si>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</si>
  <si>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</si>
  <si>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</si>
  <si>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</si>
  <si>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</si>
  <si>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</si>
  <si>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</si>
  <si>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</si>
  <si>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</si>
  <si>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</si>
  <si>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</si>
  <si>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</si>
  <si>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</si>
  <si>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</si>
  <si>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</si>
  <si>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</si>
  <si>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</si>
  <si>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</si>
  <si>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</si>
  <si>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</si>
  <si>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</si>
  <si>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</si>
  <si>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</si>
  <si>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</si>
  <si>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</si>
  <si>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</si>
  <si>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</si>
  <si>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</si>
  <si>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</si>
  <si>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</si>
  <si>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</si>
  <si>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</si>
  <si>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</si>
  <si>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</si>
  <si>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</si>
  <si>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</si>
  <si>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</si>
  <si>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</si>
  <si>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</si>
  <si>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</si>
  <si>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</si>
  <si>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</si>
  <si>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</si>
  <si>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</si>
  <si>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</si>
  <si>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</si>
  <si>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</si>
  <si>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</si>
  <si>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</si>
  <si>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</si>
  <si>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</si>
  <si>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</si>
  <si>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</si>
  <si>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</si>
  <si>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</si>
  <si>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</si>
  <si>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</si>
  <si>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</si>
  <si>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</si>
  <si>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</si>
  <si>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</si>
  <si>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</si>
  <si>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</si>
  <si>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</si>
  <si>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</si>
  <si>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</si>
  <si>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</si>
  <si>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</si>
  <si>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</si>
  <si>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</si>
  <si>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</si>
  <si>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</si>
  <si>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</si>
  <si>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</si>
  <si>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</si>
  <si>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</si>
  <si>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</si>
  <si>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</si>
  <si>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</si>
  <si>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</si>
  <si>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</si>
  <si>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</si>
  <si>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</si>
  <si>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</si>
  <si>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</si>
  <si>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</si>
  <si>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</si>
  <si>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</si>
  <si>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</si>
  <si>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</si>
  <si>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</si>
  <si>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</si>
  <si>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</si>
  <si>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</si>
  <si>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</si>
  <si>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</si>
  <si>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</si>
  <si>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</si>
  <si>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</si>
  <si>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</si>
  <si>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</si>
  <si>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</si>
  <si>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</si>
  <si>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</si>
  <si>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</si>
  <si>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</si>
  <si>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</si>
  <si>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</si>
  <si>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</si>
  <si>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</si>
  <si>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</si>
  <si>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</si>
  <si>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</si>
  <si>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</si>
  <si>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</si>
  <si>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</si>
  <si>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</si>
  <si>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</si>
  <si>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</si>
  <si>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</si>
  <si>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</si>
  <si>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</si>
  <si>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</si>
  <si>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</si>
  <si>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</si>
  <si>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</si>
  <si>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</si>
  <si>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</si>
  <si>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</si>
  <si>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</si>
  <si>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</si>
  <si>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</si>
  <si>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</si>
  <si>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</si>
  <si>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</si>
  <si>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</si>
  <si>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</si>
  <si>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</si>
  <si>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</si>
  <si>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</si>
  <si>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</si>
  <si>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</si>
  <si>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</si>
  <si>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</si>
  <si>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</si>
  <si>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</si>
  <si>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</si>
  <si>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</si>
  <si>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</si>
  <si>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31/03/2016</t>
  </si>
  <si>
    <t>635מגדל לתגמולים כללי</t>
  </si>
  <si>
    <t>744</t>
  </si>
  <si>
    <t>פרנק שווצרי</t>
  </si>
  <si>
    <t>יין יפני</t>
  </si>
  <si>
    <t>כתר שבדי</t>
  </si>
  <si>
    <t>כתר דני</t>
  </si>
  <si>
    <t>סה"כ בישראל</t>
  </si>
  <si>
    <t>סה"כ יתרת מזומנים ועו"ש בש"ח</t>
  </si>
  <si>
    <t>1111111111- 12- בנק הפועלים</t>
  </si>
  <si>
    <t>12</t>
  </si>
  <si>
    <t>AAA</t>
  </si>
  <si>
    <t>1111111111- 33- גמול פועלים סהר</t>
  </si>
  <si>
    <t>33</t>
  </si>
  <si>
    <t>1111111111- 26- יובנק בע"מ</t>
  </si>
  <si>
    <t>26</t>
  </si>
  <si>
    <t>AA+</t>
  </si>
  <si>
    <t>1111111111- 10- לאומי</t>
  </si>
  <si>
    <t>10</t>
  </si>
  <si>
    <t>סה"כ יתרת מזומנים ועו"ש נקובים במט"ח</t>
  </si>
  <si>
    <t>20001- 60- UBS</t>
  </si>
  <si>
    <t>60</t>
  </si>
  <si>
    <t>Baa1</t>
  </si>
  <si>
    <t>Moodys</t>
  </si>
  <si>
    <t>20001- 61- UBS סויס קי</t>
  </si>
  <si>
    <t>61</t>
  </si>
  <si>
    <t>20001- 12- בנק הפועלים</t>
  </si>
  <si>
    <t>20001- 26- יובנק בע"מ</t>
  </si>
  <si>
    <t>20001- 10- לאומי</t>
  </si>
  <si>
    <t>100006- 60- UBS</t>
  </si>
  <si>
    <t>100006- 26- יובנק בע"מ</t>
  </si>
  <si>
    <t>100006- 10- לאומי</t>
  </si>
  <si>
    <t>20003- 60- UBS</t>
  </si>
  <si>
    <t>20003- 12- בנק הפועלים</t>
  </si>
  <si>
    <t>20003- 26- יובנק בע"מ</t>
  </si>
  <si>
    <t>יורו- לאומי</t>
  </si>
  <si>
    <t>20003- 10- לאומי</t>
  </si>
  <si>
    <t>80031- 60- UBS</t>
  </si>
  <si>
    <t>80031- 26- יובנק בע"מ</t>
  </si>
  <si>
    <t>200010- 60- UBS</t>
  </si>
  <si>
    <t>200005- 60- UBS</t>
  </si>
  <si>
    <t>70002- 60- UBS</t>
  </si>
  <si>
    <t>70002- 26- יובנק בע"מ</t>
  </si>
  <si>
    <t>70002- 10- לאומי</t>
  </si>
  <si>
    <t>200066- 26- יובנק בע"מ</t>
  </si>
  <si>
    <t>200037- 60- UBS</t>
  </si>
  <si>
    <t>מקסיקו פזו</t>
  </si>
  <si>
    <t>200037- 26- יובנק בע"מ</t>
  </si>
  <si>
    <t>30005- 60- UBS</t>
  </si>
  <si>
    <t>סה"כ פח"ק/פר"י</t>
  </si>
  <si>
    <t>פ.ח.ק.- גמול פועלים סהר</t>
  </si>
  <si>
    <t>1111111110- 33- גמול פועלים סהר</t>
  </si>
  <si>
    <t>סה"כ פק"מ לתקופה של עד שלושה חודשים</t>
  </si>
  <si>
    <t>0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</si>
  <si>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</si>
  <si>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</si>
  <si>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</si>
  <si>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</si>
  <si>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</si>
  <si>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</si>
  <si>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</si>
  <si>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</si>
  <si>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</si>
  <si>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גליל  5904- גליל</t>
  </si>
  <si>
    <t>9590431</t>
  </si>
  <si>
    <t>RF</t>
  </si>
  <si>
    <t>31/12/12</t>
  </si>
  <si>
    <t>גליל 5903- גליל</t>
  </si>
  <si>
    <t>9590332</t>
  </si>
  <si>
    <t>19/12/08</t>
  </si>
  <si>
    <t>ממשל צמודה 0418- גליל</t>
  </si>
  <si>
    <t>1108927</t>
  </si>
  <si>
    <t>18/12/08</t>
  </si>
  <si>
    <t>ממשל צמודה 0923- גליל</t>
  </si>
  <si>
    <t>1128081</t>
  </si>
  <si>
    <t>12/10/14</t>
  </si>
  <si>
    <t>ממשל צמודה 1019- גליל</t>
  </si>
  <si>
    <t>1114750</t>
  </si>
  <si>
    <t>23/09/09</t>
  </si>
  <si>
    <t>ממשל צמודה 1025- גליל</t>
  </si>
  <si>
    <t>1135912</t>
  </si>
  <si>
    <t>10/08/15</t>
  </si>
  <si>
    <t>ממשלתי צמוד 841- גליל</t>
  </si>
  <si>
    <t>1120583</t>
  </si>
  <si>
    <t>11/03/14</t>
  </si>
  <si>
    <t>ממשלתי צמודה 0536- גליל</t>
  </si>
  <si>
    <t>1097708</t>
  </si>
  <si>
    <t>ממשלתי צמודה 922- גליל</t>
  </si>
  <si>
    <t>1124056</t>
  </si>
  <si>
    <t>09/12/12</t>
  </si>
  <si>
    <t>ממשלתית צמודה 517- גליל</t>
  </si>
  <si>
    <t>1125905</t>
  </si>
  <si>
    <t>14/03/12</t>
  </si>
  <si>
    <t>סה"כ לא צמודות</t>
  </si>
  <si>
    <t>סה"כ מלווה קצר מועד</t>
  </si>
  <si>
    <t>מ.ק.מ 1016 פדיון 6.10.2016- בנק ישראל- מק"מ</t>
  </si>
  <si>
    <t>8161010</t>
  </si>
  <si>
    <t>07/10/15</t>
  </si>
  <si>
    <t>מ.ק.מ 1116 פ.02.11.16- בנק ישראל- מק"מ</t>
  </si>
  <si>
    <t>8161119</t>
  </si>
  <si>
    <t>08/11/15</t>
  </si>
  <si>
    <t>מ.ק.מ 117 פדיון 4.1.2017- בנק ישראל- מק"מ</t>
  </si>
  <si>
    <t>8170110</t>
  </si>
  <si>
    <t>12/01/16</t>
  </si>
  <si>
    <t>מ.ק.מ 1216- בנק ישראל- מק"מ</t>
  </si>
  <si>
    <t>8161218</t>
  </si>
  <si>
    <t>03/12/15</t>
  </si>
  <si>
    <t>מ.ק.מ 327 פ8.3.17- בנק ישראל- מק"מ</t>
  </si>
  <si>
    <t>8170326</t>
  </si>
  <si>
    <t>01/03/16</t>
  </si>
  <si>
    <t>מ.ק.מ 416 פדיון 06.04.2016- בנק ישראל- מק"מ</t>
  </si>
  <si>
    <t>8160418</t>
  </si>
  <si>
    <t>07/04/15</t>
  </si>
  <si>
    <t>מ.ק.מ 516 פדיון 4.5.16- בנק ישראל- מק"מ</t>
  </si>
  <si>
    <t>8160517</t>
  </si>
  <si>
    <t>05/05/15</t>
  </si>
  <si>
    <t>מ.ק.מ 626 פדיון 8/6/2016- בנק ישראל- מק"מ</t>
  </si>
  <si>
    <t>8160624</t>
  </si>
  <si>
    <t>02/06/15</t>
  </si>
  <si>
    <t>מ.ק.מ 716- בנק ישראל- מק"מ</t>
  </si>
  <si>
    <t>8160715</t>
  </si>
  <si>
    <t>08/07/15</t>
  </si>
  <si>
    <t>מ.ק.מ 916 פדיון 07.09.16- בנק ישראל- מק"מ</t>
  </si>
  <si>
    <t>8160913</t>
  </si>
  <si>
    <t>01/09/15</t>
  </si>
  <si>
    <t>סה"כ שחר</t>
  </si>
  <si>
    <t>ממשל שקלית 0118- שחר</t>
  </si>
  <si>
    <t>1126218</t>
  </si>
  <si>
    <t>21/10/12</t>
  </si>
  <si>
    <t>ממשל שקלית 0217- שחר</t>
  </si>
  <si>
    <t>1101575</t>
  </si>
  <si>
    <t>12/05/08</t>
  </si>
  <si>
    <t>ממשל שקלית 0816- שחר</t>
  </si>
  <si>
    <t>1122019</t>
  </si>
  <si>
    <t>11/04/13</t>
  </si>
  <si>
    <t>ממשל שקלית 0825- שחר</t>
  </si>
  <si>
    <t>1135557</t>
  </si>
  <si>
    <t>ממשל שקלית 323- שחר</t>
  </si>
  <si>
    <t>1126747</t>
  </si>
  <si>
    <t>ממשל שקלית 516- שחר</t>
  </si>
  <si>
    <t>1127166</t>
  </si>
  <si>
    <t>06/11/12</t>
  </si>
  <si>
    <t>ממשל שקלית 519- שחר</t>
  </si>
  <si>
    <t>1131770</t>
  </si>
  <si>
    <t>15/09/14</t>
  </si>
  <si>
    <t>ממשלתי שקלי  1026- שחר</t>
  </si>
  <si>
    <t>1099456</t>
  </si>
  <si>
    <t>08/05/09</t>
  </si>
  <si>
    <t>ממשלתי שקלי 324- שחר</t>
  </si>
  <si>
    <t>1130848</t>
  </si>
  <si>
    <t>08/05/14</t>
  </si>
  <si>
    <t>ממשלתי שקלית 0142- שחר</t>
  </si>
  <si>
    <t>1125400</t>
  </si>
  <si>
    <t>13/05/14</t>
  </si>
  <si>
    <t>סה"כ גילון</t>
  </si>
  <si>
    <t>ממשל משתנה 0520- גילון חדש</t>
  </si>
  <si>
    <t>1116193</t>
  </si>
  <si>
    <t>02/04/12</t>
  </si>
  <si>
    <t>ממשלתי ריבית משתנה 0817- ממשל קצרה</t>
  </si>
  <si>
    <t>1106970</t>
  </si>
  <si>
    <t>31/01/10</t>
  </si>
  <si>
    <t>סה"כ צמודות לדולר</t>
  </si>
  <si>
    <t>סה"כ אג"ח של ממשלת ישראל שהונפקו בחו"ל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</si>
  <si>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</si>
  <si>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</si>
  <si>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</si>
  <si>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</si>
  <si>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</si>
  <si>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  אגח 176- בנק לאומי לישראל בע"מ</t>
  </si>
  <si>
    <t>6040208</t>
  </si>
  <si>
    <t>604</t>
  </si>
  <si>
    <t>בנקים</t>
  </si>
  <si>
    <t>05/01/15</t>
  </si>
  <si>
    <t>לאומי אגח 177- בנק לאומי לישראל בע"מ</t>
  </si>
  <si>
    <t>6040315</t>
  </si>
  <si>
    <t>21/07/15</t>
  </si>
  <si>
    <t>מזרחי טפ הנפק אגח 38- מזרחי טפחות חברה להנפקות בע"מ</t>
  </si>
  <si>
    <t>2310142</t>
  </si>
  <si>
    <t>231</t>
  </si>
  <si>
    <t>11/09/14</t>
  </si>
  <si>
    <t>מזרחי טפ הנפק אגח 39- מזרחי טפחות חברה להנפקות בע"מ</t>
  </si>
  <si>
    <t>2310159</t>
  </si>
  <si>
    <t>02/02/15</t>
  </si>
  <si>
    <t>מזרחי טפ הנפקות 33- מזרחי טפחות חברה להנפקות בע"מ</t>
  </si>
  <si>
    <t>2310092</t>
  </si>
  <si>
    <t>20/07/11</t>
  </si>
  <si>
    <t>מזרחי טפחות הנפ ס 43- מזרחי טפחות חברה להנפקות בע"מ</t>
  </si>
  <si>
    <t>2310191</t>
  </si>
  <si>
    <t>16/03/16</t>
  </si>
  <si>
    <t>מזרחי טפחות הנפקות 35- מזרחי טפחות חברה להנפקות בע"מ</t>
  </si>
  <si>
    <t>2310118</t>
  </si>
  <si>
    <t>29/01/14</t>
  </si>
  <si>
    <t>פועלים הנ אגח 33- הפועלים הנפקות בע"מ</t>
  </si>
  <si>
    <t>1940568</t>
  </si>
  <si>
    <t>194</t>
  </si>
  <si>
    <t>11/03/15</t>
  </si>
  <si>
    <t>פועלים הנפ אגח 32- הפועלים הנפקות בע"מ</t>
  </si>
  <si>
    <t>1940535</t>
  </si>
  <si>
    <t>12/01/15</t>
  </si>
  <si>
    <t>פועלים הנפקות 31- הפועלים הנפקות בע"מ</t>
  </si>
  <si>
    <t>1940527</t>
  </si>
  <si>
    <t>פועלים הנפקות סדרה 34- הפועלים הנפקות בע"מ</t>
  </si>
  <si>
    <t>1940576</t>
  </si>
  <si>
    <t>26/03/15</t>
  </si>
  <si>
    <t>*עזריאלי אגח ג- קבוצת עזריאלי בע"מ (לשעבר קנית מימון)</t>
  </si>
  <si>
    <t>1136324</t>
  </si>
  <si>
    <t>1420</t>
  </si>
  <si>
    <t>נדל"ן ובינוי</t>
  </si>
  <si>
    <t>07/09/15</t>
  </si>
  <si>
    <t>*עזריאלי קבוצה אגח ב סחיר- קבוצת עזריאלי בע"מ (לשעבר קנית מימון)</t>
  </si>
  <si>
    <t>1134436</t>
  </si>
  <si>
    <t>11/02/15</t>
  </si>
  <si>
    <t>בינל הנפק ש"ה אגח ג- הבינלאומי הראשון הנפקות בע"מ</t>
  </si>
  <si>
    <t>1093681</t>
  </si>
  <si>
    <t>1153</t>
  </si>
  <si>
    <t>בינלאומי הנפק ט- הבינלאומי הראשון הנפקות בע"מ</t>
  </si>
  <si>
    <t>1135177</t>
  </si>
  <si>
    <t>31/03/15</t>
  </si>
  <si>
    <t>לאומי התח נד  ג- בנק לאומי לישראל בע"מ</t>
  </si>
  <si>
    <t>6040182</t>
  </si>
  <si>
    <t>לאומי התח נד  ח- בנק לאומי לישראל בע"מ</t>
  </si>
  <si>
    <t>6040232</t>
  </si>
  <si>
    <t>לאומי התח נד יב- בנק לאומי לישראל בע"מ</t>
  </si>
  <si>
    <t>6040273</t>
  </si>
  <si>
    <t>לאומי התח נד יד- בנק לאומי לישראל בע"מ</t>
  </si>
  <si>
    <t>6040299</t>
  </si>
  <si>
    <t>מזרחי טפחות הנפק הת 31- מזרחי טפחות חברה להנפקות בע"מ</t>
  </si>
  <si>
    <t>2310076</t>
  </si>
  <si>
    <t>מזרחי טפחות הנפקות הת 30- מזרחי טפחות חברה להנפקות בע"מ</t>
  </si>
  <si>
    <t>2310068</t>
  </si>
  <si>
    <t>08/09/09</t>
  </si>
  <si>
    <t>פועלים הנפ הת ד- הפועלים הנפקות בע"מ</t>
  </si>
  <si>
    <t>1940105</t>
  </si>
  <si>
    <t>02/09/11</t>
  </si>
  <si>
    <t>פועלים הנפ הת ט- הפועלים הנפקות בע"מ</t>
  </si>
  <si>
    <t>1940386</t>
  </si>
  <si>
    <t>פועלים הנפ הת טו- הפועלים הנפקות בע"מ</t>
  </si>
  <si>
    <t>1940543</t>
  </si>
  <si>
    <t>03/07/14</t>
  </si>
  <si>
    <t>פועלים הנפ הת י כתה"נ 10- הפועלים הנפקות בע"מ</t>
  </si>
  <si>
    <t>1940402</t>
  </si>
  <si>
    <t>02/09/10</t>
  </si>
  <si>
    <t>פועלים הנפ הת יב- הפועלים הנפקות בע"מ</t>
  </si>
  <si>
    <t>1940428</t>
  </si>
  <si>
    <t>פועלים הנפקות יד נד- הפועלים הנפקות בע"מ</t>
  </si>
  <si>
    <t>1940501</t>
  </si>
  <si>
    <t>*ארפורט סיטי אגח ד- איירפורט סיטי בע"מ</t>
  </si>
  <si>
    <t>1130426</t>
  </si>
  <si>
    <t>1300</t>
  </si>
  <si>
    <t>AA</t>
  </si>
  <si>
    <t>03/11/13</t>
  </si>
  <si>
    <t>בזק אגח 10- בזק החברה הישראלית לתקשורת בע"מ</t>
  </si>
  <si>
    <t>2300184</t>
  </si>
  <si>
    <t>230</t>
  </si>
  <si>
    <t>15/10/15</t>
  </si>
  <si>
    <t>בזק אגח 5- בזק החברה הישראלית לתקשורת בע"מ</t>
  </si>
  <si>
    <t>2300069</t>
  </si>
  <si>
    <t>12/09/10</t>
  </si>
  <si>
    <t>בזק אגח 6- בזק החברה הישראלית לתקשורת בע"מ</t>
  </si>
  <si>
    <t>2300143</t>
  </si>
  <si>
    <t>22/10/15</t>
  </si>
  <si>
    <t>בינל הנפק התח כא- הבינלאומי הראשון הנפקות בע"מ</t>
  </si>
  <si>
    <t>1126598</t>
  </si>
  <si>
    <t>בינל הנפק כ. נדח התח ה- הבינלאומי הראשון הנפקות בע"מ</t>
  </si>
  <si>
    <t>1105576</t>
  </si>
  <si>
    <t>בינל הנפק נדח התח ד- הבינלאומי הראשון הנפקות בע"מ</t>
  </si>
  <si>
    <t>1103126</t>
  </si>
  <si>
    <t>בינלאומי הנפקות כ נדחה- הבינלאומי הראשון הנפקות בע"מ</t>
  </si>
  <si>
    <t>1121953</t>
  </si>
  <si>
    <t>בלל שה נדחים 200- בנק לאומי לישראל בע"מ</t>
  </si>
  <si>
    <t>6040141</t>
  </si>
  <si>
    <t>02/03/10</t>
  </si>
  <si>
    <t>הראל הנפקות אגח א- הראל ביטוח מימון והנפקות בע"מ</t>
  </si>
  <si>
    <t>1099738</t>
  </si>
  <si>
    <t>1367</t>
  </si>
  <si>
    <t>ביטוח</t>
  </si>
  <si>
    <t>וילאר אגח ו- וילאר אינטרנשיונל בע"מ</t>
  </si>
  <si>
    <t>4160115</t>
  </si>
  <si>
    <t>416</t>
  </si>
  <si>
    <t>לאומי שה נד 300- בנק לאומי לישראל בע"מ</t>
  </si>
  <si>
    <t>6040257</t>
  </si>
  <si>
    <t>נצבא אגח ה- נצבא החזקות 1995 בע"מ</t>
  </si>
  <si>
    <t>1120468</t>
  </si>
  <si>
    <t>1043</t>
  </si>
  <si>
    <t>07/11/13</t>
  </si>
  <si>
    <t>נצבא אגח ו- נצבא החזקות 1995 בע"מ</t>
  </si>
  <si>
    <t>1128032</t>
  </si>
  <si>
    <t>04/04/13</t>
  </si>
  <si>
    <t>פועלים הנפ שה נד 1- הפועלים הנפקות בע"מ</t>
  </si>
  <si>
    <t>1940444</t>
  </si>
  <si>
    <t>08/07/14</t>
  </si>
  <si>
    <t>פניקס הון התחייבות א- הפניקס גיוסי הון (2009) בע"מ</t>
  </si>
  <si>
    <t>1115104</t>
  </si>
  <si>
    <t>1527</t>
  </si>
  <si>
    <t>*אמות אגח א- אמות השקעות בע"מ</t>
  </si>
  <si>
    <t>1097385</t>
  </si>
  <si>
    <t>1328</t>
  </si>
  <si>
    <t>AA-</t>
  </si>
  <si>
    <t>30/11/09</t>
  </si>
  <si>
    <t>*אמות אגח ב- אמות השקעות בע"מ</t>
  </si>
  <si>
    <t>1126630</t>
  </si>
  <si>
    <t>06/11/13</t>
  </si>
  <si>
    <t>*אמות אגח ג- אמות השקעות בע"מ</t>
  </si>
  <si>
    <t>1117357</t>
  </si>
  <si>
    <t>*בריטיש ישראל אגח א- בריטיש-ישראל השקעות בע"מ</t>
  </si>
  <si>
    <t>1104504</t>
  </si>
  <si>
    <t>1438</t>
  </si>
  <si>
    <t>*בריטיש ישראל אגח ג- בריטיש-ישראל השקעות בע"מ</t>
  </si>
  <si>
    <t>1117423</t>
  </si>
  <si>
    <t>01/09/10</t>
  </si>
  <si>
    <t>*גב ים אגח ה- חברת גב-ים לקרקעות בע"מ</t>
  </si>
  <si>
    <t>7590110</t>
  </si>
  <si>
    <t>759</t>
  </si>
  <si>
    <t>*גב ים אגח ו- חברת גב-ים לקרקעות בע"מ</t>
  </si>
  <si>
    <t>7590128</t>
  </si>
  <si>
    <t>*יואל  אגח 3- י.ו.א.ל. ירושלים אויל אקספלורשיין בע"מ</t>
  </si>
  <si>
    <t>5830104</t>
  </si>
  <si>
    <t>583</t>
  </si>
  <si>
    <t>19/05/13</t>
  </si>
  <si>
    <t>*מליסרון אג"ח ח- מליסרון בע"מ</t>
  </si>
  <si>
    <t>3230166</t>
  </si>
  <si>
    <t>323</t>
  </si>
  <si>
    <t>12/06/13</t>
  </si>
  <si>
    <t>*מליסרון אגח ד- מליסרון בע"מ</t>
  </si>
  <si>
    <t>3230083</t>
  </si>
  <si>
    <t>15/12/11</t>
  </si>
  <si>
    <t>*מליסרון אגח ה- מליסרון בע"מ</t>
  </si>
  <si>
    <t>3230091</t>
  </si>
  <si>
    <t>*מליסרון אגח ו- מליסרון בע"מ</t>
  </si>
  <si>
    <t>3230125</t>
  </si>
  <si>
    <t>*מליסרון אגח ז- מליסרון בע"מ</t>
  </si>
  <si>
    <t>3230141</t>
  </si>
  <si>
    <t>*ריט 1 אגח ג- ריט 1 בע"מ</t>
  </si>
  <si>
    <t>1120021</t>
  </si>
  <si>
    <t>1357</t>
  </si>
  <si>
    <t>20/01/15</t>
  </si>
  <si>
    <t>*ריט 1 אגח ד- ריט 1 בע"מ</t>
  </si>
  <si>
    <t>1129899</t>
  </si>
  <si>
    <t>26/01/15</t>
  </si>
  <si>
    <t>*ריט 1 סד ה- ריט 1 בע"מ</t>
  </si>
  <si>
    <t>1136753</t>
  </si>
  <si>
    <t>01/11/15</t>
  </si>
  <si>
    <t>אדמה אגח ב- אדמה פתרונות לחקלאות בע"מ</t>
  </si>
  <si>
    <t>1110915</t>
  </si>
  <si>
    <t>1063</t>
  </si>
  <si>
    <t>כימיה, גומי ופלסטיק</t>
  </si>
  <si>
    <t>בראק אן וי אגח א- בראק קפיטל פרופרטיז אן וי</t>
  </si>
  <si>
    <t>1122860</t>
  </si>
  <si>
    <t>1560</t>
  </si>
  <si>
    <t>בראק אן וי אגחב- בראק קפיטל פרופרטיז אן וי</t>
  </si>
  <si>
    <t>1128347</t>
  </si>
  <si>
    <t>21/05/13</t>
  </si>
  <si>
    <t>גזית גלוב אגח ג- גזית-גלוב בע"מ</t>
  </si>
  <si>
    <t>1260306</t>
  </si>
  <si>
    <t>126</t>
  </si>
  <si>
    <t>גזית גלוב אגח ד- גזית-גלוב בע"מ</t>
  </si>
  <si>
    <t>1260397</t>
  </si>
  <si>
    <t>26/07/11</t>
  </si>
  <si>
    <t>גזית גלוב אגח ט- גזית-גלוב בע"מ</t>
  </si>
  <si>
    <t>1260462</t>
  </si>
  <si>
    <t>גזית גלוב אגח י- גזית-גלוב בע"מ</t>
  </si>
  <si>
    <t>1260488</t>
  </si>
  <si>
    <t>07/05/12</t>
  </si>
  <si>
    <t>דה זראסאי א- דה זראסאי גרופ לטד</t>
  </si>
  <si>
    <t>1127901</t>
  </si>
  <si>
    <t>1604</t>
  </si>
  <si>
    <t>19/07/15</t>
  </si>
  <si>
    <t>דיסקונט התח נד י- בנק דיסקונט לישראל בע"מ</t>
  </si>
  <si>
    <t>6910129</t>
  </si>
  <si>
    <t>691</t>
  </si>
  <si>
    <t>דיסקונט מנ הת ד- דיסקונט מנפיקים בע"מ</t>
  </si>
  <si>
    <t>7480049</t>
  </si>
  <si>
    <t>748</t>
  </si>
  <si>
    <t>דיסקונט מנפיקים הת א- דיסקונט מנפיקים בע"מ</t>
  </si>
  <si>
    <t>7480015</t>
  </si>
  <si>
    <t>דיסקונט מנפיקים הת ב- דיסקונט מנפיקים בע"מ</t>
  </si>
  <si>
    <t>7480023</t>
  </si>
  <si>
    <t>דיסקונט מנפיקים הת ח- דיסקונט מנפיקים בע"מ</t>
  </si>
  <si>
    <t>7480072</t>
  </si>
  <si>
    <t>07/09/10</t>
  </si>
  <si>
    <t>דקסיה הנ אגח י- דקסיה ישראל הנפקות בע"מ</t>
  </si>
  <si>
    <t>1134147</t>
  </si>
  <si>
    <t>1291</t>
  </si>
  <si>
    <t>08/01/15</t>
  </si>
  <si>
    <t>דקסיה הנפקות ז 3.55- דקסיה ישראל הנפקות בע"מ</t>
  </si>
  <si>
    <t>1119825</t>
  </si>
  <si>
    <t>דקסיה ישראל הנ אגח ב 4.65- דקסיה ישראל הנפקות בע"מ</t>
  </si>
  <si>
    <t>1095066</t>
  </si>
  <si>
    <t>הראל הנפק אגח ו- הראל ביטוח מימון והנפקות בע"מ</t>
  </si>
  <si>
    <t>1126069</t>
  </si>
  <si>
    <t>14/05/14</t>
  </si>
  <si>
    <t>הראל הנפק אגח ז- הראל ביטוח מימון והנפקות בע"מ</t>
  </si>
  <si>
    <t>1126077</t>
  </si>
  <si>
    <t>הראל הנפקות ד- הראל ביטוח מימון והנפקות בע"מ</t>
  </si>
  <si>
    <t>1119213</t>
  </si>
  <si>
    <t>הראל הנפקות ה- הראל ביטוח מימון והנפקות בע"מ</t>
  </si>
  <si>
    <t>1119221</t>
  </si>
  <si>
    <t>כללביט אגח ג- כללביט מימון בע"מ</t>
  </si>
  <si>
    <t>1120120</t>
  </si>
  <si>
    <t>1324</t>
  </si>
  <si>
    <t>28/07/10</t>
  </si>
  <si>
    <t>כללביט אגח ט- כללביט מימון בע"מ</t>
  </si>
  <si>
    <t>1136050</t>
  </si>
  <si>
    <t>Aa3</t>
  </si>
  <si>
    <t>22/07/15</t>
  </si>
  <si>
    <t>מנורה הון אגח א- מנורה מבטחים גיוס הון בע"מ</t>
  </si>
  <si>
    <t>1103670</t>
  </si>
  <si>
    <t>1431</t>
  </si>
  <si>
    <t>מנורה מבטחים אגח א- מנורה מבטחים החזקות בע"מ</t>
  </si>
  <si>
    <t>5660048</t>
  </si>
  <si>
    <t>566</t>
  </si>
  <si>
    <t>09/10/11</t>
  </si>
  <si>
    <t>*אגוד  הנפק התח יט- אגוד הנפקות בע"מ</t>
  </si>
  <si>
    <t>1124080</t>
  </si>
  <si>
    <t>1239</t>
  </si>
  <si>
    <t>A1</t>
  </si>
  <si>
    <t>*שיכון ובינוי אגח 6- שיכון ובינוי - אחזקות בע"מ</t>
  </si>
  <si>
    <t>1129733</t>
  </si>
  <si>
    <t>1068</t>
  </si>
  <si>
    <t>A+</t>
  </si>
  <si>
    <t>27/01/14</t>
  </si>
  <si>
    <t>ביג אגח ג- ביג מרכזי קניות (2004) בע"מ</t>
  </si>
  <si>
    <t>1106947</t>
  </si>
  <si>
    <t>1327</t>
  </si>
  <si>
    <t>24/04/12</t>
  </si>
  <si>
    <t>ביג אגח ד- ביג מרכזי קניות (2004) בע"מ</t>
  </si>
  <si>
    <t>1118033</t>
  </si>
  <si>
    <t>22/01/14</t>
  </si>
  <si>
    <t>ביג ה- ביג מרכזי קניות (2004) בע"מ</t>
  </si>
  <si>
    <t>1129279</t>
  </si>
  <si>
    <t>21/07/14</t>
  </si>
  <si>
    <t>דיסקונט מנפיקים שה נד 1- דיסקונט מנפיקים בע"מ</t>
  </si>
  <si>
    <t>7480098</t>
  </si>
  <si>
    <t>16/05/12</t>
  </si>
  <si>
    <t>דלק קבוצה  אגח יח- קבוצת דלק בע"מ</t>
  </si>
  <si>
    <t>1115823</t>
  </si>
  <si>
    <t>1095</t>
  </si>
  <si>
    <t>ירושלים הנ סדרה ט- ירושלים מימון והנפקות (2005) בע"מ</t>
  </si>
  <si>
    <t>1127422</t>
  </si>
  <si>
    <t>1248</t>
  </si>
  <si>
    <t>23/11/15</t>
  </si>
  <si>
    <t>מזרחי טפחות שה א- בנק מזרחי טפחות בע"מ</t>
  </si>
  <si>
    <t>6950083</t>
  </si>
  <si>
    <t>695</t>
  </si>
  <si>
    <t>נורסטאר אגח ו- נורסטאר החזקות אינק  לשעבר גזית אינק</t>
  </si>
  <si>
    <t>7230279</t>
  </si>
  <si>
    <t>723</t>
  </si>
  <si>
    <t>נכסים ובניין  ו- חברה לנכסים ולבנין בע"מ</t>
  </si>
  <si>
    <t>6990188</t>
  </si>
  <si>
    <t>699</t>
  </si>
  <si>
    <t>סלקום אגח ד- סלקום ישראל בע"מ</t>
  </si>
  <si>
    <t>1107333</t>
  </si>
  <si>
    <t>2066</t>
  </si>
  <si>
    <t>סלקום אגח ו- סלקום ישראל בע"מ</t>
  </si>
  <si>
    <t>1125996</t>
  </si>
  <si>
    <t>18/06/15</t>
  </si>
  <si>
    <t>סלקום אגח ח- סלקום ישראל בע"מ</t>
  </si>
  <si>
    <t>1132828</t>
  </si>
  <si>
    <t>05/02/15</t>
  </si>
  <si>
    <t>פועלים ש"ה נד א- בנק הפועלים בע"מ</t>
  </si>
  <si>
    <t>6620207</t>
  </si>
  <si>
    <t>662</t>
  </si>
  <si>
    <t>פניקס אגח 1- הפניקס אחזקות בע"מ</t>
  </si>
  <si>
    <t>7670102</t>
  </si>
  <si>
    <t>767</t>
  </si>
  <si>
    <t>פרטנר אגח ב- חברת פרטנר תקשורת בע"מ</t>
  </si>
  <si>
    <t>1119320</t>
  </si>
  <si>
    <t>2095</t>
  </si>
  <si>
    <t>פרטנר אגח ג- חברת פרטנר תקשורת בע"מ</t>
  </si>
  <si>
    <t>1118827</t>
  </si>
  <si>
    <t>*אגוד הנפק שה נד 1- אגוד הנפקות בע"מ</t>
  </si>
  <si>
    <t>1115278</t>
  </si>
  <si>
    <t>A2</t>
  </si>
  <si>
    <t>אגח גירון ג- גירון פיתוח ובניה בע"מ</t>
  </si>
  <si>
    <t>1125681</t>
  </si>
  <si>
    <t>1130</t>
  </si>
  <si>
    <t>07/02/13</t>
  </si>
  <si>
    <t>אשטרום נכ אגח 7- אשטרום נכסים בע"מ</t>
  </si>
  <si>
    <t>2510139</t>
  </si>
  <si>
    <t>251</t>
  </si>
  <si>
    <t>A</t>
  </si>
  <si>
    <t>אשטרום נכ אגח 8- אשטרום נכסים בע"מ</t>
  </si>
  <si>
    <t>2510162</t>
  </si>
  <si>
    <t>גירון  אגח ד- גירון פיתוח ובניה בע"מ</t>
  </si>
  <si>
    <t>1130681</t>
  </si>
  <si>
    <t>10/12/13</t>
  </si>
  <si>
    <t>דלק קבוצה אגח יג- קבוצת דלק בע"מ</t>
  </si>
  <si>
    <t>1105543</t>
  </si>
  <si>
    <t>17/08/11</t>
  </si>
  <si>
    <t>דלק קבוצה אגח כב- קבוצת דלק בע"מ</t>
  </si>
  <si>
    <t>1106046</t>
  </si>
  <si>
    <t>דרבן אגח ד- דרבן השקעות בע"מ</t>
  </si>
  <si>
    <t>4110094</t>
  </si>
  <si>
    <t>411</t>
  </si>
  <si>
    <t>דרבן אגח ח- דרבן השקעות בע"מ</t>
  </si>
  <si>
    <t>4110151</t>
  </si>
  <si>
    <t>ישפרו אגח ב- ישפרו חברה ישראלית להשכרת מבנים בע"מ</t>
  </si>
  <si>
    <t>7430069</t>
  </si>
  <si>
    <t>743</t>
  </si>
  <si>
    <t>17/03/13</t>
  </si>
  <si>
    <t>מגה אור ג- מגה אור החזקות בע"מ</t>
  </si>
  <si>
    <t>1127323</t>
  </si>
  <si>
    <t>1450</t>
  </si>
  <si>
    <t>30/10/13</t>
  </si>
  <si>
    <t>נכסים ובנין אגח ג- חברה לנכסים ולבנין בע"מ</t>
  </si>
  <si>
    <t>6990139</t>
  </si>
  <si>
    <t>קרדן רכב אגח ה- קרדן רכב בע"מ</t>
  </si>
  <si>
    <t>4590089</t>
  </si>
  <si>
    <t>459</t>
  </si>
  <si>
    <t>קרדן רכב אגח ו- קרדן רכב בע"מ</t>
  </si>
  <si>
    <t>4590097</t>
  </si>
  <si>
    <t>*אזורים אגח 8- אזורים-חברה להשקעות בפתוח ובבנין בע"מ</t>
  </si>
  <si>
    <t>7150246</t>
  </si>
  <si>
    <t>715</t>
  </si>
  <si>
    <t>A-</t>
  </si>
  <si>
    <t>*אזורים אגח 9- אזורים-חברה להשקעות בפתוח ובבנין בע"מ</t>
  </si>
  <si>
    <t>7150337</t>
  </si>
  <si>
    <t>A3</t>
  </si>
  <si>
    <t>25/02/13</t>
  </si>
  <si>
    <t>אדגר אגח ו- אדגר השקעות ופיתוח בע"מ</t>
  </si>
  <si>
    <t>1820141</t>
  </si>
  <si>
    <t>182</t>
  </si>
  <si>
    <t>אדגר אגח ז- אדגר השקעות ופיתוח בע"מ</t>
  </si>
  <si>
    <t>1820158</t>
  </si>
  <si>
    <t>אלבר אגח יא- אלבר שירותי מימונית בע"מ</t>
  </si>
  <si>
    <t>1123413</t>
  </si>
  <si>
    <t>1382</t>
  </si>
  <si>
    <t>אלבר סד יג- אלבר שירותי מימונית בע"מ</t>
  </si>
  <si>
    <t>1127588</t>
  </si>
  <si>
    <t>14/08/13</t>
  </si>
  <si>
    <t>אפריקה נכסים אגח ו- אפריקה ישראל נכסים בע"מ</t>
  </si>
  <si>
    <t>1129550</t>
  </si>
  <si>
    <t>1172</t>
  </si>
  <si>
    <t>21/08/13</t>
  </si>
  <si>
    <t>דה לסר אגח ב- דה לסר גרופ לימיטד</t>
  </si>
  <si>
    <t>1118587</t>
  </si>
  <si>
    <t>1513</t>
  </si>
  <si>
    <t>דה לסר אגח ג- דה לסר גרופ לימיטד</t>
  </si>
  <si>
    <t>1127299</t>
  </si>
  <si>
    <t>דה לסר אגח ד- דה לסר גרופ לימיטד</t>
  </si>
  <si>
    <t>1132059</t>
  </si>
  <si>
    <t>30/04/14</t>
  </si>
  <si>
    <t>דיסקונט שה מורכב א- בנק דיסקונט לישראל בע"מ</t>
  </si>
  <si>
    <t>6910095</t>
  </si>
  <si>
    <t>ירושלים הנ סדרה 10 נ- ירושלים מימון והנפקות (2005) בע"מ</t>
  </si>
  <si>
    <t>1127414</t>
  </si>
  <si>
    <t>23/03/16</t>
  </si>
  <si>
    <t>רבוע נדלן אגח ב- רבוע כחול נדל"ן בע"מ</t>
  </si>
  <si>
    <t>1098656</t>
  </si>
  <si>
    <t>1349</t>
  </si>
  <si>
    <t>23/09/08</t>
  </si>
  <si>
    <t>רבוע נדלן אגח ג- רבוע כחול נדל"ן בע"מ</t>
  </si>
  <si>
    <t>1115724</t>
  </si>
  <si>
    <t>רבוע נדלן אגח ד- רבוע כחול נדל"ן בע"מ</t>
  </si>
  <si>
    <t>1119999</t>
  </si>
  <si>
    <t>רבוע נדלן אגח ה- רבוע כחול נדל"ן בע"מ</t>
  </si>
  <si>
    <t>1130467</t>
  </si>
  <si>
    <t>בזן אגח א- בתי זקוק לנפט בע"מ</t>
  </si>
  <si>
    <t>2590255</t>
  </si>
  <si>
    <t>259</t>
  </si>
  <si>
    <t>BBB+</t>
  </si>
  <si>
    <t>הכשרת הישוב אגח 16- חברת הכשרת הישוב בישראל בע"מ</t>
  </si>
  <si>
    <t>6120166</t>
  </si>
  <si>
    <t>612</t>
  </si>
  <si>
    <t>02/06/13</t>
  </si>
  <si>
    <t>הכשרת ישוב אגח 12- חברת הכשרת הישוב בישראל בע"מ</t>
  </si>
  <si>
    <t>6120117</t>
  </si>
  <si>
    <t>הכשרת ישוב אגח 13- חברת הכשרת הישוב בישראל בע"מ</t>
  </si>
  <si>
    <t>6120125</t>
  </si>
  <si>
    <t>הכשרת ישוב אגח 17- חברת הכשרת הישוב בישראל בע"מ</t>
  </si>
  <si>
    <t>6120182</t>
  </si>
  <si>
    <t>01/01/14</t>
  </si>
  <si>
    <t>הכשרה לביטוח אגח 2- הכשרת הישוב חברה לביטוח בע"מ</t>
  </si>
  <si>
    <t>1131218</t>
  </si>
  <si>
    <t>1187</t>
  </si>
  <si>
    <t>Baa2</t>
  </si>
  <si>
    <t>12/02/14</t>
  </si>
  <si>
    <t>כלכלית ים אגח ו- כלכלית ירושלים בע"מ</t>
  </si>
  <si>
    <t>1980192</t>
  </si>
  <si>
    <t>198</t>
  </si>
  <si>
    <t>כלכלית ים אגח י- כלכלית ירושלים בע"מ</t>
  </si>
  <si>
    <t>1980317</t>
  </si>
  <si>
    <t>כלכלית ירושלים אגח יב- כלכלית ירושלים בע"מ</t>
  </si>
  <si>
    <t>1980358</t>
  </si>
  <si>
    <t>23/12/14</t>
  </si>
  <si>
    <t>מבני תעשיה אגח ח- מבני תעשיה בע"מ</t>
  </si>
  <si>
    <t>2260131</t>
  </si>
  <si>
    <t>226</t>
  </si>
  <si>
    <t>BBB</t>
  </si>
  <si>
    <t>13/11/12</t>
  </si>
  <si>
    <t>מבני תעשיה אגח ט- מבני תעשיה בע"מ</t>
  </si>
  <si>
    <t>2260180</t>
  </si>
  <si>
    <t>31/08/10</t>
  </si>
  <si>
    <t>מבני תעשייה אגח יד- מבני תעשיה בע"מ</t>
  </si>
  <si>
    <t>2260412</t>
  </si>
  <si>
    <t>24/12/12</t>
  </si>
  <si>
    <t>פלאזה סנטרס אגח ב- פלאזה סנטרס</t>
  </si>
  <si>
    <t>1109503</t>
  </si>
  <si>
    <t>1476</t>
  </si>
  <si>
    <t>BBB-</t>
  </si>
  <si>
    <t>30/05/11</t>
  </si>
  <si>
    <t>דיסקונט השקעות אגח ד- חברת השקעות דיסקונט בע"מ</t>
  </si>
  <si>
    <t>6390157</t>
  </si>
  <si>
    <t>639</t>
  </si>
  <si>
    <t>Ba1</t>
  </si>
  <si>
    <t>דיסקונט השקעות אגח ח- חברת השקעות דיסקונט בע"מ</t>
  </si>
  <si>
    <t>6390223</t>
  </si>
  <si>
    <t>25/08/11</t>
  </si>
  <si>
    <t>אפריקה   אגח כו- אפריקה-ישראל להשקעות בע"מ</t>
  </si>
  <si>
    <t>6110365</t>
  </si>
  <si>
    <t>611</t>
  </si>
  <si>
    <t>Ba3</t>
  </si>
  <si>
    <t>16/05/10</t>
  </si>
  <si>
    <t>אפריקה אגח כח- אפריקה-ישראל להשקעות בע"מ</t>
  </si>
  <si>
    <t>6110480</t>
  </si>
  <si>
    <t>04/11/14</t>
  </si>
  <si>
    <t>קרדן אן וי אגח א- קרדן אן.וי.</t>
  </si>
  <si>
    <t>1105535</t>
  </si>
  <si>
    <t>1154</t>
  </si>
  <si>
    <t>B</t>
  </si>
  <si>
    <t>קרדן אן וי אגח ב- קרדן אן.וי.</t>
  </si>
  <si>
    <t>1113034</t>
  </si>
  <si>
    <t>16/12/08</t>
  </si>
  <si>
    <t>אדרי-אל   אגח ב- אדרי-אל החזקות בע"מ</t>
  </si>
  <si>
    <t>1123371</t>
  </si>
  <si>
    <t>1466</t>
  </si>
  <si>
    <t>CCC</t>
  </si>
  <si>
    <t>ארזים אגח 2 ms- ארזים השקעות בע"מ</t>
  </si>
  <si>
    <t>13800470</t>
  </si>
  <si>
    <t>138</t>
  </si>
  <si>
    <t>NR3</t>
  </si>
  <si>
    <t>31/12/13</t>
  </si>
  <si>
    <t>*נפטא אגח א- נפטא חברה ישראלית לנפט בע"מ</t>
  </si>
  <si>
    <t>6430102</t>
  </si>
  <si>
    <t>643</t>
  </si>
  <si>
    <t>חיפושי נפט וגז</t>
  </si>
  <si>
    <t>לא מדורג</t>
  </si>
  <si>
    <t>אלביט הד  אגח ח- אלביט הדמיה בע"מ</t>
  </si>
  <si>
    <t>1131267</t>
  </si>
  <si>
    <t>1039</t>
  </si>
  <si>
    <t>21/02/14</t>
  </si>
  <si>
    <t>אלביט הדמיה ט- אלביט הדמיה בע"מ</t>
  </si>
  <si>
    <t>1131275</t>
  </si>
  <si>
    <t>אלעזרא  אגח ב- אלעזרא החזקות בע"מ</t>
  </si>
  <si>
    <t>1128289</t>
  </si>
  <si>
    <t>1462</t>
  </si>
  <si>
    <t>06/05/13</t>
  </si>
  <si>
    <t>חלל תקשורת ח- חלל-תקשורת בע"מ</t>
  </si>
  <si>
    <t>1131416</t>
  </si>
  <si>
    <t>1132</t>
  </si>
  <si>
    <t>27/02/14</t>
  </si>
  <si>
    <t>לאומי אגח 178- בנק לאומי לישראל בע"מ</t>
  </si>
  <si>
    <t>6040323</t>
  </si>
  <si>
    <t>פועלים הנפקות אגח  30- הפועלים הנפקות בע"מ</t>
  </si>
  <si>
    <t>1940493</t>
  </si>
  <si>
    <t>פועלים הנפקות אגח 26- הפועלים הנפקות בע"מ</t>
  </si>
  <si>
    <t>1940451</t>
  </si>
  <si>
    <t>07/06/10</t>
  </si>
  <si>
    <t>פועלים הנפקות אגח 29- הפועלים הנפקות בע"מ</t>
  </si>
  <si>
    <t>1940485</t>
  </si>
  <si>
    <t>בינלאומי הנפקות אגח ח- הבינלאומי הראשון הנפקות בע"מ</t>
  </si>
  <si>
    <t>1134212</t>
  </si>
  <si>
    <t>14/01/15</t>
  </si>
  <si>
    <t>לאומי התח נד יג- בנק לאומי לישראל בע"מ</t>
  </si>
  <si>
    <t>6040281</t>
  </si>
  <si>
    <t>פועלים הנפ הת יג- הפועלים הנפקות בע"מ</t>
  </si>
  <si>
    <t>1940436</t>
  </si>
  <si>
    <t>בזק אגח 9- בזק החברה הישראלית לתקשורת בע"מ</t>
  </si>
  <si>
    <t>2300176</t>
  </si>
  <si>
    <t>בלל שה נד 201- בנק לאומי לישראל בע"מ</t>
  </si>
  <si>
    <t>6040158</t>
  </si>
  <si>
    <t>לאומי התחייבות COCO 400- בנק לאומי לישראל בע"מ</t>
  </si>
  <si>
    <t>6040331</t>
  </si>
  <si>
    <t>24/01/16</t>
  </si>
  <si>
    <t>לאומי שה נד 301- בנק לאומי לישראל בע"מ</t>
  </si>
  <si>
    <t>6040265</t>
  </si>
  <si>
    <t>מרכנתיל  ב- מרכנתיל הנפקות בע"מ</t>
  </si>
  <si>
    <t>1138205</t>
  </si>
  <si>
    <t>1266</t>
  </si>
  <si>
    <t>31/03/16</t>
  </si>
  <si>
    <t>*גב ים אגח ז- חברת גב-ים לקרקעות בע"מ</t>
  </si>
  <si>
    <t>7590144</t>
  </si>
  <si>
    <t>22/10/12</t>
  </si>
  <si>
    <t>*פז נפט אגח ג- פז חברת הנפט בע"מ</t>
  </si>
  <si>
    <t>1114073</t>
  </si>
  <si>
    <t>1363</t>
  </si>
  <si>
    <t>28/04/10</t>
  </si>
  <si>
    <t>*פז נפט אגח ד- פז חברת הנפט בע"מ</t>
  </si>
  <si>
    <t>1132505</t>
  </si>
  <si>
    <t>28/07/14</t>
  </si>
  <si>
    <t>אדמה אגח ד- אדמה פתרונות לחקלאות בע"מ</t>
  </si>
  <si>
    <t>1110931</t>
  </si>
  <si>
    <t>04/06/08</t>
  </si>
  <si>
    <t>גזית גלוב אגח ה- גזית-גלוב בע"מ</t>
  </si>
  <si>
    <t>1260421</t>
  </si>
  <si>
    <t>דה זראסאי אגח ב- דה זראסאי גרופ לטד</t>
  </si>
  <si>
    <t>1131028</t>
  </si>
  <si>
    <t>20/07/15</t>
  </si>
  <si>
    <t>דיסקונט התחיבות יא- בנק דיסקונט לישראל בע"מ</t>
  </si>
  <si>
    <t>6910137</t>
  </si>
  <si>
    <t>17/08/10</t>
  </si>
  <si>
    <t>דיסקונט מנפיקים הת ט- דיסקונט מנפיקים בע"מ</t>
  </si>
  <si>
    <t>7480106</t>
  </si>
  <si>
    <t>דקסיה הנ אגח יא- דקסיה ישראל הנפקות בע"מ</t>
  </si>
  <si>
    <t>1134154</t>
  </si>
  <si>
    <t>דקסיה ישראל הנפק אגח ט- דקסיה ישראל הנפקות בע"מ</t>
  </si>
  <si>
    <t>1126051</t>
  </si>
  <si>
    <t>הראל הנפקות אגח ב- הראל ביטוח מימון והנפקות בע"מ</t>
  </si>
  <si>
    <t>1119197</t>
  </si>
  <si>
    <t>הראל הנפקות אגח ג- הראל ביטוח מימון והנפקות בע"מ</t>
  </si>
  <si>
    <t>1119205</t>
  </si>
  <si>
    <t>כללביט אגח ו- כללביט מימון בע"מ</t>
  </si>
  <si>
    <t>1120138</t>
  </si>
  <si>
    <t>19/08/10</t>
  </si>
  <si>
    <t>כללביט אגח י'- כללביט מימון בע"מ</t>
  </si>
  <si>
    <t>1136068</t>
  </si>
  <si>
    <t>מויניאן אגח א- מויניאן לימיטד</t>
  </si>
  <si>
    <t>1135656</t>
  </si>
  <si>
    <t>1643</t>
  </si>
  <si>
    <t>27/05/15</t>
  </si>
  <si>
    <t>פניקס הון אגח ג- הפניקס גיוסי הון (2009) בע"מ</t>
  </si>
  <si>
    <t>1120807</t>
  </si>
  <si>
    <t>10/11/11</t>
  </si>
  <si>
    <t>*אגוד הנפ התח יח- אגוד הנפקות בע"מ</t>
  </si>
  <si>
    <t>1121854</t>
  </si>
  <si>
    <t>ביג אגח ו- ביג מרכזי קניות (2004) בע"מ</t>
  </si>
  <si>
    <t>1132521</t>
  </si>
  <si>
    <t>19/06/14</t>
  </si>
  <si>
    <t>דלק קב אגח טו- קבוצת דלק בע"מ</t>
  </si>
  <si>
    <t>1115070</t>
  </si>
  <si>
    <t>הוט אגח ב- הוט-מערכות תקשורת בע"מ</t>
  </si>
  <si>
    <t>1123264</t>
  </si>
  <si>
    <t>510</t>
  </si>
  <si>
    <t>טמפו משקאות אגח א- טמפו משקאות בע"מ</t>
  </si>
  <si>
    <t>1118306</t>
  </si>
  <si>
    <t>1535</t>
  </si>
  <si>
    <t>מזון</t>
  </si>
  <si>
    <t>ירושלים הנפקות אגח ז- ירושלים מימון והנפקות (2005) בע"מ</t>
  </si>
  <si>
    <t>1115039</t>
  </si>
  <si>
    <t>לייטסטון אגח א- לייטסטון אנטרפרייזס לימיטד</t>
  </si>
  <si>
    <t>1133891</t>
  </si>
  <si>
    <t>1630</t>
  </si>
  <si>
    <t>06/08/15</t>
  </si>
  <si>
    <t>נכסים ובניין אגח ז- חברה לנכסים ולבנין בע"מ</t>
  </si>
  <si>
    <t>6990196</t>
  </si>
  <si>
    <t>סלקום אגח ה- סלקום ישראל בע"מ</t>
  </si>
  <si>
    <t>1113661</t>
  </si>
  <si>
    <t>16/04/09</t>
  </si>
  <si>
    <t>סלקום אגח ט- סלקום ישראל בע"מ</t>
  </si>
  <si>
    <t>1132836</t>
  </si>
  <si>
    <t>פרטנר אגח ד- חברת פרטנר תקשורת בע"מ</t>
  </si>
  <si>
    <t>1118835</t>
  </si>
  <si>
    <t>פרטנר אגח ה- חברת פרטנר תקשורת בע"מ</t>
  </si>
  <si>
    <t>1118843</t>
  </si>
  <si>
    <t>רילייטד א' 2020- רילייטד פרוטפוליו מסחרי לימיטד</t>
  </si>
  <si>
    <t>1134923</t>
  </si>
  <si>
    <t>1638</t>
  </si>
  <si>
    <t>12/03/15</t>
  </si>
  <si>
    <t>שפיר הנדסה  אג"ח א- שפיר הנדסה ותעשיה בע"מ</t>
  </si>
  <si>
    <t>1136134</t>
  </si>
  <si>
    <t>1633</t>
  </si>
  <si>
    <t>מתכת ומוצרי בניה</t>
  </si>
  <si>
    <t>05/08/15</t>
  </si>
  <si>
    <t>*אבגול     אגח ג- אבגול תעשיות 1953 בע"מ</t>
  </si>
  <si>
    <t>1133289</t>
  </si>
  <si>
    <t>1390</t>
  </si>
  <si>
    <t>עץ, נייר ודפוס</t>
  </si>
  <si>
    <t>14/08/14</t>
  </si>
  <si>
    <t>*אבגול  אגח ב- אבגול תעשיות 1953 בע"מ</t>
  </si>
  <si>
    <t>1126317</t>
  </si>
  <si>
    <t>*אגוד הנפקות שה נד 2- אגוד הנפקות בע"מ</t>
  </si>
  <si>
    <t>1115286</t>
  </si>
  <si>
    <t>נייר חדרה אגח 5- נייר חדרה לשעבר מפעלי נייר</t>
  </si>
  <si>
    <t>6320097</t>
  </si>
  <si>
    <t>632</t>
  </si>
  <si>
    <t>18/06/12</t>
  </si>
  <si>
    <t>קרדן רכב אגח ח- קרדן רכב בע"מ</t>
  </si>
  <si>
    <t>4590147</t>
  </si>
  <si>
    <t>21/01/16</t>
  </si>
  <si>
    <t>שופרסל אגח ג- שופר-סל בע"מ</t>
  </si>
  <si>
    <t>7770167</t>
  </si>
  <si>
    <t>777</t>
  </si>
  <si>
    <t>מסחר</t>
  </si>
  <si>
    <t>*אזורים אגח 10- אזורים-חברה להשקעות בפתוח ובבנין בע"מ</t>
  </si>
  <si>
    <t>7150345</t>
  </si>
  <si>
    <t>18/02/14</t>
  </si>
  <si>
    <t>*אזורים אגח 11- אזורים-חברה להשקעות בפתוח ובבנין בע"מ</t>
  </si>
  <si>
    <t>7150352</t>
  </si>
  <si>
    <t>29/09/14</t>
  </si>
  <si>
    <t>אלבר אג"ח יד- אלבר שירותי מימונית בע"מ</t>
  </si>
  <si>
    <t>1132562</t>
  </si>
  <si>
    <t>22/06/14</t>
  </si>
  <si>
    <t>דה לסר ה- דה לסר גרופ לימיטד</t>
  </si>
  <si>
    <t>1135664</t>
  </si>
  <si>
    <t>21/05/15</t>
  </si>
  <si>
    <t>דור אלון אגח ג- דור אלון אנרגיה בישראל (1988) בע"מ</t>
  </si>
  <si>
    <t>1115245</t>
  </si>
  <si>
    <t>1072</t>
  </si>
  <si>
    <t>דור אלון אגח ד- דור אלון אנרגיה בישראל (1988) בע"מ</t>
  </si>
  <si>
    <t>1115252</t>
  </si>
  <si>
    <t>03/02/13</t>
  </si>
  <si>
    <t>דלשה קפיטל אגחב- דלשה קפיטל</t>
  </si>
  <si>
    <t>1137314</t>
  </si>
  <si>
    <t>12950</t>
  </si>
  <si>
    <t>13/01/16</t>
  </si>
  <si>
    <t>אלדן תחבורה  א- אלדן בע"מ</t>
  </si>
  <si>
    <t>1134840</t>
  </si>
  <si>
    <t>10503</t>
  </si>
  <si>
    <t>02/03/15</t>
  </si>
  <si>
    <t>בזן אגח ד- בתי זקוק לנפט בע"מ</t>
  </si>
  <si>
    <t>2590362</t>
  </si>
  <si>
    <t>הכשרת הישוב 14- חברת הכשרת הישוב בישראל בע"מ</t>
  </si>
  <si>
    <t>6120141</t>
  </si>
  <si>
    <t>04/05/10</t>
  </si>
  <si>
    <t>טן דלק אגח ג- טן-חברה לדלק בע"מ</t>
  </si>
  <si>
    <t>1131457</t>
  </si>
  <si>
    <t>1499</t>
  </si>
  <si>
    <t>כלכלית י-ם אג"ח יא- כלכלית ירושלים בע"מ</t>
  </si>
  <si>
    <t>1980341</t>
  </si>
  <si>
    <t>מבני תעשייה אגח טו- מבני תעשיה בע"מ</t>
  </si>
  <si>
    <t>2260420</t>
  </si>
  <si>
    <t>08/12/14</t>
  </si>
  <si>
    <t>דיסקונט השקעות אגח ט- חברת השקעות דיסקונט בע"מ</t>
  </si>
  <si>
    <t>6390249</t>
  </si>
  <si>
    <t>28/07/09</t>
  </si>
  <si>
    <t>אידיבי פתוח אגח י- אידיבי חברה לפתוח בע"מ</t>
  </si>
  <si>
    <t>7980162</t>
  </si>
  <si>
    <t>798</t>
  </si>
  <si>
    <t>25/12/11</t>
  </si>
  <si>
    <t>חלל תקשורת אג"ח י"ג- חלל-תקשורת בע"מ</t>
  </si>
  <si>
    <t>1136555</t>
  </si>
  <si>
    <t>פטרוכימיים אגח סד 1- מפעלים פטרוכימיים בישראל בע"מ</t>
  </si>
  <si>
    <t>7560154</t>
  </si>
  <si>
    <t>756</t>
  </si>
  <si>
    <t>29/06/15</t>
  </si>
  <si>
    <t>צור שמיר סד ו- צור שמיר אחזקות בע"מ</t>
  </si>
  <si>
    <t>7300106</t>
  </si>
  <si>
    <t>730</t>
  </si>
  <si>
    <t>בזן אגח ו- בתי זקוק לנפט בע"מ</t>
  </si>
  <si>
    <t>2590396</t>
  </si>
  <si>
    <t>03/06/15</t>
  </si>
  <si>
    <t>חלל תקשורת אגח יד- חלל-תקשורת בע"מ</t>
  </si>
  <si>
    <t>1136563</t>
  </si>
  <si>
    <t>סה"כ אחר</t>
  </si>
  <si>
    <t>il0011321580</t>
  </si>
  <si>
    <t>בלומברג</t>
  </si>
  <si>
    <t>1620</t>
  </si>
  <si>
    <t>Energy</t>
  </si>
  <si>
    <t>31/12/14</t>
  </si>
  <si>
    <t>devtam 4.435% 30/12/2020- דלק ואבנר תמר בונד בע"מ</t>
  </si>
  <si>
    <t>il0011321663</t>
  </si>
  <si>
    <t>30/09/14</t>
  </si>
  <si>
    <t>Icl 4.5% 02/12/2024- כימיקלים לישראל בע"מ</t>
  </si>
  <si>
    <t>IL0028102734</t>
  </si>
  <si>
    <t>281</t>
  </si>
  <si>
    <t>Pharmaceuticals &amp; Biotechnology</t>
  </si>
  <si>
    <t>S&amp;P</t>
  </si>
  <si>
    <t>24/11/14</t>
  </si>
  <si>
    <t>DELAVN 5.082% 30/12/2023- דלק ואבנר תמר בונד בע"מ</t>
  </si>
  <si>
    <t>il0011321747</t>
  </si>
  <si>
    <t>devtam 3.839% 30/12/2018 MG- דלק ואבנר תמר בונד בע"מ</t>
  </si>
  <si>
    <t>devtam 5.412% 30/12/2025 MG- דלק ואבנר תמר בונד בע"מ</t>
  </si>
  <si>
    <t>il0011321820</t>
  </si>
  <si>
    <t>ABIBB 3.65% 01/02/26- ANHEUSER-BUSCH INBEV NV</t>
  </si>
  <si>
    <t>US035242AP13</t>
  </si>
  <si>
    <t>10876</t>
  </si>
  <si>
    <t>Food, Beverage &amp; Tobacco</t>
  </si>
  <si>
    <t>28/02/16</t>
  </si>
  <si>
    <t>Srenvx 4.5% 09/2044- Cloverie plc swiss reins</t>
  </si>
  <si>
    <t>XS1108784510</t>
  </si>
  <si>
    <t>12795</t>
  </si>
  <si>
    <t>Diversified Financials</t>
  </si>
  <si>
    <t>Abbvie 3.6 05/2025- AbbVie Inc</t>
  </si>
  <si>
    <t>US00287YAQ26</t>
  </si>
  <si>
    <t>12554</t>
  </si>
  <si>
    <t>08/06/15</t>
  </si>
  <si>
    <t>Aquarius 6.375 09/24- Aquairus +Inv for swiss</t>
  </si>
  <si>
    <t>XS0901578681</t>
  </si>
  <si>
    <t>12621</t>
  </si>
  <si>
    <t>Capital Goods</t>
  </si>
  <si>
    <t>23/10/13</t>
  </si>
  <si>
    <t>Commonwealth Bank of Aus 4.5.12/25- COMMONWEALTH BANK AUST</t>
  </si>
  <si>
    <t>US2027A1HR15</t>
  </si>
  <si>
    <t>11052</t>
  </si>
  <si>
    <t>10/12/15</t>
  </si>
  <si>
    <t>Jpm 4.125% 15/12/26- JP MORGAN</t>
  </si>
  <si>
    <t>us46625hjz47</t>
  </si>
  <si>
    <t>10232</t>
  </si>
  <si>
    <t>Banks</t>
  </si>
  <si>
    <t>19/02/16</t>
  </si>
  <si>
    <t>Srenvx 5.75 15/08/50- Swiss life elm bv</t>
  </si>
  <si>
    <t>xs1261170515</t>
  </si>
  <si>
    <t>12108</t>
  </si>
  <si>
    <t>Insurance</t>
  </si>
  <si>
    <t>19/01/16</t>
  </si>
  <si>
    <t>Stryker Corp- Stryker Corp</t>
  </si>
  <si>
    <t>US863667AN16</t>
  </si>
  <si>
    <t>12973</t>
  </si>
  <si>
    <t>Health Care Equipment &amp; Services</t>
  </si>
  <si>
    <t>CS 6 1/2 08/08/23- CREDIT SUISSE</t>
  </si>
  <si>
    <t>XS0957135212</t>
  </si>
  <si>
    <t>10103</t>
  </si>
  <si>
    <t>11/02/16</t>
  </si>
  <si>
    <t>EDF 5.625 12/29/49- elec de france</t>
  </si>
  <si>
    <t>usf2893tam83</t>
  </si>
  <si>
    <t>12269</t>
  </si>
  <si>
    <t>Utilities</t>
  </si>
  <si>
    <t>24/01/14</t>
  </si>
  <si>
    <t>Hewlett Packard- HEWLETT-PACKARD CO</t>
  </si>
  <si>
    <t>usu42832ah59</t>
  </si>
  <si>
    <t>10191</t>
  </si>
  <si>
    <t>Software &amp; Services</t>
  </si>
  <si>
    <t>21/10/15</t>
  </si>
  <si>
    <t>KOHLS CORP4.25 7/25- Kohl's Corporation</t>
  </si>
  <si>
    <t>US500255AU88</t>
  </si>
  <si>
    <t>12869</t>
  </si>
  <si>
    <t>Retailing</t>
  </si>
  <si>
    <t>SHBASS 5 1/4 12/29/49- SVENSKA  HANDELSBANKEN AB</t>
  </si>
  <si>
    <t>XS1194054166</t>
  </si>
  <si>
    <t>12903</t>
  </si>
  <si>
    <t>08/02/16</t>
  </si>
  <si>
    <t>UBS 4.75% 05/23- UBS AG</t>
  </si>
  <si>
    <t>CH0214139930</t>
  </si>
  <si>
    <t>10440</t>
  </si>
  <si>
    <t>22/05/14</t>
  </si>
  <si>
    <t>Ubs ag 5.125% 5/24- UBS AG</t>
  </si>
  <si>
    <t>CH0244100266</t>
  </si>
  <si>
    <t>10/06/14</t>
  </si>
  <si>
    <t>Abn Amro Bank 4.75 07/25- ABN NV</t>
  </si>
  <si>
    <t>XS1264600310</t>
  </si>
  <si>
    <t>10002</t>
  </si>
  <si>
    <t>14/08/15</t>
  </si>
  <si>
    <t>Activision Blizzard Atvi 6.125- Activision Blizzard</t>
  </si>
  <si>
    <t>USU00568AC60</t>
  </si>
  <si>
    <t>12969</t>
  </si>
  <si>
    <t>22/03/16</t>
  </si>
  <si>
    <t>Bank of America- Bank of America</t>
  </si>
  <si>
    <t>US06051GFL86</t>
  </si>
  <si>
    <t>10043</t>
  </si>
  <si>
    <t>17/02/15</t>
  </si>
  <si>
    <t>Citigroup Inc- CITIGROUP INC</t>
  </si>
  <si>
    <t>US172967JC62</t>
  </si>
  <si>
    <t>10083</t>
  </si>
  <si>
    <t>25/02/15</t>
  </si>
  <si>
    <t>DLPH 4.25 1/26- Delphi Automotive plc</t>
  </si>
  <si>
    <t>US24713GAB86</t>
  </si>
  <si>
    <t>12252</t>
  </si>
  <si>
    <t>Automobiles &amp; Components</t>
  </si>
  <si>
    <t>Baa3</t>
  </si>
  <si>
    <t>15/03/16</t>
  </si>
  <si>
    <t>Ford Motors 4.389 01/26- Ford Motor Company</t>
  </si>
  <si>
    <t>US345397XU23</t>
  </si>
  <si>
    <t>10617</t>
  </si>
  <si>
    <t>11/01/16</t>
  </si>
  <si>
    <t>GS 5.95% .27- goldman sachs</t>
  </si>
  <si>
    <t>US38141GES93</t>
  </si>
  <si>
    <t>12657</t>
  </si>
  <si>
    <t>18/02/15</t>
  </si>
  <si>
    <t>Macquarie Bank- MACQUARIE BANK LTD</t>
  </si>
  <si>
    <t>US55608YAB11</t>
  </si>
  <si>
    <t>27079</t>
  </si>
  <si>
    <t>11/06/15</t>
  </si>
  <si>
    <t>MS 3.95.04/27- MORGAN STANLEY</t>
  </si>
  <si>
    <t>US61761JZN26</t>
  </si>
  <si>
    <t>10289</t>
  </si>
  <si>
    <t>08/05/15</t>
  </si>
  <si>
    <t>NWL 4.2 04/26- Newell Rubbermaid Inc</t>
  </si>
  <si>
    <t>US651229AW64</t>
  </si>
  <si>
    <t>12975</t>
  </si>
  <si>
    <t>Other</t>
  </si>
  <si>
    <t>Orange 5.25% 29/12/49- Orange SA</t>
  </si>
  <si>
    <t>XS1028599287</t>
  </si>
  <si>
    <t>12727</t>
  </si>
  <si>
    <t>Telecommunication Services</t>
  </si>
  <si>
    <t>13/07/14</t>
  </si>
  <si>
    <t>ORANGE 5.75 29/10/49- Orange SA</t>
  </si>
  <si>
    <t>XS1115502988</t>
  </si>
  <si>
    <t>02/10/14</t>
  </si>
  <si>
    <t>PRGO 3.9 12.15.24- פריגו קומפני דואלי</t>
  </si>
  <si>
    <t>US714295AC63</t>
  </si>
  <si>
    <t>1612</t>
  </si>
  <si>
    <t>Assicurazioni Var 6.416 2/49- Assicurazioni generali</t>
  </si>
  <si>
    <t>XS0283627908</t>
  </si>
  <si>
    <t>11025</t>
  </si>
  <si>
    <t>25/12/14</t>
  </si>
  <si>
    <t>Embraer 5.05% 06.25- Embraer Overseas Ltd</t>
  </si>
  <si>
    <t>US29082HAA05</t>
  </si>
  <si>
    <t>11262</t>
  </si>
  <si>
    <t>BB+</t>
  </si>
  <si>
    <t>16/06/15</t>
  </si>
  <si>
    <t>Enelim 7.75% 10/09/75- ENEL SPA</t>
  </si>
  <si>
    <t>XS0954674825</t>
  </si>
  <si>
    <t>10998</t>
  </si>
  <si>
    <t>10/09/13</t>
  </si>
  <si>
    <t>GM 5.25 03/26- GENERAL MOTORS CORP</t>
  </si>
  <si>
    <t>US37045XBG07</t>
  </si>
  <si>
    <t>10753</t>
  </si>
  <si>
    <t>Nationwide 6.875% 11/49- NATIONWIDE BLDG SOCIETY</t>
  </si>
  <si>
    <t>XS1043181269</t>
  </si>
  <si>
    <t>12625</t>
  </si>
  <si>
    <t>Rwe 7% 31/12/49- RWE FINANCE</t>
  </si>
  <si>
    <t>XS0652913988</t>
  </si>
  <si>
    <t>10368</t>
  </si>
  <si>
    <t>22/12/14</t>
  </si>
  <si>
    <t>SEB 5.72 11/49- SKANDIA</t>
  </si>
  <si>
    <t>XS1136391643</t>
  </si>
  <si>
    <t>12446</t>
  </si>
  <si>
    <t>12/02/16</t>
  </si>
  <si>
    <t>Telefonica europe bv- TELEFONICA EUROPE BV</t>
  </si>
  <si>
    <t>XS0997326441</t>
  </si>
  <si>
    <t>9008</t>
  </si>
  <si>
    <t>26/11/13</t>
  </si>
  <si>
    <t>Veolia 4.85 01/29/49- VEOLIA ENVIRONNEMENT</t>
  </si>
  <si>
    <t>FR0011391838</t>
  </si>
  <si>
    <t>10466</t>
  </si>
  <si>
    <t>05/03/14</t>
  </si>
  <si>
    <t>Intesa Sanpaolo 06/2024- INTESA SANPAOLO SPA</t>
  </si>
  <si>
    <t>US46115HAT41</t>
  </si>
  <si>
    <t>27009</t>
  </si>
  <si>
    <t>BB</t>
  </si>
  <si>
    <t>08/08/14</t>
  </si>
  <si>
    <t>KBC 5.625% 12/49- KBC Groep nv</t>
  </si>
  <si>
    <t>BE0002463389</t>
  </si>
  <si>
    <t>12743</t>
  </si>
  <si>
    <t>19/03/14</t>
  </si>
  <si>
    <t>Repsol 4.5 25/3/75- Repsol ypf</t>
  </si>
  <si>
    <t>XS1207058733</t>
  </si>
  <si>
    <t>12286</t>
  </si>
  <si>
    <t>Ba2</t>
  </si>
  <si>
    <t>UBS Group 5.75 12/49- UBS AG</t>
  </si>
  <si>
    <t>CH0271428309</t>
  </si>
  <si>
    <t>23/02/15</t>
  </si>
  <si>
    <t>UBS Group712/49- UBS AG</t>
  </si>
  <si>
    <t>CH0271428333</t>
  </si>
  <si>
    <t>Lloyds banking 6.375% 2049- LLOYDS TSB BANK PLC</t>
  </si>
  <si>
    <t>XS1043545059</t>
  </si>
  <si>
    <t>10264</t>
  </si>
  <si>
    <t>BB-</t>
  </si>
  <si>
    <t>09/07/14</t>
  </si>
  <si>
    <t>Lloyds7% 12/49- LLOYDS TSB BANK PLC</t>
  </si>
  <si>
    <t>XS1043550307</t>
  </si>
  <si>
    <t>Rbs 5.5% 29.11.49- ROYAL BK OF SCOTLAND PLC</t>
  </si>
  <si>
    <t>XS0205935470</t>
  </si>
  <si>
    <t>10802</t>
  </si>
  <si>
    <t>B+</t>
  </si>
  <si>
    <t>13/06/14</t>
  </si>
  <si>
    <t>סה"כ תל אביב 25</t>
  </si>
  <si>
    <t>אלביט מערכות- אלביט מערכות בע"מ</t>
  </si>
  <si>
    <t>1081124</t>
  </si>
  <si>
    <t>1040</t>
  </si>
  <si>
    <t>ביטחוניות</t>
  </si>
  <si>
    <t>דיסקונט א- בנק דיסקונט לישראל בע"מ</t>
  </si>
  <si>
    <t>691212</t>
  </si>
  <si>
    <t>פועלים- בנק הפועלים בע"מ</t>
  </si>
  <si>
    <t>662577</t>
  </si>
  <si>
    <t>לאומי- בנק לאומי לישראל בע"מ</t>
  </si>
  <si>
    <t>604611</t>
  </si>
  <si>
    <t>מזרחי טפחות- בנק מזרחי טפחות בע"מ</t>
  </si>
  <si>
    <t>695437</t>
  </si>
  <si>
    <t>בינלאומי 5- הבנק הבינלאומי הראשון לישראל בע"מ</t>
  </si>
  <si>
    <t>593038</t>
  </si>
  <si>
    <t>593</t>
  </si>
  <si>
    <t>אופקו הלת' אינק- אופקו</t>
  </si>
  <si>
    <t>1129543</t>
  </si>
  <si>
    <t>1610</t>
  </si>
  <si>
    <t>השקעות במדעי החיים</t>
  </si>
  <si>
    <t>*פז נפט- פז חברת הנפט בע"מ</t>
  </si>
  <si>
    <t>1100007</t>
  </si>
  <si>
    <t>דלק קבוצה- קבוצת דלק בע"מ</t>
  </si>
  <si>
    <t>1084128</t>
  </si>
  <si>
    <t>אבנר יהש- אבנר חיפושי נפט וגז - שותפות מוגבלת</t>
  </si>
  <si>
    <t>268011</t>
  </si>
  <si>
    <t>268</t>
  </si>
  <si>
    <t>דלק קדוחים יהש- דלק קידוחים - שותפות מוגבלת</t>
  </si>
  <si>
    <t>475020</t>
  </si>
  <si>
    <t>475</t>
  </si>
  <si>
    <t>*ישראמקו יהש- ישראמקו נגב 2 שותפות מוגבלת</t>
  </si>
  <si>
    <t>232017</t>
  </si>
  <si>
    <t>232</t>
  </si>
  <si>
    <t>טבע- טבע תעשיות פרמצבטיות בע"מ</t>
  </si>
  <si>
    <t>629014</t>
  </si>
  <si>
    <t>629</t>
  </si>
  <si>
    <t>כיל- כימיקלים לישראל בע"מ</t>
  </si>
  <si>
    <t>281014</t>
  </si>
  <si>
    <t>מיילן אן.וי- מיילו אן.וי דואלי</t>
  </si>
  <si>
    <t>1136704</t>
  </si>
  <si>
    <t>1655</t>
  </si>
  <si>
    <t>פריגו- פריגו קומפני דואלי</t>
  </si>
  <si>
    <t>1130699</t>
  </si>
  <si>
    <t>אסם- אסם השקעות בע"מ</t>
  </si>
  <si>
    <t>304014</t>
  </si>
  <si>
    <t>304</t>
  </si>
  <si>
    <t>*פרוטרום- פרוטרום תעשיות בע"מ</t>
  </si>
  <si>
    <t>1081082</t>
  </si>
  <si>
    <t>1037</t>
  </si>
  <si>
    <t>*שטראוס- שטראוס גרופ בע"מ</t>
  </si>
  <si>
    <t>746016</t>
  </si>
  <si>
    <t>746</t>
  </si>
  <si>
    <t>גזית גלוב- גזית-גלוב בע"מ</t>
  </si>
  <si>
    <t>126011</t>
  </si>
  <si>
    <t>*מליסרון- מליסרון בע"מ</t>
  </si>
  <si>
    <t>323014</t>
  </si>
  <si>
    <t>*עזריאלי קבוצה- קבוצת עזריאלי בע"מ (לשעבר קנית מימון)</t>
  </si>
  <si>
    <t>1119478</t>
  </si>
  <si>
    <t>*אורמת טכנולוגיות- אורמת טכנולגיות אינק דואלי</t>
  </si>
  <si>
    <t>1134402</t>
  </si>
  <si>
    <t>2250</t>
  </si>
  <si>
    <t>*נייס- נייס מערכות בע"מ</t>
  </si>
  <si>
    <t>273011</t>
  </si>
  <si>
    <t>273</t>
  </si>
  <si>
    <t>בזק- בזק החברה הישראלית לתקשורת בע"מ</t>
  </si>
  <si>
    <t>230011</t>
  </si>
  <si>
    <t>סה"כ תל אביב 75</t>
  </si>
  <si>
    <t>דלתא גליל- דלתא-גליל תעשיות בע"מ</t>
  </si>
  <si>
    <t>627034</t>
  </si>
  <si>
    <t>627</t>
  </si>
  <si>
    <t>*פוקס- ויזל- פוקס-ויזל בע"מ</t>
  </si>
  <si>
    <t>1087022</t>
  </si>
  <si>
    <t>1140</t>
  </si>
  <si>
    <t>*מיטרוניקס- מיטרוניקס בע"מ</t>
  </si>
  <si>
    <t>1091065</t>
  </si>
  <si>
    <t>1212</t>
  </si>
  <si>
    <t>אלקטרוניקה ואופטיקה</t>
  </si>
  <si>
    <t>*אבוג'ן- אבוג'ן בע"מ</t>
  </si>
  <si>
    <t>1105055</t>
  </si>
  <si>
    <t>1461</t>
  </si>
  <si>
    <t>ביוטכנולוגיה</t>
  </si>
  <si>
    <t>איידיאיי ביטוח- איי.די.איי. חברה לביטוח בע"מ</t>
  </si>
  <si>
    <t>1129501</t>
  </si>
  <si>
    <t>1608</t>
  </si>
  <si>
    <t>פניקס 1- הפניקס אחזקות בע"מ</t>
  </si>
  <si>
    <t>767012</t>
  </si>
  <si>
    <t>הראל השקעות- הראל השקעות בביטוח ושרותים פיננסים בע"מ</t>
  </si>
  <si>
    <t>585018</t>
  </si>
  <si>
    <t>585</t>
  </si>
  <si>
    <t>כלל עסקי ביטוח- כלל החזקות עסקי ביטוח בע"מ</t>
  </si>
  <si>
    <t>224014</t>
  </si>
  <si>
    <t>224</t>
  </si>
  <si>
    <t>מנורה מבטחים החזקות- מנורה מבטחים החזקות בע"מ</t>
  </si>
  <si>
    <t>566018</t>
  </si>
  <si>
    <t>אלקו החזקות- אלקו בע"מ</t>
  </si>
  <si>
    <t>694034</t>
  </si>
  <si>
    <t>694</t>
  </si>
  <si>
    <t>*אלקטרה- אלקטרה בע"מ</t>
  </si>
  <si>
    <t>739037</t>
  </si>
  <si>
    <t>739</t>
  </si>
  <si>
    <t>*יואל- י.ו.א.ל. ירושלים אויל אקספלורשיין בע"מ</t>
  </si>
  <si>
    <t>583013</t>
  </si>
  <si>
    <t>*נפטא- נפטא חברה ישראלית לנפט בע"מ</t>
  </si>
  <si>
    <t>643015</t>
  </si>
  <si>
    <t>בזן- בתי זקוק לנפט בע"מ</t>
  </si>
  <si>
    <t>2590248</t>
  </si>
  <si>
    <t>*פלסאון תעשיות- פלסאון תעשיות בע"מ</t>
  </si>
  <si>
    <t>1081603</t>
  </si>
  <si>
    <t>1057</t>
  </si>
  <si>
    <t>טאואר- טאואר סמיקונדקטור בע"מ</t>
  </si>
  <si>
    <t>1082379</t>
  </si>
  <si>
    <t>2028</t>
  </si>
  <si>
    <t>מוליכים למחצה</t>
  </si>
  <si>
    <t>*נובה- נובה מכשירי מדידה בע"מ</t>
  </si>
  <si>
    <t>1084557</t>
  </si>
  <si>
    <t>2177</t>
  </si>
  <si>
    <t>*קרור- קרור אחזקות בע"מ</t>
  </si>
  <si>
    <t>621011</t>
  </si>
  <si>
    <t>621</t>
  </si>
  <si>
    <t>*מזור רובוטיקה- מזור רובוטיקה ניתוחיות בע"מ</t>
  </si>
  <si>
    <t>1106855</t>
  </si>
  <si>
    <t>1487</t>
  </si>
  <si>
    <t>מכשור רפואי</t>
  </si>
  <si>
    <t>דלק רכב- דלק מערכות רכב בע"מ</t>
  </si>
  <si>
    <t>829010</t>
  </si>
  <si>
    <t>829</t>
  </si>
  <si>
    <t>רמי לוי- רשת חנויות רמי לוי שיווק השיקמה 2006 בע"מ</t>
  </si>
  <si>
    <t>1104249</t>
  </si>
  <si>
    <t>1445</t>
  </si>
  <si>
    <t>שופרסל- שופר-סל בע"מ</t>
  </si>
  <si>
    <t>777037</t>
  </si>
  <si>
    <t>אינרום- אינרום תעשיות בנייה בע"מ</t>
  </si>
  <si>
    <t>1132356</t>
  </si>
  <si>
    <t>1616</t>
  </si>
  <si>
    <t>שפיר- שפיר הנדסה ותעשיה בע"מ</t>
  </si>
  <si>
    <t>1133875</t>
  </si>
  <si>
    <t>*אירפורט סיטי- איירפורט סיטי בע"מ</t>
  </si>
  <si>
    <t>1095835</t>
  </si>
  <si>
    <t>*אלוני חץ- אלוני-חץ נכסים והשקעות בע"מ</t>
  </si>
  <si>
    <t>390013</t>
  </si>
  <si>
    <t>390</t>
  </si>
  <si>
    <t>אלרוב נדלן ומלונאות- אלרוב נדל"ן ומלונאות בע"מ</t>
  </si>
  <si>
    <t>387019</t>
  </si>
  <si>
    <t>387</t>
  </si>
  <si>
    <t>וילאר- וילאר אינטרנשיונל בע"מ</t>
  </si>
  <si>
    <t>416016</t>
  </si>
  <si>
    <t>*גב ים- חברת גב-ים לקרקעות בע"מ</t>
  </si>
  <si>
    <t>759019</t>
  </si>
  <si>
    <t>ישרס- ישרס חברה להשקעות בע"מ</t>
  </si>
  <si>
    <t>613034</t>
  </si>
  <si>
    <t>613</t>
  </si>
  <si>
    <t>רבוע נדלן- רבוע כחול נדל"ן בע"מ</t>
  </si>
  <si>
    <t>1098565</t>
  </si>
  <si>
    <t>*ריט 1- ריט 1 בע"מ</t>
  </si>
  <si>
    <t>1098920</t>
  </si>
  <si>
    <t>*שיכון ובינוי- שיכון ובינוי - אחזקות בע"מ</t>
  </si>
  <si>
    <t>1081942</t>
  </si>
  <si>
    <t>*אבגול- אבגול תעשיות 1953 בע"מ</t>
  </si>
  <si>
    <t>1100957</t>
  </si>
  <si>
    <t>*ספאנטק- נ.ר. ספאנטק תעשיות בע"מ</t>
  </si>
  <si>
    <t>1090117</t>
  </si>
  <si>
    <t>1182</t>
  </si>
  <si>
    <t>*חילן טק- חילן טק בע"מ</t>
  </si>
  <si>
    <t>1084698</t>
  </si>
  <si>
    <t>1110</t>
  </si>
  <si>
    <t>שירותי מידע</t>
  </si>
  <si>
    <t>*מטריקס- מטריקס אי.טי בע"מ</t>
  </si>
  <si>
    <t>445015</t>
  </si>
  <si>
    <t>445</t>
  </si>
  <si>
    <t>פורמולה מערכות- פורמולה מערכות (1985)בע"מ</t>
  </si>
  <si>
    <t>256016</t>
  </si>
  <si>
    <t>256</t>
  </si>
  <si>
    <t>*אלוט תקשורת- אלוט תקשרות בע"מ</t>
  </si>
  <si>
    <t>1099654</t>
  </si>
  <si>
    <t>2252</t>
  </si>
  <si>
    <t>לייבפרסון- לייבפרסון, אינק</t>
  </si>
  <si>
    <t>1123017</t>
  </si>
  <si>
    <t>1579</t>
  </si>
  <si>
    <t>פריון נטוורק- פריון נטוורק בע"מ לשעבר אינקרדימייל</t>
  </si>
  <si>
    <t>1095819</t>
  </si>
  <si>
    <t>2240</t>
  </si>
  <si>
    <t>פרטנר- חברת פרטנר תקשורת בע"מ</t>
  </si>
  <si>
    <t>1083484</t>
  </si>
  <si>
    <t>חלל תקשורת- חלל-תקשורת בע"מ</t>
  </si>
  <si>
    <t>1092345</t>
  </si>
  <si>
    <t>סלקום- סלקום ישראל בע"מ</t>
  </si>
  <si>
    <t>1101534</t>
  </si>
  <si>
    <t>סה"כ מניות היתר</t>
  </si>
  <si>
    <t>*בריל- בריל תעשיות נעליים בע"מ</t>
  </si>
  <si>
    <t>399014</t>
  </si>
  <si>
    <t>399</t>
  </si>
  <si>
    <t>*קסטרו- קסטרו מודל בע"מ</t>
  </si>
  <si>
    <t>280016</t>
  </si>
  <si>
    <t>280</t>
  </si>
  <si>
    <t>*או.אר.טי- או.אר.טי.טכנולוגיות בע"מ</t>
  </si>
  <si>
    <t>1086230</t>
  </si>
  <si>
    <t>1135</t>
  </si>
  <si>
    <t>*ארד- ארד בע"מ</t>
  </si>
  <si>
    <t>1091651</t>
  </si>
  <si>
    <t>1219</t>
  </si>
  <si>
    <t>ביוליין- ביוליין אר אקס בע"מ</t>
  </si>
  <si>
    <t>1101518</t>
  </si>
  <si>
    <t>1394</t>
  </si>
  <si>
    <t>קמהדע- קמהדע בע"מ</t>
  </si>
  <si>
    <t>1094119</t>
  </si>
  <si>
    <t>1267</t>
  </si>
  <si>
    <t>רדהיל- רדהיל ביופארמה בע"מ</t>
  </si>
  <si>
    <t>1122381</t>
  </si>
  <si>
    <t>1573</t>
  </si>
  <si>
    <t>*אורביט- אורביט-אלחוט טכנולוגיות בע"מ</t>
  </si>
  <si>
    <t>265017</t>
  </si>
  <si>
    <t>265</t>
  </si>
  <si>
    <t>אראסאל- אר.אס.אל.אלקטרוניקה בע"מ</t>
  </si>
  <si>
    <t>299016</t>
  </si>
  <si>
    <t>299</t>
  </si>
  <si>
    <t>*אלרון- אלרון תעשיה אלקטרונית בע"מ</t>
  </si>
  <si>
    <t>749077</t>
  </si>
  <si>
    <t>749</t>
  </si>
  <si>
    <t>כלל ביוטכנולוגיה- כלל תעשיות ביוטכנולוגיה בע"מ</t>
  </si>
  <si>
    <t>1104280</t>
  </si>
  <si>
    <t>1447</t>
  </si>
  <si>
    <t>קרדן אן.וי.- קרדן אן.וי.</t>
  </si>
  <si>
    <t>1087949</t>
  </si>
  <si>
    <t>*אלספק- אלספק הנדסה בע"מ</t>
  </si>
  <si>
    <t>1090364</t>
  </si>
  <si>
    <t>1194</t>
  </si>
  <si>
    <t>חשמל</t>
  </si>
  <si>
    <t>*אפקון תעשיות 1- אפקון תעשיות בע"מ</t>
  </si>
  <si>
    <t>578013</t>
  </si>
  <si>
    <t>578</t>
  </si>
  <si>
    <t>*גולן פלסטיק- גולן מוצרי פלסטיק בע"מ</t>
  </si>
  <si>
    <t>1091933</t>
  </si>
  <si>
    <t>1226</t>
  </si>
  <si>
    <t>*גניגר- גניגר מפעלי פלסטיק בע"מ</t>
  </si>
  <si>
    <t>1095892</t>
  </si>
  <si>
    <t>1301</t>
  </si>
  <si>
    <t>*פלסטופיל- חברת פלסטופיל הזורע בע"מ</t>
  </si>
  <si>
    <t>1092840</t>
  </si>
  <si>
    <t>1240</t>
  </si>
  <si>
    <t>פטרוכימיים- מפעלים פטרוכימיים בישראל בע"מ</t>
  </si>
  <si>
    <t>756015</t>
  </si>
  <si>
    <t>*פלרם- פלרם (1990) תעשיות בע"מ</t>
  </si>
  <si>
    <t>644013</t>
  </si>
  <si>
    <t>644</t>
  </si>
  <si>
    <t>*רבל- רבל אי.סי.אס. בע"מ</t>
  </si>
  <si>
    <t>1103878</t>
  </si>
  <si>
    <t>1436</t>
  </si>
  <si>
    <t>רימוני- רימוני תעשיות בע"מ</t>
  </si>
  <si>
    <t>1080456</t>
  </si>
  <si>
    <t>76</t>
  </si>
  <si>
    <t>*רם-און- רם-און השקעות והחזקות (1999) בע"מ</t>
  </si>
  <si>
    <t>1090943</t>
  </si>
  <si>
    <t>1209</t>
  </si>
  <si>
    <t>*זנלכל- זנלכל בע"מ</t>
  </si>
  <si>
    <t>130013</t>
  </si>
  <si>
    <t>130</t>
  </si>
  <si>
    <t>*אי.טי.ויו מדיקל- אי.טי.ויו מדיקל בע"מ</t>
  </si>
  <si>
    <t>418012</t>
  </si>
  <si>
    <t>418</t>
  </si>
  <si>
    <t>*אייסקיור מדיקל- אייסקיור מדיקל בע"מ</t>
  </si>
  <si>
    <t>1122415</t>
  </si>
  <si>
    <t>1570</t>
  </si>
  <si>
    <t>*איתמר- איתמר מדיקל בע"מ</t>
  </si>
  <si>
    <t>1102458</t>
  </si>
  <si>
    <t>1411</t>
  </si>
  <si>
    <t>*אקסלנז- אקסלנז ביוסיינס בע"מ</t>
  </si>
  <si>
    <t>1104868</t>
  </si>
  <si>
    <t>1455</t>
  </si>
  <si>
    <t>*מדיגוס- מדיגוס בע"מ</t>
  </si>
  <si>
    <t>1096171</t>
  </si>
  <si>
    <t>1311</t>
  </si>
  <si>
    <t>*מדיקל קומפרישיין- מדיקל קומפרישין סיסטם (די.בי.אן.) בע"מ</t>
  </si>
  <si>
    <t>1096890</t>
  </si>
  <si>
    <t>1318</t>
  </si>
  <si>
    <t>אילקס מדיקל- אילקס מדיקל בע"מ</t>
  </si>
  <si>
    <t>1080753</t>
  </si>
  <si>
    <t>1019</t>
  </si>
  <si>
    <t>אלקטרה צריכה- אלקטרה מוצרי צריכה בע"מ</t>
  </si>
  <si>
    <t>5010129</t>
  </si>
  <si>
    <t>501</t>
  </si>
  <si>
    <t>*מדטכניקה- מדטכניקה בע"מ</t>
  </si>
  <si>
    <t>253013</t>
  </si>
  <si>
    <t>253</t>
  </si>
  <si>
    <t>*מנדלסוןתשת- מנדלסון תשתיות ותעשיות בע"מ</t>
  </si>
  <si>
    <t>1129444</t>
  </si>
  <si>
    <t>1247</t>
  </si>
  <si>
    <t>המשביר 365 החזקות בעמ- משביר לצרכן</t>
  </si>
  <si>
    <t>1104959</t>
  </si>
  <si>
    <t>1459</t>
  </si>
  <si>
    <t>*ניסקו חשמל- ניסקו חשמל ואלקטרוניקה בע"מ</t>
  </si>
  <si>
    <t>1103621</t>
  </si>
  <si>
    <t>1429</t>
  </si>
  <si>
    <t>*עמיר שיווק- עמיר שיווק והשקעות בחקלאות בע"מ</t>
  </si>
  <si>
    <t>1092204</t>
  </si>
  <si>
    <t>1232</t>
  </si>
  <si>
    <t>גולף- קבוצת גולף א.ק. בע"מ</t>
  </si>
  <si>
    <t>1096148</t>
  </si>
  <si>
    <t>1310</t>
  </si>
  <si>
    <t>*סקופ- קבוצת סקופ מתכות בע"מ</t>
  </si>
  <si>
    <t>288019</t>
  </si>
  <si>
    <t>288</t>
  </si>
  <si>
    <t>תדיראן הולדינגס- תדיראן הולדינגס בע"מ לשעבר קריסטל</t>
  </si>
  <si>
    <t>258012</t>
  </si>
  <si>
    <t>258</t>
  </si>
  <si>
    <t>*אפריקה תעשיות- אפריקה ישראל תעשיות בע"מ</t>
  </si>
  <si>
    <t>800011</t>
  </si>
  <si>
    <t>800</t>
  </si>
  <si>
    <t>*המלט- המ-לט (ישראל-קנדה) בע"מ</t>
  </si>
  <si>
    <t>1080324</t>
  </si>
  <si>
    <t>68</t>
  </si>
  <si>
    <t>*חד אסף תעשיות- חד-אסף תעשיות בע"מ</t>
  </si>
  <si>
    <t>351015</t>
  </si>
  <si>
    <t>351</t>
  </si>
  <si>
    <t>חמת- קבוצת חמת בע"מ</t>
  </si>
  <si>
    <t>384016</t>
  </si>
  <si>
    <t>384</t>
  </si>
  <si>
    <t>*קליל- קליל תעשיות בע"מ</t>
  </si>
  <si>
    <t>797035</t>
  </si>
  <si>
    <t>797</t>
  </si>
  <si>
    <t>תדיר גן- תדיר-גן (מוצרים מדוייקים) 1993 בע"מ</t>
  </si>
  <si>
    <t>1090141</t>
  </si>
  <si>
    <t>1185</t>
  </si>
  <si>
    <t>אדגר- אדגר השקעות ופיתוח בע"מ</t>
  </si>
  <si>
    <t>1820083</t>
  </si>
  <si>
    <t>*אזורים- אזורים-חברה להשקעות בפתוח ובבנין בע"מ</t>
  </si>
  <si>
    <t>715011</t>
  </si>
  <si>
    <t>אפריקה- אפריקה-ישראל להשקעות בע"מ</t>
  </si>
  <si>
    <t>611012</t>
  </si>
  <si>
    <t>דמרי- י.ח.דמרי בניה ופיתוח בע"מ</t>
  </si>
  <si>
    <t>1090315</t>
  </si>
  <si>
    <t>1193</t>
  </si>
  <si>
    <t>מישורים- מישורים חברה לפיתוח בע"מ</t>
  </si>
  <si>
    <t>1105196</t>
  </si>
  <si>
    <t>1467</t>
  </si>
  <si>
    <t>פלאזה סנטר- פלאזה סנטרס</t>
  </si>
  <si>
    <t>1109917</t>
  </si>
  <si>
    <t>אשטרום קבוצה- קבוצת אשטרום</t>
  </si>
  <si>
    <t>1132315</t>
  </si>
  <si>
    <t>1618</t>
  </si>
  <si>
    <t>*על בד- עלבד משואות יצחק בע"מ</t>
  </si>
  <si>
    <t>625012</t>
  </si>
  <si>
    <t>625</t>
  </si>
  <si>
    <t>*איתוראן- איתוראן איתור ושליטה בע"מ</t>
  </si>
  <si>
    <t>1081868</t>
  </si>
  <si>
    <t>1065</t>
  </si>
  <si>
    <t>ציוד תקשורת</t>
  </si>
  <si>
    <t>סרגון- סרגון נטוורקס בע"מ</t>
  </si>
  <si>
    <t>1085166</t>
  </si>
  <si>
    <t>2185</t>
  </si>
  <si>
    <t>*אנרג'יקס- אנרג'יקס אנרגיות מתחדשות בע"מ</t>
  </si>
  <si>
    <t>1123355</t>
  </si>
  <si>
    <t>1581</t>
  </si>
  <si>
    <t>וואן תוכנה- וואן טכנולוגיות תוכנה(או.אס.טי)בע"מ</t>
  </si>
  <si>
    <t>161018</t>
  </si>
  <si>
    <t>161</t>
  </si>
  <si>
    <t>*אוריין- אוריין ש.מ. בע"מ</t>
  </si>
  <si>
    <t>1103506</t>
  </si>
  <si>
    <t>1425</t>
  </si>
  <si>
    <t>*אמנת- אמנת ניהול ומערכות בע"מ</t>
  </si>
  <si>
    <t>654012</t>
  </si>
  <si>
    <t>654</t>
  </si>
  <si>
    <t>דור אלון- דור אלון אנרגיה בישראל (1988) בע"מ</t>
  </si>
  <si>
    <t>1093202</t>
  </si>
  <si>
    <t>*דנאל כא- דנאל (אדיר יהושע) בע"מ</t>
  </si>
  <si>
    <t>314013</t>
  </si>
  <si>
    <t>314</t>
  </si>
  <si>
    <t>*לודן- לודן חברה להנדסה בע"מ</t>
  </si>
  <si>
    <t>1081439</t>
  </si>
  <si>
    <t>1050</t>
  </si>
  <si>
    <t>ברן- קבוצת ברן בע"מ</t>
  </si>
  <si>
    <t>286013</t>
  </si>
  <si>
    <t>286</t>
  </si>
  <si>
    <t>*קו מנחה- קו מנחה שרותי מידע ותקשורת בע"מ</t>
  </si>
  <si>
    <t>271015</t>
  </si>
  <si>
    <t>271</t>
  </si>
  <si>
    <t>סה"כ call 001 אופציות</t>
  </si>
  <si>
    <t>opko health inc MG- Opko Health Inc</t>
  </si>
  <si>
    <t>US68375N1037</t>
  </si>
  <si>
    <t>NASDAQ</t>
  </si>
  <si>
    <t>12694</t>
  </si>
  <si>
    <t>SYNERON MEDICAL- Syneron Medical Ltd</t>
  </si>
  <si>
    <t>IL0010909351</t>
  </si>
  <si>
    <t>12281</t>
  </si>
  <si>
    <t>CAESAR STONE SDOT- CAESAR STON SDOT</t>
  </si>
  <si>
    <t>IL0011259137</t>
  </si>
  <si>
    <t>12277</t>
  </si>
  <si>
    <t>Materials</t>
  </si>
  <si>
    <t>Israel chemicals- כימיקלים לישראל בע"מ</t>
  </si>
  <si>
    <t>IL0002810146</t>
  </si>
  <si>
    <t>Mediwound ltd- MEDIWOUND LTD</t>
  </si>
  <si>
    <t>IL0011316309</t>
  </si>
  <si>
    <t>10278</t>
  </si>
  <si>
    <t>Vascular  Biogenics ltd- Vascular biogenics</t>
  </si>
  <si>
    <t>IL0011327454</t>
  </si>
  <si>
    <t>12808</t>
  </si>
  <si>
    <t>INTEC PHARMA LT MG יובנק- אינטק פארמה בע"מ</t>
  </si>
  <si>
    <t>IL0011177958</t>
  </si>
  <si>
    <t>1530</t>
  </si>
  <si>
    <t>Teva pharmaceutical-sp- טבע תעשיות פרמצבטיות בע"מ</t>
  </si>
  <si>
    <t>US8816242098</t>
  </si>
  <si>
    <t>Perrigo Co Plc MG- פריגו קומפני דואלי</t>
  </si>
  <si>
    <t>IE00BGH1M568</t>
  </si>
  <si>
    <t>NYSE</t>
  </si>
  <si>
    <t>Kamada ltd- קמהדע בע"מ</t>
  </si>
  <si>
    <t>IL0010941198</t>
  </si>
  <si>
    <t>Plaza Centers NV- פלאזה סנטרס</t>
  </si>
  <si>
    <t>NL0000686772</t>
  </si>
  <si>
    <t>Real Estate</t>
  </si>
  <si>
    <t>Mellanox Technologies- מלאנוקס טכנולוגיות בע"מ</t>
  </si>
  <si>
    <t>IL0011017329</t>
  </si>
  <si>
    <t>2254</t>
  </si>
  <si>
    <t>Semiconductors &amp; Semiconductor Equipment</t>
  </si>
  <si>
    <t>Mellanox technologies- מלאנוקס טכנולוגיות בע"מ</t>
  </si>
  <si>
    <t>Amdocs Ltd- AMDOCS LTD</t>
  </si>
  <si>
    <t>GB0022569080</t>
  </si>
  <si>
    <t>10018</t>
  </si>
  <si>
    <t>Verint Systems Inc- VERINT SYSTEMS</t>
  </si>
  <si>
    <t>US92343X1000</t>
  </si>
  <si>
    <t>10467</t>
  </si>
  <si>
    <t>WIX.COM LTD- WIX ltd</t>
  </si>
  <si>
    <t>IL0011301780</t>
  </si>
  <si>
    <t>12913</t>
  </si>
  <si>
    <t>*Nice system ltd- נייס מערכות בע"מ</t>
  </si>
  <si>
    <t>US6536561086</t>
  </si>
  <si>
    <t>CHECK POINT SOF- צ'ק פוינט</t>
  </si>
  <si>
    <t>IL0010824113</t>
  </si>
  <si>
    <t>10548</t>
  </si>
  <si>
    <t>Kornit Digital Ltd- Kornit Digital Ltd</t>
  </si>
  <si>
    <t>IL0011216723</t>
  </si>
  <si>
    <t>12849</t>
  </si>
  <si>
    <t>Technology Hardware &amp; Equipment</t>
  </si>
  <si>
    <t>Orbotec- אורבוטק בע"מ</t>
  </si>
  <si>
    <t>IL0010823388</t>
  </si>
  <si>
    <t>10497</t>
  </si>
  <si>
    <t>*ORA- אורמת טכנולגיות אינק דואלי</t>
  </si>
  <si>
    <t>US6866881021</t>
  </si>
  <si>
    <t>RENAULT SA- RENAULT SA</t>
  </si>
  <si>
    <t>FR0000131906</t>
  </si>
  <si>
    <t>11107</t>
  </si>
  <si>
    <t>US BANCORP/MN- US BANCORP</t>
  </si>
  <si>
    <t>US9029733048</t>
  </si>
  <si>
    <t>10857</t>
  </si>
  <si>
    <t>WELLS FARGO &amp; CO- WELLS FARGO COMPANY</t>
  </si>
  <si>
    <t>us9497461015</t>
  </si>
  <si>
    <t>10486</t>
  </si>
  <si>
    <t>CHICAGO BRIDGE&amp;IRON CO- Chicago Bridge Iron Company</t>
  </si>
  <si>
    <t>US1672501095</t>
  </si>
  <si>
    <t>12930</t>
  </si>
  <si>
    <t>Philips NV- Koninklijke Philips nv</t>
  </si>
  <si>
    <t>NL0000009538</t>
  </si>
  <si>
    <t>EURONEXT</t>
  </si>
  <si>
    <t>12744</t>
  </si>
  <si>
    <t>Blackrock Inc- BLACKROCK GLOBAL FUNDS</t>
  </si>
  <si>
    <t>US09247X1019</t>
  </si>
  <si>
    <t>26017</t>
  </si>
  <si>
    <t>US1729674242</t>
  </si>
  <si>
    <t>DEUTSCHE WOHNEN AG BR- DEUTCHE BOERSE</t>
  </si>
  <si>
    <t>DE000A0HN5C6</t>
  </si>
  <si>
    <t>10873</t>
  </si>
  <si>
    <t>LI  FP- Klepierre</t>
  </si>
  <si>
    <t>FR0000121964</t>
  </si>
  <si>
    <t>27095</t>
  </si>
  <si>
    <t>MCGRAW HILL FINANCIAL INC- MCGRAW HILL FINANCIAL INC</t>
  </si>
  <si>
    <t>US5806451093</t>
  </si>
  <si>
    <t>27115</t>
  </si>
  <si>
    <t>MOODY'S CORP- Moody's corporation</t>
  </si>
  <si>
    <t>US6153691059</t>
  </si>
  <si>
    <t>12067</t>
  </si>
  <si>
    <t>SAP SE- SAP AG-SPONSORED ADR</t>
  </si>
  <si>
    <t>DE0007164600</t>
  </si>
  <si>
    <t>10773</t>
  </si>
  <si>
    <t>Goldman Sachs- גולדמן סאקס</t>
  </si>
  <si>
    <t>US38141G1040</t>
  </si>
  <si>
    <t>10179</t>
  </si>
  <si>
    <t>Encana corp- Encana Corporation</t>
  </si>
  <si>
    <t>CA2925051047</t>
  </si>
  <si>
    <t>12620</t>
  </si>
  <si>
    <t>Cvc Caremark- CVS Caremark corp</t>
  </si>
  <si>
    <t>US1266501006</t>
  </si>
  <si>
    <t>10993</t>
  </si>
  <si>
    <t>Food &amp; Staples Retailing</t>
  </si>
  <si>
    <t>Kroger co- Kroger Co</t>
  </si>
  <si>
    <t>US5010441013</t>
  </si>
  <si>
    <t>11099</t>
  </si>
  <si>
    <t>Diageo Plc- CHEUNG KONG HLDGS</t>
  </si>
  <si>
    <t>GB0002374006</t>
  </si>
  <si>
    <t>10874</t>
  </si>
  <si>
    <t>Pernod Ricard- Pernod Ricard inc</t>
  </si>
  <si>
    <t>FR0000120693</t>
  </si>
  <si>
    <t>11077</t>
  </si>
  <si>
    <t>MYLAN NV- MYLAN, INC</t>
  </si>
  <si>
    <t>NL0011031208</t>
  </si>
  <si>
    <t>10295</t>
  </si>
  <si>
    <t>Starbucks Corp- Starbucks Corporation</t>
  </si>
  <si>
    <t>US8552441094</t>
  </si>
  <si>
    <t>12407</t>
  </si>
  <si>
    <t>Hotels Restaurants &amp; Leisure</t>
  </si>
  <si>
    <t>Potash cor of-sask- POTASH COR OF-SASK</t>
  </si>
  <si>
    <t>CA73755L1076</t>
  </si>
  <si>
    <t>10338</t>
  </si>
  <si>
    <t>THALES SA</t>
  </si>
  <si>
    <t>FR0000121329</t>
  </si>
  <si>
    <t>8527</t>
  </si>
  <si>
    <t>Adidas ag- Adidas ag</t>
  </si>
  <si>
    <t>DE000A1EWWW0</t>
  </si>
  <si>
    <t>12123</t>
  </si>
  <si>
    <t>DISNEY COMPANY- DISNEY COMPANY</t>
  </si>
  <si>
    <t>US2546871060</t>
  </si>
  <si>
    <t>10586</t>
  </si>
  <si>
    <t>Pandora- PANDORA MEDIA INC</t>
  </si>
  <si>
    <t>DK0060252690</t>
  </si>
  <si>
    <t>27160</t>
  </si>
  <si>
    <t>bristol myers squibb- BRISTOL- MYERS SQUIBB CO</t>
  </si>
  <si>
    <t>US1101221083</t>
  </si>
  <si>
    <t>10785</t>
  </si>
  <si>
    <t>Gilead Sciences Inc- Gilead science</t>
  </si>
  <si>
    <t>us3755581036</t>
  </si>
  <si>
    <t>10666</t>
  </si>
  <si>
    <t>Johnson &amp; Johnson- JOHNSON &amp; JOHNSON</t>
  </si>
  <si>
    <t>US4781601046</t>
  </si>
  <si>
    <t>10230</t>
  </si>
  <si>
    <t>Kite pharma inc- Kite Pharma Inc</t>
  </si>
  <si>
    <t>us49803l1098</t>
  </si>
  <si>
    <t>12845</t>
  </si>
  <si>
    <t>Merck &amp;co inc- MERCK &amp;CO INC</t>
  </si>
  <si>
    <t>US58933Y1055</t>
  </si>
  <si>
    <t>10630</t>
  </si>
  <si>
    <t>NOVARTIS AG REG SHS- Novartis AG</t>
  </si>
  <si>
    <t>CH0012005267</t>
  </si>
  <si>
    <t>10318</t>
  </si>
  <si>
    <t>Pfizer inc- PFIZER INC</t>
  </si>
  <si>
    <t>US7170811035</t>
  </si>
  <si>
    <t>10627</t>
  </si>
  <si>
    <t>Roche genusschein- ROCHE HOLDING AG</t>
  </si>
  <si>
    <t>CH0012032048</t>
  </si>
  <si>
    <t>SIX</t>
  </si>
  <si>
    <t>10820</t>
  </si>
  <si>
    <t>Deutsche Annington Immobilie- DEUTSCHE ANNINGTON IMMOBILE</t>
  </si>
  <si>
    <t>DE000A1ML7J1</t>
  </si>
  <si>
    <t>FWB</t>
  </si>
  <si>
    <t>11264</t>
  </si>
  <si>
    <t>Merlin Properties Socimi- Merlin Properties Socimi</t>
  </si>
  <si>
    <t>ES0105025003</t>
  </si>
  <si>
    <t>12938</t>
  </si>
  <si>
    <t>Expedia inc- Expedia Inc</t>
  </si>
  <si>
    <t>US30212P3038</t>
  </si>
  <si>
    <t>12308</t>
  </si>
  <si>
    <t>Tjx Companies inc- Tjx Companies Inc</t>
  </si>
  <si>
    <t>US8725401090</t>
  </si>
  <si>
    <t>12558</t>
  </si>
  <si>
    <t>Micron tech- MICRON TECHN</t>
  </si>
  <si>
    <t>US5951121038</t>
  </si>
  <si>
    <t>10283</t>
  </si>
  <si>
    <t>Alibaba group holdin- ALIBABA COM LTD</t>
  </si>
  <si>
    <t>us01609w1027</t>
  </si>
  <si>
    <t>10825</t>
  </si>
  <si>
    <t>ALPHABET-C- Google Inc</t>
  </si>
  <si>
    <t>US02079K1079</t>
  </si>
  <si>
    <t>10616</t>
  </si>
  <si>
    <t>Mastercard inc-cla- MASTERCARD INC</t>
  </si>
  <si>
    <t>US57636Q1040</t>
  </si>
  <si>
    <t>11106</t>
  </si>
  <si>
    <t>NCR Corporation- NCR Corporation</t>
  </si>
  <si>
    <t>US62886E1082</t>
  </si>
  <si>
    <t>12926</t>
  </si>
  <si>
    <t>NetEase.com inc adr- NETEASE.COM INC-ADR</t>
  </si>
  <si>
    <t>US64110W1027</t>
  </si>
  <si>
    <t>10303</t>
  </si>
  <si>
    <t>Oracle system co- ORACLE CORP</t>
  </si>
  <si>
    <t>US68389X1054</t>
  </si>
  <si>
    <t>10772</t>
  </si>
  <si>
    <t>Paypal Holdings- Paypal Holdings inc</t>
  </si>
  <si>
    <t>US70450Y1038</t>
  </si>
  <si>
    <t>12898</t>
  </si>
  <si>
    <t>Relx Plc- Relx Plc</t>
  </si>
  <si>
    <t>GB00B2B0DG97</t>
  </si>
  <si>
    <t>12961</t>
  </si>
  <si>
    <t>VISA inc-class a- VISA  Inc - CLASS  A</t>
  </si>
  <si>
    <t>US92826C8394</t>
  </si>
  <si>
    <t>11109</t>
  </si>
  <si>
    <t>VMware inc class- VMware Inc</t>
  </si>
  <si>
    <t>US9285634021</t>
  </si>
  <si>
    <t>12250</t>
  </si>
  <si>
    <t>APPLE INC- APPLE COMPUTER INC</t>
  </si>
  <si>
    <t>US0378331005</t>
  </si>
  <si>
    <t>10027</t>
  </si>
  <si>
    <t>Corning Inc- Corning  Inc</t>
  </si>
  <si>
    <t>US2193501051</t>
  </si>
  <si>
    <t>11122</t>
  </si>
  <si>
    <t>US42824C1099</t>
  </si>
  <si>
    <t>US40434L1052</t>
  </si>
  <si>
    <t>BT GROUP- BT GROUP</t>
  </si>
  <si>
    <t>GB0030913577</t>
  </si>
  <si>
    <t>12976</t>
  </si>
  <si>
    <t>Deutsche telekom ag- DEUTSCHE TELECOM</t>
  </si>
  <si>
    <t>DE0005557508</t>
  </si>
  <si>
    <t>10780</t>
  </si>
  <si>
    <t>Facebook Inc- FACEBOOK INC - A</t>
  </si>
  <si>
    <t>US30303M1027</t>
  </si>
  <si>
    <t>12310</t>
  </si>
  <si>
    <t>France Telecom sa- France Telecom sa</t>
  </si>
  <si>
    <t>FR0000133308</t>
  </si>
  <si>
    <t>11076</t>
  </si>
  <si>
    <t>Iliad SA- Iliad SA</t>
  </si>
  <si>
    <t>FR0004035913</t>
  </si>
  <si>
    <t>12953</t>
  </si>
  <si>
    <t>Vodafone Group Plc- Vodafone Group</t>
  </si>
  <si>
    <t>GB00BH4HKS39</t>
  </si>
  <si>
    <t>LSE</t>
  </si>
  <si>
    <t>10475</t>
  </si>
  <si>
    <t>Inditex- Industria de Diseno Textil s.a ZARA</t>
  </si>
  <si>
    <t>ES0148396007</t>
  </si>
  <si>
    <t>12537</t>
  </si>
  <si>
    <t>Lvmh Moet Hennessy Louis Vui- Lvmh Moet Hennessy Louis Vui</t>
  </si>
  <si>
    <t>FR0000121014</t>
  </si>
  <si>
    <t>12965</t>
  </si>
  <si>
    <t>סה"כ שמחקות מדדי מניות בישראל</t>
  </si>
  <si>
    <t>הראל סל ז' ת"א 25- הראל סל בע"מ</t>
  </si>
  <si>
    <t>1113703</t>
  </si>
  <si>
    <t>1523</t>
  </si>
  <si>
    <t>קסםסמ 9  תל אביב25- קסם תעודות סל ומוצרי מדדים בע"מ</t>
  </si>
  <si>
    <t>1116979</t>
  </si>
  <si>
    <t>1224</t>
  </si>
  <si>
    <t>סה"כ שמחקות מדדים אחרים בישראל</t>
  </si>
  <si>
    <t>קסם סמ קלט תלבונד תשוא- קסם תעודות סל ומוצרי מדדים בע"מ</t>
  </si>
  <si>
    <t>1128545</t>
  </si>
  <si>
    <t>תכלית גלובל נה בונד יתר- תכלית גלובל בע"מ</t>
  </si>
  <si>
    <t>1127802</t>
  </si>
  <si>
    <t>1336</t>
  </si>
  <si>
    <t>פסגות מדד תל בונד צמוד- פסגות תעודות סל מדדים בע"מ</t>
  </si>
  <si>
    <t>1127752</t>
  </si>
  <si>
    <t>1446</t>
  </si>
  <si>
    <t>פסגות סל בונד 40- פסגות תעודות סל מדדים בע"מ</t>
  </si>
  <si>
    <t>1109412</t>
  </si>
  <si>
    <t>קסם סמ סג בונד 40- קסם תעודות סל ומוצרי מדדים בע"מ</t>
  </si>
  <si>
    <t>1109230</t>
  </si>
  <si>
    <t>סה"כ שמחקות מדדים אחרים בחו"ל</t>
  </si>
  <si>
    <t>סה"כ short</t>
  </si>
  <si>
    <t>סה"כ שמחקות מדדי מניות בחו"ל</t>
  </si>
  <si>
    <t>סה"כ שמחקות מדדי מניות</t>
  </si>
  <si>
    <t>AMUNDI ETF MSCI- Amundi etf</t>
  </si>
  <si>
    <t>FR0011018316</t>
  </si>
  <si>
    <t>12772</t>
  </si>
  <si>
    <t>Deutsche Bank Trackers- DEUTSCHE BANK AG</t>
  </si>
  <si>
    <t>LU0489337690</t>
  </si>
  <si>
    <t>10113</t>
  </si>
  <si>
    <t>ENERGY S.SECTOR SPDR- ENERGY SELECT</t>
  </si>
  <si>
    <t>US81369Y5069</t>
  </si>
  <si>
    <t>10137</t>
  </si>
  <si>
    <t>Ishares ftse china25- ISHARES FTSE</t>
  </si>
  <si>
    <t>US4642871846</t>
  </si>
  <si>
    <t>20003</t>
  </si>
  <si>
    <t>ISHS S&amp;P GLBL ENRGY IXC- ISHS S&amp;P GLBL ENRGY IXC</t>
  </si>
  <si>
    <t>US4642873412</t>
  </si>
  <si>
    <t>20016</t>
  </si>
  <si>
    <t>Spdr kbw insurance- KBW Capital Markets ETF</t>
  </si>
  <si>
    <t>US78464A7899</t>
  </si>
  <si>
    <t>10714</t>
  </si>
  <si>
    <t>Kraneshares Csi China- Kraneshares Csi China</t>
  </si>
  <si>
    <t>US5007673065</t>
  </si>
  <si>
    <t>12941</t>
  </si>
  <si>
    <t>Daiwa etf Topix- Nomura-Nikkei</t>
  </si>
  <si>
    <t>JP3027620008</t>
  </si>
  <si>
    <t>20081</t>
  </si>
  <si>
    <t>Powershares food&amp;beverage- Powershares food&amp;beverage</t>
  </si>
  <si>
    <t>US73935X8496</t>
  </si>
  <si>
    <t>21007</t>
  </si>
  <si>
    <t>SPDR FT EP EU- SPDR - State Street Global Advisors</t>
  </si>
  <si>
    <t>IE00BSJCQV56</t>
  </si>
  <si>
    <t>22040</t>
  </si>
  <si>
    <t>Spdr s&amp;p homebuilders etf- SPDR - State Street Global Advisors</t>
  </si>
  <si>
    <t>US78464A8889</t>
  </si>
  <si>
    <t>Vanguard S&amp;P 500- VANGUARAD S&amp;P 500 ETF</t>
  </si>
  <si>
    <t>US9229083632</t>
  </si>
  <si>
    <t>25014</t>
  </si>
  <si>
    <t>סה"כ שמחקות מדדים אחרים</t>
  </si>
  <si>
    <t>Ishares iboxx inv gr- Ishares iboxx bond</t>
  </si>
  <si>
    <t>US4642872422</t>
  </si>
  <si>
    <t>20007</t>
  </si>
  <si>
    <t>ISHARES MARKIT IBOXX- ISHARES MARKIT IBOXX</t>
  </si>
  <si>
    <t>IE0032895942</t>
  </si>
  <si>
    <t>12389</t>
  </si>
  <si>
    <t>סה"כ תעודות השתתפות בקרנות נאמנות בישראל</t>
  </si>
  <si>
    <t>סה"כ תעודות השתתפות בקרנות נאמנות בחו"ל</t>
  </si>
  <si>
    <t>LION VII EUR- M&amp;G Investments</t>
  </si>
  <si>
    <t>IE00B62G6V03</t>
  </si>
  <si>
    <t>12367</t>
  </si>
  <si>
    <t>Seb fund 1 nordic- Sec asset management</t>
  </si>
  <si>
    <t>LU0030165871</t>
  </si>
  <si>
    <t>12771</t>
  </si>
  <si>
    <t>Neuber Berman hy bond- Neuberger Berman</t>
  </si>
  <si>
    <t>IE00B8QBJF01</t>
  </si>
  <si>
    <t>11100</t>
  </si>
  <si>
    <t>Aberdeen Asset Management- Aberdeen Global World Equity Fund</t>
  </si>
  <si>
    <t>LU0231490953</t>
  </si>
  <si>
    <t>12287</t>
  </si>
  <si>
    <t>Babson European Bank- Babson Capital Management LLC</t>
  </si>
  <si>
    <t>IE00B6YX4R11</t>
  </si>
  <si>
    <t>12547</t>
  </si>
  <si>
    <t>BLA/GSO EUR-A-ACC- Blackstone</t>
  </si>
  <si>
    <t>IE00B3DS7666</t>
  </si>
  <si>
    <t>12551</t>
  </si>
  <si>
    <t>Braneui ID- Brandes Investment Funds PLC</t>
  </si>
  <si>
    <t>IE0031574977</t>
  </si>
  <si>
    <t>12972</t>
  </si>
  <si>
    <t>cheyne redf a1- Cheyn Capital</t>
  </si>
  <si>
    <t>KYG210181171</t>
  </si>
  <si>
    <t>12342</t>
  </si>
  <si>
    <t>COMEEIA ID Comgest Gr PLC - EU- Comgest</t>
  </si>
  <si>
    <t>IE00B5WN3467</t>
  </si>
  <si>
    <t>12656</t>
  </si>
  <si>
    <t>CONSTELLATION F- Constellation fund spc</t>
  </si>
  <si>
    <t>KYG238261377</t>
  </si>
  <si>
    <t>12061</t>
  </si>
  <si>
    <t>CS Nova lux global loan fund- CREDIT SUISSE</t>
  </si>
  <si>
    <t>LU0635707705</t>
  </si>
  <si>
    <t>GBM Asset mgt mexico- Conventum Asset management</t>
  </si>
  <si>
    <t>LU0709026131</t>
  </si>
  <si>
    <t>12791</t>
  </si>
  <si>
    <t>Guggenheim Ghy- Guggenheim Funds</t>
  </si>
  <si>
    <t>IE00BVYPNG42</t>
  </si>
  <si>
    <t>12508</t>
  </si>
  <si>
    <t>Guggenheim US L- Guggenheim Funds</t>
  </si>
  <si>
    <t>IE00BCFKMH92</t>
  </si>
  <si>
    <t>HENDERSON PAN- Henderson Horizon pan european equity fund</t>
  </si>
  <si>
    <t>LU0828814763</t>
  </si>
  <si>
    <t>12150</t>
  </si>
  <si>
    <t>Ing l flex senior- Ing l flex</t>
  </si>
  <si>
    <t>LU0426533492</t>
  </si>
  <si>
    <t>12652</t>
  </si>
  <si>
    <t>Japan Dynamic Fund- Ifdc Japan dynamic fund b</t>
  </si>
  <si>
    <t>LU1078026579</t>
  </si>
  <si>
    <t>12618</t>
  </si>
  <si>
    <t>LION III EUR 3 s2 acc- M&amp;G Investments</t>
  </si>
  <si>
    <t>IE00B804LV55</t>
  </si>
  <si>
    <t>LION III EUR 3 s2 acc PRE-PAY- M&amp;G Investments</t>
  </si>
  <si>
    <t>IE00B804LV5P</t>
  </si>
  <si>
    <t>Matthews International Capital- Matthews Asia Funds</t>
  </si>
  <si>
    <t>LU0491816475</t>
  </si>
  <si>
    <t>12832</t>
  </si>
  <si>
    <t>Monda High Yield fund- Moneda Latin American Corporate</t>
  </si>
  <si>
    <t>kyg620101223</t>
  </si>
  <si>
    <t>12628</t>
  </si>
  <si>
    <t>Neuber Berman- Neuberger Berman</t>
  </si>
  <si>
    <t>Pioneer Asset Management- Pioneer Funds</t>
  </si>
  <si>
    <t>LU0132199406</t>
  </si>
  <si>
    <t>10712</t>
  </si>
  <si>
    <t>SISF-AS OP-C AC- SCHRODER INTERNATIONAL SELECTION FUND</t>
  </si>
  <si>
    <t>LU0106259988</t>
  </si>
  <si>
    <t>26008</t>
  </si>
  <si>
    <t>specialist m&amp;g european- M&amp;G Investments</t>
  </si>
  <si>
    <t>IE00B95WZM02</t>
  </si>
  <si>
    <t>SPIOHYZ LX- Eurizon EasyFund</t>
  </si>
  <si>
    <t>LU0335991534</t>
  </si>
  <si>
    <t>12436</t>
  </si>
  <si>
    <t>TOKIO MARINE ASSET MANAGEMENT- Tokio Marine Asset Management</t>
  </si>
  <si>
    <t>IE00BYYTL417</t>
  </si>
  <si>
    <t>12934</t>
  </si>
  <si>
    <t>Ubs lux bond- UBS LUXEM</t>
  </si>
  <si>
    <t>LU0396367608</t>
  </si>
  <si>
    <t>10441</t>
  </si>
  <si>
    <t>Vaguard eurozone- VANGUARD</t>
  </si>
  <si>
    <t>IE00BGCC4585</t>
  </si>
  <si>
    <t>10457</t>
  </si>
  <si>
    <t>סה"כ כתבי אופציות בישראל</t>
  </si>
  <si>
    <t>טאואר אופציה 9- טאואר סמיקונדקטור בע"מ</t>
  </si>
  <si>
    <t>1128719</t>
  </si>
  <si>
    <t>*אי.טי.ויו אופציה 4- אי.טי.ויו מדיקל בע"מ</t>
  </si>
  <si>
    <t>4180188</t>
  </si>
  <si>
    <t>*איתמר מדיקל אופציה 4- איתמר מדיקל בע"מ</t>
  </si>
  <si>
    <t>1137017</t>
  </si>
  <si>
    <t>*מדיגוס אופציה 9- מדיגוס בע"מ</t>
  </si>
  <si>
    <t>1135979</t>
  </si>
  <si>
    <t>סה"כ כתבי אופציה בחו"ל</t>
  </si>
  <si>
    <t>סה"כ מדדים כולל מניות</t>
  </si>
  <si>
    <t>סה"כ ש"ח/מט"ח</t>
  </si>
  <si>
    <t>סה"כ ריבית</t>
  </si>
  <si>
    <t>סה"כ סחורות</t>
  </si>
  <si>
    <t>TOPIX JUN16 התחייבות</t>
  </si>
  <si>
    <t>730222951</t>
  </si>
  <si>
    <t>ftse 100idx fut MAR16 התחייבות- FTSE 100</t>
  </si>
  <si>
    <t>730210731</t>
  </si>
  <si>
    <t>S&amp;P500 EMINI FU התחייבות MAR16- S&amp;P 500</t>
  </si>
  <si>
    <t>730207111</t>
  </si>
  <si>
    <t>FTSE 100 JUN 16- בנק הפועלים בע"מ</t>
  </si>
  <si>
    <t>73022188</t>
  </si>
  <si>
    <t>FTSE 100 JUN 16 התחייבות- בנק הפועלים בע"מ</t>
  </si>
  <si>
    <t>730221881</t>
  </si>
  <si>
    <t>BRENT CRUDE FUT התחייבות FEB 2016- חוזים עתידיים בחול</t>
  </si>
  <si>
    <t>730207781</t>
  </si>
  <si>
    <t>DAX INDEX FUTUR התחייבות SEP 15- חוזים עתידיים בחול</t>
  </si>
  <si>
    <t>730189471</t>
  </si>
  <si>
    <t>EURO STOXX 50 התחייבות MAR16- חוזים עתידיים בחול</t>
  </si>
  <si>
    <t>730210401</t>
  </si>
  <si>
    <t>EURO STOXX 50 התחייבות- חוזים עתידיים בחול</t>
  </si>
  <si>
    <t>730220301</t>
  </si>
  <si>
    <t>EURO STOXX 50- חוזים עתידיים בחול</t>
  </si>
  <si>
    <t>73022030</t>
  </si>
  <si>
    <t>EURO STOXX BANK JUN16 התחייבות- חוזים עתידיים בחול</t>
  </si>
  <si>
    <t>730224931</t>
  </si>
  <si>
    <t>FTSE 100 IDX FUT SEP15 התחייבות- חוזים עתידיים בחול</t>
  </si>
  <si>
    <t>730192421</t>
  </si>
  <si>
    <t>FTSE100 INDEX F התחייבות DEC15- חוזים עתידיים בחול</t>
  </si>
  <si>
    <t>730202401</t>
  </si>
  <si>
    <t>JPX NIKKEI INDE התחייבות DEC15- חוזים עתידיים בחול</t>
  </si>
  <si>
    <t>730201411</t>
  </si>
  <si>
    <t>NIKKEI 225 OSE התחייבות- חוזים עתידיים בחול</t>
  </si>
  <si>
    <t>730222871</t>
  </si>
  <si>
    <t>S&amp;P500 EMINI FU 06/2016 התחייבות- חוזים עתידיים בחול</t>
  </si>
  <si>
    <t>730217921</t>
  </si>
  <si>
    <t>S&amp;P500 EMINI FU 06/2016- חוזים עתידיים בחול</t>
  </si>
  <si>
    <t>73021792</t>
  </si>
  <si>
    <t>S&amp;P500 EMINI FUT SEP13 התחייבות- חוזים עתידיים בחול</t>
  </si>
  <si>
    <t>730197961</t>
  </si>
  <si>
    <t>TOPIX INDEX FUT DEC15 התחייבות- חוזים עתידיים בחול</t>
  </si>
  <si>
    <t>730202081</t>
  </si>
  <si>
    <t>TOPIX JUN16- חוזים עתידיים בחול</t>
  </si>
  <si>
    <t>73022295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</si>
  <si>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</si>
  <si>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</si>
  <si>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</si>
  <si>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</si>
  <si>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</si>
  <si>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</si>
  <si>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</si>
  <si>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</si>
  <si>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</si>
  <si>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</si>
  <si>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</si>
  <si>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</si>
  <si>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</si>
  <si>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</si>
  <si>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</si>
  <si>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</si>
  <si>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אגח 6 רמ- מקורות חברת מים בע"מ</t>
  </si>
  <si>
    <t>1100908</t>
  </si>
  <si>
    <t>1150</t>
  </si>
  <si>
    <t>עירית רעננה אג"ח 1 - מ- עירית רעננה</t>
  </si>
  <si>
    <t>1098698</t>
  </si>
  <si>
    <t>1352</t>
  </si>
  <si>
    <t>פועלים שטר הון 6.5% 2017- בנק הפועלים בע"מ</t>
  </si>
  <si>
    <t>6262794</t>
  </si>
  <si>
    <t>דור גז בטוחות אגח 1-ל- דור גז בטוחות בע"מ</t>
  </si>
  <si>
    <t>1093491</t>
  </si>
  <si>
    <t>1252</t>
  </si>
  <si>
    <t>חשמל אגח יב רמ- חברת החשמל לישראל בע"מ</t>
  </si>
  <si>
    <t>6000046</t>
  </si>
  <si>
    <t>600</t>
  </si>
  <si>
    <t>נתיבי גז אג"ח א - רמ- נתיבי הגז הטבעי לישראל בע"מ</t>
  </si>
  <si>
    <t>1103084</t>
  </si>
  <si>
    <t>1418</t>
  </si>
  <si>
    <t>חשמל צמוד 2022 רמ- חברת החשמל לישראל בע"מ</t>
  </si>
  <si>
    <t>6000129</t>
  </si>
  <si>
    <t>18/01/11</t>
  </si>
  <si>
    <t>פועלים ש"ה ג ר"מ- בנק הפועלים בע"מ</t>
  </si>
  <si>
    <t>6620280</t>
  </si>
  <si>
    <t>יצחקי מחסנים אגח א רמ- יצחקי מחסנים בע"מ</t>
  </si>
  <si>
    <t>1109198</t>
  </si>
  <si>
    <t>1508</t>
  </si>
  <si>
    <t>31/12/07</t>
  </si>
  <si>
    <t>אספיסי אלעד אגח 2 רמ ms- אס.פי.סי אל-עד</t>
  </si>
  <si>
    <t>10927742</t>
  </si>
  <si>
    <t>1229</t>
  </si>
  <si>
    <t>04/09/11</t>
  </si>
  <si>
    <t>אספיסי אלעד אגח 3 רמms- אס.פי.סי אל-עד</t>
  </si>
  <si>
    <t>1093939</t>
  </si>
  <si>
    <t>אלון חברת הדלק אגח סד' א MG- אלון חברת הדלק לישראל בע"מ</t>
  </si>
  <si>
    <t>11015671</t>
  </si>
  <si>
    <t>2202</t>
  </si>
  <si>
    <t>16/12/13</t>
  </si>
  <si>
    <t>כרמל משכנתאות 4%- כרמל-אגוד למשכנתאות והשקעות בע"מ</t>
  </si>
  <si>
    <t>1710250</t>
  </si>
  <si>
    <t>710</t>
  </si>
  <si>
    <t>סינרג'יכב אגח ג MG- סינרג'י כבלים בע"מ</t>
  </si>
  <si>
    <t>77802810</t>
  </si>
  <si>
    <t>778</t>
  </si>
  <si>
    <t>04/11/15</t>
  </si>
  <si>
    <t>אמקור אגח א לס רמ- אמפא השקעות בע"מ</t>
  </si>
  <si>
    <t>1133545</t>
  </si>
  <si>
    <t>703</t>
  </si>
  <si>
    <t>21/09/14</t>
  </si>
  <si>
    <t>צים אג"ח A1-רמ MG- צים שירותי ספנות משולבים בע"מ</t>
  </si>
  <si>
    <t>65100444</t>
  </si>
  <si>
    <t>651</t>
  </si>
  <si>
    <t>25/07/14</t>
  </si>
  <si>
    <t>צים אג"ח ד-רמ MG- צים שירותי ספנות משולבים בע"מ</t>
  </si>
  <si>
    <t>65100694</t>
  </si>
  <si>
    <t>סה"כ אג"ח קונצרני של חברות ישראליות</t>
  </si>
  <si>
    <t>סה"כ אג"ח קונצרני של חברות זרות</t>
  </si>
  <si>
    <t>Assgen 5.5 10/47- Assicurazioni generali</t>
  </si>
  <si>
    <t>XS1311440082</t>
  </si>
  <si>
    <t>27/10/15</t>
  </si>
  <si>
    <t>Rplllc 6% 04/01/22- Ruby Pipeline Llc</t>
  </si>
  <si>
    <t>USU7501KAB71</t>
  </si>
  <si>
    <t>12861</t>
  </si>
  <si>
    <t>12/05/15</t>
  </si>
  <si>
    <t>גורם 40</t>
  </si>
  <si>
    <t>341173</t>
  </si>
  <si>
    <t>12720</t>
  </si>
  <si>
    <t>גורם 59</t>
  </si>
  <si>
    <t>29992224</t>
  </si>
  <si>
    <t>גורם 28</t>
  </si>
  <si>
    <t>29991765</t>
  </si>
  <si>
    <t>12539</t>
  </si>
  <si>
    <t>סה"כ קרנות הון סיכון</t>
  </si>
  <si>
    <t>evolution venture c- קרן Evolution</t>
  </si>
  <si>
    <t>50286</t>
  </si>
  <si>
    <t>anatomy  2- קרן אנטומיה</t>
  </si>
  <si>
    <t>5260</t>
  </si>
  <si>
    <t>18/10/15</t>
  </si>
  <si>
    <t>anatomy- קרן אנטומיה</t>
  </si>
  <si>
    <t>52266</t>
  </si>
  <si>
    <t>סה"כ קרנות גידור</t>
  </si>
  <si>
    <t>סה"כ קרנות נדל"ן</t>
  </si>
  <si>
    <t>סה"כ קרנות השקעה אחרות</t>
  </si>
  <si>
    <t>קרן נוי 1- קרן נוי 1 להשקעה בתשתיות אנרגיה ש.מ</t>
  </si>
  <si>
    <t>5259</t>
  </si>
  <si>
    <t>02/07/15</t>
  </si>
  <si>
    <t>קרן סילברפליט</t>
  </si>
  <si>
    <t>5267</t>
  </si>
  <si>
    <t>17/03/16</t>
  </si>
  <si>
    <t>Klirmark Opportunity fund II MG- Klirmark Opportunity L.P</t>
  </si>
  <si>
    <t>29992298</t>
  </si>
  <si>
    <t>01/02/15</t>
  </si>
  <si>
    <t>Reality Real Estate Investment Fund 3 L.P- Reality Real Estate Investment Fund 3 L.P</t>
  </si>
  <si>
    <t>5265</t>
  </si>
  <si>
    <t>30/06/15</t>
  </si>
  <si>
    <t>ויולה פרייבט אקווטי 2- ויולה</t>
  </si>
  <si>
    <t>5257</t>
  </si>
  <si>
    <t>29/01/15</t>
  </si>
  <si>
    <t>s.h. sky l.p- ס. ה. סקיי 11 ש.מ.</t>
  </si>
  <si>
    <t>50492</t>
  </si>
  <si>
    <t>fimi israel opportunity- פימי מזנין(1) קרן הון סיכון</t>
  </si>
  <si>
    <t>50724</t>
  </si>
  <si>
    <t>Accelmed Growth Partners L.P 2- Accelmed Growth Partners L.P</t>
  </si>
  <si>
    <t>5217</t>
  </si>
  <si>
    <t>31/12/15</t>
  </si>
  <si>
    <t>סה"כ קרנות הון סיכון בחו"ל</t>
  </si>
  <si>
    <t>סה"כ קרנות גידור בחו"ל</t>
  </si>
  <si>
    <t>ALCENTRA STRUCT</t>
  </si>
  <si>
    <t>71577761</t>
  </si>
  <si>
    <t>02/04/15</t>
  </si>
  <si>
    <t>GS GAMMA INV A/11240310</t>
  </si>
  <si>
    <t>XD0312806801</t>
  </si>
  <si>
    <t>28/01/16</t>
  </si>
  <si>
    <t>OVERLAND ADVISORS</t>
  </si>
  <si>
    <t>XD0268604259</t>
  </si>
  <si>
    <t>twin master fund prepay</t>
  </si>
  <si>
    <t>2116</t>
  </si>
  <si>
    <t>04/03/14</t>
  </si>
  <si>
    <t>Astenbeck Capital- Astenbeck Capital</t>
  </si>
  <si>
    <t>XD0277537540</t>
  </si>
  <si>
    <t>eden rock fin ma red- EDEN ROCK STRUC.FIN</t>
  </si>
  <si>
    <t>VGG293041056</t>
  </si>
  <si>
    <t>Gottex abi fund- GOTTEX</t>
  </si>
  <si>
    <t>KYG399911075</t>
  </si>
  <si>
    <t>QFR Vict d/08/14- QFR Capital Management</t>
  </si>
  <si>
    <t>XD0253445627</t>
  </si>
  <si>
    <t>31/08/14</t>
  </si>
  <si>
    <t>QFR VICTOR CQ/1/13- QFR Capital Management</t>
  </si>
  <si>
    <t>XD0204578823</t>
  </si>
  <si>
    <t>23/05/13</t>
  </si>
  <si>
    <t>Twin offshore- Twin Securities</t>
  </si>
  <si>
    <t>5523467</t>
  </si>
  <si>
    <t>DINVEST CO REAL- UBP</t>
  </si>
  <si>
    <t>71179329</t>
  </si>
  <si>
    <t>Alcentra Limited</t>
  </si>
  <si>
    <t>71528582</t>
  </si>
  <si>
    <t>04/02/15</t>
  </si>
  <si>
    <t>CHEYNE 1/A/20/1/GB</t>
  </si>
  <si>
    <t>XD0286426446</t>
  </si>
  <si>
    <t>GOLDEN OFF C/273/UR</t>
  </si>
  <si>
    <t>XD0287353003</t>
  </si>
  <si>
    <t>26/06/15</t>
  </si>
  <si>
    <t>ALCENTRA STRUCT- ALCENTRA</t>
  </si>
  <si>
    <t>71307565</t>
  </si>
  <si>
    <t>24/04/13</t>
  </si>
  <si>
    <t>סה"כ קרנות נדל"ן בחו"ל</t>
  </si>
  <si>
    <t>סה"כ קרנות השקעה אחרות בחו"ל</t>
  </si>
  <si>
    <t>ARES- Ares special situation fund IB</t>
  </si>
  <si>
    <t>4122</t>
  </si>
  <si>
    <t>19/03/15</t>
  </si>
  <si>
    <t>BROOKFIELD IV</t>
  </si>
  <si>
    <t>5266</t>
  </si>
  <si>
    <t>12/08/15</t>
  </si>
  <si>
    <t>GRAPH TECH BROOKFIELD</t>
  </si>
  <si>
    <t>5270</t>
  </si>
  <si>
    <t>30/11/15</t>
  </si>
  <si>
    <t>RHONE V</t>
  </si>
  <si>
    <t>5268</t>
  </si>
  <si>
    <t>Trilantic capital partners V</t>
  </si>
  <si>
    <t>5269</t>
  </si>
  <si>
    <t>24/09/15</t>
  </si>
  <si>
    <t>Blackstone R.E. partners VIII.F- Blackstone Real Estate Partners</t>
  </si>
  <si>
    <t>5264</t>
  </si>
  <si>
    <t>18/08/15</t>
  </si>
  <si>
    <t>סה"כ כתבי אופציה בישראל</t>
  </si>
  <si>
    <t>רדהיל אופ לס- רדהיל ביופארמה בע"מ</t>
  </si>
  <si>
    <t>112238111</t>
  </si>
  <si>
    <t>21/01/14</t>
  </si>
  <si>
    <t>*אפריקה תעשיות אופ' לא סחירה- אפריקה ישראל תעשיות בע"מ</t>
  </si>
  <si>
    <t>3153001</t>
  </si>
  <si>
    <t>09/10/13</t>
  </si>
  <si>
    <t>*מדיגוס אפ ה- מדיגוס בע"מ</t>
  </si>
  <si>
    <t>1133354</t>
  </si>
  <si>
    <t>medlnvest capital s.a.r.lאופ'- Medinvest</t>
  </si>
  <si>
    <t>299920022</t>
  </si>
  <si>
    <t>27/05/13</t>
  </si>
  <si>
    <t>PSTI WARRENTS- PLURISTEM THERAPEUTICS</t>
  </si>
  <si>
    <t>US72940R1023</t>
  </si>
  <si>
    <t>סה"כ מט"ח/מט"ח</t>
  </si>
  <si>
    <t>סה"כ מטבע</t>
  </si>
  <si>
    <t>EUR\ILS 4.3189 20160720- בנק הפועלים בע"מ</t>
  </si>
  <si>
    <t>90001435</t>
  </si>
  <si>
    <t>FWD CCY\ILS 20160106 USD\ILS 3.9302000 20160406- בנק לאומי לישראל בע"מ</t>
  </si>
  <si>
    <t>90001019</t>
  </si>
  <si>
    <t>06/01/16</t>
  </si>
  <si>
    <t>FWD CCY\ILS 20160204 USD\ILS 3.9039000 20160523- בנק לאומי לישראל בע"מ</t>
  </si>
  <si>
    <t>90001176</t>
  </si>
  <si>
    <t>04/02/16</t>
  </si>
  <si>
    <t>FWD CCY\ILS 20160218 USD\ILS 3.8932000 20160525- בנק לאומי לישראל בע"מ</t>
  </si>
  <si>
    <t>90001251</t>
  </si>
  <si>
    <t>18/02/16</t>
  </si>
  <si>
    <t>FWD CCY\ILS 20160223 EUR\ILS 4.3156000 20160420- בנק לאומי לישראל בע"מ</t>
  </si>
  <si>
    <t>90001267</t>
  </si>
  <si>
    <t>23/02/16</t>
  </si>
  <si>
    <t>FWD CCY\ILS 20160225 USD\ILS 3.9052500 20160505- בנק לאומי לישראל בע"מ</t>
  </si>
  <si>
    <t>90001290</t>
  </si>
  <si>
    <t>25/02/16</t>
  </si>
  <si>
    <t>FWD CCY\ILS 20160303 EUR\ILS 4.2434000 20160420- בנק לאומי לישראל בע"מ</t>
  </si>
  <si>
    <t>90001336</t>
  </si>
  <si>
    <t>03/03/16</t>
  </si>
  <si>
    <t>FWD CCY\ILS 20160303 USD\ILS 3.8836000 20160609- בנק לאומי לישראל בע"מ</t>
  </si>
  <si>
    <t>90001335</t>
  </si>
  <si>
    <t>FWD CCY\ILS 20160321 USD\ILS 3.8418500 20160622- בנק לאומי לישראל בע"מ</t>
  </si>
  <si>
    <t>90001418</t>
  </si>
  <si>
    <t>21/03/16</t>
  </si>
  <si>
    <t>FWD CCY\ILS 20160322 EUR\ILS 4.3209000 20160720- בנק לאומי לישראל בע"מ</t>
  </si>
  <si>
    <t>90001426</t>
  </si>
  <si>
    <t>FWD CCY\ILS 20160328 USD\ILS 3.8321000 20160628- בנק לאומי לישראל בע"מ</t>
  </si>
  <si>
    <t>90001450</t>
  </si>
  <si>
    <t>28/03/16</t>
  </si>
  <si>
    <t>FWD CCY\ILS 20160330 EUR\ILS 4.2942000 20160503- בנק לאומי לישראל בע"מ</t>
  </si>
  <si>
    <t>90001524</t>
  </si>
  <si>
    <t>30/03/16</t>
  </si>
  <si>
    <t>שורט דולר ין יפני 112.43 11/07/16- בנק הפועלים בע"מ</t>
  </si>
  <si>
    <t>90001398</t>
  </si>
  <si>
    <t>FWD CCY\CCY 20160112 EUR\USD 1.0884800 20160407- בנק לאומי לישראל בע"מ</t>
  </si>
  <si>
    <t>90001056</t>
  </si>
  <si>
    <t>FWD CCY\CCY 20160113 GBP\USD 1.4464300 20160516- בנק לאומי לישראל בע"מ</t>
  </si>
  <si>
    <t>90001066</t>
  </si>
  <si>
    <t>FWD CCY\CCY 20160208 EUR\USD 1.1177750 20160509- בנק לאומי לישראל בע"מ</t>
  </si>
  <si>
    <t>90001183</t>
  </si>
  <si>
    <t>FWD CCY\CCY 20160216 EUR\USD 1.1205500 20160524- בנק לאומי לישראל בע"מ</t>
  </si>
  <si>
    <t>90001226</t>
  </si>
  <si>
    <t>16/02/16</t>
  </si>
  <si>
    <t>FWD CCY\CCY 20160222 EUR\USD 1.1110000 20160509- בנק לאומי לישראל בע"מ</t>
  </si>
  <si>
    <t>90001259</t>
  </si>
  <si>
    <t>22/02/16</t>
  </si>
  <si>
    <t>FWD CCY\CCY 20160224 GBP\USD 1.3942500 20160516- בנק לאומי לישראל בע"מ</t>
  </si>
  <si>
    <t>90001280</t>
  </si>
  <si>
    <t>24/02/16</t>
  </si>
  <si>
    <t>FWD CCY\CCY 20160302 GBP\USD 1.4025600 20160516- בנק לאומי לישראל בע"מ</t>
  </si>
  <si>
    <t>90001326</t>
  </si>
  <si>
    <t>02/03/16</t>
  </si>
  <si>
    <t>FWD CCY\CCY 20160307 EUR\USD 1.0978100 20160509- בנק לאומי לישראל בע"מ</t>
  </si>
  <si>
    <t>90001348</t>
  </si>
  <si>
    <t>07/03/16</t>
  </si>
  <si>
    <t>FWD CCY\CCY 20160308 EUR\USD 1.1046750 20160518- בנק לאומי לישראל בע"מ</t>
  </si>
  <si>
    <t>90001358</t>
  </si>
  <si>
    <t>08/03/16</t>
  </si>
  <si>
    <t>FWD CCY\CCY 20160308 GBP\USD 1.4203000 20160516- בנק לאומי לישראל בע"מ</t>
  </si>
  <si>
    <t>90001355</t>
  </si>
  <si>
    <t>FWD CCY\CCY 20160314 EUR\USD 1.1139500 20160518- בנק לאומי לישראל בע"מ</t>
  </si>
  <si>
    <t>90001386</t>
  </si>
  <si>
    <t>14/03/16</t>
  </si>
  <si>
    <t>FWD CCY\CCY 20160317 GBP\USD 1.4302600 20160721- בנק לאומי לישראל בע"מ</t>
  </si>
  <si>
    <t>90001410</t>
  </si>
  <si>
    <t>FWD CCY\CCY 20160317 USD\JPY 110.9080000 20160725- בנק לאומי לישראל בע"מ</t>
  </si>
  <si>
    <t>90001414</t>
  </si>
  <si>
    <t>FWD CCY\CCY 20160321 GBP\USD 1.4417500 20160721- בנק לאומי לישראל בע"מ</t>
  </si>
  <si>
    <t>90001420</t>
  </si>
  <si>
    <t>FWD CCY\CCY 20160329 EUR\USD 1.1233800 20160728- בנק לאומי לישראל בע"מ</t>
  </si>
  <si>
    <t>90001458</t>
  </si>
  <si>
    <t>29/03/16</t>
  </si>
  <si>
    <t>פורוורד ריבית</t>
  </si>
  <si>
    <t>404626</t>
  </si>
  <si>
    <t>4392</t>
  </si>
  <si>
    <t>IRS Libor 3m _fixed 1.618- בנק לאומי לישראל בע"מ</t>
  </si>
  <si>
    <t>90001545</t>
  </si>
  <si>
    <t>IRS Libor 3m _fixed 1.7305- בנק לאומי לישראל בע"מ</t>
  </si>
  <si>
    <t>90001550</t>
  </si>
  <si>
    <t>IRS Libor 3m _fixed 1.7335- בנק לאומי לישראל בע"מ</t>
  </si>
  <si>
    <t>90001548</t>
  </si>
  <si>
    <t>IRS Libor 3m _fixed 1.761- בנק לאומי לישראל בע"מ</t>
  </si>
  <si>
    <t>90001546</t>
  </si>
  <si>
    <t>IRS Libor 3m _fixed 1.803- בנק לאומי לישראל בע"מ</t>
  </si>
  <si>
    <t>90001547</t>
  </si>
  <si>
    <t>Panthiv-xf cdo- Plenum</t>
  </si>
  <si>
    <t>XS0276075198</t>
  </si>
  <si>
    <t>אשראי</t>
  </si>
  <si>
    <t>VALLERIITE  CDO 20.12.2017- VALLERIITE  CDO</t>
  </si>
  <si>
    <t>XS0299125483</t>
  </si>
  <si>
    <t>סה"כ כנגד חסכון עמיתים/מבוטחים</t>
  </si>
  <si>
    <t>הלוואות לחברים גמל כללי 292</t>
  </si>
  <si>
    <t>לא</t>
  </si>
  <si>
    <t>29991170</t>
  </si>
  <si>
    <t>סה"כ מבוטחות במשכנתא או תיקי משכנתאות</t>
  </si>
  <si>
    <t>סה"כ מובטחות בערבות בנקאית</t>
  </si>
  <si>
    <t>סה"כ מובטחות בבטחונות אחרים</t>
  </si>
  <si>
    <t>גורם 09</t>
  </si>
  <si>
    <t>55152</t>
  </si>
  <si>
    <t>*גורם 33</t>
  </si>
  <si>
    <t>2963</t>
  </si>
  <si>
    <t>2968</t>
  </si>
  <si>
    <t>4563</t>
  </si>
  <si>
    <t>4605</t>
  </si>
  <si>
    <t>4606</t>
  </si>
  <si>
    <t>4693</t>
  </si>
  <si>
    <t>גורם 07</t>
  </si>
  <si>
    <t>55061</t>
  </si>
  <si>
    <t>Aa2</t>
  </si>
  <si>
    <t>90150400</t>
  </si>
  <si>
    <t>גורם 29</t>
  </si>
  <si>
    <t>29991703</t>
  </si>
  <si>
    <t>4410</t>
  </si>
  <si>
    <t>*גורם 28</t>
  </si>
  <si>
    <t>9242</t>
  </si>
  <si>
    <t>50013</t>
  </si>
  <si>
    <t>גורם 30</t>
  </si>
  <si>
    <t>392454</t>
  </si>
  <si>
    <t>גורם 35</t>
  </si>
  <si>
    <t>95350102</t>
  </si>
  <si>
    <t>95350202</t>
  </si>
  <si>
    <t>95350301</t>
  </si>
  <si>
    <t>95350302</t>
  </si>
  <si>
    <t>95350401</t>
  </si>
  <si>
    <t>95350402</t>
  </si>
  <si>
    <t>95350501</t>
  </si>
  <si>
    <t>95350502</t>
  </si>
  <si>
    <t>99000</t>
  </si>
  <si>
    <t>99001</t>
  </si>
  <si>
    <t>גורם 47</t>
  </si>
  <si>
    <t>375044</t>
  </si>
  <si>
    <t>380163</t>
  </si>
  <si>
    <t>390693</t>
  </si>
  <si>
    <t>393154</t>
  </si>
  <si>
    <t>395153</t>
  </si>
  <si>
    <t>406504</t>
  </si>
  <si>
    <t>4280</t>
  </si>
  <si>
    <t>4344</t>
  </si>
  <si>
    <t>גורם 76</t>
  </si>
  <si>
    <t>414968</t>
  </si>
  <si>
    <t>29991704</t>
  </si>
  <si>
    <t>גורם 37</t>
  </si>
  <si>
    <t>379497</t>
  </si>
  <si>
    <t>גורם 41</t>
  </si>
  <si>
    <t>3364</t>
  </si>
  <si>
    <t>364477</t>
  </si>
  <si>
    <t>גורם 58</t>
  </si>
  <si>
    <t>415036</t>
  </si>
  <si>
    <t>416270</t>
  </si>
  <si>
    <t>גורם 61</t>
  </si>
  <si>
    <t>411270</t>
  </si>
  <si>
    <t>419146</t>
  </si>
  <si>
    <t>4201</t>
  </si>
  <si>
    <t>4202</t>
  </si>
  <si>
    <t>4203</t>
  </si>
  <si>
    <t>4205</t>
  </si>
  <si>
    <t>4206</t>
  </si>
  <si>
    <t>4207</t>
  </si>
  <si>
    <t>4208</t>
  </si>
  <si>
    <t>גורם 62</t>
  </si>
  <si>
    <t>371707</t>
  </si>
  <si>
    <t>372051</t>
  </si>
  <si>
    <t>גורם 63</t>
  </si>
  <si>
    <t>371197</t>
  </si>
  <si>
    <t>גורם 64</t>
  </si>
  <si>
    <t>371706</t>
  </si>
  <si>
    <t>גורם 65</t>
  </si>
  <si>
    <t>398372</t>
  </si>
  <si>
    <t>401058</t>
  </si>
  <si>
    <t>405727</t>
  </si>
  <si>
    <t>גורם 68</t>
  </si>
  <si>
    <t>385055</t>
  </si>
  <si>
    <t>גורם 79</t>
  </si>
  <si>
    <t>397492</t>
  </si>
  <si>
    <t>407656</t>
  </si>
  <si>
    <t>411923</t>
  </si>
  <si>
    <t>416271</t>
  </si>
  <si>
    <t>גורם 38</t>
  </si>
  <si>
    <t>2571</t>
  </si>
  <si>
    <t>2572</t>
  </si>
  <si>
    <t>3363</t>
  </si>
  <si>
    <t>39680</t>
  </si>
  <si>
    <t>גורם 43</t>
  </si>
  <si>
    <t>345369</t>
  </si>
  <si>
    <t>384577</t>
  </si>
  <si>
    <t>403836</t>
  </si>
  <si>
    <t>415814</t>
  </si>
  <si>
    <t>4314</t>
  </si>
  <si>
    <t>908395120</t>
  </si>
  <si>
    <t>908395160</t>
  </si>
  <si>
    <t>360793</t>
  </si>
  <si>
    <t>גורם 67</t>
  </si>
  <si>
    <t>29993125</t>
  </si>
  <si>
    <t>29993126</t>
  </si>
  <si>
    <t>גורם 77</t>
  </si>
  <si>
    <t>4565</t>
  </si>
  <si>
    <t>4566</t>
  </si>
  <si>
    <t>גורם 86</t>
  </si>
  <si>
    <t>415761</t>
  </si>
  <si>
    <t>גורם 03</t>
  </si>
  <si>
    <t>4540068</t>
  </si>
  <si>
    <t>גורם 17</t>
  </si>
  <si>
    <t>66241</t>
  </si>
  <si>
    <t>662410</t>
  </si>
  <si>
    <t>3968</t>
  </si>
  <si>
    <t>שפיר הנדסה חוצה ישראל צפון בע"מ</t>
  </si>
  <si>
    <t>4647</t>
  </si>
  <si>
    <t>גורם 84</t>
  </si>
  <si>
    <t>404555</t>
  </si>
  <si>
    <t>*גורם 14</t>
  </si>
  <si>
    <t>3153</t>
  </si>
  <si>
    <t>CC</t>
  </si>
  <si>
    <t>סה"כ מובטחות בשיעבוד כלי רכב</t>
  </si>
  <si>
    <t>גורם 01</t>
  </si>
  <si>
    <t>10510</t>
  </si>
  <si>
    <t>360223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</si>
  <si>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</si>
  <si>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</si>
  <si>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</si>
  <si>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</si>
  <si>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</si>
  <si>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</si>
  <si>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פקדון בלמ"ש 5.9% 2017- בנק לאומי לישראל בע"מ</t>
  </si>
  <si>
    <t>32771</t>
  </si>
  <si>
    <t>טפחות פקדון 6.15% 2017- בנק מזרחי טפחות בע"מ</t>
  </si>
  <si>
    <t>3288</t>
  </si>
  <si>
    <t>פקדון טפחות 6.22% 9.1.18- טפחות בנק משכנתאות לישראל בע"מ</t>
  </si>
  <si>
    <t>32961</t>
  </si>
  <si>
    <t>שפיצר בינלאומי רבעוני 5.9%- הבנק הבינלאומי הראשון לישראל בע"מ</t>
  </si>
  <si>
    <t>3262</t>
  </si>
  <si>
    <t>סה"כ נקוב במט"ח</t>
  </si>
  <si>
    <t>סה"כ צמודי מט"ח</t>
  </si>
  <si>
    <t>פקדון דולר אוסטרלי- בנק לאומי לישראל בע"מ</t>
  </si>
  <si>
    <t>299919271</t>
  </si>
  <si>
    <t>סה"כ מניב</t>
  </si>
  <si>
    <t>סה"כ לא מניב</t>
  </si>
  <si>
    <t>CHICAGO BRIDGE&amp;IRON CO(דיבידנד לקבל)</t>
  </si>
  <si>
    <t>395299</t>
  </si>
  <si>
    <t>זכאים</t>
  </si>
  <si>
    <t>28080000</t>
  </si>
  <si>
    <t>זכאים מס עמיתים</t>
  </si>
  <si>
    <t>28200000</t>
  </si>
  <si>
    <t>חייבים</t>
  </si>
  <si>
    <t>27960000</t>
  </si>
  <si>
    <t>*או.אר.טי(דיבידנד לקבל)</t>
  </si>
  <si>
    <t>דיסקונט שה מורכב א(ריבית לקבל)</t>
  </si>
  <si>
    <t>מזרחי טפחות שה א(ריבית לקבל)</t>
  </si>
  <si>
    <t>דקסיה הנ אגח יא(ריבית לקבל)</t>
  </si>
  <si>
    <t>דקסיה ישראל הנפק אגח ט(ריבית לקבל)</t>
  </si>
  <si>
    <t>פועלים הנפ שה נד 1(ריבית לקבל)</t>
  </si>
  <si>
    <t>*יואל  אגח 3(ריבית לקבל)</t>
  </si>
  <si>
    <t>נץ בונדס אגח א לס</t>
  </si>
  <si>
    <t>4550042</t>
  </si>
  <si>
    <t>*אלספק(דיבידנד לקבל)</t>
  </si>
  <si>
    <t>גלובליקום ב' חש 11.08</t>
  </si>
  <si>
    <t>11129030</t>
  </si>
  <si>
    <t>שופרסל(דיבידנד לקבל)</t>
  </si>
  <si>
    <t>תדיראן הולדינגס(דיבידנד לקבל)</t>
  </si>
  <si>
    <t>אינרום(דיבידנד לקבל)</t>
  </si>
  <si>
    <t>סינרג'יכב אגח ג(ריבית לקבל)</t>
  </si>
  <si>
    <t>7780281</t>
  </si>
  <si>
    <t>שפיר הנדסה  אג"ח א(ריבית לקבל)</t>
  </si>
  <si>
    <t>*אלוני חץ(דיבידנד לקבל)</t>
  </si>
  <si>
    <t>*גב ים(דיבידנד לקבל)</t>
  </si>
  <si>
    <t>חפציבה גרוזלם אגח msh2</t>
  </si>
  <si>
    <t>10999510</t>
  </si>
  <si>
    <t>חפציבה גרוזלם אגח גmsh</t>
  </si>
  <si>
    <t>10999690</t>
  </si>
  <si>
    <t>ישרס(דיבידנד לקבל)</t>
  </si>
  <si>
    <t>לגנא הולדינגס אגח 1 ms</t>
  </si>
  <si>
    <t>35200464</t>
  </si>
  <si>
    <t>מבני תעשייה אגח טו(ריבית לקבל)</t>
  </si>
  <si>
    <t>*מליסרון אגח ו(ריבית לקבל)</t>
  </si>
  <si>
    <t>אשטרום קבוצה(דיבידנד לקבל)</t>
  </si>
  <si>
    <t>*עזריאלי קבוצה אגח ב סחיר(פדיון לקבל)</t>
  </si>
  <si>
    <t>רבוע נדלן(דיבידנד לקבל)</t>
  </si>
  <si>
    <t>*ריט 1(דיבידנד לקבל)</t>
  </si>
  <si>
    <t>*שיכון ובינוי אגח 6(פדיון לקבל)</t>
  </si>
  <si>
    <t>*איתוראן(דיבידנד לקבל)</t>
  </si>
  <si>
    <t>וואן תוכנה(דיבידנד לקבל)</t>
  </si>
  <si>
    <t>לידקום אגח א חש 08/09 ms</t>
  </si>
  <si>
    <t>11150960</t>
  </si>
  <si>
    <t xml:space="preserve">סקאי 50492  </t>
  </si>
  <si>
    <t>50286 evolution venture c</t>
  </si>
  <si>
    <t>פימי 50724</t>
  </si>
  <si>
    <t>52266 anatomy</t>
  </si>
  <si>
    <t>ANTOMIA 2</t>
  </si>
  <si>
    <t>29993120 NOY 2</t>
  </si>
  <si>
    <t>5265 Reality Real Estate Investment Fund 3 L.P</t>
  </si>
  <si>
    <t>Accelmed Growth partners</t>
  </si>
  <si>
    <t>FIMI 6</t>
  </si>
  <si>
    <t>29992298 Klirmark Opportunity Fund L.P II NIS</t>
  </si>
  <si>
    <t>5257 Viola Private Equity II L.P</t>
  </si>
  <si>
    <t>4122 Ares</t>
  </si>
  <si>
    <t>20269257 blackstone</t>
  </si>
  <si>
    <t>Brookfield</t>
  </si>
  <si>
    <t>Silverfleet</t>
  </si>
  <si>
    <t xml:space="preserve"> 5268 Rhone V</t>
  </si>
  <si>
    <t>Trilantic Capital Partners V</t>
  </si>
  <si>
    <t>Graph-Tech brookfield IV</t>
  </si>
  <si>
    <t>Advent International VIII</t>
  </si>
  <si>
    <t>Brookfield strategic real estate partners II</t>
  </si>
  <si>
    <t>Vintage IX Migdal LP</t>
  </si>
  <si>
    <t>גורם 42</t>
  </si>
  <si>
    <t>גורם 44</t>
  </si>
  <si>
    <t>גורם 45</t>
  </si>
  <si>
    <t>גורם 46</t>
  </si>
  <si>
    <t>גורם 48</t>
  </si>
  <si>
    <t>גורם 69</t>
  </si>
  <si>
    <t>גורם 75</t>
  </si>
  <si>
    <t xml:space="preserve">גורם 77 </t>
  </si>
  <si>
    <t xml:space="preserve">גורם 78 </t>
  </si>
  <si>
    <t xml:space="preserve">גורם 79 </t>
  </si>
  <si>
    <t>גורם 80</t>
  </si>
  <si>
    <t>גורם 81</t>
  </si>
  <si>
    <t>בנק הפועלים</t>
  </si>
  <si>
    <t xml:space="preserve"> גמול פועלים סהר</t>
  </si>
  <si>
    <t xml:space="preserve"> יובנק בע"מ</t>
  </si>
  <si>
    <t>בנק לאומי</t>
  </si>
  <si>
    <t xml:space="preserve"> UBS</t>
  </si>
  <si>
    <t xml:space="preserve"> UBS סויס קי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</si>
</sst>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  <numFmt numFmtId="166" formatCode="#,##0.00_ ;\-#,##0.00\ "/>
  </numFmts>
  <fonts count="26">
    <font>
      <sz val="10"/>
      <name val="Arial"/>
      <charset val="177"/>
    </font>
    <font>
      <sz val="11"/>
      <color theme="1"/>
      <name val="Arial"/>
      <family val="2"/>
      <charset val="177"/>
      <scheme val="minor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8"/>
      <color indexed="8"/>
      <name val="Arial"/>
      <family val="2"/>
    </font>
    <font>
      <sz val="10"/>
      <name val="Tahoma"/>
      <family val="2"/>
    </font>
    <font>
      <sz val="8"/>
      <name val="Arial"/>
      <family val="2"/>
    </font>
    <font>
      <sz val="8"/>
      <name val="David"/>
      <family val="2"/>
      <charset val="177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4">
    <xf numFmtId="0" fontId="0" fillId="0" borderId="0"/>
    <xf numFmtId="0" fontId="2" fillId="0" borderId="0"/>
    <xf numFmtId="0" fontId="11" fillId="0" borderId="0" applyNumberFormat="0" applyFill="0" applyBorder="0" applyAlignment="0" applyProtection="0">
      <alignment vertical="top"/>
      <protection locked="0"/>
    </xf>
    <xf numFmtId="43" fontId="16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17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2" fillId="0" borderId="0"/>
    <xf numFmtId="0" fontId="16" fillId="0" borderId="0"/>
    <xf numFmtId="9" fontId="16" fillId="0" borderId="0" applyFont="0" applyFill="0" applyBorder="0" applyAlignment="0" applyProtection="0"/>
    <xf numFmtId="165" fontId="18" fillId="0" borderId="0" applyFill="0" applyBorder="0" applyProtection="0">
      <alignment horizontal="right"/>
    </xf>
    <xf numFmtId="43" fontId="20" fillId="0" borderId="0" applyFont="0" applyFill="0" applyBorder="0" applyAlignment="0" applyProtection="0"/>
    <xf numFmtId="0" fontId="2" fillId="0" borderId="0"/>
    <xf numFmtId="0" fontId="1" fillId="0" borderId="0"/>
  </cellStyleXfs>
  <cellXfs count="115">
    <xf numFmtId="0" fontId="0" fillId="0" borderId="0" xfId="0"/>
    <xf numFmtId="0" fontId="12" fillId="0" borderId="0" xfId="2" applyFont="1" applyFill="1" applyBorder="1" applyAlignment="1" applyProtection="1">
      <alignment horizontal="center" readingOrder="2"/>
    </xf>
    <xf numFmtId="0" fontId="11" fillId="0" borderId="0" xfId="2" applyFill="1" applyBorder="1" applyAlignment="1" applyProtection="1">
      <alignment horizontal="center" readingOrder="2"/>
    </xf>
    <xf numFmtId="0" fontId="3" fillId="0" borderId="0" xfId="0" applyFont="1" applyAlignment="1" applyProtection="1">
      <alignment horizontal="center"/>
    </xf>
    <xf numFmtId="0" fontId="21" fillId="0" borderId="0" xfId="0" applyFont="1" applyProtection="1"/>
    <xf numFmtId="166" fontId="21" fillId="0" borderId="0" xfId="0" applyNumberFormat="1" applyFont="1" applyProtection="1"/>
    <xf numFmtId="0" fontId="6" fillId="0" borderId="0" xfId="0" applyFont="1" applyAlignment="1" applyProtection="1">
      <alignment horizontal="center" vertical="center" wrapText="1"/>
    </xf>
    <xf numFmtId="0" fontId="2" fillId="0" borderId="0" xfId="12" applyFont="1" applyBorder="1" applyAlignment="1" applyProtection="1">
      <alignment horizontal="right"/>
    </xf>
    <xf numFmtId="166" fontId="2" fillId="0" borderId="0" xfId="11" applyNumberFormat="1" applyFont="1" applyBorder="1" applyProtection="1"/>
    <xf numFmtId="14" fontId="22" fillId="0" borderId="0" xfId="13" applyNumberFormat="1" applyFont="1" applyFill="1" applyBorder="1" applyAlignment="1" applyProtection="1">
      <alignment vertical="center" wrapText="1" readingOrder="1"/>
    </xf>
    <xf numFmtId="0" fontId="3" fillId="0" borderId="0" xfId="0" applyFont="1" applyBorder="1" applyAlignment="1" applyProtection="1">
      <alignment horizontal="center"/>
    </xf>
    <xf numFmtId="0" fontId="25" fillId="0" borderId="0" xfId="0" applyFont="1" applyBorder="1" applyAlignment="1" applyProtection="1">
      <alignment horizontal="center"/>
    </xf>
    <xf numFmtId="0" fontId="3" fillId="0" borderId="0" xfId="1" applyFont="1" applyAlignment="1" applyProtection="1">
      <alignment horizontal="center"/>
    </xf>
    <xf numFmtId="0" fontId="4" fillId="0" borderId="0" xfId="1" applyFont="1" applyAlignment="1" applyProtection="1">
      <alignment horizontal="right"/>
    </xf>
    <xf numFmtId="0" fontId="0" fillId="0" borderId="0" xfId="0" applyProtection="1"/>
    <xf numFmtId="0" fontId="5" fillId="2" borderId="28" xfId="1" applyFont="1" applyFill="1" applyBorder="1" applyAlignment="1" applyProtection="1">
      <alignment horizontal="center" vertical="center" wrapText="1"/>
    </xf>
    <xf numFmtId="0" fontId="5" fillId="2" borderId="29" xfId="1" applyFont="1" applyFill="1" applyBorder="1" applyAlignment="1" applyProtection="1">
      <alignment horizontal="center" vertical="center" wrapText="1"/>
    </xf>
    <xf numFmtId="0" fontId="5" fillId="2" borderId="1" xfId="1" applyFont="1" applyFill="1" applyBorder="1" applyAlignment="1" applyProtection="1">
      <alignment horizontal="center" vertical="center" wrapText="1"/>
    </xf>
    <xf numFmtId="0" fontId="6" fillId="0" borderId="0" xfId="1" applyFont="1" applyAlignment="1" applyProtection="1">
      <alignment horizontal="center" vertical="center" wrapText="1"/>
    </xf>
    <xf numFmtId="49" fontId="7" fillId="2" borderId="2" xfId="1" applyNumberFormat="1" applyFont="1" applyFill="1" applyBorder="1" applyAlignment="1" applyProtection="1">
      <alignment horizontal="center" vertical="center" wrapText="1" readingOrder="2"/>
    </xf>
    <xf numFmtId="0" fontId="8" fillId="2" borderId="3" xfId="1" applyFont="1" applyFill="1" applyBorder="1" applyAlignment="1" applyProtection="1">
      <alignment horizontal="center" vertical="center" wrapText="1"/>
    </xf>
    <xf numFmtId="0" fontId="8" fillId="2" borderId="4" xfId="1" applyFont="1" applyFill="1" applyBorder="1" applyAlignment="1" applyProtection="1">
      <alignment horizontal="center" vertical="center" wrapText="1"/>
    </xf>
    <xf numFmtId="0" fontId="9" fillId="0" borderId="5" xfId="1" applyFont="1" applyBorder="1" applyAlignment="1" applyProtection="1">
      <alignment horizontal="center"/>
    </xf>
    <xf numFmtId="0" fontId="9" fillId="2" borderId="3" xfId="1" applyFont="1" applyFill="1" applyBorder="1" applyAlignment="1" applyProtection="1">
      <alignment horizontal="center" vertical="center" wrapText="1"/>
    </xf>
    <xf numFmtId="0" fontId="9" fillId="2" borderId="4" xfId="1" applyFont="1" applyFill="1" applyBorder="1" applyAlignment="1" applyProtection="1">
      <alignment horizontal="center" vertical="center" wrapText="1"/>
    </xf>
    <xf numFmtId="0" fontId="10" fillId="0" borderId="0" xfId="1" applyFont="1" applyAlignment="1" applyProtection="1">
      <alignment horizontal="center" wrapText="1"/>
    </xf>
    <xf numFmtId="49" fontId="7" fillId="2" borderId="3" xfId="1" applyNumberFormat="1" applyFont="1" applyFill="1" applyBorder="1" applyAlignment="1" applyProtection="1">
      <alignment horizontal="center" vertical="center" wrapText="1" readingOrder="2"/>
    </xf>
    <xf numFmtId="49" fontId="8" fillId="2" borderId="23" xfId="0" applyNumberFormat="1" applyFont="1" applyFill="1" applyBorder="1" applyAlignment="1" applyProtection="1">
      <alignment horizontal="center" wrapText="1"/>
    </xf>
    <xf numFmtId="49" fontId="8" fillId="2" borderId="4" xfId="1" applyNumberFormat="1" applyFont="1" applyFill="1" applyBorder="1" applyAlignment="1" applyProtection="1">
      <alignment horizontal="center" wrapText="1"/>
    </xf>
    <xf numFmtId="49" fontId="7" fillId="2" borderId="3" xfId="1" applyNumberFormat="1" applyFont="1" applyFill="1" applyBorder="1" applyAlignment="1" applyProtection="1">
      <alignment horizontal="right" vertical="center" wrapText="1" readingOrder="2"/>
    </xf>
    <xf numFmtId="49" fontId="8" fillId="2" borderId="0" xfId="0" applyNumberFormat="1" applyFont="1" applyFill="1" applyBorder="1" applyAlignment="1" applyProtection="1">
      <alignment horizontal="center" wrapText="1"/>
    </xf>
    <xf numFmtId="49" fontId="8" fillId="2" borderId="0" xfId="1" applyNumberFormat="1" applyFont="1" applyFill="1" applyBorder="1" applyAlignment="1" applyProtection="1">
      <alignment horizontal="center" wrapText="1"/>
    </xf>
    <xf numFmtId="0" fontId="9" fillId="0" borderId="0" xfId="1" applyFont="1" applyBorder="1" applyAlignment="1" applyProtection="1">
      <alignment horizontal="center"/>
    </xf>
    <xf numFmtId="0" fontId="7" fillId="2" borderId="3" xfId="1" applyNumberFormat="1" applyFont="1" applyFill="1" applyBorder="1" applyAlignment="1" applyProtection="1">
      <alignment horizontal="right" vertical="center" wrapText="1" indent="1"/>
    </xf>
    <xf numFmtId="4" fontId="19" fillId="4" borderId="0" xfId="0" applyNumberFormat="1" applyFont="1" applyFill="1" applyProtection="1"/>
    <xf numFmtId="0" fontId="2" fillId="0" borderId="0" xfId="1" applyFont="1" applyBorder="1" applyAlignment="1" applyProtection="1">
      <alignment horizontal="center"/>
    </xf>
    <xf numFmtId="49" fontId="7" fillId="2" borderId="3" xfId="1" applyNumberFormat="1" applyFont="1" applyFill="1" applyBorder="1" applyAlignment="1" applyProtection="1">
      <alignment horizontal="right" vertical="center" wrapText="1" indent="3" readingOrder="2"/>
    </xf>
    <xf numFmtId="4" fontId="0" fillId="0" borderId="0" xfId="0" applyNumberFormat="1" applyFont="1" applyProtection="1"/>
    <xf numFmtId="0" fontId="7" fillId="2" borderId="3" xfId="1" applyNumberFormat="1" applyFont="1" applyFill="1" applyBorder="1" applyAlignment="1" applyProtection="1">
      <alignment horizontal="right" vertical="center" wrapText="1" readingOrder="2"/>
    </xf>
    <xf numFmtId="0" fontId="7" fillId="2" borderId="3" xfId="1" applyNumberFormat="1" applyFont="1" applyFill="1" applyBorder="1" applyAlignment="1" applyProtection="1">
      <alignment horizontal="right" vertical="center" wrapText="1" indent="1" readingOrder="2"/>
    </xf>
    <xf numFmtId="0" fontId="8" fillId="3" borderId="3" xfId="1" applyFont="1" applyFill="1" applyBorder="1" applyAlignment="1" applyProtection="1">
      <alignment horizontal="right" wrapText="1"/>
    </xf>
    <xf numFmtId="0" fontId="13" fillId="0" borderId="0" xfId="0" applyFont="1" applyAlignment="1" applyProtection="1">
      <alignment horizontal="right" readingOrder="2"/>
    </xf>
    <xf numFmtId="0" fontId="3" fillId="0" borderId="0" xfId="1" applyFont="1" applyAlignment="1" applyProtection="1">
      <alignment horizontal="right"/>
    </xf>
    <xf numFmtId="0" fontId="8" fillId="2" borderId="7" xfId="1" applyFont="1" applyFill="1" applyBorder="1" applyAlignment="1" applyProtection="1">
      <alignment horizontal="center" vertical="center" wrapText="1"/>
    </xf>
    <xf numFmtId="0" fontId="8" fillId="2" borderId="1" xfId="1" applyFont="1" applyFill="1" applyBorder="1" applyAlignment="1" applyProtection="1">
      <alignment horizontal="center" vertical="center" wrapText="1"/>
    </xf>
    <xf numFmtId="0" fontId="3" fillId="0" borderId="0" xfId="0" applyFont="1" applyAlignment="1" applyProtection="1">
      <alignment horizontal="right"/>
    </xf>
    <xf numFmtId="0" fontId="5" fillId="2" borderId="8" xfId="0" applyFont="1" applyFill="1" applyBorder="1" applyAlignment="1" applyProtection="1">
      <alignment horizontal="center" vertical="center" wrapText="1" readingOrder="2"/>
    </xf>
    <xf numFmtId="0" fontId="5" fillId="2" borderId="9" xfId="0" applyFont="1" applyFill="1" applyBorder="1" applyAlignment="1" applyProtection="1">
      <alignment horizontal="center" vertical="center" wrapText="1" readingOrder="2"/>
    </xf>
    <xf numFmtId="0" fontId="14" fillId="2" borderId="2" xfId="0" applyFont="1" applyFill="1" applyBorder="1" applyAlignment="1" applyProtection="1">
      <alignment horizontal="center" vertical="center" wrapText="1"/>
    </xf>
    <xf numFmtId="0" fontId="8" fillId="2" borderId="3" xfId="0" applyFont="1" applyFill="1" applyBorder="1" applyAlignment="1" applyProtection="1">
      <alignment horizontal="center" vertical="center" wrapText="1"/>
    </xf>
    <xf numFmtId="0" fontId="9" fillId="2" borderId="2" xfId="0" applyFont="1" applyFill="1" applyBorder="1" applyAlignment="1" applyProtection="1">
      <alignment horizontal="center" vertical="center" wrapText="1"/>
    </xf>
    <xf numFmtId="0" fontId="9" fillId="2" borderId="3" xfId="0" applyFont="1" applyFill="1" applyBorder="1" applyAlignment="1" applyProtection="1">
      <alignment horizontal="center" vertical="center" wrapText="1"/>
    </xf>
    <xf numFmtId="49" fontId="8" fillId="2" borderId="2" xfId="0" applyNumberFormat="1" applyFont="1" applyFill="1" applyBorder="1" applyAlignment="1" applyProtection="1">
      <alignment horizontal="center" wrapText="1"/>
    </xf>
    <xf numFmtId="49" fontId="8" fillId="2" borderId="3" xfId="0" applyNumberFormat="1" applyFont="1" applyFill="1" applyBorder="1" applyAlignment="1" applyProtection="1">
      <alignment horizontal="center" wrapText="1"/>
    </xf>
    <xf numFmtId="0" fontId="10" fillId="0" borderId="0" xfId="0" applyFont="1" applyAlignment="1" applyProtection="1">
      <alignment horizontal="center" wrapText="1"/>
    </xf>
    <xf numFmtId="0" fontId="8" fillId="2" borderId="10" xfId="0" applyFont="1" applyFill="1" applyBorder="1" applyAlignment="1" applyProtection="1">
      <alignment horizontal="right" wrapText="1"/>
    </xf>
    <xf numFmtId="0" fontId="19" fillId="0" borderId="0" xfId="0" applyFont="1" applyProtection="1"/>
    <xf numFmtId="0" fontId="2" fillId="0" borderId="0" xfId="0" applyFont="1" applyAlignment="1" applyProtection="1">
      <alignment horizontal="right"/>
    </xf>
    <xf numFmtId="0" fontId="2" fillId="0" borderId="0" xfId="0" applyFont="1" applyAlignment="1" applyProtection="1">
      <alignment horizontal="center"/>
    </xf>
    <xf numFmtId="4" fontId="19" fillId="0" borderId="0" xfId="0" applyNumberFormat="1" applyFont="1" applyProtection="1"/>
    <xf numFmtId="0" fontId="2" fillId="0" borderId="0" xfId="0" applyFont="1" applyProtection="1"/>
    <xf numFmtId="0" fontId="0" fillId="0" borderId="0" xfId="0" applyFill="1" applyProtection="1"/>
    <xf numFmtId="0" fontId="15" fillId="2" borderId="11" xfId="0" applyFont="1" applyFill="1" applyBorder="1" applyAlignment="1" applyProtection="1">
      <alignment horizontal="center" vertical="center" wrapText="1" readingOrder="2"/>
    </xf>
    <xf numFmtId="0" fontId="2" fillId="0" borderId="12" xfId="0" applyFont="1" applyBorder="1" applyAlignment="1" applyProtection="1">
      <alignment horizontal="center" readingOrder="2"/>
    </xf>
    <xf numFmtId="0" fontId="2" fillId="0" borderId="13" xfId="0" applyFont="1" applyBorder="1" applyAlignment="1" applyProtection="1">
      <alignment horizontal="center" readingOrder="2"/>
    </xf>
    <xf numFmtId="0" fontId="15" fillId="2" borderId="14" xfId="0" applyFont="1" applyFill="1" applyBorder="1" applyAlignment="1" applyProtection="1">
      <alignment horizontal="center" vertical="center" wrapText="1" readingOrder="2"/>
    </xf>
    <xf numFmtId="0" fontId="2" fillId="0" borderId="15" xfId="0" applyFont="1" applyBorder="1" applyAlignment="1" applyProtection="1">
      <alignment horizontal="center" readingOrder="2"/>
    </xf>
    <xf numFmtId="0" fontId="2" fillId="0" borderId="16" xfId="0" applyFont="1" applyBorder="1" applyAlignment="1" applyProtection="1">
      <alignment horizontal="center" readingOrder="2"/>
    </xf>
    <xf numFmtId="3" fontId="8" fillId="2" borderId="3" xfId="0" applyNumberFormat="1" applyFont="1" applyFill="1" applyBorder="1" applyAlignment="1" applyProtection="1">
      <alignment horizontal="center" vertical="center" wrapText="1"/>
    </xf>
    <xf numFmtId="3" fontId="8" fillId="3" borderId="3" xfId="0" applyNumberFormat="1" applyFont="1" applyFill="1" applyBorder="1" applyAlignment="1" applyProtection="1">
      <alignment horizontal="center" vertical="center" wrapText="1"/>
    </xf>
    <xf numFmtId="3" fontId="8" fillId="3" borderId="4" xfId="0" applyNumberFormat="1" applyFont="1" applyFill="1" applyBorder="1" applyAlignment="1" applyProtection="1">
      <alignment horizontal="center" vertical="center" wrapText="1"/>
    </xf>
    <xf numFmtId="3" fontId="9" fillId="2" borderId="3" xfId="0" applyNumberFormat="1" applyFont="1" applyFill="1" applyBorder="1" applyAlignment="1" applyProtection="1">
      <alignment horizontal="center" vertical="center" wrapText="1"/>
    </xf>
    <xf numFmtId="3" fontId="9" fillId="2" borderId="4" xfId="0" applyNumberFormat="1" applyFont="1" applyFill="1" applyBorder="1" applyAlignment="1" applyProtection="1">
      <alignment horizontal="center" vertical="center" wrapText="1"/>
    </xf>
    <xf numFmtId="3" fontId="8" fillId="2" borderId="3" xfId="0" applyNumberFormat="1" applyFont="1" applyFill="1" applyBorder="1" applyAlignment="1" applyProtection="1">
      <alignment horizontal="center" wrapText="1"/>
    </xf>
    <xf numFmtId="49" fontId="8" fillId="2" borderId="4" xfId="0" applyNumberFormat="1" applyFont="1" applyFill="1" applyBorder="1" applyAlignment="1" applyProtection="1">
      <alignment horizontal="center" wrapText="1"/>
    </xf>
    <xf numFmtId="0" fontId="8" fillId="0" borderId="0" xfId="0" applyFont="1" applyAlignment="1" applyProtection="1">
      <alignment horizontal="center" wrapText="1"/>
    </xf>
    <xf numFmtId="0" fontId="15" fillId="2" borderId="15" xfId="0" applyFont="1" applyFill="1" applyBorder="1" applyAlignment="1" applyProtection="1">
      <alignment horizontal="center" vertical="center" wrapText="1" readingOrder="2"/>
    </xf>
    <xf numFmtId="0" fontId="15" fillId="2" borderId="16" xfId="0" applyFont="1" applyFill="1" applyBorder="1" applyAlignment="1" applyProtection="1">
      <alignment horizontal="center" vertical="center" wrapText="1" readingOrder="2"/>
    </xf>
    <xf numFmtId="49" fontId="7" fillId="2" borderId="17" xfId="1" applyNumberFormat="1" applyFont="1" applyFill="1" applyBorder="1" applyAlignment="1" applyProtection="1">
      <alignment horizontal="center" vertical="center" wrapText="1" readingOrder="2"/>
    </xf>
    <xf numFmtId="0" fontId="8" fillId="3" borderId="3" xfId="0" applyFont="1" applyFill="1" applyBorder="1" applyAlignment="1" applyProtection="1">
      <alignment horizontal="center" vertical="center" wrapText="1"/>
    </xf>
    <xf numFmtId="0" fontId="8" fillId="2" borderId="18" xfId="0" applyFont="1" applyFill="1" applyBorder="1" applyAlignment="1" applyProtection="1">
      <alignment horizontal="center" vertical="center" wrapText="1"/>
    </xf>
    <xf numFmtId="0" fontId="9" fillId="2" borderId="17" xfId="0" applyFont="1" applyFill="1" applyBorder="1" applyAlignment="1" applyProtection="1">
      <alignment horizontal="center" vertical="center" wrapText="1"/>
    </xf>
    <xf numFmtId="0" fontId="9" fillId="2" borderId="19" xfId="0" applyFont="1" applyFill="1" applyBorder="1" applyAlignment="1" applyProtection="1">
      <alignment horizontal="center" vertical="center" wrapText="1"/>
    </xf>
    <xf numFmtId="49" fontId="8" fillId="2" borderId="17" xfId="0" applyNumberFormat="1" applyFont="1" applyFill="1" applyBorder="1" applyAlignment="1" applyProtection="1">
      <alignment horizontal="center" wrapText="1"/>
    </xf>
    <xf numFmtId="49" fontId="8" fillId="2" borderId="5" xfId="0" applyNumberFormat="1" applyFont="1" applyFill="1" applyBorder="1" applyAlignment="1" applyProtection="1">
      <alignment horizontal="center" wrapText="1"/>
    </xf>
    <xf numFmtId="49" fontId="8" fillId="2" borderId="20" xfId="0" applyNumberFormat="1" applyFont="1" applyFill="1" applyBorder="1" applyAlignment="1" applyProtection="1">
      <alignment horizontal="center" wrapText="1"/>
    </xf>
    <xf numFmtId="0" fontId="8" fillId="2" borderId="21" xfId="0" applyFont="1" applyFill="1" applyBorder="1" applyAlignment="1" applyProtection="1">
      <alignment horizontal="right" wrapText="1"/>
    </xf>
    <xf numFmtId="0" fontId="5" fillId="2" borderId="14" xfId="0" applyFont="1" applyFill="1" applyBorder="1" applyAlignment="1" applyProtection="1">
      <alignment horizontal="center" vertical="center" wrapText="1" readingOrder="2"/>
    </xf>
    <xf numFmtId="0" fontId="5" fillId="2" borderId="15" xfId="0" applyFont="1" applyFill="1" applyBorder="1" applyAlignment="1" applyProtection="1">
      <alignment horizontal="center" vertical="center" wrapText="1" readingOrder="2"/>
    </xf>
    <xf numFmtId="0" fontId="5" fillId="2" borderId="16" xfId="0" applyFont="1" applyFill="1" applyBorder="1" applyAlignment="1" applyProtection="1">
      <alignment horizontal="center" vertical="center" wrapText="1" readingOrder="2"/>
    </xf>
    <xf numFmtId="3" fontId="8" fillId="2" borderId="4" xfId="0" applyNumberFormat="1" applyFont="1" applyFill="1" applyBorder="1" applyAlignment="1" applyProtection="1">
      <alignment horizontal="center" vertical="center" wrapText="1"/>
    </xf>
    <xf numFmtId="0" fontId="9" fillId="2" borderId="4" xfId="0" applyFont="1" applyFill="1" applyBorder="1" applyAlignment="1" applyProtection="1">
      <alignment horizontal="center" vertical="center" wrapText="1"/>
    </xf>
    <xf numFmtId="4" fontId="0" fillId="0" borderId="0" xfId="0" applyNumberFormat="1" applyFont="1" applyFill="1" applyProtection="1"/>
    <xf numFmtId="0" fontId="3" fillId="0" borderId="0" xfId="0" applyFont="1" applyFill="1" applyAlignment="1" applyProtection="1">
      <alignment horizontal="center"/>
    </xf>
    <xf numFmtId="0" fontId="8" fillId="2" borderId="4" xfId="0" applyFont="1" applyFill="1" applyBorder="1" applyAlignment="1" applyProtection="1">
      <alignment horizontal="center" vertical="center" wrapText="1"/>
    </xf>
    <xf numFmtId="0" fontId="9" fillId="2" borderId="6" xfId="0" applyFont="1" applyFill="1" applyBorder="1" applyAlignment="1" applyProtection="1">
      <alignment horizontal="center" vertical="center" wrapText="1"/>
    </xf>
    <xf numFmtId="49" fontId="8" fillId="2" borderId="22" xfId="0" applyNumberFormat="1" applyFont="1" applyFill="1" applyBorder="1" applyAlignment="1" applyProtection="1">
      <alignment horizontal="center" wrapText="1"/>
    </xf>
    <xf numFmtId="0" fontId="9" fillId="2" borderId="23" xfId="0" applyFont="1" applyFill="1" applyBorder="1" applyAlignment="1" applyProtection="1">
      <alignment horizontal="center" vertical="center" wrapText="1"/>
    </xf>
    <xf numFmtId="49" fontId="7" fillId="2" borderId="24" xfId="1" applyNumberFormat="1" applyFont="1" applyFill="1" applyBorder="1" applyAlignment="1" applyProtection="1">
      <alignment horizontal="center" vertical="center" wrapText="1" readingOrder="2"/>
    </xf>
    <xf numFmtId="3" fontId="8" fillId="2" borderId="25" xfId="0" applyNumberFormat="1" applyFont="1" applyFill="1" applyBorder="1" applyAlignment="1" applyProtection="1">
      <alignment horizontal="center" vertical="center" wrapText="1"/>
    </xf>
    <xf numFmtId="3" fontId="8" fillId="3" borderId="25" xfId="0" applyNumberFormat="1" applyFont="1" applyFill="1" applyBorder="1" applyAlignment="1" applyProtection="1">
      <alignment horizontal="center" vertical="center" wrapText="1"/>
    </xf>
    <xf numFmtId="3" fontId="8" fillId="2" borderId="26" xfId="0" applyNumberFormat="1" applyFont="1" applyFill="1" applyBorder="1" applyAlignment="1" applyProtection="1">
      <alignment horizontal="center" vertical="center" wrapText="1"/>
    </xf>
    <xf numFmtId="0" fontId="8" fillId="2" borderId="25" xfId="0" applyFont="1" applyFill="1" applyBorder="1" applyAlignment="1" applyProtection="1">
      <alignment horizontal="center" vertical="center" wrapText="1"/>
    </xf>
    <xf numFmtId="0" fontId="8" fillId="3" borderId="25" xfId="0" applyFont="1" applyFill="1" applyBorder="1" applyAlignment="1" applyProtection="1">
      <alignment horizontal="center" vertical="center" wrapText="1"/>
    </xf>
    <xf numFmtId="0" fontId="8" fillId="2" borderId="26" xfId="0" applyFont="1" applyFill="1" applyBorder="1" applyAlignment="1" applyProtection="1">
      <alignment horizontal="center" vertical="center" wrapText="1"/>
    </xf>
    <xf numFmtId="49" fontId="7" fillId="3" borderId="24" xfId="1" applyNumberFormat="1" applyFont="1" applyFill="1" applyBorder="1" applyAlignment="1" applyProtection="1">
      <alignment horizontal="center" vertical="center" wrapText="1" readingOrder="2"/>
    </xf>
    <xf numFmtId="0" fontId="9" fillId="0" borderId="3" xfId="0" applyFont="1" applyBorder="1" applyAlignment="1" applyProtection="1">
      <alignment horizontal="center"/>
    </xf>
    <xf numFmtId="0" fontId="8" fillId="2" borderId="27" xfId="0" applyFont="1" applyFill="1" applyBorder="1" applyAlignment="1" applyProtection="1">
      <alignment horizontal="center" vertical="center" wrapText="1"/>
    </xf>
    <xf numFmtId="0" fontId="8" fillId="2" borderId="13" xfId="0" applyFont="1" applyFill="1" applyBorder="1" applyAlignment="1" applyProtection="1">
      <alignment horizontal="center" vertical="center" wrapText="1"/>
    </xf>
    <xf numFmtId="4" fontId="21" fillId="4" borderId="0" xfId="0" applyNumberFormat="1" applyFont="1" applyFill="1" applyProtection="1"/>
    <xf numFmtId="0" fontId="0" fillId="0" borderId="0" xfId="0" applyBorder="1" applyAlignment="1" applyProtection="1">
      <alignment horizontal="right"/>
    </xf>
    <xf numFmtId="14" fontId="24" fillId="0" borderId="0" xfId="0" applyNumberFormat="1" applyFont="1" applyFill="1" applyBorder="1" applyAlignment="1" applyProtection="1"/>
    <xf numFmtId="0" fontId="0" fillId="0" borderId="0" xfId="0" applyFill="1" applyBorder="1" applyAlignment="1" applyProtection="1">
      <alignment horizontal="right"/>
    </xf>
    <xf numFmtId="14" fontId="24" fillId="0" borderId="0" xfId="0" applyNumberFormat="1" applyFont="1" applyBorder="1" applyProtection="1"/>
    <xf numFmtId="0" fontId="23" fillId="0" borderId="0" xfId="0" applyFont="1" applyAlignment="1" applyProtection="1">
      <alignment horizontal="right"/>
    </xf>
  </cellXfs>
  <cellStyles count="14">
    <cellStyle name="Comma" xfId="11" builtinId="3"/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Normal_יתרות השקעה" xfId="12"/>
    <cellStyle name="Normal_יתרות התחייבות להשקעה" xfId="13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4"/>
  <sheetViews>
    <sheetView rightToLeft="1" tabSelected="1" workbookViewId="0"/>
  </sheetViews>
  <sheetFormatPr defaultColWidth="9.140625" defaultRowHeight="18"/>
  <cols>
    <col min="1" max="1" width="6.28515625" style="12" customWidth="1"/>
    <col min="2" max="2" width="47.28515625" style="42" customWidth="1"/>
    <col min="3" max="3" width="18" style="12" customWidth="1"/>
    <col min="4" max="4" width="20.140625" style="12" customWidth="1"/>
    <col min="5" max="30" width="6.7109375" style="12" customWidth="1"/>
    <col min="31" max="33" width="7.7109375" style="12" customWidth="1"/>
    <col min="34" max="34" width="7.140625" style="12" customWidth="1"/>
    <col min="35" max="35" width="6" style="12" customWidth="1"/>
    <col min="36" max="36" width="7.85546875" style="12" customWidth="1"/>
    <col min="37" max="37" width="8.140625" style="12" customWidth="1"/>
    <col min="38" max="38" width="6.28515625" style="12" customWidth="1"/>
    <col min="39" max="39" width="8" style="12" customWidth="1"/>
    <col min="40" max="40" width="8.7109375" style="12" customWidth="1"/>
    <col min="41" max="41" width="10" style="12" customWidth="1"/>
    <col min="42" max="42" width="9.5703125" style="12" customWidth="1"/>
    <col min="43" max="43" width="6.140625" style="12" customWidth="1"/>
    <col min="44" max="45" width="5.7109375" style="12" customWidth="1"/>
    <col min="46" max="46" width="6.85546875" style="12" customWidth="1"/>
    <col min="47" max="47" width="6.42578125" style="12" customWidth="1"/>
    <col min="48" max="48" width="6.7109375" style="12" customWidth="1"/>
    <col min="49" max="49" width="7.28515625" style="12" customWidth="1"/>
    <col min="50" max="61" width="5.7109375" style="12" customWidth="1"/>
    <col min="62" max="16384" width="9.140625" style="12"/>
  </cols>
  <sheetData>
    <row r="1" spans="1:36">
      <c r="B1" s="13" t="s">
        <v>0</v>
      </c>
      <c r="C1" s="14" t="s">
        <v>190</v>
      </c>
    </row>
    <row r="2" spans="1:36">
      <c r="B2" s="13" t="s">
        <v>1</v>
      </c>
    </row>
    <row r="3" spans="1:36">
      <c r="B3" s="13" t="s">
        <v>2</v>
      </c>
      <c r="C3" s="14" t="s">
        <v>191</v>
      </c>
    </row>
    <row r="4" spans="1:36">
      <c r="B4" s="13" t="s">
        <v>3</v>
      </c>
      <c r="C4" s="14" t="s">
        <v>192</v>
      </c>
    </row>
    <row r="6" spans="1:36" ht="26.25" customHeight="1">
      <c r="B6" s="15" t="s">
        <v>4</v>
      </c>
      <c r="C6" s="16"/>
      <c r="D6" s="17"/>
    </row>
    <row r="7" spans="1:36" s="18" customFormat="1">
      <c r="B7" s="19"/>
      <c r="C7" s="20" t="s">
        <v>5</v>
      </c>
      <c r="D7" s="21" t="s">
        <v>189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J7" s="22" t="s">
        <v>5</v>
      </c>
    </row>
    <row r="8" spans="1:36" s="18" customFormat="1">
      <c r="B8" s="19"/>
      <c r="C8" s="23" t="s">
        <v>6</v>
      </c>
      <c r="D8" s="24" t="s">
        <v>7</v>
      </c>
      <c r="AJ8" s="22" t="s">
        <v>8</v>
      </c>
    </row>
    <row r="9" spans="1:36" s="25" customFormat="1" ht="18" customHeight="1">
      <c r="B9" s="26"/>
      <c r="C9" s="27" t="s">
        <v>9</v>
      </c>
      <c r="D9" s="28" t="s">
        <v>10</v>
      </c>
      <c r="AJ9" s="22" t="s">
        <v>11</v>
      </c>
    </row>
    <row r="10" spans="1:36" s="25" customFormat="1" ht="18" customHeight="1">
      <c r="B10" s="29" t="s">
        <v>12</v>
      </c>
      <c r="C10" s="30"/>
      <c r="D10" s="31"/>
      <c r="AJ10" s="32"/>
    </row>
    <row r="11" spans="1:36">
      <c r="A11" s="1" t="s">
        <v>13</v>
      </c>
      <c r="B11" s="33" t="s">
        <v>14</v>
      </c>
      <c r="C11" s="34">
        <v>180365.08692662622</v>
      </c>
      <c r="D11" s="34">
        <v>13.04</v>
      </c>
    </row>
    <row r="12" spans="1:36">
      <c r="B12" s="33" t="s">
        <v>15</v>
      </c>
      <c r="C12" s="35"/>
      <c r="D12" s="35"/>
    </row>
    <row r="13" spans="1:36">
      <c r="A13" s="2" t="s">
        <v>13</v>
      </c>
      <c r="B13" s="36" t="s">
        <v>16</v>
      </c>
      <c r="C13" s="37">
        <v>331669.22883929999</v>
      </c>
      <c r="D13" s="37">
        <v>23.98</v>
      </c>
    </row>
    <row r="14" spans="1:36">
      <c r="A14" s="2" t="s">
        <v>13</v>
      </c>
      <c r="B14" s="36" t="s">
        <v>17</v>
      </c>
      <c r="C14" s="37">
        <v>0</v>
      </c>
      <c r="D14" s="37">
        <v>0</v>
      </c>
    </row>
    <row r="15" spans="1:36">
      <c r="A15" s="2" t="s">
        <v>13</v>
      </c>
      <c r="B15" s="36" t="s">
        <v>18</v>
      </c>
      <c r="C15" s="37">
        <v>268783.95435434929</v>
      </c>
      <c r="D15" s="37">
        <v>19.43</v>
      </c>
    </row>
    <row r="16" spans="1:36">
      <c r="A16" s="2" t="s">
        <v>13</v>
      </c>
      <c r="B16" s="36" t="s">
        <v>19</v>
      </c>
      <c r="C16" s="37">
        <v>241114.11015431004</v>
      </c>
      <c r="D16" s="37">
        <v>17.43</v>
      </c>
    </row>
    <row r="17" spans="1:4">
      <c r="A17" s="2" t="s">
        <v>13</v>
      </c>
      <c r="B17" s="36" t="s">
        <v>20</v>
      </c>
      <c r="C17" s="37">
        <v>79480.883530074003</v>
      </c>
      <c r="D17" s="37">
        <v>5.75</v>
      </c>
    </row>
    <row r="18" spans="1:4">
      <c r="A18" s="2" t="s">
        <v>13</v>
      </c>
      <c r="B18" s="36" t="s">
        <v>21</v>
      </c>
      <c r="C18" s="37">
        <v>174290.39476196188</v>
      </c>
      <c r="D18" s="37">
        <v>12.6</v>
      </c>
    </row>
    <row r="19" spans="1:4">
      <c r="A19" s="2" t="s">
        <v>13</v>
      </c>
      <c r="B19" s="36" t="s">
        <v>22</v>
      </c>
      <c r="C19" s="37">
        <v>37.055511750000001</v>
      </c>
      <c r="D19" s="37">
        <v>0</v>
      </c>
    </row>
    <row r="20" spans="1:4">
      <c r="A20" s="2" t="s">
        <v>13</v>
      </c>
      <c r="B20" s="36" t="s">
        <v>23</v>
      </c>
      <c r="C20" s="37">
        <v>0</v>
      </c>
      <c r="D20" s="37">
        <v>0</v>
      </c>
    </row>
    <row r="21" spans="1:4">
      <c r="A21" s="2" t="s">
        <v>13</v>
      </c>
      <c r="B21" s="36" t="s">
        <v>24</v>
      </c>
      <c r="C21" s="37">
        <v>2182.1008739615409</v>
      </c>
      <c r="D21" s="37">
        <v>0.16</v>
      </c>
    </row>
    <row r="22" spans="1:4">
      <c r="A22" s="2" t="s">
        <v>13</v>
      </c>
      <c r="B22" s="36" t="s">
        <v>25</v>
      </c>
      <c r="C22" s="37">
        <v>0</v>
      </c>
      <c r="D22" s="37">
        <v>0</v>
      </c>
    </row>
    <row r="23" spans="1:4">
      <c r="B23" s="33" t="s">
        <v>26</v>
      </c>
      <c r="C23" s="35"/>
      <c r="D23" s="35"/>
    </row>
    <row r="24" spans="1:4">
      <c r="A24" s="2" t="s">
        <v>13</v>
      </c>
      <c r="B24" s="36" t="s">
        <v>27</v>
      </c>
      <c r="C24" s="37">
        <v>0</v>
      </c>
      <c r="D24" s="37">
        <v>0</v>
      </c>
    </row>
    <row r="25" spans="1:4">
      <c r="A25" s="2" t="s">
        <v>13</v>
      </c>
      <c r="B25" s="36" t="s">
        <v>28</v>
      </c>
      <c r="C25" s="37">
        <v>0</v>
      </c>
      <c r="D25" s="37">
        <v>0</v>
      </c>
    </row>
    <row r="26" spans="1:4">
      <c r="A26" s="2" t="s">
        <v>13</v>
      </c>
      <c r="B26" s="36" t="s">
        <v>18</v>
      </c>
      <c r="C26" s="37">
        <v>11442.390938613758</v>
      </c>
      <c r="D26" s="37">
        <v>0.83</v>
      </c>
    </row>
    <row r="27" spans="1:4">
      <c r="A27" s="2" t="s">
        <v>13</v>
      </c>
      <c r="B27" s="36" t="s">
        <v>29</v>
      </c>
      <c r="C27" s="37">
        <v>4604.8169175227449</v>
      </c>
      <c r="D27" s="37">
        <v>0.33</v>
      </c>
    </row>
    <row r="28" spans="1:4">
      <c r="A28" s="2" t="s">
        <v>13</v>
      </c>
      <c r="B28" s="36" t="s">
        <v>30</v>
      </c>
      <c r="C28" s="37">
        <v>19348.893983688176</v>
      </c>
      <c r="D28" s="37">
        <v>1.4</v>
      </c>
    </row>
    <row r="29" spans="1:4">
      <c r="A29" s="2" t="s">
        <v>13</v>
      </c>
      <c r="B29" s="36" t="s">
        <v>31</v>
      </c>
      <c r="C29" s="37">
        <v>110.5274173825768</v>
      </c>
      <c r="D29" s="37">
        <v>0.01</v>
      </c>
    </row>
    <row r="30" spans="1:4">
      <c r="A30" s="2" t="s">
        <v>13</v>
      </c>
      <c r="B30" s="36" t="s">
        <v>32</v>
      </c>
      <c r="C30" s="37">
        <v>0</v>
      </c>
      <c r="D30" s="37">
        <v>0</v>
      </c>
    </row>
    <row r="31" spans="1:4">
      <c r="A31" s="2" t="s">
        <v>13</v>
      </c>
      <c r="B31" s="36" t="s">
        <v>33</v>
      </c>
      <c r="C31" s="37">
        <v>6638.0521639071358</v>
      </c>
      <c r="D31" s="37">
        <v>0.48</v>
      </c>
    </row>
    <row r="32" spans="1:4">
      <c r="A32" s="2" t="s">
        <v>13</v>
      </c>
      <c r="B32" s="36" t="s">
        <v>34</v>
      </c>
      <c r="C32" s="37">
        <v>6.5037200000000004</v>
      </c>
      <c r="D32" s="37">
        <v>0</v>
      </c>
    </row>
    <row r="33" spans="1:4">
      <c r="A33" s="2" t="s">
        <v>13</v>
      </c>
      <c r="B33" s="33" t="s">
        <v>35</v>
      </c>
      <c r="C33" s="37">
        <v>62938.657969719898</v>
      </c>
      <c r="D33" s="37">
        <v>4.55</v>
      </c>
    </row>
    <row r="34" spans="1:4">
      <c r="A34" s="2" t="s">
        <v>13</v>
      </c>
      <c r="B34" s="33" t="s">
        <v>36</v>
      </c>
      <c r="C34" s="37">
        <v>389.38704560085949</v>
      </c>
      <c r="D34" s="37">
        <v>0.03</v>
      </c>
    </row>
    <row r="35" spans="1:4">
      <c r="A35" s="2" t="s">
        <v>13</v>
      </c>
      <c r="B35" s="33" t="s">
        <v>37</v>
      </c>
      <c r="C35" s="37">
        <v>0</v>
      </c>
      <c r="D35" s="37">
        <v>0</v>
      </c>
    </row>
    <row r="36" spans="1:4">
      <c r="A36" s="2" t="s">
        <v>13</v>
      </c>
      <c r="B36" s="33" t="s">
        <v>38</v>
      </c>
      <c r="C36" s="37">
        <v>0</v>
      </c>
      <c r="D36" s="37">
        <v>0</v>
      </c>
    </row>
    <row r="37" spans="1:4">
      <c r="A37" s="2" t="s">
        <v>13</v>
      </c>
      <c r="B37" s="33" t="s">
        <v>39</v>
      </c>
      <c r="C37" s="37">
        <v>-74.781805983832996</v>
      </c>
      <c r="D37" s="37">
        <v>-0.01</v>
      </c>
    </row>
    <row r="38" spans="1:4">
      <c r="A38" s="2"/>
      <c r="B38" s="38" t="s">
        <v>40</v>
      </c>
      <c r="C38" s="35"/>
      <c r="D38" s="35"/>
    </row>
    <row r="39" spans="1:4">
      <c r="A39" s="2" t="s">
        <v>13</v>
      </c>
      <c r="B39" s="39" t="s">
        <v>41</v>
      </c>
      <c r="C39" s="37">
        <v>0</v>
      </c>
      <c r="D39" s="37">
        <v>0</v>
      </c>
    </row>
    <row r="40" spans="1:4">
      <c r="A40" s="2" t="s">
        <v>13</v>
      </c>
      <c r="B40" s="39" t="s">
        <v>42</v>
      </c>
      <c r="C40" s="37">
        <v>0</v>
      </c>
      <c r="D40" s="37">
        <v>0</v>
      </c>
    </row>
    <row r="41" spans="1:4">
      <c r="A41" s="2" t="s">
        <v>13</v>
      </c>
      <c r="B41" s="39" t="s">
        <v>43</v>
      </c>
      <c r="C41" s="37">
        <v>0</v>
      </c>
      <c r="D41" s="37">
        <v>0</v>
      </c>
    </row>
    <row r="42" spans="1:4">
      <c r="B42" s="39" t="s">
        <v>44</v>
      </c>
      <c r="C42" s="37">
        <v>1383327.2633027844</v>
      </c>
      <c r="D42" s="37">
        <v>100</v>
      </c>
    </row>
    <row r="43" spans="1:4">
      <c r="A43" s="2" t="s">
        <v>13</v>
      </c>
      <c r="B43" s="40" t="s">
        <v>45</v>
      </c>
      <c r="C43" s="37">
        <f>'יתרת התחייבות להשקעה'!C11</f>
        <v>47751.871370003078</v>
      </c>
      <c r="D43" s="37">
        <f>C43/C42*100</f>
        <v>3.4519576557749869</v>
      </c>
    </row>
    <row r="44" spans="1:4">
      <c r="B44" s="41"/>
    </row>
    <row r="45" spans="1:4">
      <c r="C45" s="43" t="s">
        <v>46</v>
      </c>
      <c r="D45" s="44" t="s">
        <v>47</v>
      </c>
    </row>
    <row r="46" spans="1:4">
      <c r="C46" s="43" t="s">
        <v>9</v>
      </c>
      <c r="D46" s="43" t="s">
        <v>10</v>
      </c>
    </row>
    <row r="47" spans="1:4">
      <c r="C47" s="14" t="s">
        <v>112</v>
      </c>
      <c r="D47" s="14">
        <v>3.766</v>
      </c>
    </row>
    <row r="48" spans="1:4">
      <c r="C48" s="14" t="s">
        <v>116</v>
      </c>
      <c r="D48" s="14">
        <v>4.2855999999999996</v>
      </c>
    </row>
    <row r="49" spans="3:4">
      <c r="C49" s="14" t="s">
        <v>193</v>
      </c>
      <c r="D49" s="14">
        <v>3.9190999999999998</v>
      </c>
    </row>
    <row r="50" spans="3:4">
      <c r="C50" s="14" t="s">
        <v>119</v>
      </c>
      <c r="D50" s="14">
        <v>5.4268999999999998</v>
      </c>
    </row>
    <row r="51" spans="3:4">
      <c r="C51" s="14" t="s">
        <v>194</v>
      </c>
      <c r="D51" s="14">
        <v>3.3533E-2</v>
      </c>
    </row>
    <row r="52" spans="3:4">
      <c r="C52" s="14" t="s">
        <v>126</v>
      </c>
      <c r="D52" s="14">
        <v>2.8963999999999999</v>
      </c>
    </row>
    <row r="53" spans="3:4">
      <c r="C53" s="14" t="s">
        <v>195</v>
      </c>
      <c r="D53" s="14">
        <v>0.46460000000000001</v>
      </c>
    </row>
    <row r="54" spans="3:4">
      <c r="C54" s="14" t="s">
        <v>196</v>
      </c>
      <c r="D54" s="14">
        <v>0.57499999999999996</v>
      </c>
    </row>
  </sheetData>
  <sheetProtection password="CCE9" sheet="1" objects="1" scenarios="1"/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/>
  </sheetViews>
  <sheetFormatPr defaultColWidth="9.140625" defaultRowHeight="18"/>
  <cols>
    <col min="1" max="1" width="6.28515625" style="3" customWidth="1"/>
    <col min="2" max="2" width="38.42578125" style="45" customWidth="1"/>
    <col min="3" max="5" width="10.7109375" style="45" customWidth="1"/>
    <col min="6" max="6" width="10.7109375" style="3" customWidth="1"/>
    <col min="7" max="7" width="14.7109375" style="3" customWidth="1"/>
    <col min="8" max="8" width="11.7109375" style="3" customWidth="1"/>
    <col min="9" max="9" width="14.7109375" style="3" customWidth="1"/>
    <col min="10" max="12" width="10.7109375" style="3" customWidth="1"/>
    <col min="13" max="13" width="7.5703125" style="3" customWidth="1"/>
    <col min="14" max="14" width="6.7109375" style="3" customWidth="1"/>
    <col min="15" max="15" width="7.7109375" style="3" customWidth="1"/>
    <col min="16" max="16" width="7.140625" style="3" customWidth="1"/>
    <col min="17" max="17" width="6" style="3" customWidth="1"/>
    <col min="18" max="18" width="7.85546875" style="3" customWidth="1"/>
    <col min="19" max="19" width="8.140625" style="3" customWidth="1"/>
    <col min="20" max="20" width="6.28515625" style="3" customWidth="1"/>
    <col min="21" max="21" width="8" style="3" customWidth="1"/>
    <col min="22" max="22" width="8.7109375" style="3" customWidth="1"/>
    <col min="23" max="23" width="10" style="3" customWidth="1"/>
    <col min="24" max="24" width="9.5703125" style="3" customWidth="1"/>
    <col min="25" max="25" width="6.140625" style="3" customWidth="1"/>
    <col min="26" max="27" width="5.7109375" style="3" customWidth="1"/>
    <col min="28" max="28" width="6.85546875" style="3" customWidth="1"/>
    <col min="29" max="29" width="6.42578125" style="3" customWidth="1"/>
    <col min="30" max="30" width="6.7109375" style="3" customWidth="1"/>
    <col min="31" max="31" width="7.28515625" style="3" customWidth="1"/>
    <col min="32" max="43" width="5.7109375" style="3" customWidth="1"/>
    <col min="44" max="16384" width="9.140625" style="3"/>
  </cols>
  <sheetData>
    <row r="1" spans="2:61">
      <c r="B1" s="13" t="s">
        <v>0</v>
      </c>
      <c r="C1" s="14" t="s">
        <v>190</v>
      </c>
    </row>
    <row r="2" spans="2:61">
      <c r="B2" s="13" t="s">
        <v>1</v>
      </c>
    </row>
    <row r="3" spans="2:61">
      <c r="B3" s="13" t="s">
        <v>2</v>
      </c>
      <c r="C3" s="14" t="s">
        <v>191</v>
      </c>
    </row>
    <row r="4" spans="2:61">
      <c r="B4" s="13" t="s">
        <v>3</v>
      </c>
      <c r="C4" s="14" t="s">
        <v>192</v>
      </c>
    </row>
    <row r="6" spans="2:61" ht="26.25" customHeight="1">
      <c r="B6" s="87" t="s">
        <v>69</v>
      </c>
      <c r="C6" s="88"/>
      <c r="D6" s="88"/>
      <c r="E6" s="88"/>
      <c r="F6" s="88"/>
      <c r="G6" s="88"/>
      <c r="H6" s="88"/>
      <c r="I6" s="88"/>
      <c r="J6" s="88"/>
      <c r="K6" s="88"/>
      <c r="L6" s="89"/>
    </row>
    <row r="7" spans="2:61" ht="26.25" customHeight="1">
      <c r="B7" s="87" t="s">
        <v>104</v>
      </c>
      <c r="C7" s="88"/>
      <c r="D7" s="88"/>
      <c r="E7" s="88"/>
      <c r="F7" s="88"/>
      <c r="G7" s="88"/>
      <c r="H7" s="88"/>
      <c r="I7" s="88"/>
      <c r="J7" s="88"/>
      <c r="K7" s="88"/>
      <c r="L7" s="89"/>
      <c r="BI7" s="6"/>
    </row>
    <row r="8" spans="2:61" s="6" customFormat="1" ht="63">
      <c r="B8" s="19" t="s">
        <v>102</v>
      </c>
      <c r="C8" s="68" t="s">
        <v>50</v>
      </c>
      <c r="D8" s="69" t="s">
        <v>71</v>
      </c>
      <c r="E8" s="69" t="s">
        <v>88</v>
      </c>
      <c r="F8" s="68" t="s">
        <v>54</v>
      </c>
      <c r="G8" s="68" t="s">
        <v>74</v>
      </c>
      <c r="H8" s="68" t="s">
        <v>75</v>
      </c>
      <c r="I8" s="68" t="s">
        <v>57</v>
      </c>
      <c r="J8" s="68" t="s">
        <v>76</v>
      </c>
      <c r="K8" s="69" t="s">
        <v>58</v>
      </c>
      <c r="L8" s="90" t="s">
        <v>59</v>
      </c>
      <c r="M8" s="3"/>
      <c r="BE8" s="3"/>
      <c r="BF8" s="3"/>
    </row>
    <row r="9" spans="2:61" s="6" customFormat="1" ht="20.25">
      <c r="B9" s="50"/>
      <c r="C9" s="68"/>
      <c r="D9" s="68"/>
      <c r="E9" s="68"/>
      <c r="F9" s="68"/>
      <c r="G9" s="51"/>
      <c r="H9" s="51" t="s">
        <v>79</v>
      </c>
      <c r="I9" s="51" t="s">
        <v>6</v>
      </c>
      <c r="J9" s="51" t="s">
        <v>7</v>
      </c>
      <c r="K9" s="71" t="s">
        <v>7</v>
      </c>
      <c r="L9" s="91" t="s">
        <v>7</v>
      </c>
      <c r="BD9" s="3"/>
      <c r="BE9" s="3"/>
      <c r="BF9" s="3"/>
      <c r="BH9" s="54"/>
    </row>
    <row r="10" spans="2:61" s="54" customFormat="1" ht="18" customHeight="1">
      <c r="B10" s="52"/>
      <c r="C10" s="53" t="s">
        <v>9</v>
      </c>
      <c r="D10" s="53" t="s">
        <v>10</v>
      </c>
      <c r="E10" s="53" t="s">
        <v>60</v>
      </c>
      <c r="F10" s="53" t="s">
        <v>60</v>
      </c>
      <c r="G10" s="53" t="s">
        <v>61</v>
      </c>
      <c r="H10" s="53" t="s">
        <v>62</v>
      </c>
      <c r="I10" s="53" t="s">
        <v>63</v>
      </c>
      <c r="J10" s="53" t="s">
        <v>64</v>
      </c>
      <c r="K10" s="74" t="s">
        <v>65</v>
      </c>
      <c r="L10" s="74" t="s">
        <v>66</v>
      </c>
      <c r="BD10" s="3"/>
      <c r="BE10" s="6"/>
      <c r="BF10" s="3"/>
    </row>
    <row r="11" spans="2:61" s="54" customFormat="1" ht="18" customHeight="1">
      <c r="B11" s="55" t="s">
        <v>105</v>
      </c>
      <c r="C11" s="53"/>
      <c r="D11" s="53"/>
      <c r="E11" s="53"/>
      <c r="F11" s="53"/>
      <c r="G11" s="34">
        <v>0</v>
      </c>
      <c r="H11" s="53"/>
      <c r="I11" s="34">
        <v>0</v>
      </c>
      <c r="J11" s="84"/>
      <c r="K11" s="34">
        <v>0</v>
      </c>
      <c r="L11" s="34">
        <v>0</v>
      </c>
      <c r="BD11" s="3"/>
      <c r="BE11" s="6"/>
      <c r="BF11" s="3"/>
      <c r="BH11" s="3"/>
    </row>
    <row r="12" spans="2:61">
      <c r="B12" s="56" t="s">
        <v>197</v>
      </c>
      <c r="C12" s="3"/>
      <c r="D12" s="3"/>
      <c r="E12" s="3"/>
      <c r="G12" s="59">
        <v>0</v>
      </c>
      <c r="I12" s="59">
        <v>0</v>
      </c>
      <c r="K12" s="59">
        <v>0</v>
      </c>
      <c r="L12" s="59">
        <v>0</v>
      </c>
    </row>
    <row r="13" spans="2:61">
      <c r="B13" s="56" t="s">
        <v>2010</v>
      </c>
      <c r="C13" s="3"/>
      <c r="D13" s="3"/>
      <c r="E13" s="3"/>
      <c r="G13" s="59">
        <v>0</v>
      </c>
      <c r="I13" s="59">
        <v>0</v>
      </c>
      <c r="K13" s="59">
        <v>0</v>
      </c>
      <c r="L13" s="59">
        <v>0</v>
      </c>
    </row>
    <row r="14" spans="2:61">
      <c r="B14" s="14" t="s">
        <v>243</v>
      </c>
      <c r="C14" s="14" t="s">
        <v>243</v>
      </c>
      <c r="D14" s="3"/>
      <c r="E14" s="14" t="s">
        <v>243</v>
      </c>
      <c r="F14" s="14" t="s">
        <v>243</v>
      </c>
      <c r="G14" s="37">
        <v>0</v>
      </c>
      <c r="H14" s="37">
        <v>0</v>
      </c>
      <c r="I14" s="37">
        <v>0</v>
      </c>
      <c r="J14" s="37">
        <v>0</v>
      </c>
      <c r="K14" s="37">
        <v>0</v>
      </c>
      <c r="L14" s="37">
        <v>0</v>
      </c>
    </row>
    <row r="15" spans="2:61">
      <c r="B15" s="56" t="s">
        <v>2011</v>
      </c>
      <c r="C15" s="3"/>
      <c r="D15" s="3"/>
      <c r="E15" s="3"/>
      <c r="G15" s="59">
        <v>0</v>
      </c>
      <c r="I15" s="59">
        <v>0</v>
      </c>
      <c r="K15" s="59">
        <v>0</v>
      </c>
      <c r="L15" s="59">
        <v>0</v>
      </c>
    </row>
    <row r="16" spans="2:61">
      <c r="B16" s="14" t="s">
        <v>243</v>
      </c>
      <c r="C16" s="14" t="s">
        <v>243</v>
      </c>
      <c r="D16" s="3"/>
      <c r="E16" s="14" t="s">
        <v>243</v>
      </c>
      <c r="F16" s="14" t="s">
        <v>243</v>
      </c>
      <c r="G16" s="37">
        <v>0</v>
      </c>
      <c r="H16" s="37">
        <v>0</v>
      </c>
      <c r="I16" s="37">
        <v>0</v>
      </c>
      <c r="J16" s="37">
        <v>0</v>
      </c>
      <c r="K16" s="37">
        <v>0</v>
      </c>
      <c r="L16" s="37">
        <v>0</v>
      </c>
    </row>
    <row r="17" spans="2:12">
      <c r="B17" s="56" t="s">
        <v>2012</v>
      </c>
      <c r="C17" s="3"/>
      <c r="D17" s="3"/>
      <c r="E17" s="3"/>
      <c r="G17" s="59">
        <v>0</v>
      </c>
      <c r="I17" s="59">
        <v>0</v>
      </c>
      <c r="K17" s="59">
        <v>0</v>
      </c>
      <c r="L17" s="59">
        <v>0</v>
      </c>
    </row>
    <row r="18" spans="2:12">
      <c r="B18" s="14" t="s">
        <v>243</v>
      </c>
      <c r="C18" s="14" t="s">
        <v>243</v>
      </c>
      <c r="D18" s="3"/>
      <c r="E18" s="14" t="s">
        <v>243</v>
      </c>
      <c r="F18" s="14" t="s">
        <v>243</v>
      </c>
      <c r="G18" s="37">
        <v>0</v>
      </c>
      <c r="H18" s="37">
        <v>0</v>
      </c>
      <c r="I18" s="37">
        <v>0</v>
      </c>
      <c r="J18" s="37">
        <v>0</v>
      </c>
      <c r="K18" s="37">
        <v>0</v>
      </c>
      <c r="L18" s="37">
        <v>0</v>
      </c>
    </row>
    <row r="19" spans="2:12">
      <c r="B19" s="56" t="s">
        <v>1033</v>
      </c>
      <c r="C19" s="3"/>
      <c r="D19" s="3"/>
      <c r="E19" s="3"/>
      <c r="G19" s="59">
        <v>0</v>
      </c>
      <c r="I19" s="59">
        <v>0</v>
      </c>
      <c r="K19" s="59">
        <v>0</v>
      </c>
      <c r="L19" s="59">
        <v>0</v>
      </c>
    </row>
    <row r="20" spans="2:12">
      <c r="B20" s="14" t="s">
        <v>243</v>
      </c>
      <c r="C20" s="14" t="s">
        <v>243</v>
      </c>
      <c r="D20" s="3"/>
      <c r="E20" s="14" t="s">
        <v>243</v>
      </c>
      <c r="F20" s="14" t="s">
        <v>243</v>
      </c>
      <c r="G20" s="37">
        <v>0</v>
      </c>
      <c r="H20" s="37">
        <v>0</v>
      </c>
      <c r="I20" s="37">
        <v>0</v>
      </c>
      <c r="J20" s="37">
        <v>0</v>
      </c>
      <c r="K20" s="37">
        <v>0</v>
      </c>
      <c r="L20" s="37">
        <v>0</v>
      </c>
    </row>
    <row r="21" spans="2:12">
      <c r="B21" s="56" t="s">
        <v>247</v>
      </c>
      <c r="C21" s="3"/>
      <c r="D21" s="3"/>
      <c r="E21" s="3"/>
      <c r="G21" s="59">
        <v>0</v>
      </c>
      <c r="I21" s="59">
        <v>0</v>
      </c>
      <c r="K21" s="59">
        <v>0</v>
      </c>
      <c r="L21" s="59">
        <v>0</v>
      </c>
    </row>
    <row r="22" spans="2:12">
      <c r="B22" s="56" t="s">
        <v>2010</v>
      </c>
      <c r="C22" s="3"/>
      <c r="D22" s="3"/>
      <c r="E22" s="3"/>
      <c r="G22" s="59">
        <v>0</v>
      </c>
      <c r="I22" s="59">
        <v>0</v>
      </c>
      <c r="K22" s="59">
        <v>0</v>
      </c>
      <c r="L22" s="59">
        <v>0</v>
      </c>
    </row>
    <row r="23" spans="2:12">
      <c r="B23" s="14" t="s">
        <v>243</v>
      </c>
      <c r="C23" s="14" t="s">
        <v>243</v>
      </c>
      <c r="D23" s="3"/>
      <c r="E23" s="14" t="s">
        <v>243</v>
      </c>
      <c r="F23" s="14" t="s">
        <v>243</v>
      </c>
      <c r="G23" s="37">
        <v>0</v>
      </c>
      <c r="H23" s="37">
        <v>0</v>
      </c>
      <c r="I23" s="37">
        <v>0</v>
      </c>
      <c r="J23" s="37">
        <v>0</v>
      </c>
      <c r="K23" s="37">
        <v>0</v>
      </c>
      <c r="L23" s="37">
        <v>0</v>
      </c>
    </row>
    <row r="24" spans="2:12">
      <c r="B24" s="56" t="s">
        <v>2012</v>
      </c>
      <c r="C24" s="3"/>
      <c r="D24" s="3"/>
      <c r="E24" s="3"/>
      <c r="G24" s="59">
        <v>0</v>
      </c>
      <c r="I24" s="59">
        <v>0</v>
      </c>
      <c r="K24" s="59">
        <v>0</v>
      </c>
      <c r="L24" s="59">
        <v>0</v>
      </c>
    </row>
    <row r="25" spans="2:12">
      <c r="B25" s="14" t="s">
        <v>243</v>
      </c>
      <c r="C25" s="14" t="s">
        <v>243</v>
      </c>
      <c r="D25" s="3"/>
      <c r="E25" s="14" t="s">
        <v>243</v>
      </c>
      <c r="F25" s="14" t="s">
        <v>243</v>
      </c>
      <c r="G25" s="37">
        <v>0</v>
      </c>
      <c r="H25" s="37">
        <v>0</v>
      </c>
      <c r="I25" s="37">
        <v>0</v>
      </c>
      <c r="J25" s="37">
        <v>0</v>
      </c>
      <c r="K25" s="37">
        <v>0</v>
      </c>
      <c r="L25" s="37">
        <v>0</v>
      </c>
    </row>
    <row r="26" spans="2:12">
      <c r="B26" s="56" t="s">
        <v>2013</v>
      </c>
      <c r="C26" s="3"/>
      <c r="D26" s="3"/>
      <c r="E26" s="3"/>
      <c r="G26" s="59">
        <v>0</v>
      </c>
      <c r="I26" s="59">
        <v>0</v>
      </c>
      <c r="K26" s="59">
        <v>0</v>
      </c>
      <c r="L26" s="59">
        <v>0</v>
      </c>
    </row>
    <row r="27" spans="2:12">
      <c r="B27" s="14" t="s">
        <v>243</v>
      </c>
      <c r="C27" s="14" t="s">
        <v>243</v>
      </c>
      <c r="D27" s="3"/>
      <c r="E27" s="14" t="s">
        <v>243</v>
      </c>
      <c r="F27" s="14" t="s">
        <v>243</v>
      </c>
      <c r="G27" s="37">
        <v>0</v>
      </c>
      <c r="H27" s="37">
        <v>0</v>
      </c>
      <c r="I27" s="37">
        <v>0</v>
      </c>
      <c r="J27" s="37">
        <v>0</v>
      </c>
      <c r="K27" s="37">
        <v>0</v>
      </c>
      <c r="L27" s="37">
        <v>0</v>
      </c>
    </row>
    <row r="28" spans="2:12">
      <c r="B28" s="56" t="s">
        <v>1033</v>
      </c>
      <c r="C28" s="3"/>
      <c r="D28" s="3"/>
      <c r="E28" s="3"/>
      <c r="G28" s="59">
        <v>0</v>
      </c>
      <c r="I28" s="59">
        <v>0</v>
      </c>
      <c r="K28" s="59">
        <v>0</v>
      </c>
      <c r="L28" s="59">
        <v>0</v>
      </c>
    </row>
    <row r="29" spans="2:12">
      <c r="B29" s="14" t="s">
        <v>243</v>
      </c>
      <c r="C29" s="14" t="s">
        <v>243</v>
      </c>
      <c r="D29" s="3"/>
      <c r="E29" s="14" t="s">
        <v>243</v>
      </c>
      <c r="F29" s="14" t="s">
        <v>243</v>
      </c>
      <c r="G29" s="37">
        <v>0</v>
      </c>
      <c r="H29" s="37">
        <v>0</v>
      </c>
      <c r="I29" s="37">
        <v>0</v>
      </c>
      <c r="J29" s="37">
        <v>0</v>
      </c>
      <c r="K29" s="37">
        <v>0</v>
      </c>
      <c r="L29" s="37">
        <v>0</v>
      </c>
    </row>
    <row r="30" spans="2:12">
      <c r="B30" s="14" t="s">
        <v>250</v>
      </c>
      <c r="C30" s="3"/>
      <c r="D30" s="3"/>
      <c r="E30" s="3"/>
    </row>
    <row r="31" spans="2:12">
      <c r="C31" s="3"/>
      <c r="D31" s="3"/>
      <c r="E31" s="3"/>
    </row>
    <row r="32" spans="2:12">
      <c r="C32" s="3"/>
      <c r="D32" s="3"/>
      <c r="E32" s="3"/>
    </row>
    <row r="33" spans="3:5">
      <c r="C33" s="3"/>
      <c r="D33" s="3"/>
      <c r="E33" s="3"/>
    </row>
    <row r="34" spans="3:5">
      <c r="C34" s="3"/>
      <c r="D34" s="3"/>
      <c r="E34" s="3"/>
    </row>
    <row r="35" spans="3:5">
      <c r="C35" s="3"/>
      <c r="D35" s="3"/>
      <c r="E35" s="3"/>
    </row>
    <row r="36" spans="3:5">
      <c r="C36" s="3"/>
      <c r="D36" s="3"/>
      <c r="E36" s="3"/>
    </row>
    <row r="37" spans="3:5">
      <c r="C37" s="3"/>
      <c r="D37" s="3"/>
      <c r="E37" s="3"/>
    </row>
    <row r="38" spans="3:5">
      <c r="C38" s="3"/>
      <c r="D38" s="3"/>
      <c r="E38" s="3"/>
    </row>
    <row r="39" spans="3:5">
      <c r="C39" s="3"/>
      <c r="D39" s="3"/>
      <c r="E39" s="3"/>
    </row>
    <row r="40" spans="3:5">
      <c r="C40" s="3"/>
      <c r="D40" s="3"/>
      <c r="E40" s="3"/>
    </row>
    <row r="41" spans="3:5">
      <c r="C41" s="3"/>
      <c r="D41" s="3"/>
      <c r="E41" s="3"/>
    </row>
    <row r="42" spans="3:5">
      <c r="C42" s="3"/>
      <c r="D42" s="3"/>
      <c r="E42" s="3"/>
    </row>
    <row r="43" spans="3:5">
      <c r="C43" s="3"/>
      <c r="D43" s="3"/>
      <c r="E43" s="3"/>
    </row>
    <row r="44" spans="3:5">
      <c r="C44" s="3"/>
      <c r="D44" s="3"/>
      <c r="E44" s="3"/>
    </row>
    <row r="45" spans="3:5">
      <c r="C45" s="3"/>
      <c r="D45" s="3"/>
      <c r="E45" s="3"/>
    </row>
    <row r="46" spans="3:5">
      <c r="C46" s="3"/>
      <c r="D46" s="3"/>
      <c r="E46" s="3"/>
    </row>
    <row r="47" spans="3:5">
      <c r="C47" s="3"/>
      <c r="D47" s="3"/>
      <c r="E47" s="3"/>
    </row>
    <row r="48" spans="3:5">
      <c r="C48" s="3"/>
      <c r="D48" s="3"/>
      <c r="E48" s="3"/>
    </row>
    <row r="49" spans="3:5">
      <c r="C49" s="3"/>
      <c r="D49" s="3"/>
      <c r="E49" s="3"/>
    </row>
    <row r="50" spans="3:5">
      <c r="C50" s="3"/>
      <c r="D50" s="3"/>
      <c r="E50" s="3"/>
    </row>
    <row r="51" spans="3:5">
      <c r="C51" s="3"/>
      <c r="D51" s="3"/>
      <c r="E51" s="3"/>
    </row>
    <row r="52" spans="3:5">
      <c r="C52" s="3"/>
      <c r="D52" s="3"/>
      <c r="E52" s="3"/>
    </row>
    <row r="53" spans="3:5">
      <c r="C53" s="3"/>
      <c r="D53" s="3"/>
      <c r="E53" s="3"/>
    </row>
    <row r="54" spans="3:5">
      <c r="C54" s="3"/>
      <c r="D54" s="3"/>
      <c r="E54" s="3"/>
    </row>
    <row r="55" spans="3:5">
      <c r="C55" s="3"/>
      <c r="D55" s="3"/>
      <c r="E55" s="3"/>
    </row>
    <row r="56" spans="3:5">
      <c r="C56" s="3"/>
      <c r="D56" s="3"/>
      <c r="E56" s="3"/>
    </row>
    <row r="57" spans="3:5">
      <c r="C57" s="3"/>
      <c r="D57" s="3"/>
      <c r="E57" s="3"/>
    </row>
    <row r="58" spans="3:5">
      <c r="C58" s="3"/>
      <c r="D58" s="3"/>
      <c r="E58" s="3"/>
    </row>
    <row r="59" spans="3:5">
      <c r="C59" s="3"/>
      <c r="D59" s="3"/>
      <c r="E59" s="3"/>
    </row>
    <row r="60" spans="3:5">
      <c r="C60" s="3"/>
      <c r="D60" s="3"/>
      <c r="E60" s="3"/>
    </row>
    <row r="61" spans="3:5">
      <c r="C61" s="3"/>
      <c r="D61" s="3"/>
      <c r="E61" s="3"/>
    </row>
    <row r="62" spans="3:5">
      <c r="C62" s="3"/>
      <c r="D62" s="3"/>
      <c r="E62" s="3"/>
    </row>
    <row r="63" spans="3:5">
      <c r="C63" s="3"/>
      <c r="D63" s="3"/>
      <c r="E63" s="3"/>
    </row>
    <row r="64" spans="3:5">
      <c r="C64" s="3"/>
      <c r="D64" s="3"/>
      <c r="E64" s="3"/>
    </row>
    <row r="65" spans="3:5">
      <c r="C65" s="3"/>
      <c r="D65" s="3"/>
      <c r="E65" s="3"/>
    </row>
    <row r="66" spans="3:5">
      <c r="C66" s="3"/>
      <c r="D66" s="3"/>
      <c r="E66" s="3"/>
    </row>
    <row r="67" spans="3:5">
      <c r="C67" s="3"/>
      <c r="D67" s="3"/>
      <c r="E67" s="3"/>
    </row>
    <row r="68" spans="3:5">
      <c r="C68" s="3"/>
      <c r="D68" s="3"/>
      <c r="E68" s="3"/>
    </row>
    <row r="69" spans="3:5">
      <c r="C69" s="3"/>
      <c r="D69" s="3"/>
      <c r="E69" s="3"/>
    </row>
    <row r="70" spans="3:5">
      <c r="C70" s="3"/>
      <c r="D70" s="3"/>
      <c r="E70" s="3"/>
    </row>
    <row r="71" spans="3:5">
      <c r="C71" s="3"/>
      <c r="D71" s="3"/>
      <c r="E71" s="3"/>
    </row>
    <row r="72" spans="3:5">
      <c r="C72" s="3"/>
      <c r="D72" s="3"/>
      <c r="E72" s="3"/>
    </row>
    <row r="73" spans="3:5">
      <c r="C73" s="3"/>
      <c r="D73" s="3"/>
      <c r="E73" s="3"/>
    </row>
    <row r="74" spans="3:5">
      <c r="C74" s="3"/>
      <c r="D74" s="3"/>
      <c r="E74" s="3"/>
    </row>
    <row r="75" spans="3:5">
      <c r="C75" s="3"/>
      <c r="D75" s="3"/>
      <c r="E75" s="3"/>
    </row>
    <row r="76" spans="3:5">
      <c r="C76" s="3"/>
      <c r="D76" s="3"/>
      <c r="E76" s="3"/>
    </row>
    <row r="77" spans="3:5">
      <c r="C77" s="3"/>
      <c r="D77" s="3"/>
      <c r="E77" s="3"/>
    </row>
    <row r="78" spans="3:5">
      <c r="C78" s="3"/>
      <c r="D78" s="3"/>
      <c r="E78" s="3"/>
    </row>
    <row r="79" spans="3:5">
      <c r="C79" s="3"/>
      <c r="D79" s="3"/>
      <c r="E79" s="3"/>
    </row>
    <row r="80" spans="3:5">
      <c r="C80" s="3"/>
      <c r="D80" s="3"/>
      <c r="E80" s="3"/>
    </row>
    <row r="81" spans="3:5">
      <c r="C81" s="3"/>
      <c r="D81" s="3"/>
      <c r="E81" s="3"/>
    </row>
    <row r="82" spans="3:5">
      <c r="C82" s="3"/>
      <c r="D82" s="3"/>
      <c r="E82" s="3"/>
    </row>
    <row r="83" spans="3:5">
      <c r="C83" s="3"/>
      <c r="D83" s="3"/>
      <c r="E83" s="3"/>
    </row>
    <row r="84" spans="3:5">
      <c r="C84" s="3"/>
      <c r="D84" s="3"/>
      <c r="E84" s="3"/>
    </row>
    <row r="85" spans="3:5">
      <c r="C85" s="3"/>
      <c r="D85" s="3"/>
      <c r="E85" s="3"/>
    </row>
    <row r="86" spans="3:5">
      <c r="C86" s="3"/>
      <c r="D86" s="3"/>
      <c r="E86" s="3"/>
    </row>
    <row r="87" spans="3:5">
      <c r="C87" s="3"/>
      <c r="D87" s="3"/>
      <c r="E87" s="3"/>
    </row>
    <row r="88" spans="3:5">
      <c r="C88" s="3"/>
      <c r="D88" s="3"/>
      <c r="E88" s="3"/>
    </row>
    <row r="89" spans="3:5">
      <c r="C89" s="3"/>
      <c r="D89" s="3"/>
      <c r="E89" s="3"/>
    </row>
    <row r="90" spans="3:5">
      <c r="C90" s="3"/>
      <c r="D90" s="3"/>
      <c r="E90" s="3"/>
    </row>
    <row r="91" spans="3:5">
      <c r="C91" s="3"/>
      <c r="D91" s="3"/>
      <c r="E91" s="3"/>
    </row>
    <row r="92" spans="3:5">
      <c r="C92" s="3"/>
      <c r="D92" s="3"/>
      <c r="E92" s="3"/>
    </row>
    <row r="93" spans="3:5">
      <c r="C93" s="3"/>
      <c r="D93" s="3"/>
      <c r="E93" s="3"/>
    </row>
    <row r="94" spans="3:5">
      <c r="C94" s="3"/>
      <c r="D94" s="3"/>
      <c r="E94" s="3"/>
    </row>
    <row r="95" spans="3:5">
      <c r="C95" s="3"/>
      <c r="D95" s="3"/>
      <c r="E95" s="3"/>
    </row>
    <row r="96" spans="3:5">
      <c r="C96" s="3"/>
      <c r="D96" s="3"/>
      <c r="E96" s="3"/>
    </row>
    <row r="97" spans="3:5">
      <c r="C97" s="3"/>
      <c r="D97" s="3"/>
      <c r="E97" s="3"/>
    </row>
    <row r="98" spans="3:5">
      <c r="C98" s="3"/>
      <c r="D98" s="3"/>
      <c r="E98" s="3"/>
    </row>
    <row r="99" spans="3:5">
      <c r="C99" s="3"/>
      <c r="D99" s="3"/>
      <c r="E99" s="3"/>
    </row>
    <row r="100" spans="3:5">
      <c r="C100" s="3"/>
      <c r="D100" s="3"/>
      <c r="E100" s="3"/>
    </row>
    <row r="101" spans="3:5">
      <c r="C101" s="3"/>
      <c r="D101" s="3"/>
      <c r="E101" s="3"/>
    </row>
    <row r="102" spans="3:5">
      <c r="C102" s="3"/>
      <c r="D102" s="3"/>
      <c r="E102" s="3"/>
    </row>
    <row r="103" spans="3:5">
      <c r="C103" s="3"/>
      <c r="D103" s="3"/>
      <c r="E103" s="3"/>
    </row>
    <row r="104" spans="3:5">
      <c r="C104" s="3"/>
      <c r="D104" s="3"/>
      <c r="E104" s="3"/>
    </row>
    <row r="105" spans="3:5">
      <c r="C105" s="3"/>
      <c r="D105" s="3"/>
      <c r="E105" s="3"/>
    </row>
    <row r="106" spans="3:5">
      <c r="C106" s="3"/>
      <c r="D106" s="3"/>
      <c r="E106" s="3"/>
    </row>
    <row r="107" spans="3:5">
      <c r="C107" s="3"/>
      <c r="D107" s="3"/>
      <c r="E107" s="3"/>
    </row>
    <row r="108" spans="3:5">
      <c r="C108" s="3"/>
      <c r="D108" s="3"/>
      <c r="E108" s="3"/>
    </row>
    <row r="109" spans="3:5">
      <c r="C109" s="3"/>
      <c r="D109" s="3"/>
      <c r="E109" s="3"/>
    </row>
    <row r="110" spans="3:5">
      <c r="C110" s="3"/>
      <c r="D110" s="3"/>
      <c r="E110" s="3"/>
    </row>
    <row r="111" spans="3:5">
      <c r="C111" s="3"/>
      <c r="D111" s="3"/>
      <c r="E111" s="3"/>
    </row>
    <row r="112" spans="3:5">
      <c r="C112" s="3"/>
      <c r="D112" s="3"/>
      <c r="E112" s="3"/>
    </row>
    <row r="113" spans="3:5">
      <c r="C113" s="3"/>
      <c r="D113" s="3"/>
      <c r="E113" s="3"/>
    </row>
    <row r="114" spans="3:5">
      <c r="C114" s="3"/>
      <c r="D114" s="3"/>
      <c r="E114" s="3"/>
    </row>
    <row r="115" spans="3:5">
      <c r="C115" s="3"/>
      <c r="D115" s="3"/>
      <c r="E115" s="3"/>
    </row>
    <row r="116" spans="3:5">
      <c r="C116" s="3"/>
      <c r="D116" s="3"/>
      <c r="E116" s="3"/>
    </row>
    <row r="117" spans="3:5">
      <c r="C117" s="3"/>
      <c r="D117" s="3"/>
      <c r="E117" s="3"/>
    </row>
    <row r="118" spans="3:5">
      <c r="C118" s="3"/>
      <c r="D118" s="3"/>
      <c r="E118" s="3"/>
    </row>
    <row r="119" spans="3:5">
      <c r="C119" s="3"/>
      <c r="D119" s="3"/>
      <c r="E119" s="3"/>
    </row>
    <row r="120" spans="3:5">
      <c r="C120" s="3"/>
      <c r="D120" s="3"/>
      <c r="E120" s="3"/>
    </row>
    <row r="121" spans="3:5">
      <c r="C121" s="3"/>
      <c r="D121" s="3"/>
      <c r="E121" s="3"/>
    </row>
    <row r="122" spans="3:5">
      <c r="C122" s="3"/>
      <c r="D122" s="3"/>
      <c r="E122" s="3"/>
    </row>
    <row r="123" spans="3:5">
      <c r="C123" s="3"/>
      <c r="D123" s="3"/>
      <c r="E123" s="3"/>
    </row>
    <row r="124" spans="3:5">
      <c r="C124" s="3"/>
      <c r="D124" s="3"/>
      <c r="E124" s="3"/>
    </row>
    <row r="125" spans="3:5">
      <c r="C125" s="3"/>
      <c r="D125" s="3"/>
      <c r="E125" s="3"/>
    </row>
    <row r="126" spans="3:5">
      <c r="C126" s="3"/>
      <c r="D126" s="3"/>
      <c r="E126" s="3"/>
    </row>
    <row r="127" spans="3:5">
      <c r="C127" s="3"/>
      <c r="D127" s="3"/>
      <c r="E127" s="3"/>
    </row>
    <row r="128" spans="3:5">
      <c r="C128" s="3"/>
      <c r="D128" s="3"/>
      <c r="E128" s="3"/>
    </row>
    <row r="129" spans="3:5">
      <c r="C129" s="3"/>
      <c r="D129" s="3"/>
      <c r="E129" s="3"/>
    </row>
    <row r="130" spans="3:5">
      <c r="C130" s="3"/>
      <c r="D130" s="3"/>
      <c r="E130" s="3"/>
    </row>
    <row r="131" spans="3:5">
      <c r="C131" s="3"/>
      <c r="D131" s="3"/>
      <c r="E131" s="3"/>
    </row>
    <row r="132" spans="3:5">
      <c r="C132" s="3"/>
      <c r="D132" s="3"/>
      <c r="E132" s="3"/>
    </row>
    <row r="133" spans="3:5">
      <c r="C133" s="3"/>
      <c r="D133" s="3"/>
      <c r="E133" s="3"/>
    </row>
    <row r="134" spans="3:5">
      <c r="C134" s="3"/>
      <c r="D134" s="3"/>
      <c r="E134" s="3"/>
    </row>
    <row r="135" spans="3:5">
      <c r="C135" s="3"/>
      <c r="D135" s="3"/>
      <c r="E135" s="3"/>
    </row>
    <row r="136" spans="3:5">
      <c r="C136" s="3"/>
      <c r="D136" s="3"/>
      <c r="E136" s="3"/>
    </row>
    <row r="137" spans="3:5">
      <c r="C137" s="3"/>
      <c r="D137" s="3"/>
      <c r="E137" s="3"/>
    </row>
    <row r="138" spans="3:5">
      <c r="C138" s="3"/>
      <c r="D138" s="3"/>
      <c r="E138" s="3"/>
    </row>
    <row r="139" spans="3:5">
      <c r="C139" s="3"/>
      <c r="D139" s="3"/>
      <c r="E139" s="3"/>
    </row>
    <row r="140" spans="3:5">
      <c r="C140" s="3"/>
      <c r="D140" s="3"/>
      <c r="E140" s="3"/>
    </row>
    <row r="141" spans="3:5">
      <c r="C141" s="3"/>
      <c r="D141" s="3"/>
      <c r="E141" s="3"/>
    </row>
    <row r="142" spans="3:5">
      <c r="C142" s="3"/>
      <c r="D142" s="3"/>
      <c r="E142" s="3"/>
    </row>
    <row r="143" spans="3:5">
      <c r="C143" s="3"/>
      <c r="D143" s="3"/>
      <c r="E143" s="3"/>
    </row>
    <row r="144" spans="3:5">
      <c r="C144" s="3"/>
      <c r="D144" s="3"/>
      <c r="E144" s="3"/>
    </row>
    <row r="145" spans="3:5">
      <c r="C145" s="3"/>
      <c r="D145" s="3"/>
      <c r="E145" s="3"/>
    </row>
    <row r="146" spans="3:5">
      <c r="C146" s="3"/>
      <c r="D146" s="3"/>
      <c r="E146" s="3"/>
    </row>
    <row r="147" spans="3:5">
      <c r="C147" s="3"/>
      <c r="D147" s="3"/>
      <c r="E147" s="3"/>
    </row>
    <row r="148" spans="3:5">
      <c r="C148" s="3"/>
      <c r="D148" s="3"/>
      <c r="E148" s="3"/>
    </row>
    <row r="149" spans="3:5">
      <c r="C149" s="3"/>
      <c r="D149" s="3"/>
      <c r="E149" s="3"/>
    </row>
    <row r="150" spans="3:5">
      <c r="C150" s="3"/>
      <c r="D150" s="3"/>
      <c r="E150" s="3"/>
    </row>
    <row r="151" spans="3:5">
      <c r="C151" s="3"/>
      <c r="D151" s="3"/>
      <c r="E151" s="3"/>
    </row>
    <row r="152" spans="3:5">
      <c r="C152" s="3"/>
      <c r="D152" s="3"/>
      <c r="E152" s="3"/>
    </row>
    <row r="153" spans="3:5">
      <c r="C153" s="3"/>
      <c r="D153" s="3"/>
      <c r="E153" s="3"/>
    </row>
    <row r="154" spans="3:5">
      <c r="C154" s="3"/>
      <c r="D154" s="3"/>
      <c r="E154" s="3"/>
    </row>
    <row r="155" spans="3:5">
      <c r="C155" s="3"/>
      <c r="D155" s="3"/>
      <c r="E155" s="3"/>
    </row>
    <row r="156" spans="3:5">
      <c r="C156" s="3"/>
      <c r="D156" s="3"/>
      <c r="E156" s="3"/>
    </row>
    <row r="157" spans="3:5">
      <c r="C157" s="3"/>
      <c r="D157" s="3"/>
      <c r="E157" s="3"/>
    </row>
    <row r="158" spans="3:5">
      <c r="C158" s="3"/>
      <c r="D158" s="3"/>
      <c r="E158" s="3"/>
    </row>
    <row r="159" spans="3:5">
      <c r="C159" s="3"/>
      <c r="D159" s="3"/>
      <c r="E159" s="3"/>
    </row>
    <row r="160" spans="3:5">
      <c r="C160" s="3"/>
      <c r="D160" s="3"/>
      <c r="E160" s="3"/>
    </row>
    <row r="161" spans="3:5">
      <c r="C161" s="3"/>
      <c r="D161" s="3"/>
      <c r="E161" s="3"/>
    </row>
    <row r="162" spans="3:5">
      <c r="C162" s="3"/>
      <c r="D162" s="3"/>
      <c r="E162" s="3"/>
    </row>
    <row r="163" spans="3:5">
      <c r="C163" s="3"/>
      <c r="D163" s="3"/>
      <c r="E163" s="3"/>
    </row>
    <row r="164" spans="3:5">
      <c r="C164" s="3"/>
      <c r="D164" s="3"/>
      <c r="E164" s="3"/>
    </row>
    <row r="165" spans="3:5">
      <c r="C165" s="3"/>
      <c r="D165" s="3"/>
      <c r="E165" s="3"/>
    </row>
    <row r="166" spans="3:5">
      <c r="C166" s="3"/>
      <c r="D166" s="3"/>
      <c r="E166" s="3"/>
    </row>
    <row r="167" spans="3:5">
      <c r="C167" s="3"/>
      <c r="D167" s="3"/>
      <c r="E167" s="3"/>
    </row>
    <row r="168" spans="3:5">
      <c r="C168" s="3"/>
      <c r="D168" s="3"/>
      <c r="E168" s="3"/>
    </row>
    <row r="169" spans="3:5">
      <c r="C169" s="3"/>
      <c r="D169" s="3"/>
      <c r="E169" s="3"/>
    </row>
    <row r="170" spans="3:5">
      <c r="C170" s="3"/>
      <c r="D170" s="3"/>
      <c r="E170" s="3"/>
    </row>
    <row r="171" spans="3:5">
      <c r="C171" s="3"/>
      <c r="D171" s="3"/>
      <c r="E171" s="3"/>
    </row>
    <row r="172" spans="3:5">
      <c r="C172" s="3"/>
      <c r="D172" s="3"/>
      <c r="E172" s="3"/>
    </row>
    <row r="173" spans="3:5">
      <c r="C173" s="3"/>
      <c r="D173" s="3"/>
      <c r="E173" s="3"/>
    </row>
    <row r="174" spans="3:5">
      <c r="C174" s="3"/>
      <c r="D174" s="3"/>
      <c r="E174" s="3"/>
    </row>
    <row r="175" spans="3:5">
      <c r="C175" s="3"/>
      <c r="D175" s="3"/>
      <c r="E175" s="3"/>
    </row>
    <row r="176" spans="3:5">
      <c r="C176" s="3"/>
      <c r="D176" s="3"/>
      <c r="E176" s="3"/>
    </row>
    <row r="177" spans="3:5">
      <c r="C177" s="3"/>
      <c r="D177" s="3"/>
      <c r="E177" s="3"/>
    </row>
    <row r="178" spans="3:5">
      <c r="C178" s="3"/>
      <c r="D178" s="3"/>
      <c r="E178" s="3"/>
    </row>
    <row r="179" spans="3:5">
      <c r="C179" s="3"/>
      <c r="D179" s="3"/>
      <c r="E179" s="3"/>
    </row>
    <row r="180" spans="3:5">
      <c r="C180" s="3"/>
      <c r="D180" s="3"/>
      <c r="E180" s="3"/>
    </row>
    <row r="181" spans="3:5">
      <c r="C181" s="3"/>
      <c r="D181" s="3"/>
      <c r="E181" s="3"/>
    </row>
    <row r="182" spans="3:5">
      <c r="C182" s="3"/>
      <c r="D182" s="3"/>
      <c r="E182" s="3"/>
    </row>
    <row r="183" spans="3:5">
      <c r="C183" s="3"/>
      <c r="D183" s="3"/>
      <c r="E183" s="3"/>
    </row>
    <row r="184" spans="3:5">
      <c r="C184" s="3"/>
      <c r="D184" s="3"/>
      <c r="E184" s="3"/>
    </row>
    <row r="185" spans="3:5">
      <c r="C185" s="3"/>
      <c r="D185" s="3"/>
      <c r="E185" s="3"/>
    </row>
    <row r="186" spans="3:5">
      <c r="C186" s="3"/>
      <c r="D186" s="3"/>
      <c r="E186" s="3"/>
    </row>
    <row r="187" spans="3:5">
      <c r="C187" s="3"/>
      <c r="D187" s="3"/>
      <c r="E187" s="3"/>
    </row>
    <row r="188" spans="3:5">
      <c r="C188" s="3"/>
      <c r="D188" s="3"/>
      <c r="E188" s="3"/>
    </row>
    <row r="189" spans="3:5">
      <c r="C189" s="3"/>
      <c r="D189" s="3"/>
      <c r="E189" s="3"/>
    </row>
    <row r="190" spans="3:5">
      <c r="C190" s="3"/>
      <c r="D190" s="3"/>
      <c r="E190" s="3"/>
    </row>
    <row r="191" spans="3:5">
      <c r="C191" s="3"/>
      <c r="D191" s="3"/>
      <c r="E191" s="3"/>
    </row>
    <row r="192" spans="3:5">
      <c r="C192" s="3"/>
      <c r="D192" s="3"/>
      <c r="E192" s="3"/>
    </row>
    <row r="193" spans="3:5">
      <c r="C193" s="3"/>
      <c r="D193" s="3"/>
      <c r="E193" s="3"/>
    </row>
    <row r="194" spans="3:5">
      <c r="C194" s="3"/>
      <c r="D194" s="3"/>
      <c r="E194" s="3"/>
    </row>
    <row r="195" spans="3:5">
      <c r="C195" s="3"/>
      <c r="D195" s="3"/>
      <c r="E195" s="3"/>
    </row>
    <row r="196" spans="3:5">
      <c r="C196" s="3"/>
      <c r="D196" s="3"/>
      <c r="E196" s="3"/>
    </row>
    <row r="197" spans="3:5">
      <c r="C197" s="3"/>
      <c r="D197" s="3"/>
      <c r="E197" s="3"/>
    </row>
    <row r="198" spans="3:5">
      <c r="C198" s="3"/>
      <c r="D198" s="3"/>
      <c r="E198" s="3"/>
    </row>
    <row r="199" spans="3:5">
      <c r="C199" s="3"/>
      <c r="D199" s="3"/>
      <c r="E199" s="3"/>
    </row>
    <row r="200" spans="3:5">
      <c r="C200" s="3"/>
      <c r="D200" s="3"/>
      <c r="E200" s="3"/>
    </row>
    <row r="201" spans="3:5">
      <c r="C201" s="3"/>
      <c r="D201" s="3"/>
      <c r="E201" s="3"/>
    </row>
    <row r="202" spans="3:5">
      <c r="C202" s="3"/>
      <c r="D202" s="3"/>
      <c r="E202" s="3"/>
    </row>
    <row r="203" spans="3:5">
      <c r="C203" s="3"/>
      <c r="D203" s="3"/>
      <c r="E203" s="3"/>
    </row>
    <row r="204" spans="3:5">
      <c r="C204" s="3"/>
      <c r="D204" s="3"/>
      <c r="E204" s="3"/>
    </row>
    <row r="205" spans="3:5">
      <c r="C205" s="3"/>
      <c r="D205" s="3"/>
      <c r="E205" s="3"/>
    </row>
    <row r="206" spans="3:5">
      <c r="C206" s="3"/>
      <c r="D206" s="3"/>
      <c r="E206" s="3"/>
    </row>
    <row r="207" spans="3:5">
      <c r="C207" s="3"/>
      <c r="D207" s="3"/>
      <c r="E207" s="3"/>
    </row>
    <row r="208" spans="3:5">
      <c r="C208" s="3"/>
      <c r="D208" s="3"/>
      <c r="E208" s="3"/>
    </row>
    <row r="209" spans="3:5">
      <c r="C209" s="3"/>
      <c r="D209" s="3"/>
      <c r="E209" s="3"/>
    </row>
    <row r="210" spans="3:5">
      <c r="C210" s="3"/>
      <c r="D210" s="3"/>
      <c r="E210" s="3"/>
    </row>
    <row r="211" spans="3:5">
      <c r="C211" s="3"/>
      <c r="D211" s="3"/>
      <c r="E211" s="3"/>
    </row>
    <row r="212" spans="3:5">
      <c r="C212" s="3"/>
      <c r="D212" s="3"/>
      <c r="E212" s="3"/>
    </row>
    <row r="213" spans="3:5">
      <c r="C213" s="3"/>
      <c r="D213" s="3"/>
      <c r="E213" s="3"/>
    </row>
    <row r="214" spans="3:5">
      <c r="C214" s="3"/>
      <c r="D214" s="3"/>
      <c r="E214" s="3"/>
    </row>
    <row r="215" spans="3:5">
      <c r="C215" s="3"/>
      <c r="D215" s="3"/>
      <c r="E215" s="3"/>
    </row>
    <row r="216" spans="3:5">
      <c r="C216" s="3"/>
      <c r="D216" s="3"/>
      <c r="E216" s="3"/>
    </row>
    <row r="217" spans="3:5">
      <c r="C217" s="3"/>
      <c r="D217" s="3"/>
      <c r="E217" s="3"/>
    </row>
    <row r="218" spans="3:5">
      <c r="C218" s="3"/>
      <c r="D218" s="3"/>
      <c r="E218" s="3"/>
    </row>
    <row r="219" spans="3:5">
      <c r="C219" s="3"/>
      <c r="D219" s="3"/>
      <c r="E219" s="3"/>
    </row>
    <row r="220" spans="3:5">
      <c r="C220" s="3"/>
      <c r="D220" s="3"/>
      <c r="E220" s="3"/>
    </row>
    <row r="221" spans="3:5">
      <c r="C221" s="3"/>
      <c r="D221" s="3"/>
      <c r="E221" s="3"/>
    </row>
    <row r="222" spans="3:5">
      <c r="C222" s="3"/>
      <c r="D222" s="3"/>
      <c r="E222" s="3"/>
    </row>
    <row r="223" spans="3:5">
      <c r="C223" s="3"/>
      <c r="D223" s="3"/>
      <c r="E223" s="3"/>
    </row>
    <row r="224" spans="3:5">
      <c r="C224" s="3"/>
      <c r="D224" s="3"/>
      <c r="E224" s="3"/>
    </row>
    <row r="225" spans="3:5">
      <c r="C225" s="3"/>
      <c r="D225" s="3"/>
      <c r="E225" s="3"/>
    </row>
    <row r="226" spans="3:5">
      <c r="C226" s="3"/>
      <c r="D226" s="3"/>
      <c r="E226" s="3"/>
    </row>
    <row r="227" spans="3:5">
      <c r="C227" s="3"/>
      <c r="D227" s="3"/>
      <c r="E227" s="3"/>
    </row>
    <row r="228" spans="3:5">
      <c r="C228" s="3"/>
      <c r="D228" s="3"/>
      <c r="E228" s="3"/>
    </row>
    <row r="229" spans="3:5">
      <c r="C229" s="3"/>
      <c r="D229" s="3"/>
      <c r="E229" s="3"/>
    </row>
    <row r="230" spans="3:5">
      <c r="C230" s="3"/>
      <c r="D230" s="3"/>
      <c r="E230" s="3"/>
    </row>
    <row r="231" spans="3:5">
      <c r="C231" s="3"/>
      <c r="D231" s="3"/>
      <c r="E231" s="3"/>
    </row>
    <row r="232" spans="3:5">
      <c r="C232" s="3"/>
      <c r="D232" s="3"/>
      <c r="E232" s="3"/>
    </row>
    <row r="233" spans="3:5">
      <c r="C233" s="3"/>
      <c r="D233" s="3"/>
      <c r="E233" s="3"/>
    </row>
    <row r="234" spans="3:5">
      <c r="C234" s="3"/>
      <c r="D234" s="3"/>
      <c r="E234" s="3"/>
    </row>
    <row r="235" spans="3:5">
      <c r="C235" s="3"/>
      <c r="D235" s="3"/>
      <c r="E235" s="3"/>
    </row>
    <row r="236" spans="3:5">
      <c r="C236" s="3"/>
      <c r="D236" s="3"/>
      <c r="E236" s="3"/>
    </row>
    <row r="237" spans="3:5">
      <c r="C237" s="3"/>
      <c r="D237" s="3"/>
      <c r="E237" s="3"/>
    </row>
    <row r="238" spans="3:5">
      <c r="C238" s="3"/>
      <c r="D238" s="3"/>
      <c r="E238" s="3"/>
    </row>
    <row r="239" spans="3:5">
      <c r="C239" s="3"/>
      <c r="D239" s="3"/>
      <c r="E239" s="3"/>
    </row>
    <row r="240" spans="3:5">
      <c r="C240" s="3"/>
      <c r="D240" s="3"/>
      <c r="E240" s="3"/>
    </row>
    <row r="241" spans="3:5">
      <c r="C241" s="3"/>
      <c r="D241" s="3"/>
      <c r="E241" s="3"/>
    </row>
    <row r="242" spans="3:5">
      <c r="C242" s="3"/>
      <c r="D242" s="3"/>
      <c r="E242" s="3"/>
    </row>
    <row r="243" spans="3:5">
      <c r="C243" s="3"/>
      <c r="D243" s="3"/>
      <c r="E243" s="3"/>
    </row>
    <row r="244" spans="3:5">
      <c r="C244" s="3"/>
      <c r="D244" s="3"/>
      <c r="E244" s="3"/>
    </row>
    <row r="245" spans="3:5">
      <c r="C245" s="3"/>
      <c r="D245" s="3"/>
      <c r="E245" s="3"/>
    </row>
    <row r="246" spans="3:5">
      <c r="C246" s="3"/>
      <c r="D246" s="3"/>
      <c r="E246" s="3"/>
    </row>
    <row r="247" spans="3:5">
      <c r="C247" s="3"/>
      <c r="D247" s="3"/>
      <c r="E247" s="3"/>
    </row>
    <row r="248" spans="3:5">
      <c r="C248" s="3"/>
      <c r="D248" s="3"/>
      <c r="E248" s="3"/>
    </row>
    <row r="249" spans="3:5">
      <c r="C249" s="3"/>
      <c r="D249" s="3"/>
      <c r="E249" s="3"/>
    </row>
    <row r="250" spans="3:5">
      <c r="C250" s="3"/>
      <c r="D250" s="3"/>
      <c r="E250" s="3"/>
    </row>
    <row r="251" spans="3:5">
      <c r="C251" s="3"/>
      <c r="D251" s="3"/>
      <c r="E251" s="3"/>
    </row>
    <row r="252" spans="3:5">
      <c r="C252" s="3"/>
      <c r="D252" s="3"/>
      <c r="E252" s="3"/>
    </row>
    <row r="253" spans="3:5">
      <c r="C253" s="3"/>
      <c r="D253" s="3"/>
      <c r="E253" s="3"/>
    </row>
    <row r="254" spans="3:5">
      <c r="C254" s="3"/>
      <c r="D254" s="3"/>
      <c r="E254" s="3"/>
    </row>
    <row r="255" spans="3:5">
      <c r="C255" s="3"/>
      <c r="D255" s="3"/>
      <c r="E255" s="3"/>
    </row>
    <row r="256" spans="3:5">
      <c r="C256" s="3"/>
      <c r="D256" s="3"/>
      <c r="E256" s="3"/>
    </row>
    <row r="257" spans="3:5">
      <c r="C257" s="3"/>
      <c r="D257" s="3"/>
      <c r="E257" s="3"/>
    </row>
    <row r="258" spans="3:5">
      <c r="C258" s="3"/>
      <c r="D258" s="3"/>
      <c r="E258" s="3"/>
    </row>
    <row r="259" spans="3:5">
      <c r="C259" s="3"/>
      <c r="D259" s="3"/>
      <c r="E259" s="3"/>
    </row>
    <row r="260" spans="3:5">
      <c r="C260" s="3"/>
      <c r="D260" s="3"/>
      <c r="E260" s="3"/>
    </row>
    <row r="261" spans="3:5">
      <c r="C261" s="3"/>
      <c r="D261" s="3"/>
      <c r="E261" s="3"/>
    </row>
    <row r="262" spans="3:5">
      <c r="C262" s="3"/>
      <c r="D262" s="3"/>
      <c r="E262" s="3"/>
    </row>
    <row r="263" spans="3:5">
      <c r="C263" s="3"/>
      <c r="D263" s="3"/>
      <c r="E263" s="3"/>
    </row>
    <row r="264" spans="3:5">
      <c r="C264" s="3"/>
      <c r="D264" s="3"/>
      <c r="E264" s="3"/>
    </row>
    <row r="265" spans="3:5">
      <c r="C265" s="3"/>
      <c r="D265" s="3"/>
      <c r="E265" s="3"/>
    </row>
    <row r="266" spans="3:5">
      <c r="C266" s="3"/>
      <c r="D266" s="3"/>
      <c r="E266" s="3"/>
    </row>
    <row r="267" spans="3:5">
      <c r="C267" s="3"/>
      <c r="D267" s="3"/>
      <c r="E267" s="3"/>
    </row>
    <row r="268" spans="3:5">
      <c r="C268" s="3"/>
      <c r="D268" s="3"/>
      <c r="E268" s="3"/>
    </row>
    <row r="269" spans="3:5">
      <c r="C269" s="3"/>
      <c r="D269" s="3"/>
      <c r="E269" s="3"/>
    </row>
    <row r="270" spans="3:5">
      <c r="C270" s="3"/>
      <c r="D270" s="3"/>
      <c r="E270" s="3"/>
    </row>
    <row r="271" spans="3:5">
      <c r="C271" s="3"/>
      <c r="D271" s="3"/>
      <c r="E271" s="3"/>
    </row>
    <row r="272" spans="3:5">
      <c r="C272" s="3"/>
      <c r="D272" s="3"/>
      <c r="E272" s="3"/>
    </row>
    <row r="273" spans="3:5">
      <c r="C273" s="3"/>
      <c r="D273" s="3"/>
      <c r="E273" s="3"/>
    </row>
    <row r="274" spans="3:5">
      <c r="C274" s="3"/>
      <c r="D274" s="3"/>
      <c r="E274" s="3"/>
    </row>
    <row r="275" spans="3:5">
      <c r="C275" s="3"/>
      <c r="D275" s="3"/>
      <c r="E275" s="3"/>
    </row>
    <row r="276" spans="3:5">
      <c r="C276" s="3"/>
      <c r="D276" s="3"/>
      <c r="E276" s="3"/>
    </row>
    <row r="277" spans="3:5">
      <c r="C277" s="3"/>
      <c r="D277" s="3"/>
      <c r="E277" s="3"/>
    </row>
    <row r="278" spans="3:5">
      <c r="C278" s="3"/>
      <c r="D278" s="3"/>
      <c r="E278" s="3"/>
    </row>
    <row r="279" spans="3:5">
      <c r="C279" s="3"/>
      <c r="D279" s="3"/>
      <c r="E279" s="3"/>
    </row>
    <row r="280" spans="3:5">
      <c r="C280" s="3"/>
      <c r="D280" s="3"/>
      <c r="E280" s="3"/>
    </row>
    <row r="281" spans="3:5">
      <c r="C281" s="3"/>
      <c r="D281" s="3"/>
      <c r="E281" s="3"/>
    </row>
    <row r="282" spans="3:5">
      <c r="C282" s="3"/>
      <c r="D282" s="3"/>
      <c r="E282" s="3"/>
    </row>
    <row r="283" spans="3:5">
      <c r="C283" s="3"/>
      <c r="D283" s="3"/>
      <c r="E283" s="3"/>
    </row>
    <row r="284" spans="3:5">
      <c r="C284" s="3"/>
      <c r="D284" s="3"/>
      <c r="E284" s="3"/>
    </row>
    <row r="285" spans="3:5">
      <c r="C285" s="3"/>
      <c r="D285" s="3"/>
      <c r="E285" s="3"/>
    </row>
    <row r="286" spans="3:5">
      <c r="C286" s="3"/>
      <c r="D286" s="3"/>
      <c r="E286" s="3"/>
    </row>
    <row r="287" spans="3:5">
      <c r="C287" s="3"/>
      <c r="D287" s="3"/>
      <c r="E287" s="3"/>
    </row>
    <row r="288" spans="3:5">
      <c r="C288" s="3"/>
      <c r="D288" s="3"/>
      <c r="E288" s="3"/>
    </row>
    <row r="289" spans="3:5">
      <c r="C289" s="3"/>
      <c r="D289" s="3"/>
      <c r="E289" s="3"/>
    </row>
    <row r="290" spans="3:5">
      <c r="C290" s="3"/>
      <c r="D290" s="3"/>
      <c r="E290" s="3"/>
    </row>
    <row r="291" spans="3:5">
      <c r="C291" s="3"/>
      <c r="D291" s="3"/>
      <c r="E291" s="3"/>
    </row>
    <row r="292" spans="3:5">
      <c r="C292" s="3"/>
      <c r="D292" s="3"/>
      <c r="E292" s="3"/>
    </row>
    <row r="293" spans="3:5">
      <c r="C293" s="3"/>
      <c r="D293" s="3"/>
      <c r="E293" s="3"/>
    </row>
    <row r="294" spans="3:5">
      <c r="C294" s="3"/>
      <c r="D294" s="3"/>
      <c r="E294" s="3"/>
    </row>
    <row r="295" spans="3:5">
      <c r="C295" s="3"/>
      <c r="D295" s="3"/>
      <c r="E295" s="3"/>
    </row>
    <row r="296" spans="3:5">
      <c r="C296" s="3"/>
      <c r="D296" s="3"/>
      <c r="E296" s="3"/>
    </row>
    <row r="297" spans="3:5">
      <c r="C297" s="3"/>
      <c r="D297" s="3"/>
      <c r="E297" s="3"/>
    </row>
    <row r="298" spans="3:5">
      <c r="C298" s="3"/>
      <c r="D298" s="3"/>
      <c r="E298" s="3"/>
    </row>
    <row r="299" spans="3:5">
      <c r="C299" s="3"/>
      <c r="D299" s="3"/>
      <c r="E299" s="3"/>
    </row>
    <row r="300" spans="3:5">
      <c r="C300" s="3"/>
      <c r="D300" s="3"/>
      <c r="E300" s="3"/>
    </row>
    <row r="301" spans="3:5">
      <c r="C301" s="3"/>
      <c r="D301" s="3"/>
      <c r="E301" s="3"/>
    </row>
    <row r="302" spans="3:5">
      <c r="C302" s="3"/>
      <c r="D302" s="3"/>
      <c r="E302" s="3"/>
    </row>
    <row r="303" spans="3:5">
      <c r="C303" s="3"/>
      <c r="D303" s="3"/>
      <c r="E303" s="3"/>
    </row>
    <row r="304" spans="3:5">
      <c r="C304" s="3"/>
      <c r="D304" s="3"/>
      <c r="E304" s="3"/>
    </row>
    <row r="305" spans="3:5">
      <c r="C305" s="3"/>
      <c r="D305" s="3"/>
      <c r="E305" s="3"/>
    </row>
    <row r="306" spans="3:5">
      <c r="C306" s="3"/>
      <c r="D306" s="3"/>
      <c r="E306" s="3"/>
    </row>
    <row r="307" spans="3:5">
      <c r="C307" s="3"/>
      <c r="D307" s="3"/>
      <c r="E307" s="3"/>
    </row>
    <row r="308" spans="3:5">
      <c r="C308" s="3"/>
      <c r="D308" s="3"/>
      <c r="E308" s="3"/>
    </row>
    <row r="309" spans="3:5">
      <c r="C309" s="3"/>
      <c r="D309" s="3"/>
      <c r="E309" s="3"/>
    </row>
    <row r="310" spans="3:5">
      <c r="C310" s="3"/>
      <c r="D310" s="3"/>
      <c r="E310" s="3"/>
    </row>
    <row r="311" spans="3:5">
      <c r="C311" s="3"/>
      <c r="D311" s="3"/>
      <c r="E311" s="3"/>
    </row>
    <row r="312" spans="3:5">
      <c r="C312" s="3"/>
      <c r="D312" s="3"/>
      <c r="E312" s="3"/>
    </row>
    <row r="313" spans="3:5">
      <c r="C313" s="3"/>
      <c r="D313" s="3"/>
      <c r="E313" s="3"/>
    </row>
    <row r="314" spans="3:5">
      <c r="C314" s="3"/>
      <c r="D314" s="3"/>
      <c r="E314" s="3"/>
    </row>
    <row r="315" spans="3:5">
      <c r="C315" s="3"/>
      <c r="D315" s="3"/>
      <c r="E315" s="3"/>
    </row>
    <row r="316" spans="3:5">
      <c r="C316" s="3"/>
      <c r="D316" s="3"/>
      <c r="E316" s="3"/>
    </row>
    <row r="317" spans="3:5">
      <c r="C317" s="3"/>
      <c r="D317" s="3"/>
      <c r="E317" s="3"/>
    </row>
    <row r="318" spans="3:5">
      <c r="C318" s="3"/>
      <c r="D318" s="3"/>
      <c r="E318" s="3"/>
    </row>
    <row r="319" spans="3:5">
      <c r="C319" s="3"/>
      <c r="D319" s="3"/>
      <c r="E319" s="3"/>
    </row>
    <row r="320" spans="3:5">
      <c r="C320" s="3"/>
      <c r="D320" s="3"/>
      <c r="E320" s="3"/>
    </row>
    <row r="321" spans="3:5">
      <c r="C321" s="3"/>
      <c r="D321" s="3"/>
      <c r="E321" s="3"/>
    </row>
    <row r="322" spans="3:5">
      <c r="C322" s="3"/>
      <c r="D322" s="3"/>
      <c r="E322" s="3"/>
    </row>
    <row r="323" spans="3:5">
      <c r="C323" s="3"/>
      <c r="D323" s="3"/>
      <c r="E323" s="3"/>
    </row>
    <row r="324" spans="3:5">
      <c r="C324" s="3"/>
      <c r="D324" s="3"/>
      <c r="E324" s="3"/>
    </row>
    <row r="325" spans="3:5">
      <c r="C325" s="3"/>
      <c r="D325" s="3"/>
      <c r="E325" s="3"/>
    </row>
    <row r="326" spans="3:5">
      <c r="C326" s="3"/>
      <c r="D326" s="3"/>
      <c r="E326" s="3"/>
    </row>
    <row r="327" spans="3:5">
      <c r="C327" s="3"/>
      <c r="D327" s="3"/>
      <c r="E327" s="3"/>
    </row>
    <row r="328" spans="3:5">
      <c r="C328" s="3"/>
      <c r="D328" s="3"/>
      <c r="E328" s="3"/>
    </row>
    <row r="329" spans="3:5">
      <c r="C329" s="3"/>
      <c r="D329" s="3"/>
      <c r="E329" s="3"/>
    </row>
    <row r="330" spans="3:5">
      <c r="C330" s="3"/>
      <c r="D330" s="3"/>
      <c r="E330" s="3"/>
    </row>
    <row r="331" spans="3:5">
      <c r="C331" s="3"/>
      <c r="D331" s="3"/>
      <c r="E331" s="3"/>
    </row>
    <row r="332" spans="3:5">
      <c r="C332" s="3"/>
      <c r="D332" s="3"/>
      <c r="E332" s="3"/>
    </row>
    <row r="333" spans="3:5">
      <c r="C333" s="3"/>
      <c r="D333" s="3"/>
      <c r="E333" s="3"/>
    </row>
    <row r="334" spans="3:5">
      <c r="C334" s="3"/>
      <c r="D334" s="3"/>
      <c r="E334" s="3"/>
    </row>
    <row r="335" spans="3:5">
      <c r="C335" s="3"/>
      <c r="D335" s="3"/>
      <c r="E335" s="3"/>
    </row>
    <row r="336" spans="3:5">
      <c r="C336" s="3"/>
      <c r="D336" s="3"/>
      <c r="E336" s="3"/>
    </row>
    <row r="337" spans="3:5">
      <c r="C337" s="3"/>
      <c r="D337" s="3"/>
      <c r="E337" s="3"/>
    </row>
    <row r="338" spans="3:5">
      <c r="C338" s="3"/>
      <c r="D338" s="3"/>
      <c r="E338" s="3"/>
    </row>
    <row r="339" spans="3:5">
      <c r="C339" s="3"/>
      <c r="D339" s="3"/>
      <c r="E339" s="3"/>
    </row>
    <row r="340" spans="3:5">
      <c r="C340" s="3"/>
      <c r="D340" s="3"/>
      <c r="E340" s="3"/>
    </row>
    <row r="341" spans="3:5">
      <c r="C341" s="3"/>
      <c r="D341" s="3"/>
      <c r="E341" s="3"/>
    </row>
    <row r="342" spans="3:5">
      <c r="C342" s="3"/>
      <c r="D342" s="3"/>
      <c r="E342" s="3"/>
    </row>
    <row r="343" spans="3:5">
      <c r="C343" s="3"/>
      <c r="D343" s="3"/>
      <c r="E343" s="3"/>
    </row>
    <row r="344" spans="3:5">
      <c r="C344" s="3"/>
      <c r="D344" s="3"/>
      <c r="E344" s="3"/>
    </row>
    <row r="345" spans="3:5">
      <c r="C345" s="3"/>
      <c r="D345" s="3"/>
      <c r="E345" s="3"/>
    </row>
    <row r="346" spans="3:5">
      <c r="C346" s="3"/>
      <c r="D346" s="3"/>
      <c r="E346" s="3"/>
    </row>
    <row r="347" spans="3:5">
      <c r="C347" s="3"/>
      <c r="D347" s="3"/>
      <c r="E347" s="3"/>
    </row>
    <row r="348" spans="3:5">
      <c r="C348" s="3"/>
      <c r="D348" s="3"/>
      <c r="E348" s="3"/>
    </row>
    <row r="349" spans="3:5">
      <c r="C349" s="3"/>
      <c r="D349" s="3"/>
      <c r="E349" s="3"/>
    </row>
    <row r="350" spans="3:5">
      <c r="C350" s="3"/>
      <c r="D350" s="3"/>
      <c r="E350" s="3"/>
    </row>
    <row r="351" spans="3:5">
      <c r="C351" s="3"/>
      <c r="D351" s="3"/>
      <c r="E351" s="3"/>
    </row>
    <row r="352" spans="3:5">
      <c r="C352" s="3"/>
      <c r="D352" s="3"/>
      <c r="E352" s="3"/>
    </row>
    <row r="353" spans="3:5">
      <c r="C353" s="3"/>
      <c r="D353" s="3"/>
      <c r="E353" s="3"/>
    </row>
    <row r="354" spans="3:5">
      <c r="C354" s="3"/>
      <c r="D354" s="3"/>
      <c r="E354" s="3"/>
    </row>
    <row r="355" spans="3:5">
      <c r="C355" s="3"/>
      <c r="D355" s="3"/>
      <c r="E355" s="3"/>
    </row>
    <row r="356" spans="3:5">
      <c r="C356" s="3"/>
      <c r="D356" s="3"/>
      <c r="E356" s="3"/>
    </row>
    <row r="357" spans="3:5">
      <c r="C357" s="3"/>
      <c r="D357" s="3"/>
      <c r="E357" s="3"/>
    </row>
    <row r="358" spans="3:5">
      <c r="C358" s="3"/>
      <c r="D358" s="3"/>
      <c r="E358" s="3"/>
    </row>
    <row r="359" spans="3:5">
      <c r="C359" s="3"/>
      <c r="D359" s="3"/>
      <c r="E359" s="3"/>
    </row>
    <row r="360" spans="3:5">
      <c r="C360" s="3"/>
      <c r="D360" s="3"/>
      <c r="E360" s="3"/>
    </row>
    <row r="361" spans="3:5">
      <c r="C361" s="3"/>
      <c r="D361" s="3"/>
      <c r="E361" s="3"/>
    </row>
    <row r="362" spans="3:5">
      <c r="C362" s="3"/>
      <c r="D362" s="3"/>
      <c r="E362" s="3"/>
    </row>
    <row r="363" spans="3:5">
      <c r="C363" s="3"/>
      <c r="D363" s="3"/>
      <c r="E363" s="3"/>
    </row>
    <row r="364" spans="3:5">
      <c r="C364" s="3"/>
      <c r="D364" s="3"/>
      <c r="E364" s="3"/>
    </row>
    <row r="365" spans="3:5">
      <c r="C365" s="3"/>
      <c r="D365" s="3"/>
      <c r="E365" s="3"/>
    </row>
    <row r="366" spans="3:5">
      <c r="C366" s="3"/>
      <c r="D366" s="3"/>
      <c r="E366" s="3"/>
    </row>
    <row r="367" spans="3:5">
      <c r="C367" s="3"/>
      <c r="D367" s="3"/>
      <c r="E367" s="3"/>
    </row>
    <row r="368" spans="3:5">
      <c r="C368" s="3"/>
      <c r="D368" s="3"/>
      <c r="E368" s="3"/>
    </row>
    <row r="369" spans="3:5">
      <c r="C369" s="3"/>
      <c r="D369" s="3"/>
      <c r="E369" s="3"/>
    </row>
    <row r="370" spans="3:5">
      <c r="C370" s="3"/>
      <c r="D370" s="3"/>
      <c r="E370" s="3"/>
    </row>
    <row r="371" spans="3:5">
      <c r="C371" s="3"/>
      <c r="D371" s="3"/>
      <c r="E371" s="3"/>
    </row>
    <row r="372" spans="3:5">
      <c r="C372" s="3"/>
      <c r="D372" s="3"/>
      <c r="E372" s="3"/>
    </row>
    <row r="373" spans="3:5">
      <c r="C373" s="3"/>
      <c r="D373" s="3"/>
      <c r="E373" s="3"/>
    </row>
    <row r="374" spans="3:5">
      <c r="C374" s="3"/>
      <c r="D374" s="3"/>
      <c r="E374" s="3"/>
    </row>
    <row r="375" spans="3:5">
      <c r="C375" s="3"/>
      <c r="D375" s="3"/>
      <c r="E375" s="3"/>
    </row>
    <row r="376" spans="3:5">
      <c r="C376" s="3"/>
      <c r="D376" s="3"/>
      <c r="E376" s="3"/>
    </row>
    <row r="377" spans="3:5">
      <c r="C377" s="3"/>
      <c r="D377" s="3"/>
      <c r="E377" s="3"/>
    </row>
    <row r="378" spans="3:5">
      <c r="C378" s="3"/>
      <c r="D378" s="3"/>
      <c r="E378" s="3"/>
    </row>
    <row r="379" spans="3:5">
      <c r="C379" s="3"/>
      <c r="D379" s="3"/>
      <c r="E379" s="3"/>
    </row>
    <row r="380" spans="3:5">
      <c r="C380" s="3"/>
      <c r="D380" s="3"/>
      <c r="E380" s="3"/>
    </row>
    <row r="381" spans="3:5">
      <c r="C381" s="3"/>
      <c r="D381" s="3"/>
      <c r="E381" s="3"/>
    </row>
    <row r="382" spans="3:5">
      <c r="C382" s="3"/>
      <c r="D382" s="3"/>
      <c r="E382" s="3"/>
    </row>
    <row r="383" spans="3:5">
      <c r="C383" s="3"/>
      <c r="D383" s="3"/>
      <c r="E383" s="3"/>
    </row>
    <row r="384" spans="3:5">
      <c r="C384" s="3"/>
      <c r="D384" s="3"/>
      <c r="E384" s="3"/>
    </row>
    <row r="385" spans="3:5">
      <c r="C385" s="3"/>
      <c r="D385" s="3"/>
      <c r="E385" s="3"/>
    </row>
    <row r="386" spans="3:5">
      <c r="C386" s="3"/>
      <c r="D386" s="3"/>
      <c r="E386" s="3"/>
    </row>
    <row r="387" spans="3:5">
      <c r="C387" s="3"/>
      <c r="D387" s="3"/>
      <c r="E387" s="3"/>
    </row>
    <row r="388" spans="3:5">
      <c r="C388" s="3"/>
      <c r="D388" s="3"/>
      <c r="E388" s="3"/>
    </row>
    <row r="389" spans="3:5">
      <c r="C389" s="3"/>
      <c r="D389" s="3"/>
      <c r="E389" s="3"/>
    </row>
    <row r="390" spans="3:5">
      <c r="C390" s="3"/>
      <c r="D390" s="3"/>
      <c r="E390" s="3"/>
    </row>
    <row r="391" spans="3:5">
      <c r="C391" s="3"/>
      <c r="D391" s="3"/>
      <c r="E391" s="3"/>
    </row>
    <row r="392" spans="3:5">
      <c r="C392" s="3"/>
      <c r="D392" s="3"/>
      <c r="E392" s="3"/>
    </row>
    <row r="393" spans="3:5">
      <c r="C393" s="3"/>
      <c r="D393" s="3"/>
      <c r="E393" s="3"/>
    </row>
    <row r="394" spans="3:5">
      <c r="C394" s="3"/>
      <c r="D394" s="3"/>
      <c r="E394" s="3"/>
    </row>
    <row r="395" spans="3:5">
      <c r="C395" s="3"/>
      <c r="D395" s="3"/>
      <c r="E395" s="3"/>
    </row>
    <row r="396" spans="3:5">
      <c r="C396" s="3"/>
      <c r="D396" s="3"/>
      <c r="E396" s="3"/>
    </row>
    <row r="397" spans="3:5">
      <c r="C397" s="3"/>
      <c r="D397" s="3"/>
      <c r="E397" s="3"/>
    </row>
    <row r="398" spans="3:5">
      <c r="C398" s="3"/>
      <c r="D398" s="3"/>
      <c r="E398" s="3"/>
    </row>
    <row r="399" spans="3:5">
      <c r="C399" s="3"/>
      <c r="D399" s="3"/>
      <c r="E399" s="3"/>
    </row>
    <row r="400" spans="3:5">
      <c r="C400" s="3"/>
      <c r="D400" s="3"/>
      <c r="E400" s="3"/>
    </row>
    <row r="401" spans="3:5">
      <c r="C401" s="3"/>
      <c r="D401" s="3"/>
      <c r="E401" s="3"/>
    </row>
    <row r="402" spans="3:5">
      <c r="C402" s="3"/>
      <c r="D402" s="3"/>
      <c r="E402" s="3"/>
    </row>
    <row r="403" spans="3:5">
      <c r="C403" s="3"/>
      <c r="D403" s="3"/>
      <c r="E403" s="3"/>
    </row>
    <row r="404" spans="3:5">
      <c r="C404" s="3"/>
      <c r="D404" s="3"/>
      <c r="E404" s="3"/>
    </row>
    <row r="405" spans="3:5">
      <c r="C405" s="3"/>
      <c r="D405" s="3"/>
      <c r="E405" s="3"/>
    </row>
    <row r="406" spans="3:5">
      <c r="C406" s="3"/>
      <c r="D406" s="3"/>
      <c r="E406" s="3"/>
    </row>
    <row r="407" spans="3:5">
      <c r="C407" s="3"/>
      <c r="D407" s="3"/>
      <c r="E407" s="3"/>
    </row>
    <row r="408" spans="3:5">
      <c r="C408" s="3"/>
      <c r="D408" s="3"/>
      <c r="E408" s="3"/>
    </row>
    <row r="409" spans="3:5">
      <c r="C409" s="3"/>
      <c r="D409" s="3"/>
      <c r="E409" s="3"/>
    </row>
    <row r="410" spans="3:5">
      <c r="C410" s="3"/>
      <c r="D410" s="3"/>
      <c r="E410" s="3"/>
    </row>
    <row r="411" spans="3:5">
      <c r="C411" s="3"/>
      <c r="D411" s="3"/>
      <c r="E411" s="3"/>
    </row>
    <row r="412" spans="3:5">
      <c r="C412" s="3"/>
      <c r="D412" s="3"/>
      <c r="E412" s="3"/>
    </row>
    <row r="413" spans="3:5">
      <c r="C413" s="3"/>
      <c r="D413" s="3"/>
      <c r="E413" s="3"/>
    </row>
    <row r="414" spans="3:5">
      <c r="C414" s="3"/>
      <c r="D414" s="3"/>
      <c r="E414" s="3"/>
    </row>
    <row r="415" spans="3:5">
      <c r="C415" s="3"/>
      <c r="D415" s="3"/>
      <c r="E415" s="3"/>
    </row>
    <row r="416" spans="3:5">
      <c r="C416" s="3"/>
      <c r="D416" s="3"/>
      <c r="E416" s="3"/>
    </row>
    <row r="417" spans="3:5">
      <c r="C417" s="3"/>
      <c r="D417" s="3"/>
      <c r="E417" s="3"/>
    </row>
    <row r="418" spans="3:5">
      <c r="C418" s="3"/>
      <c r="D418" s="3"/>
      <c r="E418" s="3"/>
    </row>
    <row r="419" spans="3:5">
      <c r="C419" s="3"/>
      <c r="D419" s="3"/>
      <c r="E419" s="3"/>
    </row>
    <row r="420" spans="3:5">
      <c r="C420" s="3"/>
      <c r="D420" s="3"/>
      <c r="E420" s="3"/>
    </row>
    <row r="421" spans="3:5">
      <c r="C421" s="3"/>
      <c r="D421" s="3"/>
      <c r="E421" s="3"/>
    </row>
    <row r="422" spans="3:5">
      <c r="C422" s="3"/>
      <c r="D422" s="3"/>
      <c r="E422" s="3"/>
    </row>
    <row r="423" spans="3:5">
      <c r="C423" s="3"/>
      <c r="D423" s="3"/>
      <c r="E423" s="3"/>
    </row>
    <row r="424" spans="3:5">
      <c r="C424" s="3"/>
      <c r="D424" s="3"/>
      <c r="E424" s="3"/>
    </row>
    <row r="425" spans="3:5">
      <c r="C425" s="3"/>
      <c r="D425" s="3"/>
      <c r="E425" s="3"/>
    </row>
    <row r="426" spans="3:5">
      <c r="C426" s="3"/>
      <c r="D426" s="3"/>
      <c r="E426" s="3"/>
    </row>
    <row r="427" spans="3:5">
      <c r="C427" s="3"/>
      <c r="D427" s="3"/>
      <c r="E427" s="3"/>
    </row>
    <row r="428" spans="3:5">
      <c r="C428" s="3"/>
      <c r="D428" s="3"/>
      <c r="E428" s="3"/>
    </row>
    <row r="429" spans="3:5">
      <c r="C429" s="3"/>
      <c r="D429" s="3"/>
      <c r="E429" s="3"/>
    </row>
    <row r="430" spans="3:5">
      <c r="C430" s="3"/>
      <c r="D430" s="3"/>
      <c r="E430" s="3"/>
    </row>
    <row r="431" spans="3:5">
      <c r="C431" s="3"/>
      <c r="D431" s="3"/>
      <c r="E431" s="3"/>
    </row>
    <row r="432" spans="3:5">
      <c r="C432" s="3"/>
      <c r="D432" s="3"/>
      <c r="E432" s="3"/>
    </row>
    <row r="433" spans="3:5">
      <c r="C433" s="3"/>
      <c r="D433" s="3"/>
      <c r="E433" s="3"/>
    </row>
    <row r="434" spans="3:5">
      <c r="C434" s="3"/>
      <c r="D434" s="3"/>
      <c r="E434" s="3"/>
    </row>
    <row r="435" spans="3:5">
      <c r="C435" s="3"/>
      <c r="D435" s="3"/>
      <c r="E435" s="3"/>
    </row>
    <row r="436" spans="3:5">
      <c r="C436" s="3"/>
      <c r="D436" s="3"/>
      <c r="E436" s="3"/>
    </row>
    <row r="437" spans="3:5">
      <c r="C437" s="3"/>
      <c r="D437" s="3"/>
      <c r="E437" s="3"/>
    </row>
    <row r="438" spans="3:5">
      <c r="C438" s="3"/>
      <c r="D438" s="3"/>
      <c r="E438" s="3"/>
    </row>
    <row r="439" spans="3:5">
      <c r="C439" s="3"/>
      <c r="D439" s="3"/>
      <c r="E439" s="3"/>
    </row>
    <row r="440" spans="3:5">
      <c r="C440" s="3"/>
      <c r="D440" s="3"/>
      <c r="E440" s="3"/>
    </row>
    <row r="441" spans="3:5">
      <c r="C441" s="3"/>
      <c r="D441" s="3"/>
      <c r="E441" s="3"/>
    </row>
    <row r="442" spans="3:5">
      <c r="C442" s="3"/>
      <c r="D442" s="3"/>
      <c r="E442" s="3"/>
    </row>
    <row r="443" spans="3:5">
      <c r="C443" s="3"/>
      <c r="D443" s="3"/>
      <c r="E443" s="3"/>
    </row>
    <row r="444" spans="3:5">
      <c r="C444" s="3"/>
      <c r="D444" s="3"/>
      <c r="E444" s="3"/>
    </row>
    <row r="445" spans="3:5">
      <c r="C445" s="3"/>
      <c r="D445" s="3"/>
      <c r="E445" s="3"/>
    </row>
    <row r="446" spans="3:5">
      <c r="C446" s="3"/>
      <c r="D446" s="3"/>
      <c r="E446" s="3"/>
    </row>
    <row r="447" spans="3:5">
      <c r="C447" s="3"/>
      <c r="D447" s="3"/>
      <c r="E447" s="3"/>
    </row>
    <row r="448" spans="3:5">
      <c r="C448" s="3"/>
      <c r="D448" s="3"/>
      <c r="E448" s="3"/>
    </row>
    <row r="449" spans="3:5">
      <c r="C449" s="3"/>
      <c r="D449" s="3"/>
      <c r="E449" s="3"/>
    </row>
    <row r="450" spans="3:5">
      <c r="C450" s="3"/>
      <c r="D450" s="3"/>
      <c r="E450" s="3"/>
    </row>
    <row r="451" spans="3:5">
      <c r="C451" s="3"/>
      <c r="D451" s="3"/>
      <c r="E451" s="3"/>
    </row>
    <row r="452" spans="3:5">
      <c r="C452" s="3"/>
      <c r="D452" s="3"/>
      <c r="E452" s="3"/>
    </row>
    <row r="453" spans="3:5">
      <c r="C453" s="3"/>
      <c r="D453" s="3"/>
      <c r="E453" s="3"/>
    </row>
    <row r="454" spans="3:5">
      <c r="C454" s="3"/>
      <c r="D454" s="3"/>
      <c r="E454" s="3"/>
    </row>
    <row r="455" spans="3:5">
      <c r="C455" s="3"/>
      <c r="D455" s="3"/>
      <c r="E455" s="3"/>
    </row>
    <row r="456" spans="3:5">
      <c r="C456" s="3"/>
      <c r="D456" s="3"/>
      <c r="E456" s="3"/>
    </row>
    <row r="457" spans="3:5">
      <c r="C457" s="3"/>
      <c r="D457" s="3"/>
      <c r="E457" s="3"/>
    </row>
    <row r="458" spans="3:5">
      <c r="C458" s="3"/>
      <c r="D458" s="3"/>
      <c r="E458" s="3"/>
    </row>
    <row r="459" spans="3:5">
      <c r="C459" s="3"/>
      <c r="D459" s="3"/>
      <c r="E459" s="3"/>
    </row>
    <row r="460" spans="3:5">
      <c r="C460" s="3"/>
      <c r="D460" s="3"/>
      <c r="E460" s="3"/>
    </row>
    <row r="461" spans="3:5">
      <c r="C461" s="3"/>
      <c r="D461" s="3"/>
      <c r="E461" s="3"/>
    </row>
    <row r="462" spans="3:5">
      <c r="C462" s="3"/>
      <c r="D462" s="3"/>
      <c r="E462" s="3"/>
    </row>
    <row r="463" spans="3:5">
      <c r="C463" s="3"/>
      <c r="D463" s="3"/>
      <c r="E463" s="3"/>
    </row>
    <row r="464" spans="3:5">
      <c r="C464" s="3"/>
      <c r="D464" s="3"/>
      <c r="E464" s="3"/>
    </row>
    <row r="465" spans="3:5">
      <c r="C465" s="3"/>
      <c r="D465" s="3"/>
      <c r="E465" s="3"/>
    </row>
    <row r="466" spans="3:5">
      <c r="C466" s="3"/>
      <c r="D466" s="3"/>
      <c r="E466" s="3"/>
    </row>
    <row r="467" spans="3:5">
      <c r="C467" s="3"/>
      <c r="D467" s="3"/>
      <c r="E467" s="3"/>
    </row>
    <row r="468" spans="3:5">
      <c r="C468" s="3"/>
      <c r="D468" s="3"/>
      <c r="E468" s="3"/>
    </row>
    <row r="469" spans="3:5">
      <c r="C469" s="3"/>
      <c r="D469" s="3"/>
      <c r="E469" s="3"/>
    </row>
    <row r="470" spans="3:5">
      <c r="C470" s="3"/>
      <c r="D470" s="3"/>
      <c r="E470" s="3"/>
    </row>
    <row r="471" spans="3:5">
      <c r="C471" s="3"/>
      <c r="D471" s="3"/>
      <c r="E471" s="3"/>
    </row>
    <row r="472" spans="3:5">
      <c r="C472" s="3"/>
      <c r="D472" s="3"/>
      <c r="E472" s="3"/>
    </row>
    <row r="473" spans="3:5">
      <c r="C473" s="3"/>
      <c r="D473" s="3"/>
      <c r="E473" s="3"/>
    </row>
    <row r="474" spans="3:5">
      <c r="C474" s="3"/>
      <c r="D474" s="3"/>
      <c r="E474" s="3"/>
    </row>
    <row r="475" spans="3:5">
      <c r="C475" s="3"/>
      <c r="D475" s="3"/>
      <c r="E475" s="3"/>
    </row>
    <row r="476" spans="3:5">
      <c r="C476" s="3"/>
      <c r="D476" s="3"/>
      <c r="E476" s="3"/>
    </row>
    <row r="477" spans="3:5">
      <c r="C477" s="3"/>
      <c r="D477" s="3"/>
      <c r="E477" s="3"/>
    </row>
    <row r="478" spans="3:5">
      <c r="C478" s="3"/>
      <c r="D478" s="3"/>
      <c r="E478" s="3"/>
    </row>
    <row r="479" spans="3:5">
      <c r="C479" s="3"/>
      <c r="D479" s="3"/>
      <c r="E479" s="3"/>
    </row>
    <row r="480" spans="3:5">
      <c r="C480" s="3"/>
      <c r="D480" s="3"/>
      <c r="E480" s="3"/>
    </row>
    <row r="481" spans="3:5">
      <c r="C481" s="3"/>
      <c r="D481" s="3"/>
      <c r="E481" s="3"/>
    </row>
    <row r="482" spans="3:5">
      <c r="C482" s="3"/>
      <c r="D482" s="3"/>
      <c r="E482" s="3"/>
    </row>
    <row r="483" spans="3:5">
      <c r="C483" s="3"/>
      <c r="D483" s="3"/>
      <c r="E483" s="3"/>
    </row>
    <row r="484" spans="3:5">
      <c r="C484" s="3"/>
      <c r="D484" s="3"/>
      <c r="E484" s="3"/>
    </row>
    <row r="485" spans="3:5">
      <c r="C485" s="3"/>
      <c r="D485" s="3"/>
      <c r="E485" s="3"/>
    </row>
    <row r="486" spans="3:5">
      <c r="C486" s="3"/>
      <c r="D486" s="3"/>
      <c r="E486" s="3"/>
    </row>
    <row r="487" spans="3:5">
      <c r="C487" s="3"/>
      <c r="D487" s="3"/>
      <c r="E487" s="3"/>
    </row>
    <row r="488" spans="3:5">
      <c r="C488" s="3"/>
      <c r="D488" s="3"/>
      <c r="E488" s="3"/>
    </row>
    <row r="489" spans="3:5">
      <c r="C489" s="3"/>
      <c r="D489" s="3"/>
      <c r="E489" s="3"/>
    </row>
    <row r="490" spans="3:5">
      <c r="C490" s="3"/>
      <c r="D490" s="3"/>
      <c r="E490" s="3"/>
    </row>
    <row r="491" spans="3:5">
      <c r="C491" s="3"/>
      <c r="D491" s="3"/>
      <c r="E491" s="3"/>
    </row>
    <row r="492" spans="3:5">
      <c r="C492" s="3"/>
      <c r="D492" s="3"/>
      <c r="E492" s="3"/>
    </row>
    <row r="493" spans="3:5">
      <c r="C493" s="3"/>
      <c r="D493" s="3"/>
      <c r="E493" s="3"/>
    </row>
    <row r="494" spans="3:5">
      <c r="C494" s="3"/>
      <c r="D494" s="3"/>
      <c r="E494" s="3"/>
    </row>
    <row r="495" spans="3:5">
      <c r="C495" s="3"/>
      <c r="D495" s="3"/>
      <c r="E495" s="3"/>
    </row>
    <row r="496" spans="3:5">
      <c r="C496" s="3"/>
      <c r="D496" s="3"/>
      <c r="E496" s="3"/>
    </row>
    <row r="497" spans="3:5">
      <c r="C497" s="3"/>
      <c r="D497" s="3"/>
      <c r="E497" s="3"/>
    </row>
    <row r="498" spans="3:5">
      <c r="C498" s="3"/>
      <c r="D498" s="3"/>
      <c r="E498" s="3"/>
    </row>
    <row r="499" spans="3:5">
      <c r="C499" s="3"/>
      <c r="D499" s="3"/>
      <c r="E499" s="3"/>
    </row>
    <row r="500" spans="3:5">
      <c r="C500" s="3"/>
      <c r="D500" s="3"/>
      <c r="E500" s="3"/>
    </row>
    <row r="501" spans="3:5">
      <c r="C501" s="3"/>
      <c r="D501" s="3"/>
      <c r="E501" s="3"/>
    </row>
    <row r="502" spans="3:5">
      <c r="C502" s="3"/>
      <c r="D502" s="3"/>
      <c r="E502" s="3"/>
    </row>
    <row r="503" spans="3:5">
      <c r="C503" s="3"/>
      <c r="D503" s="3"/>
      <c r="E503" s="3"/>
    </row>
    <row r="504" spans="3:5">
      <c r="C504" s="3"/>
      <c r="D504" s="3"/>
      <c r="E504" s="3"/>
    </row>
    <row r="505" spans="3:5">
      <c r="C505" s="3"/>
      <c r="D505" s="3"/>
      <c r="E505" s="3"/>
    </row>
    <row r="506" spans="3:5">
      <c r="C506" s="3"/>
      <c r="D506" s="3"/>
      <c r="E506" s="3"/>
    </row>
    <row r="507" spans="3:5">
      <c r="C507" s="3"/>
      <c r="D507" s="3"/>
      <c r="E507" s="3"/>
    </row>
    <row r="508" spans="3:5">
      <c r="C508" s="3"/>
      <c r="D508" s="3"/>
      <c r="E508" s="3"/>
    </row>
    <row r="509" spans="3:5">
      <c r="C509" s="3"/>
      <c r="D509" s="3"/>
      <c r="E509" s="3"/>
    </row>
    <row r="510" spans="3:5">
      <c r="C510" s="3"/>
      <c r="D510" s="3"/>
      <c r="E510" s="3"/>
    </row>
    <row r="511" spans="3:5">
      <c r="C511" s="3"/>
      <c r="D511" s="3"/>
      <c r="E511" s="3"/>
    </row>
    <row r="512" spans="3:5">
      <c r="C512" s="3"/>
      <c r="D512" s="3"/>
      <c r="E512" s="3"/>
    </row>
    <row r="513" spans="3:5">
      <c r="C513" s="3"/>
      <c r="D513" s="3"/>
      <c r="E513" s="3"/>
    </row>
    <row r="514" spans="3:5">
      <c r="C514" s="3"/>
      <c r="D514" s="3"/>
      <c r="E514" s="3"/>
    </row>
    <row r="515" spans="3:5">
      <c r="C515" s="3"/>
      <c r="D515" s="3"/>
      <c r="E515" s="3"/>
    </row>
    <row r="516" spans="3:5">
      <c r="C516" s="3"/>
      <c r="D516" s="3"/>
      <c r="E516" s="3"/>
    </row>
    <row r="517" spans="3:5">
      <c r="C517" s="3"/>
      <c r="D517" s="3"/>
      <c r="E517" s="3"/>
    </row>
    <row r="518" spans="3:5">
      <c r="C518" s="3"/>
      <c r="D518" s="3"/>
      <c r="E518" s="3"/>
    </row>
    <row r="519" spans="3:5">
      <c r="C519" s="3"/>
      <c r="D519" s="3"/>
      <c r="E519" s="3"/>
    </row>
    <row r="520" spans="3:5">
      <c r="C520" s="3"/>
      <c r="D520" s="3"/>
      <c r="E520" s="3"/>
    </row>
    <row r="521" spans="3:5">
      <c r="C521" s="3"/>
      <c r="D521" s="3"/>
      <c r="E521" s="3"/>
    </row>
    <row r="522" spans="3:5">
      <c r="C522" s="3"/>
      <c r="D522" s="3"/>
      <c r="E522" s="3"/>
    </row>
    <row r="523" spans="3:5">
      <c r="C523" s="3"/>
      <c r="D523" s="3"/>
      <c r="E523" s="3"/>
    </row>
    <row r="524" spans="3:5">
      <c r="C524" s="3"/>
      <c r="D524" s="3"/>
      <c r="E524" s="3"/>
    </row>
    <row r="525" spans="3:5">
      <c r="C525" s="3"/>
      <c r="D525" s="3"/>
      <c r="E525" s="3"/>
    </row>
    <row r="526" spans="3:5">
      <c r="C526" s="3"/>
      <c r="D526" s="3"/>
      <c r="E526" s="3"/>
    </row>
    <row r="527" spans="3:5">
      <c r="C527" s="3"/>
      <c r="D527" s="3"/>
      <c r="E527" s="3"/>
    </row>
    <row r="528" spans="3:5">
      <c r="C528" s="3"/>
      <c r="D528" s="3"/>
      <c r="E528" s="3"/>
    </row>
    <row r="529" spans="3:5">
      <c r="C529" s="3"/>
      <c r="D529" s="3"/>
      <c r="E529" s="3"/>
    </row>
    <row r="530" spans="3:5">
      <c r="C530" s="3"/>
      <c r="D530" s="3"/>
      <c r="E530" s="3"/>
    </row>
    <row r="531" spans="3:5">
      <c r="C531" s="3"/>
      <c r="D531" s="3"/>
      <c r="E531" s="3"/>
    </row>
    <row r="532" spans="3:5">
      <c r="C532" s="3"/>
      <c r="D532" s="3"/>
      <c r="E532" s="3"/>
    </row>
    <row r="533" spans="3:5">
      <c r="C533" s="3"/>
      <c r="D533" s="3"/>
      <c r="E533" s="3"/>
    </row>
    <row r="534" spans="3:5">
      <c r="C534" s="3"/>
      <c r="D534" s="3"/>
      <c r="E534" s="3"/>
    </row>
    <row r="535" spans="3:5">
      <c r="C535" s="3"/>
      <c r="D535" s="3"/>
      <c r="E535" s="3"/>
    </row>
    <row r="536" spans="3:5">
      <c r="C536" s="3"/>
      <c r="D536" s="3"/>
      <c r="E536" s="3"/>
    </row>
    <row r="537" spans="3:5">
      <c r="C537" s="3"/>
      <c r="D537" s="3"/>
      <c r="E537" s="3"/>
    </row>
    <row r="538" spans="3:5">
      <c r="C538" s="3"/>
      <c r="D538" s="3"/>
      <c r="E538" s="3"/>
    </row>
    <row r="539" spans="3:5">
      <c r="C539" s="3"/>
      <c r="D539" s="3"/>
      <c r="E539" s="3"/>
    </row>
    <row r="540" spans="3:5">
      <c r="C540" s="3"/>
      <c r="D540" s="3"/>
      <c r="E540" s="3"/>
    </row>
    <row r="541" spans="3:5">
      <c r="C541" s="3"/>
      <c r="D541" s="3"/>
      <c r="E541" s="3"/>
    </row>
    <row r="542" spans="3:5">
      <c r="C542" s="3"/>
      <c r="D542" s="3"/>
      <c r="E542" s="3"/>
    </row>
    <row r="543" spans="3:5">
      <c r="C543" s="3"/>
      <c r="D543" s="3"/>
      <c r="E543" s="3"/>
    </row>
    <row r="544" spans="3:5">
      <c r="C544" s="3"/>
      <c r="D544" s="3"/>
      <c r="E544" s="3"/>
    </row>
    <row r="545" spans="3:5">
      <c r="C545" s="3"/>
      <c r="D545" s="3"/>
      <c r="E545" s="3"/>
    </row>
    <row r="546" spans="3:5">
      <c r="C546" s="3"/>
      <c r="D546" s="3"/>
      <c r="E546" s="3"/>
    </row>
    <row r="547" spans="3:5">
      <c r="C547" s="3"/>
      <c r="D547" s="3"/>
      <c r="E547" s="3"/>
    </row>
    <row r="548" spans="3:5">
      <c r="C548" s="3"/>
      <c r="D548" s="3"/>
      <c r="E548" s="3"/>
    </row>
    <row r="549" spans="3:5">
      <c r="C549" s="3"/>
      <c r="D549" s="3"/>
      <c r="E549" s="3"/>
    </row>
    <row r="550" spans="3:5">
      <c r="C550" s="3"/>
      <c r="D550" s="3"/>
      <c r="E550" s="3"/>
    </row>
    <row r="551" spans="3:5">
      <c r="C551" s="3"/>
      <c r="D551" s="3"/>
      <c r="E551" s="3"/>
    </row>
    <row r="552" spans="3:5">
      <c r="C552" s="3"/>
      <c r="D552" s="3"/>
      <c r="E552" s="3"/>
    </row>
    <row r="553" spans="3:5">
      <c r="C553" s="3"/>
      <c r="D553" s="3"/>
      <c r="E553" s="3"/>
    </row>
    <row r="554" spans="3:5">
      <c r="C554" s="3"/>
      <c r="D554" s="3"/>
      <c r="E554" s="3"/>
    </row>
    <row r="555" spans="3:5">
      <c r="C555" s="3"/>
      <c r="D555" s="3"/>
      <c r="E555" s="3"/>
    </row>
  </sheetData>
  <sheetProtection password="CCE9"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/>
  </sheetViews>
  <sheetFormatPr defaultColWidth="9.140625" defaultRowHeight="18"/>
  <cols>
    <col min="1" max="1" width="6.28515625" style="45" customWidth="1"/>
    <col min="2" max="2" width="38.42578125" style="45" customWidth="1"/>
    <col min="3" max="5" width="10.7109375" style="45" customWidth="1"/>
    <col min="6" max="6" width="10.7109375" style="3" customWidth="1"/>
    <col min="7" max="7" width="14.7109375" style="3" customWidth="1"/>
    <col min="8" max="8" width="11.7109375" style="3" customWidth="1"/>
    <col min="9" max="9" width="14.7109375" style="3" customWidth="1"/>
    <col min="10" max="10" width="10.7109375" style="3" customWidth="1"/>
    <col min="11" max="11" width="10.7109375" style="6" customWidth="1"/>
    <col min="12" max="12" width="7.7109375" style="6" customWidth="1"/>
    <col min="13" max="13" width="7.140625" style="6" customWidth="1"/>
    <col min="14" max="14" width="6" style="6" customWidth="1"/>
    <col min="15" max="15" width="7.85546875" style="6" customWidth="1"/>
    <col min="16" max="16" width="8.140625" style="6" customWidth="1"/>
    <col min="17" max="17" width="6.28515625" style="3" customWidth="1"/>
    <col min="18" max="18" width="8" style="3" customWidth="1"/>
    <col min="19" max="19" width="8.7109375" style="3" customWidth="1"/>
    <col min="20" max="20" width="10" style="3" customWidth="1"/>
    <col min="21" max="21" width="9.5703125" style="3" customWidth="1"/>
    <col min="22" max="22" width="6.140625" style="3" customWidth="1"/>
    <col min="23" max="24" width="5.7109375" style="3" customWidth="1"/>
    <col min="25" max="25" width="6.85546875" style="3" customWidth="1"/>
    <col min="26" max="26" width="6.42578125" style="3" customWidth="1"/>
    <col min="27" max="27" width="6.7109375" style="3" customWidth="1"/>
    <col min="28" max="28" width="7.28515625" style="3" customWidth="1"/>
    <col min="29" max="40" width="5.7109375" style="3" customWidth="1"/>
    <col min="41" max="16384" width="9.140625" style="3"/>
  </cols>
  <sheetData>
    <row r="1" spans="1:60">
      <c r="B1" s="13" t="s">
        <v>0</v>
      </c>
      <c r="C1" s="14" t="s">
        <v>190</v>
      </c>
    </row>
    <row r="2" spans="1:60">
      <c r="B2" s="13" t="s">
        <v>1</v>
      </c>
    </row>
    <row r="3" spans="1:60">
      <c r="B3" s="13" t="s">
        <v>2</v>
      </c>
      <c r="C3" s="14" t="s">
        <v>191</v>
      </c>
    </row>
    <row r="4" spans="1:60">
      <c r="B4" s="13" t="s">
        <v>3</v>
      </c>
      <c r="C4" s="14" t="s">
        <v>192</v>
      </c>
    </row>
    <row r="6" spans="1:60" ht="26.25" customHeight="1">
      <c r="B6" s="87" t="s">
        <v>69</v>
      </c>
      <c r="C6" s="88"/>
      <c r="D6" s="88"/>
      <c r="E6" s="88"/>
      <c r="F6" s="88"/>
      <c r="G6" s="88"/>
      <c r="H6" s="88"/>
      <c r="I6" s="88"/>
      <c r="J6" s="88"/>
      <c r="K6" s="89"/>
      <c r="BD6" s="3" t="s">
        <v>106</v>
      </c>
      <c r="BF6" s="3" t="s">
        <v>107</v>
      </c>
      <c r="BH6" s="6" t="s">
        <v>108</v>
      </c>
    </row>
    <row r="7" spans="1:60" ht="26.25" customHeight="1">
      <c r="B7" s="87" t="s">
        <v>109</v>
      </c>
      <c r="C7" s="88"/>
      <c r="D7" s="88"/>
      <c r="E7" s="88"/>
      <c r="F7" s="88"/>
      <c r="G7" s="88"/>
      <c r="H7" s="88"/>
      <c r="I7" s="88"/>
      <c r="J7" s="88"/>
      <c r="K7" s="89"/>
      <c r="BD7" s="6" t="s">
        <v>110</v>
      </c>
      <c r="BF7" s="3" t="s">
        <v>111</v>
      </c>
      <c r="BH7" s="6" t="s">
        <v>112</v>
      </c>
    </row>
    <row r="8" spans="1:60" s="6" customFormat="1" ht="63">
      <c r="A8" s="45"/>
      <c r="B8" s="19" t="s">
        <v>102</v>
      </c>
      <c r="C8" s="68" t="s">
        <v>50</v>
      </c>
      <c r="D8" s="69" t="s">
        <v>71</v>
      </c>
      <c r="E8" s="69" t="s">
        <v>88</v>
      </c>
      <c r="F8" s="68" t="s">
        <v>54</v>
      </c>
      <c r="G8" s="68" t="s">
        <v>74</v>
      </c>
      <c r="H8" s="68" t="s">
        <v>75</v>
      </c>
      <c r="I8" s="68" t="s">
        <v>57</v>
      </c>
      <c r="J8" s="69" t="s">
        <v>58</v>
      </c>
      <c r="K8" s="68" t="s">
        <v>59</v>
      </c>
      <c r="BC8" s="3" t="s">
        <v>113</v>
      </c>
      <c r="BD8" s="3" t="s">
        <v>114</v>
      </c>
      <c r="BE8" s="3" t="s">
        <v>115</v>
      </c>
      <c r="BG8" s="54" t="s">
        <v>116</v>
      </c>
    </row>
    <row r="9" spans="1:60" s="6" customFormat="1" ht="18.75" customHeight="1">
      <c r="A9" s="45"/>
      <c r="B9" s="50"/>
      <c r="C9" s="51"/>
      <c r="D9" s="51"/>
      <c r="E9" s="51"/>
      <c r="F9" s="51"/>
      <c r="G9" s="51"/>
      <c r="H9" s="51" t="s">
        <v>79</v>
      </c>
      <c r="I9" s="51" t="s">
        <v>6</v>
      </c>
      <c r="J9" s="71" t="s">
        <v>7</v>
      </c>
      <c r="K9" s="95" t="s">
        <v>7</v>
      </c>
      <c r="BC9" s="3" t="s">
        <v>117</v>
      </c>
      <c r="BE9" s="3" t="s">
        <v>118</v>
      </c>
      <c r="BG9" s="54" t="s">
        <v>119</v>
      </c>
    </row>
    <row r="10" spans="1:60" s="54" customFormat="1" ht="18" customHeight="1">
      <c r="A10" s="45"/>
      <c r="B10" s="52"/>
      <c r="C10" s="53" t="s">
        <v>9</v>
      </c>
      <c r="D10" s="53" t="s">
        <v>10</v>
      </c>
      <c r="E10" s="53" t="s">
        <v>60</v>
      </c>
      <c r="F10" s="53" t="s">
        <v>60</v>
      </c>
      <c r="G10" s="53" t="s">
        <v>61</v>
      </c>
      <c r="H10" s="53" t="s">
        <v>62</v>
      </c>
      <c r="I10" s="96" t="s">
        <v>63</v>
      </c>
      <c r="J10" s="96" t="s">
        <v>64</v>
      </c>
      <c r="K10" s="96" t="s">
        <v>65</v>
      </c>
      <c r="L10" s="6"/>
      <c r="M10" s="6"/>
      <c r="N10" s="6"/>
      <c r="O10" s="6"/>
      <c r="BC10" s="3" t="s">
        <v>120</v>
      </c>
      <c r="BD10" s="6"/>
      <c r="BE10" s="3" t="s">
        <v>121</v>
      </c>
      <c r="BG10" s="3" t="s">
        <v>122</v>
      </c>
    </row>
    <row r="11" spans="1:60" s="54" customFormat="1" ht="18" customHeight="1">
      <c r="A11" s="45"/>
      <c r="B11" s="55" t="s">
        <v>123</v>
      </c>
      <c r="C11" s="53"/>
      <c r="D11" s="53"/>
      <c r="E11" s="53"/>
      <c r="F11" s="53"/>
      <c r="G11" s="34">
        <v>-319388852.22000003</v>
      </c>
      <c r="H11" s="84"/>
      <c r="I11" s="34">
        <v>2182.1008739615409</v>
      </c>
      <c r="J11" s="34">
        <v>100</v>
      </c>
      <c r="K11" s="34">
        <v>0.16</v>
      </c>
      <c r="L11" s="6"/>
      <c r="M11" s="6"/>
      <c r="N11" s="6"/>
      <c r="O11" s="6"/>
      <c r="BC11" s="3" t="s">
        <v>124</v>
      </c>
      <c r="BD11" s="6"/>
      <c r="BE11" s="3" t="s">
        <v>125</v>
      </c>
      <c r="BG11" s="3" t="s">
        <v>126</v>
      </c>
    </row>
    <row r="12" spans="1:60">
      <c r="B12" s="56" t="s">
        <v>197</v>
      </c>
      <c r="C12" s="6"/>
      <c r="D12" s="6"/>
      <c r="E12" s="6"/>
      <c r="F12" s="6"/>
      <c r="G12" s="59">
        <v>0</v>
      </c>
      <c r="H12" s="6"/>
      <c r="I12" s="59">
        <v>0</v>
      </c>
      <c r="J12" s="59">
        <v>0</v>
      </c>
      <c r="K12" s="59">
        <v>0</v>
      </c>
      <c r="BD12" s="3" t="s">
        <v>127</v>
      </c>
      <c r="BF12" s="3" t="s">
        <v>128</v>
      </c>
    </row>
    <row r="13" spans="1:60">
      <c r="B13" s="14" t="s">
        <v>243</v>
      </c>
      <c r="C13" s="14" t="s">
        <v>243</v>
      </c>
      <c r="D13" s="6"/>
      <c r="E13" s="14" t="s">
        <v>243</v>
      </c>
      <c r="F13" s="14" t="s">
        <v>243</v>
      </c>
      <c r="G13" s="37">
        <v>0</v>
      </c>
      <c r="H13" s="37">
        <v>0</v>
      </c>
      <c r="I13" s="37">
        <v>0</v>
      </c>
      <c r="J13" s="37">
        <v>0</v>
      </c>
      <c r="K13" s="37">
        <v>0</v>
      </c>
      <c r="BD13" s="3" t="s">
        <v>129</v>
      </c>
      <c r="BE13" s="3" t="s">
        <v>130</v>
      </c>
      <c r="BF13" s="3" t="s">
        <v>131</v>
      </c>
    </row>
    <row r="14" spans="1:60">
      <c r="B14" s="56" t="s">
        <v>247</v>
      </c>
      <c r="C14" s="6"/>
      <c r="D14" s="6"/>
      <c r="E14" s="6"/>
      <c r="F14" s="6"/>
      <c r="G14" s="59">
        <v>-319388852.22000003</v>
      </c>
      <c r="H14" s="6"/>
      <c r="I14" s="59">
        <v>2182.1008739615409</v>
      </c>
      <c r="J14" s="59">
        <v>100</v>
      </c>
      <c r="K14" s="59">
        <v>0.16</v>
      </c>
      <c r="BF14" s="3" t="s">
        <v>132</v>
      </c>
    </row>
    <row r="15" spans="1:60">
      <c r="B15" s="14" t="s">
        <v>2014</v>
      </c>
      <c r="C15" s="14" t="s">
        <v>2015</v>
      </c>
      <c r="D15" s="14" t="s">
        <v>129</v>
      </c>
      <c r="E15" s="14" t="s">
        <v>129</v>
      </c>
      <c r="F15" s="14" t="s">
        <v>194</v>
      </c>
      <c r="G15" s="37">
        <v>-292053839.60000002</v>
      </c>
      <c r="H15" s="37">
        <v>0</v>
      </c>
      <c r="I15" s="37">
        <v>0</v>
      </c>
      <c r="J15" s="37">
        <v>0</v>
      </c>
      <c r="K15" s="37">
        <v>0</v>
      </c>
      <c r="BF15" s="3" t="s">
        <v>133</v>
      </c>
    </row>
    <row r="16" spans="1:60">
      <c r="B16" s="14" t="s">
        <v>2016</v>
      </c>
      <c r="C16" s="14" t="s">
        <v>2017</v>
      </c>
      <c r="D16" s="14" t="s">
        <v>129</v>
      </c>
      <c r="E16" s="14" t="s">
        <v>129</v>
      </c>
      <c r="F16" s="14" t="s">
        <v>119</v>
      </c>
      <c r="G16" s="37">
        <v>0.04</v>
      </c>
      <c r="H16" s="37">
        <v>100</v>
      </c>
      <c r="I16" s="37">
        <v>2.1707599999999999E-4</v>
      </c>
      <c r="J16" s="37">
        <v>0</v>
      </c>
      <c r="K16" s="37">
        <v>0</v>
      </c>
      <c r="BF16" s="3" t="s">
        <v>134</v>
      </c>
    </row>
    <row r="17" spans="2:58">
      <c r="B17" s="14" t="s">
        <v>2018</v>
      </c>
      <c r="C17" s="14" t="s">
        <v>2019</v>
      </c>
      <c r="D17" s="14" t="s">
        <v>129</v>
      </c>
      <c r="E17" s="14" t="s">
        <v>129</v>
      </c>
      <c r="F17" s="14" t="s">
        <v>112</v>
      </c>
      <c r="G17" s="37">
        <v>0.08</v>
      </c>
      <c r="H17" s="37">
        <v>100</v>
      </c>
      <c r="I17" s="37">
        <v>3.0128000000000002E-4</v>
      </c>
      <c r="J17" s="37">
        <v>0</v>
      </c>
      <c r="K17" s="37">
        <v>0</v>
      </c>
      <c r="BF17" s="3" t="s">
        <v>135</v>
      </c>
    </row>
    <row r="18" spans="2:58">
      <c r="B18" s="14" t="s">
        <v>2020</v>
      </c>
      <c r="C18" s="14" t="s">
        <v>2021</v>
      </c>
      <c r="D18" s="14" t="s">
        <v>129</v>
      </c>
      <c r="E18" s="14" t="s">
        <v>129</v>
      </c>
      <c r="F18" s="14" t="s">
        <v>119</v>
      </c>
      <c r="G18" s="37">
        <v>50</v>
      </c>
      <c r="H18" s="37">
        <v>6113000</v>
      </c>
      <c r="I18" s="37">
        <v>16587.31985</v>
      </c>
      <c r="J18" s="37">
        <v>760.15</v>
      </c>
      <c r="K18" s="37">
        <v>1.2</v>
      </c>
      <c r="BF18" s="3" t="s">
        <v>136</v>
      </c>
    </row>
    <row r="19" spans="2:58">
      <c r="B19" s="14" t="s">
        <v>2022</v>
      </c>
      <c r="C19" s="14" t="s">
        <v>2023</v>
      </c>
      <c r="D19" s="14" t="s">
        <v>129</v>
      </c>
      <c r="E19" s="14" t="s">
        <v>129</v>
      </c>
      <c r="F19" s="14" t="s">
        <v>119</v>
      </c>
      <c r="G19" s="37">
        <v>-3031500</v>
      </c>
      <c r="H19" s="37">
        <v>100</v>
      </c>
      <c r="I19" s="37">
        <v>-16451.647349999999</v>
      </c>
      <c r="J19" s="37">
        <v>-753.94</v>
      </c>
      <c r="K19" s="37">
        <v>-1.19</v>
      </c>
      <c r="BF19" s="3" t="s">
        <v>137</v>
      </c>
    </row>
    <row r="20" spans="2:58">
      <c r="B20" s="14" t="s">
        <v>2024</v>
      </c>
      <c r="C20" s="14" t="s">
        <v>2025</v>
      </c>
      <c r="D20" s="14" t="s">
        <v>129</v>
      </c>
      <c r="E20" s="14" t="s">
        <v>129</v>
      </c>
      <c r="F20" s="14" t="s">
        <v>112</v>
      </c>
      <c r="G20" s="37">
        <v>0.01</v>
      </c>
      <c r="H20" s="37">
        <v>100</v>
      </c>
      <c r="I20" s="37">
        <v>3.7660000000000002E-5</v>
      </c>
      <c r="J20" s="37">
        <v>0</v>
      </c>
      <c r="K20" s="37">
        <v>0</v>
      </c>
      <c r="BF20" s="3" t="s">
        <v>138</v>
      </c>
    </row>
    <row r="21" spans="2:58">
      <c r="B21" s="14" t="s">
        <v>2026</v>
      </c>
      <c r="C21" s="14" t="s">
        <v>2027</v>
      </c>
      <c r="D21" s="14" t="s">
        <v>129</v>
      </c>
      <c r="E21" s="14" t="s">
        <v>129</v>
      </c>
      <c r="F21" s="14" t="s">
        <v>116</v>
      </c>
      <c r="G21" s="37">
        <v>0.02</v>
      </c>
      <c r="H21" s="37">
        <v>100</v>
      </c>
      <c r="I21" s="37">
        <v>8.5711999999999995E-5</v>
      </c>
      <c r="J21" s="37">
        <v>0</v>
      </c>
      <c r="K21" s="37">
        <v>0</v>
      </c>
      <c r="BF21" s="3" t="s">
        <v>129</v>
      </c>
    </row>
    <row r="22" spans="2:58">
      <c r="B22" s="14" t="s">
        <v>2028</v>
      </c>
      <c r="C22" s="14" t="s">
        <v>2029</v>
      </c>
      <c r="D22" s="14" t="s">
        <v>129</v>
      </c>
      <c r="E22" s="14" t="s">
        <v>129</v>
      </c>
      <c r="F22" s="14" t="s">
        <v>116</v>
      </c>
      <c r="G22" s="37">
        <v>0.1</v>
      </c>
      <c r="H22" s="37">
        <v>100</v>
      </c>
      <c r="I22" s="37">
        <v>4.2855999999999998E-4</v>
      </c>
      <c r="J22" s="37">
        <v>0</v>
      </c>
      <c r="K22" s="37">
        <v>0</v>
      </c>
    </row>
    <row r="23" spans="2:58">
      <c r="B23" s="14" t="s">
        <v>2030</v>
      </c>
      <c r="C23" s="14" t="s">
        <v>2031</v>
      </c>
      <c r="D23" s="14" t="s">
        <v>129</v>
      </c>
      <c r="E23" s="14" t="s">
        <v>129</v>
      </c>
      <c r="F23" s="14" t="s">
        <v>116</v>
      </c>
      <c r="G23" s="37">
        <v>-296284.37</v>
      </c>
      <c r="H23" s="37">
        <v>100</v>
      </c>
      <c r="I23" s="37">
        <v>-1269.7562960719999</v>
      </c>
      <c r="J23" s="37">
        <v>-58.19</v>
      </c>
      <c r="K23" s="37">
        <v>-0.09</v>
      </c>
    </row>
    <row r="24" spans="2:58">
      <c r="B24" s="14" t="s">
        <v>2032</v>
      </c>
      <c r="C24" s="14" t="s">
        <v>2033</v>
      </c>
      <c r="D24" s="14" t="s">
        <v>129</v>
      </c>
      <c r="E24" s="14" t="s">
        <v>129</v>
      </c>
      <c r="F24" s="14" t="s">
        <v>116</v>
      </c>
      <c r="G24" s="37">
        <v>10</v>
      </c>
      <c r="H24" s="37">
        <v>2930999.9505373812</v>
      </c>
      <c r="I24" s="37">
        <v>1256.1093388023</v>
      </c>
      <c r="J24" s="37">
        <v>57.56</v>
      </c>
      <c r="K24" s="37">
        <v>0.09</v>
      </c>
    </row>
    <row r="25" spans="2:58">
      <c r="B25" s="14" t="s">
        <v>2034</v>
      </c>
      <c r="C25" s="14" t="s">
        <v>2035</v>
      </c>
      <c r="D25" s="14" t="s">
        <v>129</v>
      </c>
      <c r="E25" s="14" t="s">
        <v>129</v>
      </c>
      <c r="F25" s="14" t="s">
        <v>116</v>
      </c>
      <c r="G25" s="37">
        <v>0.16</v>
      </c>
      <c r="H25" s="37">
        <v>100</v>
      </c>
      <c r="I25" s="37">
        <v>6.8569599999999996E-4</v>
      </c>
      <c r="J25" s="37">
        <v>0</v>
      </c>
      <c r="K25" s="37">
        <v>0</v>
      </c>
    </row>
    <row r="26" spans="2:58">
      <c r="B26" s="14" t="s">
        <v>2036</v>
      </c>
      <c r="C26" s="14" t="s">
        <v>2037</v>
      </c>
      <c r="D26" s="14" t="s">
        <v>129</v>
      </c>
      <c r="E26" s="14" t="s">
        <v>129</v>
      </c>
      <c r="F26" s="14" t="s">
        <v>119</v>
      </c>
      <c r="G26" s="37">
        <v>0.01</v>
      </c>
      <c r="H26" s="37">
        <v>100</v>
      </c>
      <c r="I26" s="37">
        <v>5.4268999999999998E-5</v>
      </c>
      <c r="J26" s="37">
        <v>0</v>
      </c>
      <c r="K26" s="37">
        <v>0</v>
      </c>
    </row>
    <row r="27" spans="2:58">
      <c r="B27" s="14" t="s">
        <v>2038</v>
      </c>
      <c r="C27" s="14" t="s">
        <v>2039</v>
      </c>
      <c r="D27" s="14" t="s">
        <v>129</v>
      </c>
      <c r="E27" s="14" t="s">
        <v>129</v>
      </c>
      <c r="F27" s="14" t="s">
        <v>119</v>
      </c>
      <c r="G27" s="37">
        <v>0.01</v>
      </c>
      <c r="H27" s="37">
        <v>100</v>
      </c>
      <c r="I27" s="37">
        <v>5.4268999999999998E-5</v>
      </c>
      <c r="J27" s="37">
        <v>0</v>
      </c>
      <c r="K27" s="37">
        <v>0</v>
      </c>
    </row>
    <row r="28" spans="2:58">
      <c r="B28" s="14" t="s">
        <v>2040</v>
      </c>
      <c r="C28" s="14" t="s">
        <v>2041</v>
      </c>
      <c r="D28" s="14" t="s">
        <v>129</v>
      </c>
      <c r="E28" s="14" t="s">
        <v>129</v>
      </c>
      <c r="F28" s="14" t="s">
        <v>194</v>
      </c>
      <c r="G28" s="37">
        <v>0.03</v>
      </c>
      <c r="H28" s="37">
        <v>100</v>
      </c>
      <c r="I28" s="37">
        <v>1.0059899999999999E-6</v>
      </c>
      <c r="J28" s="37">
        <v>0</v>
      </c>
      <c r="K28" s="37">
        <v>0</v>
      </c>
    </row>
    <row r="29" spans="2:58">
      <c r="B29" s="14" t="s">
        <v>2042</v>
      </c>
      <c r="C29" s="14" t="s">
        <v>2043</v>
      </c>
      <c r="D29" s="14" t="s">
        <v>129</v>
      </c>
      <c r="E29" s="14" t="s">
        <v>129</v>
      </c>
      <c r="F29" s="14" t="s">
        <v>194</v>
      </c>
      <c r="G29" s="37">
        <v>-0.09</v>
      </c>
      <c r="H29" s="37">
        <v>100</v>
      </c>
      <c r="I29" s="37">
        <v>-3.0179700000000002E-6</v>
      </c>
      <c r="J29" s="37">
        <v>0</v>
      </c>
      <c r="K29" s="37">
        <v>0</v>
      </c>
    </row>
    <row r="30" spans="2:58">
      <c r="B30" s="14" t="s">
        <v>2044</v>
      </c>
      <c r="C30" s="14" t="s">
        <v>2045</v>
      </c>
      <c r="D30" s="14" t="s">
        <v>129</v>
      </c>
      <c r="E30" s="14" t="s">
        <v>129</v>
      </c>
      <c r="F30" s="14" t="s">
        <v>112</v>
      </c>
      <c r="G30" s="37">
        <v>-24007550.079999998</v>
      </c>
      <c r="H30" s="37">
        <v>100</v>
      </c>
      <c r="I30" s="37">
        <v>-90412.433601280005</v>
      </c>
      <c r="J30" s="37">
        <v>-4143.37</v>
      </c>
      <c r="K30" s="37">
        <v>-6.54</v>
      </c>
    </row>
    <row r="31" spans="2:58">
      <c r="B31" s="14" t="s">
        <v>2046</v>
      </c>
      <c r="C31" s="14" t="s">
        <v>2047</v>
      </c>
      <c r="D31" s="14" t="s">
        <v>129</v>
      </c>
      <c r="E31" s="14" t="s">
        <v>129</v>
      </c>
      <c r="F31" s="14" t="s">
        <v>112</v>
      </c>
      <c r="G31" s="37">
        <v>239</v>
      </c>
      <c r="H31" s="37">
        <v>10257500</v>
      </c>
      <c r="I31" s="37">
        <v>92325.090549999994</v>
      </c>
      <c r="J31" s="37">
        <v>4231.0200000000004</v>
      </c>
      <c r="K31" s="37">
        <v>6.67</v>
      </c>
    </row>
    <row r="32" spans="2:58">
      <c r="B32" s="14" t="s">
        <v>2048</v>
      </c>
      <c r="C32" s="14" t="s">
        <v>2049</v>
      </c>
      <c r="D32" s="14" t="s">
        <v>129</v>
      </c>
      <c r="E32" s="14" t="s">
        <v>129</v>
      </c>
      <c r="F32" s="14" t="s">
        <v>112</v>
      </c>
      <c r="G32" s="37">
        <v>0.02</v>
      </c>
      <c r="H32" s="37">
        <v>100</v>
      </c>
      <c r="I32" s="37">
        <v>7.5320000000000004E-5</v>
      </c>
      <c r="J32" s="37">
        <v>0</v>
      </c>
      <c r="K32" s="37">
        <v>0</v>
      </c>
    </row>
    <row r="33" spans="2:11">
      <c r="B33" s="14" t="s">
        <v>2050</v>
      </c>
      <c r="C33" s="14" t="s">
        <v>2051</v>
      </c>
      <c r="D33" s="14" t="s">
        <v>129</v>
      </c>
      <c r="E33" s="14" t="s">
        <v>129</v>
      </c>
      <c r="F33" s="14" t="s">
        <v>194</v>
      </c>
      <c r="G33" s="37">
        <v>0.44</v>
      </c>
      <c r="H33" s="37">
        <v>100</v>
      </c>
      <c r="I33" s="37">
        <v>1.475452E-5</v>
      </c>
      <c r="J33" s="37">
        <v>0</v>
      </c>
      <c r="K33" s="37">
        <v>0</v>
      </c>
    </row>
    <row r="34" spans="2:11">
      <c r="B34" s="14" t="s">
        <v>2052</v>
      </c>
      <c r="C34" s="14" t="s">
        <v>2053</v>
      </c>
      <c r="D34" s="14" t="s">
        <v>129</v>
      </c>
      <c r="E34" s="14" t="s">
        <v>129</v>
      </c>
      <c r="F34" s="14" t="s">
        <v>194</v>
      </c>
      <c r="G34" s="37">
        <v>22</v>
      </c>
      <c r="H34" s="37">
        <v>19982545.000000134</v>
      </c>
      <c r="I34" s="37">
        <v>147.416429926701</v>
      </c>
      <c r="J34" s="37">
        <v>6.76</v>
      </c>
      <c r="K34" s="37">
        <v>0.01</v>
      </c>
    </row>
    <row r="35" spans="2:11">
      <c r="B35" s="14" t="s">
        <v>250</v>
      </c>
      <c r="C35" s="6"/>
      <c r="D35" s="6"/>
      <c r="E35" s="6"/>
      <c r="F35" s="6"/>
      <c r="G35" s="6"/>
      <c r="H35" s="6"/>
    </row>
    <row r="36" spans="2:11">
      <c r="C36" s="6"/>
      <c r="D36" s="6"/>
      <c r="E36" s="6"/>
      <c r="F36" s="6"/>
      <c r="G36" s="6"/>
      <c r="H36" s="6"/>
    </row>
    <row r="37" spans="2:11">
      <c r="C37" s="6"/>
      <c r="D37" s="6"/>
      <c r="E37" s="6"/>
      <c r="F37" s="6"/>
      <c r="G37" s="6"/>
      <c r="H37" s="6"/>
    </row>
    <row r="38" spans="2:11">
      <c r="C38" s="6"/>
      <c r="D38" s="6"/>
      <c r="E38" s="6"/>
      <c r="F38" s="6"/>
      <c r="G38" s="6"/>
      <c r="H38" s="6"/>
    </row>
    <row r="39" spans="2:11">
      <c r="C39" s="6"/>
      <c r="D39" s="6"/>
      <c r="E39" s="6"/>
      <c r="F39" s="6"/>
      <c r="G39" s="6"/>
      <c r="H39" s="6"/>
    </row>
    <row r="40" spans="2:11">
      <c r="C40" s="6"/>
      <c r="D40" s="6"/>
      <c r="E40" s="6"/>
      <c r="F40" s="6"/>
      <c r="G40" s="6"/>
      <c r="H40" s="6"/>
    </row>
    <row r="41" spans="2:11">
      <c r="C41" s="6"/>
      <c r="D41" s="6"/>
      <c r="E41" s="6"/>
      <c r="F41" s="6"/>
      <c r="G41" s="6"/>
      <c r="H41" s="6"/>
    </row>
    <row r="42" spans="2:11">
      <c r="C42" s="6"/>
      <c r="D42" s="6"/>
      <c r="E42" s="6"/>
      <c r="F42" s="6"/>
      <c r="G42" s="6"/>
      <c r="H42" s="6"/>
    </row>
    <row r="43" spans="2:11">
      <c r="C43" s="6"/>
      <c r="D43" s="6"/>
      <c r="E43" s="6"/>
      <c r="F43" s="6"/>
      <c r="G43" s="6"/>
      <c r="H43" s="6"/>
    </row>
    <row r="44" spans="2:11">
      <c r="C44" s="6"/>
      <c r="D44" s="6"/>
      <c r="E44" s="6"/>
      <c r="F44" s="6"/>
      <c r="G44" s="6"/>
      <c r="H44" s="6"/>
    </row>
    <row r="45" spans="2:11">
      <c r="C45" s="6"/>
      <c r="D45" s="6"/>
      <c r="E45" s="6"/>
      <c r="F45" s="6"/>
      <c r="G45" s="6"/>
      <c r="H45" s="6"/>
    </row>
    <row r="46" spans="2:11">
      <c r="C46" s="6"/>
      <c r="D46" s="6"/>
      <c r="E46" s="6"/>
      <c r="F46" s="6"/>
      <c r="G46" s="6"/>
      <c r="H46" s="6"/>
    </row>
    <row r="47" spans="2:11">
      <c r="C47" s="6"/>
      <c r="D47" s="6"/>
      <c r="E47" s="6"/>
      <c r="F47" s="6"/>
      <c r="G47" s="6"/>
      <c r="H47" s="6"/>
    </row>
    <row r="48" spans="2:11">
      <c r="C48" s="6"/>
      <c r="D48" s="6"/>
      <c r="E48" s="6"/>
      <c r="F48" s="6"/>
      <c r="G48" s="6"/>
      <c r="H48" s="6"/>
    </row>
    <row r="49" spans="3:8">
      <c r="C49" s="6"/>
      <c r="D49" s="6"/>
      <c r="E49" s="6"/>
      <c r="F49" s="6"/>
      <c r="G49" s="6"/>
      <c r="H49" s="6"/>
    </row>
    <row r="50" spans="3:8">
      <c r="C50" s="6"/>
      <c r="D50" s="6"/>
      <c r="E50" s="6"/>
      <c r="F50" s="6"/>
      <c r="G50" s="6"/>
      <c r="H50" s="6"/>
    </row>
    <row r="51" spans="3:8">
      <c r="C51" s="6"/>
      <c r="D51" s="6"/>
      <c r="E51" s="6"/>
      <c r="F51" s="6"/>
      <c r="G51" s="6"/>
      <c r="H51" s="6"/>
    </row>
    <row r="52" spans="3:8">
      <c r="C52" s="6"/>
      <c r="D52" s="6"/>
      <c r="E52" s="6"/>
      <c r="F52" s="6"/>
      <c r="G52" s="6"/>
      <c r="H52" s="6"/>
    </row>
    <row r="53" spans="3:8">
      <c r="C53" s="6"/>
      <c r="D53" s="6"/>
      <c r="E53" s="6"/>
      <c r="F53" s="6"/>
      <c r="G53" s="6"/>
      <c r="H53" s="6"/>
    </row>
    <row r="54" spans="3:8">
      <c r="C54" s="6"/>
      <c r="D54" s="6"/>
      <c r="E54" s="6"/>
      <c r="F54" s="6"/>
      <c r="G54" s="6"/>
      <c r="H54" s="6"/>
    </row>
    <row r="55" spans="3:8">
      <c r="C55" s="6"/>
      <c r="D55" s="6"/>
      <c r="E55" s="6"/>
      <c r="F55" s="6"/>
      <c r="G55" s="6"/>
      <c r="H55" s="6"/>
    </row>
    <row r="56" spans="3:8">
      <c r="C56" s="6"/>
      <c r="D56" s="6"/>
      <c r="E56" s="6"/>
      <c r="F56" s="6"/>
      <c r="G56" s="6"/>
      <c r="H56" s="6"/>
    </row>
    <row r="57" spans="3:8">
      <c r="C57" s="6"/>
      <c r="D57" s="6"/>
      <c r="E57" s="6"/>
      <c r="F57" s="6"/>
      <c r="G57" s="6"/>
      <c r="H57" s="6"/>
    </row>
    <row r="58" spans="3:8">
      <c r="C58" s="6"/>
      <c r="D58" s="6"/>
      <c r="E58" s="6"/>
      <c r="F58" s="6"/>
      <c r="G58" s="6"/>
      <c r="H58" s="6"/>
    </row>
    <row r="59" spans="3:8">
      <c r="C59" s="6"/>
      <c r="D59" s="6"/>
      <c r="E59" s="6"/>
      <c r="F59" s="6"/>
      <c r="G59" s="6"/>
      <c r="H59" s="6"/>
    </row>
    <row r="60" spans="3:8">
      <c r="C60" s="6"/>
      <c r="D60" s="6"/>
      <c r="E60" s="6"/>
      <c r="F60" s="6"/>
      <c r="G60" s="6"/>
      <c r="H60" s="6"/>
    </row>
    <row r="61" spans="3:8">
      <c r="C61" s="6"/>
      <c r="D61" s="6"/>
      <c r="E61" s="6"/>
      <c r="F61" s="6"/>
      <c r="G61" s="6"/>
      <c r="H61" s="6"/>
    </row>
    <row r="62" spans="3:8">
      <c r="C62" s="6"/>
      <c r="D62" s="6"/>
      <c r="E62" s="6"/>
      <c r="F62" s="6"/>
      <c r="G62" s="6"/>
      <c r="H62" s="6"/>
    </row>
    <row r="63" spans="3:8">
      <c r="C63" s="6"/>
      <c r="D63" s="6"/>
      <c r="E63" s="6"/>
      <c r="F63" s="6"/>
      <c r="G63" s="6"/>
      <c r="H63" s="6"/>
    </row>
    <row r="64" spans="3:8">
      <c r="C64" s="6"/>
      <c r="D64" s="6"/>
      <c r="E64" s="6"/>
      <c r="F64" s="6"/>
      <c r="G64" s="6"/>
      <c r="H64" s="6"/>
    </row>
    <row r="65" spans="3:8">
      <c r="C65" s="6"/>
      <c r="D65" s="6"/>
      <c r="E65" s="6"/>
      <c r="F65" s="6"/>
      <c r="G65" s="6"/>
      <c r="H65" s="6"/>
    </row>
    <row r="66" spans="3:8">
      <c r="C66" s="6"/>
      <c r="D66" s="6"/>
      <c r="E66" s="6"/>
      <c r="F66" s="6"/>
      <c r="G66" s="6"/>
      <c r="H66" s="6"/>
    </row>
    <row r="67" spans="3:8">
      <c r="C67" s="6"/>
      <c r="D67" s="6"/>
      <c r="E67" s="6"/>
      <c r="F67" s="6"/>
      <c r="G67" s="6"/>
      <c r="H67" s="6"/>
    </row>
    <row r="68" spans="3:8">
      <c r="C68" s="6"/>
      <c r="D68" s="6"/>
      <c r="E68" s="6"/>
      <c r="F68" s="6"/>
      <c r="G68" s="6"/>
      <c r="H68" s="6"/>
    </row>
    <row r="69" spans="3:8">
      <c r="C69" s="6"/>
      <c r="D69" s="6"/>
      <c r="E69" s="6"/>
      <c r="F69" s="6"/>
      <c r="G69" s="6"/>
      <c r="H69" s="6"/>
    </row>
    <row r="70" spans="3:8">
      <c r="C70" s="6"/>
      <c r="D70" s="6"/>
      <c r="E70" s="6"/>
      <c r="F70" s="6"/>
      <c r="G70" s="6"/>
      <c r="H70" s="6"/>
    </row>
    <row r="71" spans="3:8">
      <c r="C71" s="6"/>
      <c r="D71" s="6"/>
      <c r="E71" s="6"/>
      <c r="F71" s="6"/>
      <c r="G71" s="6"/>
      <c r="H71" s="6"/>
    </row>
    <row r="72" spans="3:8">
      <c r="C72" s="6"/>
      <c r="D72" s="6"/>
      <c r="E72" s="6"/>
      <c r="F72" s="6"/>
      <c r="G72" s="6"/>
      <c r="H72" s="6"/>
    </row>
    <row r="73" spans="3:8">
      <c r="C73" s="6"/>
      <c r="D73" s="6"/>
      <c r="E73" s="6"/>
      <c r="F73" s="6"/>
      <c r="G73" s="6"/>
      <c r="H73" s="6"/>
    </row>
    <row r="74" spans="3:8">
      <c r="C74" s="6"/>
      <c r="D74" s="6"/>
      <c r="E74" s="6"/>
      <c r="F74" s="6"/>
      <c r="G74" s="6"/>
      <c r="H74" s="6"/>
    </row>
    <row r="75" spans="3:8">
      <c r="C75" s="6"/>
      <c r="D75" s="6"/>
      <c r="E75" s="6"/>
      <c r="F75" s="6"/>
      <c r="G75" s="6"/>
      <c r="H75" s="6"/>
    </row>
    <row r="76" spans="3:8">
      <c r="C76" s="6"/>
      <c r="D76" s="6"/>
      <c r="E76" s="6"/>
      <c r="F76" s="6"/>
      <c r="G76" s="6"/>
      <c r="H76" s="6"/>
    </row>
    <row r="77" spans="3:8">
      <c r="C77" s="6"/>
      <c r="D77" s="6"/>
      <c r="E77" s="6"/>
      <c r="F77" s="6"/>
      <c r="G77" s="6"/>
      <c r="H77" s="6"/>
    </row>
    <row r="78" spans="3:8">
      <c r="C78" s="6"/>
      <c r="D78" s="6"/>
      <c r="E78" s="6"/>
      <c r="F78" s="6"/>
      <c r="G78" s="6"/>
      <c r="H78" s="6"/>
    </row>
    <row r="79" spans="3:8">
      <c r="C79" s="6"/>
      <c r="D79" s="6"/>
      <c r="E79" s="6"/>
      <c r="F79" s="6"/>
      <c r="G79" s="6"/>
      <c r="H79" s="6"/>
    </row>
    <row r="80" spans="3:8">
      <c r="C80" s="6"/>
      <c r="D80" s="6"/>
      <c r="E80" s="6"/>
      <c r="F80" s="6"/>
      <c r="G80" s="6"/>
      <c r="H80" s="6"/>
    </row>
    <row r="81" spans="3:8">
      <c r="C81" s="6"/>
      <c r="D81" s="6"/>
      <c r="E81" s="6"/>
      <c r="F81" s="6"/>
      <c r="G81" s="6"/>
      <c r="H81" s="6"/>
    </row>
    <row r="82" spans="3:8">
      <c r="C82" s="6"/>
      <c r="D82" s="6"/>
      <c r="E82" s="6"/>
      <c r="F82" s="6"/>
      <c r="G82" s="6"/>
      <c r="H82" s="6"/>
    </row>
    <row r="83" spans="3:8">
      <c r="C83" s="6"/>
      <c r="D83" s="6"/>
      <c r="E83" s="6"/>
      <c r="F83" s="6"/>
      <c r="G83" s="6"/>
      <c r="H83" s="6"/>
    </row>
    <row r="84" spans="3:8">
      <c r="C84" s="6"/>
      <c r="D84" s="6"/>
      <c r="E84" s="6"/>
      <c r="F84" s="6"/>
      <c r="G84" s="6"/>
      <c r="H84" s="6"/>
    </row>
    <row r="85" spans="3:8">
      <c r="C85" s="6"/>
      <c r="D85" s="6"/>
      <c r="E85" s="6"/>
      <c r="F85" s="6"/>
      <c r="G85" s="6"/>
      <c r="H85" s="6"/>
    </row>
    <row r="86" spans="3:8">
      <c r="C86" s="6"/>
      <c r="D86" s="6"/>
      <c r="E86" s="6"/>
      <c r="F86" s="6"/>
      <c r="G86" s="6"/>
      <c r="H86" s="6"/>
    </row>
    <row r="87" spans="3:8">
      <c r="C87" s="6"/>
      <c r="D87" s="6"/>
      <c r="E87" s="6"/>
      <c r="F87" s="6"/>
      <c r="G87" s="6"/>
      <c r="H87" s="6"/>
    </row>
    <row r="88" spans="3:8">
      <c r="C88" s="6"/>
      <c r="D88" s="6"/>
      <c r="E88" s="6"/>
      <c r="F88" s="6"/>
      <c r="G88" s="6"/>
      <c r="H88" s="6"/>
    </row>
    <row r="89" spans="3:8">
      <c r="C89" s="6"/>
      <c r="D89" s="6"/>
      <c r="E89" s="6"/>
      <c r="F89" s="6"/>
      <c r="G89" s="6"/>
      <c r="H89" s="6"/>
    </row>
    <row r="90" spans="3:8">
      <c r="C90" s="6"/>
      <c r="D90" s="6"/>
      <c r="E90" s="6"/>
      <c r="F90" s="6"/>
      <c r="G90" s="6"/>
      <c r="H90" s="6"/>
    </row>
    <row r="91" spans="3:8">
      <c r="C91" s="6"/>
      <c r="D91" s="6"/>
      <c r="E91" s="6"/>
      <c r="F91" s="6"/>
      <c r="G91" s="6"/>
      <c r="H91" s="6"/>
    </row>
    <row r="92" spans="3:8">
      <c r="C92" s="6"/>
      <c r="D92" s="6"/>
      <c r="E92" s="6"/>
      <c r="F92" s="6"/>
      <c r="G92" s="6"/>
      <c r="H92" s="6"/>
    </row>
    <row r="93" spans="3:8">
      <c r="C93" s="6"/>
      <c r="D93" s="6"/>
      <c r="E93" s="6"/>
      <c r="F93" s="6"/>
      <c r="G93" s="6"/>
      <c r="H93" s="6"/>
    </row>
    <row r="94" spans="3:8">
      <c r="C94" s="6"/>
      <c r="D94" s="6"/>
      <c r="E94" s="6"/>
      <c r="F94" s="6"/>
      <c r="G94" s="6"/>
      <c r="H94" s="6"/>
    </row>
    <row r="95" spans="3:8">
      <c r="C95" s="6"/>
      <c r="D95" s="6"/>
      <c r="E95" s="6"/>
      <c r="F95" s="6"/>
      <c r="G95" s="6"/>
      <c r="H95" s="6"/>
    </row>
    <row r="96" spans="3:8">
      <c r="C96" s="6"/>
      <c r="D96" s="6"/>
      <c r="E96" s="6"/>
      <c r="F96" s="6"/>
      <c r="G96" s="6"/>
      <c r="H96" s="6"/>
    </row>
    <row r="97" spans="3:8">
      <c r="C97" s="6"/>
      <c r="D97" s="6"/>
      <c r="E97" s="6"/>
      <c r="F97" s="6"/>
      <c r="G97" s="6"/>
      <c r="H97" s="6"/>
    </row>
    <row r="98" spans="3:8">
      <c r="C98" s="6"/>
      <c r="D98" s="6"/>
      <c r="E98" s="6"/>
      <c r="F98" s="6"/>
      <c r="G98" s="6"/>
      <c r="H98" s="6"/>
    </row>
    <row r="99" spans="3:8">
      <c r="C99" s="6"/>
      <c r="D99" s="6"/>
      <c r="E99" s="6"/>
      <c r="F99" s="6"/>
      <c r="G99" s="6"/>
      <c r="H99" s="6"/>
    </row>
    <row r="100" spans="3:8">
      <c r="C100" s="6"/>
      <c r="D100" s="6"/>
      <c r="E100" s="6"/>
      <c r="F100" s="6"/>
      <c r="G100" s="6"/>
      <c r="H100" s="6"/>
    </row>
    <row r="101" spans="3:8">
      <c r="C101" s="6"/>
      <c r="D101" s="6"/>
      <c r="E101" s="6"/>
      <c r="F101" s="6"/>
      <c r="G101" s="6"/>
      <c r="H101" s="6"/>
    </row>
    <row r="102" spans="3:8">
      <c r="C102" s="6"/>
      <c r="D102" s="6"/>
      <c r="E102" s="6"/>
      <c r="F102" s="6"/>
      <c r="G102" s="6"/>
      <c r="H102" s="6"/>
    </row>
    <row r="103" spans="3:8">
      <c r="C103" s="6"/>
      <c r="D103" s="6"/>
      <c r="E103" s="6"/>
      <c r="F103" s="6"/>
      <c r="G103" s="6"/>
      <c r="H103" s="6"/>
    </row>
    <row r="104" spans="3:8">
      <c r="C104" s="6"/>
      <c r="D104" s="6"/>
      <c r="E104" s="6"/>
      <c r="F104" s="6"/>
      <c r="G104" s="6"/>
      <c r="H104" s="6"/>
    </row>
    <row r="105" spans="3:8">
      <c r="C105" s="6"/>
      <c r="D105" s="6"/>
      <c r="E105" s="6"/>
      <c r="F105" s="6"/>
      <c r="G105" s="6"/>
      <c r="H105" s="6"/>
    </row>
    <row r="106" spans="3:8">
      <c r="C106" s="6"/>
      <c r="D106" s="6"/>
      <c r="E106" s="6"/>
      <c r="F106" s="6"/>
      <c r="G106" s="6"/>
      <c r="H106" s="6"/>
    </row>
    <row r="107" spans="3:8">
      <c r="C107" s="6"/>
      <c r="D107" s="6"/>
      <c r="E107" s="6"/>
      <c r="F107" s="6"/>
      <c r="G107" s="6"/>
      <c r="H107" s="6"/>
    </row>
    <row r="108" spans="3:8">
      <c r="C108" s="6"/>
      <c r="D108" s="6"/>
      <c r="E108" s="6"/>
      <c r="F108" s="6"/>
      <c r="G108" s="6"/>
      <c r="H108" s="6"/>
    </row>
    <row r="109" spans="3:8">
      <c r="C109" s="6"/>
      <c r="D109" s="6"/>
      <c r="E109" s="6"/>
      <c r="F109" s="6"/>
      <c r="G109" s="6"/>
      <c r="H109" s="6"/>
    </row>
    <row r="110" spans="3:8">
      <c r="C110" s="6"/>
      <c r="D110" s="6"/>
      <c r="E110" s="6"/>
      <c r="F110" s="6"/>
      <c r="G110" s="6"/>
      <c r="H110" s="6"/>
    </row>
    <row r="111" spans="3:8">
      <c r="C111" s="6"/>
      <c r="D111" s="6"/>
      <c r="E111" s="6"/>
      <c r="F111" s="6"/>
      <c r="G111" s="6"/>
      <c r="H111" s="6"/>
    </row>
    <row r="112" spans="3:8">
      <c r="C112" s="6"/>
      <c r="D112" s="6"/>
      <c r="E112" s="6"/>
      <c r="F112" s="6"/>
      <c r="G112" s="6"/>
      <c r="H112" s="6"/>
    </row>
    <row r="113" spans="3:8">
      <c r="C113" s="6"/>
      <c r="D113" s="6"/>
      <c r="E113" s="6"/>
      <c r="F113" s="6"/>
      <c r="G113" s="6"/>
      <c r="H113" s="6"/>
    </row>
    <row r="114" spans="3:8">
      <c r="C114" s="6"/>
      <c r="D114" s="6"/>
      <c r="E114" s="6"/>
      <c r="F114" s="6"/>
      <c r="G114" s="6"/>
      <c r="H114" s="6"/>
    </row>
    <row r="115" spans="3:8">
      <c r="C115" s="6"/>
      <c r="D115" s="6"/>
      <c r="E115" s="6"/>
      <c r="F115" s="6"/>
      <c r="G115" s="6"/>
      <c r="H115" s="6"/>
    </row>
    <row r="116" spans="3:8">
      <c r="C116" s="6"/>
      <c r="D116" s="6"/>
      <c r="E116" s="6"/>
      <c r="F116" s="6"/>
      <c r="G116" s="6"/>
      <c r="H116" s="6"/>
    </row>
    <row r="117" spans="3:8">
      <c r="C117" s="6"/>
      <c r="D117" s="6"/>
      <c r="E117" s="6"/>
      <c r="F117" s="6"/>
      <c r="G117" s="6"/>
      <c r="H117" s="6"/>
    </row>
    <row r="118" spans="3:8">
      <c r="C118" s="6"/>
      <c r="D118" s="6"/>
      <c r="E118" s="6"/>
      <c r="F118" s="6"/>
      <c r="G118" s="6"/>
      <c r="H118" s="6"/>
    </row>
    <row r="119" spans="3:8">
      <c r="C119" s="6"/>
      <c r="D119" s="6"/>
      <c r="E119" s="6"/>
      <c r="F119" s="6"/>
      <c r="G119" s="6"/>
      <c r="H119" s="6"/>
    </row>
    <row r="120" spans="3:8">
      <c r="C120" s="6"/>
      <c r="D120" s="6"/>
      <c r="E120" s="6"/>
      <c r="F120" s="6"/>
      <c r="G120" s="6"/>
      <c r="H120" s="6"/>
    </row>
    <row r="121" spans="3:8">
      <c r="C121" s="6"/>
      <c r="D121" s="6"/>
      <c r="E121" s="6"/>
      <c r="F121" s="6"/>
      <c r="G121" s="6"/>
      <c r="H121" s="6"/>
    </row>
    <row r="122" spans="3:8">
      <c r="C122" s="6"/>
      <c r="D122" s="6"/>
      <c r="E122" s="6"/>
      <c r="F122" s="6"/>
      <c r="G122" s="6"/>
      <c r="H122" s="6"/>
    </row>
    <row r="123" spans="3:8">
      <c r="C123" s="6"/>
      <c r="D123" s="6"/>
      <c r="E123" s="6"/>
      <c r="F123" s="6"/>
      <c r="G123" s="6"/>
      <c r="H123" s="6"/>
    </row>
    <row r="124" spans="3:8">
      <c r="C124" s="6"/>
      <c r="D124" s="6"/>
      <c r="E124" s="6"/>
      <c r="F124" s="6"/>
      <c r="G124" s="6"/>
      <c r="H124" s="6"/>
    </row>
    <row r="125" spans="3:8">
      <c r="C125" s="6"/>
      <c r="D125" s="6"/>
      <c r="E125" s="6"/>
      <c r="F125" s="6"/>
      <c r="G125" s="6"/>
      <c r="H125" s="6"/>
    </row>
    <row r="126" spans="3:8">
      <c r="C126" s="6"/>
      <c r="D126" s="6"/>
      <c r="E126" s="6"/>
      <c r="F126" s="6"/>
      <c r="G126" s="6"/>
      <c r="H126" s="6"/>
    </row>
    <row r="127" spans="3:8">
      <c r="C127" s="6"/>
      <c r="D127" s="6"/>
      <c r="E127" s="6"/>
      <c r="F127" s="6"/>
      <c r="G127" s="6"/>
      <c r="H127" s="6"/>
    </row>
    <row r="128" spans="3:8">
      <c r="C128" s="6"/>
      <c r="D128" s="6"/>
      <c r="E128" s="6"/>
      <c r="F128" s="6"/>
      <c r="G128" s="6"/>
      <c r="H128" s="6"/>
    </row>
    <row r="129" spans="3:8">
      <c r="C129" s="6"/>
      <c r="D129" s="6"/>
      <c r="E129" s="6"/>
      <c r="F129" s="6"/>
      <c r="G129" s="6"/>
      <c r="H129" s="6"/>
    </row>
    <row r="130" spans="3:8">
      <c r="C130" s="6"/>
      <c r="D130" s="6"/>
      <c r="E130" s="6"/>
      <c r="F130" s="6"/>
      <c r="G130" s="6"/>
      <c r="H130" s="6"/>
    </row>
    <row r="131" spans="3:8">
      <c r="C131" s="6"/>
      <c r="D131" s="6"/>
      <c r="E131" s="6"/>
      <c r="F131" s="6"/>
      <c r="G131" s="6"/>
      <c r="H131" s="6"/>
    </row>
    <row r="132" spans="3:8">
      <c r="C132" s="6"/>
      <c r="D132" s="6"/>
      <c r="E132" s="6"/>
      <c r="F132" s="6"/>
      <c r="G132" s="6"/>
      <c r="H132" s="6"/>
    </row>
    <row r="133" spans="3:8">
      <c r="C133" s="6"/>
      <c r="D133" s="6"/>
      <c r="E133" s="6"/>
      <c r="F133" s="6"/>
      <c r="G133" s="6"/>
      <c r="H133" s="6"/>
    </row>
    <row r="134" spans="3:8">
      <c r="C134" s="6"/>
      <c r="D134" s="6"/>
      <c r="E134" s="6"/>
      <c r="F134" s="6"/>
      <c r="G134" s="6"/>
      <c r="H134" s="6"/>
    </row>
    <row r="135" spans="3:8">
      <c r="C135" s="6"/>
      <c r="D135" s="6"/>
      <c r="E135" s="6"/>
      <c r="F135" s="6"/>
      <c r="G135" s="6"/>
      <c r="H135" s="6"/>
    </row>
    <row r="136" spans="3:8">
      <c r="C136" s="6"/>
      <c r="D136" s="6"/>
      <c r="E136" s="6"/>
      <c r="F136" s="6"/>
      <c r="G136" s="6"/>
      <c r="H136" s="6"/>
    </row>
    <row r="137" spans="3:8">
      <c r="C137" s="6"/>
      <c r="D137" s="6"/>
      <c r="E137" s="6"/>
      <c r="F137" s="6"/>
      <c r="G137" s="6"/>
      <c r="H137" s="6"/>
    </row>
    <row r="138" spans="3:8">
      <c r="C138" s="6"/>
      <c r="D138" s="6"/>
      <c r="E138" s="6"/>
      <c r="F138" s="6"/>
      <c r="G138" s="6"/>
      <c r="H138" s="6"/>
    </row>
    <row r="139" spans="3:8">
      <c r="C139" s="6"/>
      <c r="D139" s="6"/>
      <c r="E139" s="6"/>
      <c r="F139" s="6"/>
      <c r="G139" s="6"/>
      <c r="H139" s="6"/>
    </row>
    <row r="140" spans="3:8">
      <c r="C140" s="6"/>
      <c r="D140" s="6"/>
      <c r="E140" s="6"/>
      <c r="F140" s="6"/>
      <c r="G140" s="6"/>
      <c r="H140" s="6"/>
    </row>
    <row r="141" spans="3:8">
      <c r="C141" s="6"/>
      <c r="D141" s="6"/>
      <c r="E141" s="6"/>
      <c r="F141" s="6"/>
      <c r="G141" s="6"/>
      <c r="H141" s="6"/>
    </row>
    <row r="142" spans="3:8">
      <c r="C142" s="6"/>
      <c r="D142" s="6"/>
      <c r="E142" s="6"/>
      <c r="F142" s="6"/>
      <c r="G142" s="6"/>
      <c r="H142" s="6"/>
    </row>
    <row r="143" spans="3:8">
      <c r="C143" s="6"/>
      <c r="D143" s="6"/>
      <c r="E143" s="6"/>
      <c r="F143" s="6"/>
      <c r="G143" s="6"/>
      <c r="H143" s="6"/>
    </row>
    <row r="144" spans="3:8">
      <c r="C144" s="6"/>
      <c r="D144" s="6"/>
      <c r="E144" s="6"/>
      <c r="F144" s="6"/>
      <c r="G144" s="6"/>
      <c r="H144" s="6"/>
    </row>
    <row r="145" spans="3:8">
      <c r="C145" s="6"/>
      <c r="D145" s="6"/>
      <c r="E145" s="6"/>
      <c r="F145" s="6"/>
      <c r="G145" s="6"/>
      <c r="H145" s="6"/>
    </row>
    <row r="146" spans="3:8">
      <c r="C146" s="6"/>
      <c r="D146" s="6"/>
      <c r="E146" s="6"/>
      <c r="F146" s="6"/>
      <c r="G146" s="6"/>
      <c r="H146" s="6"/>
    </row>
    <row r="147" spans="3:8">
      <c r="C147" s="6"/>
      <c r="D147" s="6"/>
      <c r="E147" s="6"/>
      <c r="F147" s="6"/>
      <c r="G147" s="6"/>
      <c r="H147" s="6"/>
    </row>
    <row r="148" spans="3:8">
      <c r="C148" s="6"/>
      <c r="D148" s="6"/>
      <c r="E148" s="6"/>
      <c r="F148" s="6"/>
      <c r="G148" s="6"/>
      <c r="H148" s="6"/>
    </row>
    <row r="149" spans="3:8">
      <c r="C149" s="6"/>
      <c r="D149" s="6"/>
      <c r="E149" s="6"/>
      <c r="F149" s="6"/>
      <c r="G149" s="6"/>
      <c r="H149" s="6"/>
    </row>
    <row r="150" spans="3:8">
      <c r="C150" s="6"/>
      <c r="D150" s="6"/>
      <c r="E150" s="6"/>
      <c r="F150" s="6"/>
      <c r="G150" s="6"/>
      <c r="H150" s="6"/>
    </row>
    <row r="151" spans="3:8">
      <c r="C151" s="6"/>
      <c r="D151" s="6"/>
      <c r="E151" s="6"/>
      <c r="F151" s="6"/>
      <c r="G151" s="6"/>
      <c r="H151" s="6"/>
    </row>
    <row r="152" spans="3:8">
      <c r="C152" s="6"/>
      <c r="D152" s="6"/>
      <c r="E152" s="6"/>
      <c r="F152" s="6"/>
      <c r="G152" s="6"/>
      <c r="H152" s="6"/>
    </row>
    <row r="153" spans="3:8">
      <c r="C153" s="6"/>
      <c r="D153" s="6"/>
      <c r="E153" s="6"/>
      <c r="F153" s="6"/>
      <c r="G153" s="6"/>
      <c r="H153" s="6"/>
    </row>
    <row r="154" spans="3:8">
      <c r="C154" s="6"/>
      <c r="D154" s="6"/>
      <c r="E154" s="6"/>
      <c r="F154" s="6"/>
      <c r="G154" s="6"/>
      <c r="H154" s="6"/>
    </row>
    <row r="155" spans="3:8">
      <c r="C155" s="6"/>
      <c r="D155" s="6"/>
      <c r="E155" s="6"/>
      <c r="F155" s="6"/>
      <c r="G155" s="6"/>
      <c r="H155" s="6"/>
    </row>
    <row r="156" spans="3:8">
      <c r="C156" s="6"/>
      <c r="D156" s="6"/>
      <c r="E156" s="6"/>
      <c r="F156" s="6"/>
      <c r="G156" s="6"/>
      <c r="H156" s="6"/>
    </row>
    <row r="157" spans="3:8">
      <c r="C157" s="6"/>
      <c r="D157" s="6"/>
      <c r="E157" s="6"/>
      <c r="F157" s="6"/>
      <c r="G157" s="6"/>
      <c r="H157" s="6"/>
    </row>
    <row r="158" spans="3:8">
      <c r="C158" s="6"/>
      <c r="D158" s="6"/>
      <c r="E158" s="6"/>
      <c r="F158" s="6"/>
      <c r="G158" s="6"/>
      <c r="H158" s="6"/>
    </row>
    <row r="159" spans="3:8">
      <c r="C159" s="6"/>
      <c r="D159" s="6"/>
      <c r="E159" s="6"/>
      <c r="F159" s="6"/>
      <c r="G159" s="6"/>
      <c r="H159" s="6"/>
    </row>
    <row r="160" spans="3:8">
      <c r="C160" s="6"/>
      <c r="D160" s="6"/>
      <c r="E160" s="6"/>
      <c r="F160" s="6"/>
      <c r="G160" s="6"/>
      <c r="H160" s="6"/>
    </row>
    <row r="161" spans="3:8">
      <c r="C161" s="6"/>
      <c r="D161" s="6"/>
      <c r="E161" s="6"/>
      <c r="F161" s="6"/>
      <c r="G161" s="6"/>
      <c r="H161" s="6"/>
    </row>
    <row r="162" spans="3:8">
      <c r="C162" s="6"/>
      <c r="D162" s="6"/>
      <c r="E162" s="6"/>
      <c r="F162" s="6"/>
      <c r="G162" s="6"/>
      <c r="H162" s="6"/>
    </row>
    <row r="163" spans="3:8">
      <c r="C163" s="6"/>
      <c r="D163" s="6"/>
      <c r="E163" s="6"/>
      <c r="F163" s="6"/>
      <c r="G163" s="6"/>
      <c r="H163" s="6"/>
    </row>
    <row r="164" spans="3:8">
      <c r="C164" s="6"/>
      <c r="D164" s="6"/>
      <c r="E164" s="6"/>
      <c r="F164" s="6"/>
      <c r="G164" s="6"/>
      <c r="H164" s="6"/>
    </row>
    <row r="165" spans="3:8">
      <c r="C165" s="6"/>
      <c r="D165" s="6"/>
      <c r="E165" s="6"/>
      <c r="F165" s="6"/>
      <c r="G165" s="6"/>
      <c r="H165" s="6"/>
    </row>
    <row r="166" spans="3:8">
      <c r="C166" s="6"/>
      <c r="D166" s="6"/>
      <c r="E166" s="6"/>
      <c r="F166" s="6"/>
      <c r="G166" s="6"/>
      <c r="H166" s="6"/>
    </row>
    <row r="167" spans="3:8">
      <c r="C167" s="6"/>
      <c r="D167" s="6"/>
      <c r="E167" s="6"/>
      <c r="F167" s="6"/>
      <c r="G167" s="6"/>
      <c r="H167" s="6"/>
    </row>
    <row r="168" spans="3:8">
      <c r="C168" s="6"/>
      <c r="D168" s="6"/>
      <c r="E168" s="6"/>
      <c r="F168" s="6"/>
      <c r="G168" s="6"/>
      <c r="H168" s="6"/>
    </row>
    <row r="169" spans="3:8">
      <c r="C169" s="6"/>
      <c r="D169" s="6"/>
      <c r="E169" s="6"/>
      <c r="F169" s="6"/>
      <c r="G169" s="6"/>
      <c r="H169" s="6"/>
    </row>
    <row r="170" spans="3:8">
      <c r="C170" s="6"/>
      <c r="D170" s="6"/>
      <c r="E170" s="6"/>
      <c r="F170" s="6"/>
      <c r="G170" s="6"/>
      <c r="H170" s="6"/>
    </row>
    <row r="171" spans="3:8">
      <c r="C171" s="6"/>
      <c r="D171" s="6"/>
      <c r="E171" s="6"/>
      <c r="F171" s="6"/>
      <c r="G171" s="6"/>
      <c r="H171" s="6"/>
    </row>
    <row r="172" spans="3:8">
      <c r="C172" s="6"/>
      <c r="D172" s="6"/>
      <c r="E172" s="6"/>
      <c r="F172" s="6"/>
      <c r="G172" s="6"/>
      <c r="H172" s="6"/>
    </row>
    <row r="173" spans="3:8">
      <c r="C173" s="6"/>
      <c r="D173" s="6"/>
      <c r="E173" s="6"/>
      <c r="F173" s="6"/>
      <c r="G173" s="6"/>
      <c r="H173" s="6"/>
    </row>
    <row r="174" spans="3:8">
      <c r="C174" s="6"/>
      <c r="D174" s="6"/>
      <c r="E174" s="6"/>
      <c r="F174" s="6"/>
      <c r="G174" s="6"/>
      <c r="H174" s="6"/>
    </row>
    <row r="175" spans="3:8">
      <c r="C175" s="6"/>
      <c r="D175" s="6"/>
      <c r="E175" s="6"/>
      <c r="F175" s="6"/>
      <c r="G175" s="6"/>
      <c r="H175" s="6"/>
    </row>
    <row r="176" spans="3:8">
      <c r="C176" s="6"/>
      <c r="D176" s="6"/>
      <c r="E176" s="6"/>
      <c r="F176" s="6"/>
      <c r="G176" s="6"/>
      <c r="H176" s="6"/>
    </row>
    <row r="177" spans="3:8">
      <c r="C177" s="6"/>
      <c r="D177" s="6"/>
      <c r="E177" s="6"/>
      <c r="F177" s="6"/>
      <c r="G177" s="6"/>
      <c r="H177" s="6"/>
    </row>
    <row r="178" spans="3:8">
      <c r="C178" s="6"/>
      <c r="D178" s="6"/>
      <c r="E178" s="6"/>
      <c r="F178" s="6"/>
      <c r="G178" s="6"/>
      <c r="H178" s="6"/>
    </row>
    <row r="179" spans="3:8">
      <c r="C179" s="6"/>
      <c r="D179" s="6"/>
      <c r="E179" s="6"/>
      <c r="F179" s="6"/>
      <c r="G179" s="6"/>
      <c r="H179" s="6"/>
    </row>
    <row r="180" spans="3:8">
      <c r="C180" s="6"/>
      <c r="D180" s="6"/>
      <c r="E180" s="6"/>
      <c r="F180" s="6"/>
      <c r="G180" s="6"/>
      <c r="H180" s="6"/>
    </row>
    <row r="181" spans="3:8">
      <c r="C181" s="6"/>
      <c r="D181" s="6"/>
      <c r="E181" s="6"/>
      <c r="F181" s="6"/>
      <c r="G181" s="6"/>
      <c r="H181" s="6"/>
    </row>
    <row r="182" spans="3:8">
      <c r="C182" s="6"/>
      <c r="D182" s="6"/>
      <c r="E182" s="6"/>
      <c r="F182" s="6"/>
      <c r="G182" s="6"/>
      <c r="H182" s="6"/>
    </row>
    <row r="183" spans="3:8">
      <c r="C183" s="6"/>
      <c r="D183" s="6"/>
      <c r="E183" s="6"/>
      <c r="F183" s="6"/>
      <c r="G183" s="6"/>
      <c r="H183" s="6"/>
    </row>
    <row r="184" spans="3:8">
      <c r="C184" s="6"/>
      <c r="D184" s="6"/>
      <c r="E184" s="6"/>
      <c r="F184" s="6"/>
      <c r="G184" s="6"/>
      <c r="H184" s="6"/>
    </row>
    <row r="185" spans="3:8">
      <c r="C185" s="6"/>
      <c r="D185" s="6"/>
      <c r="E185" s="6"/>
      <c r="F185" s="6"/>
      <c r="G185" s="6"/>
      <c r="H185" s="6"/>
    </row>
    <row r="186" spans="3:8">
      <c r="C186" s="6"/>
      <c r="D186" s="6"/>
      <c r="E186" s="6"/>
      <c r="F186" s="6"/>
      <c r="G186" s="6"/>
      <c r="H186" s="6"/>
    </row>
    <row r="187" spans="3:8">
      <c r="C187" s="6"/>
      <c r="D187" s="6"/>
      <c r="E187" s="6"/>
      <c r="F187" s="6"/>
      <c r="G187" s="6"/>
      <c r="H187" s="6"/>
    </row>
    <row r="188" spans="3:8">
      <c r="C188" s="6"/>
      <c r="D188" s="6"/>
      <c r="E188" s="6"/>
      <c r="F188" s="6"/>
      <c r="G188" s="6"/>
      <c r="H188" s="6"/>
    </row>
    <row r="189" spans="3:8">
      <c r="C189" s="6"/>
      <c r="D189" s="6"/>
      <c r="E189" s="6"/>
      <c r="F189" s="6"/>
      <c r="G189" s="6"/>
      <c r="H189" s="6"/>
    </row>
    <row r="190" spans="3:8">
      <c r="C190" s="6"/>
      <c r="D190" s="6"/>
      <c r="E190" s="6"/>
      <c r="F190" s="6"/>
      <c r="G190" s="6"/>
      <c r="H190" s="6"/>
    </row>
    <row r="191" spans="3:8">
      <c r="C191" s="6"/>
      <c r="D191" s="6"/>
      <c r="E191" s="6"/>
      <c r="F191" s="6"/>
      <c r="G191" s="6"/>
      <c r="H191" s="6"/>
    </row>
    <row r="192" spans="3:8">
      <c r="C192" s="6"/>
      <c r="D192" s="6"/>
      <c r="E192" s="6"/>
      <c r="F192" s="6"/>
      <c r="G192" s="6"/>
      <c r="H192" s="6"/>
    </row>
    <row r="193" spans="3:8">
      <c r="C193" s="6"/>
      <c r="D193" s="6"/>
      <c r="E193" s="6"/>
      <c r="F193" s="6"/>
      <c r="G193" s="6"/>
      <c r="H193" s="6"/>
    </row>
    <row r="194" spans="3:8">
      <c r="C194" s="6"/>
      <c r="D194" s="6"/>
      <c r="E194" s="6"/>
      <c r="F194" s="6"/>
      <c r="G194" s="6"/>
      <c r="H194" s="6"/>
    </row>
    <row r="195" spans="3:8">
      <c r="C195" s="6"/>
      <c r="D195" s="6"/>
      <c r="E195" s="6"/>
      <c r="F195" s="6"/>
      <c r="G195" s="6"/>
      <c r="H195" s="6"/>
    </row>
    <row r="196" spans="3:8">
      <c r="C196" s="6"/>
      <c r="D196" s="6"/>
      <c r="E196" s="6"/>
      <c r="F196" s="6"/>
      <c r="G196" s="6"/>
      <c r="H196" s="6"/>
    </row>
    <row r="197" spans="3:8">
      <c r="C197" s="6"/>
      <c r="D197" s="6"/>
      <c r="E197" s="6"/>
      <c r="F197" s="6"/>
      <c r="G197" s="6"/>
      <c r="H197" s="6"/>
    </row>
    <row r="198" spans="3:8">
      <c r="C198" s="6"/>
      <c r="D198" s="6"/>
      <c r="E198" s="6"/>
      <c r="F198" s="6"/>
      <c r="G198" s="6"/>
      <c r="H198" s="6"/>
    </row>
    <row r="199" spans="3:8">
      <c r="C199" s="6"/>
      <c r="D199" s="6"/>
      <c r="E199" s="6"/>
      <c r="F199" s="6"/>
      <c r="G199" s="6"/>
      <c r="H199" s="6"/>
    </row>
    <row r="200" spans="3:8">
      <c r="C200" s="6"/>
      <c r="D200" s="6"/>
      <c r="E200" s="6"/>
      <c r="F200" s="6"/>
      <c r="G200" s="6"/>
      <c r="H200" s="6"/>
    </row>
    <row r="201" spans="3:8">
      <c r="C201" s="6"/>
      <c r="D201" s="6"/>
      <c r="E201" s="6"/>
      <c r="F201" s="6"/>
      <c r="G201" s="6"/>
      <c r="H201" s="6"/>
    </row>
    <row r="202" spans="3:8">
      <c r="C202" s="6"/>
      <c r="D202" s="6"/>
      <c r="E202" s="6"/>
      <c r="F202" s="6"/>
      <c r="G202" s="6"/>
      <c r="H202" s="6"/>
    </row>
    <row r="203" spans="3:8">
      <c r="C203" s="6"/>
      <c r="D203" s="6"/>
      <c r="E203" s="6"/>
      <c r="F203" s="6"/>
      <c r="G203" s="6"/>
      <c r="H203" s="6"/>
    </row>
    <row r="204" spans="3:8">
      <c r="C204" s="6"/>
      <c r="D204" s="6"/>
      <c r="E204" s="6"/>
      <c r="F204" s="6"/>
      <c r="G204" s="6"/>
      <c r="H204" s="6"/>
    </row>
    <row r="205" spans="3:8">
      <c r="C205" s="6"/>
      <c r="D205" s="6"/>
      <c r="E205" s="6"/>
      <c r="F205" s="6"/>
      <c r="G205" s="6"/>
      <c r="H205" s="6"/>
    </row>
    <row r="206" spans="3:8">
      <c r="C206" s="6"/>
      <c r="D206" s="6"/>
      <c r="E206" s="6"/>
      <c r="F206" s="6"/>
      <c r="G206" s="6"/>
      <c r="H206" s="6"/>
    </row>
    <row r="207" spans="3:8">
      <c r="C207" s="6"/>
      <c r="D207" s="6"/>
      <c r="E207" s="6"/>
      <c r="F207" s="6"/>
      <c r="G207" s="6"/>
      <c r="H207" s="6"/>
    </row>
    <row r="208" spans="3:8">
      <c r="C208" s="6"/>
      <c r="D208" s="6"/>
      <c r="E208" s="6"/>
      <c r="F208" s="6"/>
      <c r="G208" s="6"/>
      <c r="H208" s="6"/>
    </row>
    <row r="209" spans="3:8">
      <c r="C209" s="6"/>
      <c r="D209" s="6"/>
      <c r="E209" s="6"/>
      <c r="F209" s="6"/>
      <c r="G209" s="6"/>
      <c r="H209" s="6"/>
    </row>
    <row r="210" spans="3:8">
      <c r="C210" s="6"/>
      <c r="D210" s="6"/>
      <c r="E210" s="6"/>
      <c r="F210" s="6"/>
      <c r="G210" s="6"/>
      <c r="H210" s="6"/>
    </row>
    <row r="211" spans="3:8">
      <c r="C211" s="6"/>
      <c r="D211" s="6"/>
      <c r="E211" s="6"/>
      <c r="F211" s="6"/>
      <c r="G211" s="6"/>
      <c r="H211" s="6"/>
    </row>
    <row r="212" spans="3:8">
      <c r="C212" s="6"/>
      <c r="D212" s="6"/>
      <c r="E212" s="6"/>
      <c r="F212" s="6"/>
      <c r="G212" s="6"/>
      <c r="H212" s="6"/>
    </row>
    <row r="213" spans="3:8">
      <c r="C213" s="6"/>
      <c r="D213" s="6"/>
      <c r="E213" s="6"/>
      <c r="F213" s="6"/>
      <c r="G213" s="6"/>
      <c r="H213" s="6"/>
    </row>
    <row r="214" spans="3:8">
      <c r="C214" s="6"/>
      <c r="D214" s="6"/>
      <c r="E214" s="6"/>
      <c r="F214" s="6"/>
      <c r="G214" s="6"/>
      <c r="H214" s="6"/>
    </row>
    <row r="215" spans="3:8">
      <c r="C215" s="6"/>
      <c r="D215" s="6"/>
      <c r="E215" s="6"/>
      <c r="F215" s="6"/>
      <c r="G215" s="6"/>
      <c r="H215" s="6"/>
    </row>
    <row r="216" spans="3:8">
      <c r="C216" s="6"/>
      <c r="D216" s="6"/>
      <c r="E216" s="6"/>
      <c r="F216" s="6"/>
      <c r="G216" s="6"/>
      <c r="H216" s="6"/>
    </row>
    <row r="217" spans="3:8">
      <c r="C217" s="6"/>
      <c r="D217" s="6"/>
      <c r="E217" s="6"/>
      <c r="F217" s="6"/>
      <c r="G217" s="6"/>
      <c r="H217" s="6"/>
    </row>
    <row r="218" spans="3:8">
      <c r="C218" s="6"/>
      <c r="D218" s="6"/>
      <c r="E218" s="6"/>
      <c r="F218" s="6"/>
      <c r="G218" s="6"/>
      <c r="H218" s="6"/>
    </row>
    <row r="219" spans="3:8">
      <c r="C219" s="6"/>
      <c r="D219" s="6"/>
      <c r="E219" s="6"/>
      <c r="F219" s="6"/>
      <c r="G219" s="6"/>
      <c r="H219" s="6"/>
    </row>
    <row r="220" spans="3:8">
      <c r="C220" s="6"/>
      <c r="D220" s="6"/>
      <c r="E220" s="6"/>
      <c r="F220" s="6"/>
      <c r="G220" s="6"/>
      <c r="H220" s="6"/>
    </row>
    <row r="221" spans="3:8">
      <c r="C221" s="6"/>
      <c r="D221" s="6"/>
      <c r="E221" s="6"/>
      <c r="F221" s="6"/>
      <c r="G221" s="6"/>
      <c r="H221" s="6"/>
    </row>
    <row r="222" spans="3:8">
      <c r="C222" s="6"/>
      <c r="D222" s="6"/>
      <c r="E222" s="6"/>
      <c r="F222" s="6"/>
      <c r="G222" s="6"/>
      <c r="H222" s="6"/>
    </row>
    <row r="223" spans="3:8">
      <c r="C223" s="6"/>
      <c r="D223" s="6"/>
      <c r="E223" s="6"/>
      <c r="F223" s="6"/>
      <c r="G223" s="6"/>
      <c r="H223" s="6"/>
    </row>
    <row r="224" spans="3:8">
      <c r="C224" s="6"/>
      <c r="D224" s="6"/>
      <c r="E224" s="6"/>
      <c r="F224" s="6"/>
      <c r="G224" s="6"/>
      <c r="H224" s="6"/>
    </row>
    <row r="225" spans="3:8">
      <c r="C225" s="6"/>
      <c r="D225" s="6"/>
      <c r="E225" s="6"/>
      <c r="F225" s="6"/>
      <c r="G225" s="6"/>
      <c r="H225" s="6"/>
    </row>
    <row r="226" spans="3:8">
      <c r="C226" s="6"/>
      <c r="D226" s="6"/>
      <c r="E226" s="6"/>
      <c r="F226" s="6"/>
      <c r="G226" s="6"/>
      <c r="H226" s="6"/>
    </row>
    <row r="227" spans="3:8">
      <c r="C227" s="6"/>
      <c r="D227" s="6"/>
      <c r="E227" s="6"/>
      <c r="F227" s="6"/>
      <c r="G227" s="6"/>
      <c r="H227" s="6"/>
    </row>
    <row r="228" spans="3:8">
      <c r="C228" s="6"/>
      <c r="D228" s="6"/>
      <c r="E228" s="6"/>
      <c r="F228" s="6"/>
      <c r="G228" s="6"/>
      <c r="H228" s="6"/>
    </row>
    <row r="229" spans="3:8">
      <c r="C229" s="6"/>
      <c r="D229" s="6"/>
      <c r="E229" s="6"/>
      <c r="F229" s="6"/>
      <c r="G229" s="6"/>
      <c r="H229" s="6"/>
    </row>
    <row r="230" spans="3:8">
      <c r="C230" s="6"/>
      <c r="D230" s="6"/>
      <c r="E230" s="6"/>
      <c r="F230" s="6"/>
      <c r="G230" s="6"/>
      <c r="H230" s="6"/>
    </row>
    <row r="231" spans="3:8">
      <c r="C231" s="6"/>
      <c r="D231" s="6"/>
      <c r="E231" s="6"/>
      <c r="F231" s="6"/>
      <c r="G231" s="6"/>
      <c r="H231" s="6"/>
    </row>
    <row r="232" spans="3:8">
      <c r="C232" s="6"/>
      <c r="D232" s="6"/>
      <c r="E232" s="6"/>
      <c r="F232" s="6"/>
      <c r="G232" s="6"/>
      <c r="H232" s="6"/>
    </row>
    <row r="233" spans="3:8">
      <c r="C233" s="6"/>
      <c r="D233" s="6"/>
      <c r="E233" s="6"/>
      <c r="F233" s="6"/>
      <c r="G233" s="6"/>
      <c r="H233" s="6"/>
    </row>
    <row r="234" spans="3:8">
      <c r="C234" s="6"/>
      <c r="D234" s="6"/>
      <c r="E234" s="6"/>
      <c r="F234" s="6"/>
      <c r="G234" s="6"/>
      <c r="H234" s="6"/>
    </row>
    <row r="235" spans="3:8">
      <c r="C235" s="6"/>
      <c r="D235" s="6"/>
      <c r="E235" s="6"/>
      <c r="F235" s="6"/>
      <c r="G235" s="6"/>
      <c r="H235" s="6"/>
    </row>
    <row r="236" spans="3:8">
      <c r="C236" s="6"/>
      <c r="D236" s="6"/>
      <c r="E236" s="6"/>
      <c r="F236" s="6"/>
      <c r="G236" s="6"/>
      <c r="H236" s="6"/>
    </row>
    <row r="237" spans="3:8">
      <c r="C237" s="6"/>
      <c r="D237" s="6"/>
      <c r="E237" s="6"/>
      <c r="F237" s="6"/>
      <c r="G237" s="6"/>
      <c r="H237" s="6"/>
    </row>
    <row r="238" spans="3:8">
      <c r="C238" s="6"/>
      <c r="D238" s="6"/>
      <c r="E238" s="6"/>
      <c r="F238" s="6"/>
      <c r="G238" s="6"/>
      <c r="H238" s="6"/>
    </row>
    <row r="239" spans="3:8">
      <c r="C239" s="6"/>
      <c r="D239" s="6"/>
      <c r="E239" s="6"/>
      <c r="F239" s="6"/>
      <c r="G239" s="6"/>
      <c r="H239" s="6"/>
    </row>
    <row r="240" spans="3:8">
      <c r="C240" s="6"/>
      <c r="D240" s="6"/>
      <c r="E240" s="6"/>
      <c r="F240" s="6"/>
      <c r="G240" s="6"/>
      <c r="H240" s="6"/>
    </row>
    <row r="241" spans="3:8">
      <c r="C241" s="6"/>
      <c r="D241" s="6"/>
      <c r="E241" s="6"/>
      <c r="F241" s="6"/>
      <c r="G241" s="6"/>
      <c r="H241" s="6"/>
    </row>
    <row r="242" spans="3:8">
      <c r="C242" s="6"/>
      <c r="D242" s="6"/>
      <c r="E242" s="6"/>
      <c r="F242" s="6"/>
      <c r="G242" s="6"/>
      <c r="H242" s="6"/>
    </row>
    <row r="243" spans="3:8">
      <c r="C243" s="6"/>
      <c r="D243" s="6"/>
      <c r="E243" s="6"/>
      <c r="F243" s="6"/>
      <c r="G243" s="6"/>
      <c r="H243" s="6"/>
    </row>
    <row r="244" spans="3:8">
      <c r="C244" s="6"/>
      <c r="D244" s="6"/>
      <c r="E244" s="6"/>
      <c r="F244" s="6"/>
      <c r="G244" s="6"/>
      <c r="H244" s="6"/>
    </row>
    <row r="245" spans="3:8">
      <c r="C245" s="6"/>
      <c r="D245" s="6"/>
      <c r="E245" s="6"/>
      <c r="F245" s="6"/>
      <c r="G245" s="6"/>
      <c r="H245" s="6"/>
    </row>
    <row r="246" spans="3:8">
      <c r="C246" s="6"/>
      <c r="D246" s="6"/>
      <c r="E246" s="6"/>
      <c r="F246" s="6"/>
      <c r="G246" s="6"/>
      <c r="H246" s="6"/>
    </row>
    <row r="247" spans="3:8">
      <c r="C247" s="6"/>
      <c r="D247" s="6"/>
      <c r="E247" s="6"/>
      <c r="F247" s="6"/>
      <c r="G247" s="6"/>
      <c r="H247" s="6"/>
    </row>
    <row r="248" spans="3:8">
      <c r="C248" s="6"/>
      <c r="D248" s="6"/>
      <c r="E248" s="6"/>
      <c r="F248" s="6"/>
      <c r="G248" s="6"/>
      <c r="H248" s="6"/>
    </row>
    <row r="249" spans="3:8">
      <c r="C249" s="6"/>
      <c r="D249" s="6"/>
      <c r="E249" s="6"/>
      <c r="F249" s="6"/>
      <c r="G249" s="6"/>
      <c r="H249" s="6"/>
    </row>
    <row r="250" spans="3:8">
      <c r="C250" s="6"/>
      <c r="D250" s="6"/>
      <c r="E250" s="6"/>
      <c r="F250" s="6"/>
      <c r="G250" s="6"/>
      <c r="H250" s="6"/>
    </row>
    <row r="251" spans="3:8">
      <c r="C251" s="6"/>
      <c r="D251" s="6"/>
      <c r="E251" s="6"/>
      <c r="F251" s="6"/>
      <c r="G251" s="6"/>
      <c r="H251" s="6"/>
    </row>
    <row r="252" spans="3:8">
      <c r="C252" s="6"/>
      <c r="D252" s="6"/>
      <c r="E252" s="6"/>
      <c r="F252" s="6"/>
      <c r="G252" s="6"/>
      <c r="H252" s="6"/>
    </row>
    <row r="253" spans="3:8">
      <c r="C253" s="6"/>
      <c r="D253" s="6"/>
      <c r="E253" s="6"/>
      <c r="F253" s="6"/>
      <c r="G253" s="6"/>
      <c r="H253" s="6"/>
    </row>
    <row r="254" spans="3:8">
      <c r="C254" s="6"/>
      <c r="D254" s="6"/>
      <c r="E254" s="6"/>
      <c r="F254" s="6"/>
      <c r="G254" s="6"/>
      <c r="H254" s="6"/>
    </row>
    <row r="255" spans="3:8">
      <c r="C255" s="6"/>
      <c r="D255" s="6"/>
      <c r="E255" s="6"/>
      <c r="F255" s="6"/>
      <c r="G255" s="6"/>
      <c r="H255" s="6"/>
    </row>
    <row r="256" spans="3:8">
      <c r="C256" s="6"/>
      <c r="D256" s="6"/>
      <c r="E256" s="6"/>
      <c r="F256" s="6"/>
      <c r="G256" s="6"/>
      <c r="H256" s="6"/>
    </row>
    <row r="257" spans="3:8">
      <c r="C257" s="6"/>
      <c r="D257" s="6"/>
      <c r="E257" s="6"/>
      <c r="F257" s="6"/>
      <c r="G257" s="6"/>
      <c r="H257" s="6"/>
    </row>
    <row r="258" spans="3:8">
      <c r="C258" s="6"/>
      <c r="D258" s="6"/>
      <c r="E258" s="6"/>
      <c r="F258" s="6"/>
      <c r="G258" s="6"/>
      <c r="H258" s="6"/>
    </row>
    <row r="259" spans="3:8">
      <c r="C259" s="6"/>
      <c r="D259" s="6"/>
      <c r="E259" s="6"/>
      <c r="F259" s="6"/>
      <c r="G259" s="6"/>
      <c r="H259" s="6"/>
    </row>
    <row r="260" spans="3:8">
      <c r="C260" s="6"/>
      <c r="D260" s="6"/>
      <c r="E260" s="6"/>
      <c r="F260" s="6"/>
      <c r="G260" s="6"/>
      <c r="H260" s="6"/>
    </row>
    <row r="261" spans="3:8">
      <c r="C261" s="6"/>
      <c r="D261" s="6"/>
      <c r="E261" s="6"/>
      <c r="F261" s="6"/>
      <c r="G261" s="6"/>
      <c r="H261" s="6"/>
    </row>
    <row r="262" spans="3:8">
      <c r="C262" s="6"/>
      <c r="D262" s="6"/>
      <c r="E262" s="6"/>
      <c r="F262" s="6"/>
      <c r="G262" s="6"/>
      <c r="H262" s="6"/>
    </row>
    <row r="263" spans="3:8">
      <c r="C263" s="6"/>
      <c r="D263" s="6"/>
      <c r="E263" s="6"/>
      <c r="F263" s="6"/>
      <c r="G263" s="6"/>
      <c r="H263" s="6"/>
    </row>
    <row r="264" spans="3:8">
      <c r="C264" s="6"/>
      <c r="D264" s="6"/>
      <c r="E264" s="6"/>
      <c r="F264" s="6"/>
      <c r="G264" s="6"/>
      <c r="H264" s="6"/>
    </row>
    <row r="265" spans="3:8">
      <c r="C265" s="6"/>
      <c r="D265" s="6"/>
      <c r="E265" s="6"/>
      <c r="F265" s="6"/>
      <c r="G265" s="6"/>
      <c r="H265" s="6"/>
    </row>
    <row r="266" spans="3:8">
      <c r="C266" s="6"/>
      <c r="D266" s="6"/>
      <c r="E266" s="6"/>
      <c r="F266" s="6"/>
      <c r="G266" s="6"/>
      <c r="H266" s="6"/>
    </row>
    <row r="267" spans="3:8">
      <c r="C267" s="6"/>
      <c r="D267" s="6"/>
      <c r="E267" s="6"/>
      <c r="F267" s="6"/>
      <c r="G267" s="6"/>
      <c r="H267" s="6"/>
    </row>
    <row r="268" spans="3:8">
      <c r="C268" s="6"/>
      <c r="D268" s="6"/>
      <c r="E268" s="6"/>
      <c r="F268" s="6"/>
      <c r="G268" s="6"/>
      <c r="H268" s="6"/>
    </row>
    <row r="269" spans="3:8">
      <c r="C269" s="6"/>
      <c r="D269" s="6"/>
      <c r="E269" s="6"/>
      <c r="F269" s="6"/>
      <c r="G269" s="6"/>
      <c r="H269" s="6"/>
    </row>
    <row r="270" spans="3:8">
      <c r="C270" s="6"/>
      <c r="D270" s="6"/>
      <c r="E270" s="6"/>
      <c r="F270" s="6"/>
      <c r="G270" s="6"/>
      <c r="H270" s="6"/>
    </row>
    <row r="271" spans="3:8">
      <c r="C271" s="6"/>
      <c r="D271" s="6"/>
      <c r="E271" s="6"/>
      <c r="F271" s="6"/>
      <c r="G271" s="6"/>
      <c r="H271" s="6"/>
    </row>
    <row r="272" spans="3:8">
      <c r="C272" s="6"/>
      <c r="D272" s="6"/>
      <c r="E272" s="6"/>
      <c r="F272" s="6"/>
      <c r="G272" s="6"/>
      <c r="H272" s="6"/>
    </row>
    <row r="273" spans="3:8">
      <c r="C273" s="6"/>
      <c r="D273" s="6"/>
      <c r="E273" s="6"/>
      <c r="F273" s="6"/>
      <c r="G273" s="6"/>
      <c r="H273" s="6"/>
    </row>
    <row r="274" spans="3:8">
      <c r="C274" s="6"/>
      <c r="D274" s="6"/>
      <c r="E274" s="6"/>
      <c r="F274" s="6"/>
      <c r="G274" s="6"/>
      <c r="H274" s="6"/>
    </row>
    <row r="275" spans="3:8">
      <c r="C275" s="6"/>
      <c r="D275" s="6"/>
      <c r="E275" s="6"/>
      <c r="F275" s="6"/>
      <c r="G275" s="6"/>
      <c r="H275" s="6"/>
    </row>
    <row r="276" spans="3:8">
      <c r="C276" s="6"/>
      <c r="D276" s="6"/>
      <c r="E276" s="6"/>
      <c r="F276" s="6"/>
      <c r="G276" s="6"/>
      <c r="H276" s="6"/>
    </row>
    <row r="277" spans="3:8">
      <c r="C277" s="6"/>
      <c r="D277" s="6"/>
      <c r="E277" s="6"/>
      <c r="F277" s="6"/>
      <c r="G277" s="6"/>
      <c r="H277" s="6"/>
    </row>
    <row r="278" spans="3:8">
      <c r="C278" s="6"/>
      <c r="D278" s="6"/>
      <c r="E278" s="6"/>
      <c r="F278" s="6"/>
      <c r="G278" s="6"/>
      <c r="H278" s="6"/>
    </row>
    <row r="279" spans="3:8">
      <c r="C279" s="6"/>
      <c r="D279" s="6"/>
      <c r="E279" s="6"/>
      <c r="F279" s="6"/>
      <c r="G279" s="6"/>
      <c r="H279" s="6"/>
    </row>
    <row r="280" spans="3:8">
      <c r="C280" s="6"/>
      <c r="D280" s="6"/>
      <c r="E280" s="6"/>
      <c r="F280" s="6"/>
      <c r="G280" s="6"/>
      <c r="H280" s="6"/>
    </row>
    <row r="281" spans="3:8">
      <c r="C281" s="6"/>
      <c r="D281" s="6"/>
      <c r="E281" s="6"/>
      <c r="F281" s="6"/>
      <c r="G281" s="6"/>
      <c r="H281" s="6"/>
    </row>
    <row r="282" spans="3:8">
      <c r="C282" s="6"/>
      <c r="D282" s="6"/>
      <c r="E282" s="6"/>
      <c r="F282" s="6"/>
      <c r="G282" s="6"/>
      <c r="H282" s="6"/>
    </row>
    <row r="283" spans="3:8">
      <c r="C283" s="6"/>
      <c r="D283" s="6"/>
      <c r="E283" s="6"/>
      <c r="F283" s="6"/>
      <c r="G283" s="6"/>
      <c r="H283" s="6"/>
    </row>
    <row r="284" spans="3:8">
      <c r="C284" s="6"/>
      <c r="D284" s="6"/>
      <c r="E284" s="6"/>
      <c r="F284" s="6"/>
      <c r="G284" s="6"/>
      <c r="H284" s="6"/>
    </row>
    <row r="285" spans="3:8">
      <c r="C285" s="6"/>
      <c r="D285" s="6"/>
      <c r="E285" s="6"/>
      <c r="F285" s="6"/>
      <c r="G285" s="6"/>
      <c r="H285" s="6"/>
    </row>
    <row r="286" spans="3:8">
      <c r="C286" s="6"/>
      <c r="D286" s="6"/>
      <c r="E286" s="6"/>
      <c r="F286" s="6"/>
      <c r="G286" s="6"/>
      <c r="H286" s="6"/>
    </row>
    <row r="287" spans="3:8">
      <c r="C287" s="6"/>
      <c r="D287" s="6"/>
      <c r="E287" s="6"/>
      <c r="F287" s="6"/>
      <c r="G287" s="6"/>
      <c r="H287" s="6"/>
    </row>
    <row r="288" spans="3:8">
      <c r="C288" s="6"/>
      <c r="D288" s="6"/>
      <c r="E288" s="6"/>
      <c r="F288" s="6"/>
      <c r="G288" s="6"/>
      <c r="H288" s="6"/>
    </row>
    <row r="289" spans="3:8">
      <c r="C289" s="6"/>
      <c r="D289" s="6"/>
      <c r="E289" s="6"/>
      <c r="F289" s="6"/>
      <c r="G289" s="6"/>
      <c r="H289" s="6"/>
    </row>
    <row r="290" spans="3:8">
      <c r="C290" s="6"/>
      <c r="D290" s="6"/>
      <c r="E290" s="6"/>
      <c r="F290" s="6"/>
      <c r="G290" s="6"/>
      <c r="H290" s="6"/>
    </row>
    <row r="291" spans="3:8">
      <c r="C291" s="6"/>
      <c r="D291" s="6"/>
      <c r="E291" s="6"/>
      <c r="F291" s="6"/>
      <c r="G291" s="6"/>
      <c r="H291" s="6"/>
    </row>
    <row r="292" spans="3:8">
      <c r="C292" s="6"/>
      <c r="D292" s="6"/>
      <c r="E292" s="6"/>
      <c r="F292" s="6"/>
      <c r="G292" s="6"/>
      <c r="H292" s="6"/>
    </row>
    <row r="293" spans="3:8">
      <c r="C293" s="6"/>
      <c r="D293" s="6"/>
      <c r="E293" s="6"/>
      <c r="F293" s="6"/>
      <c r="G293" s="6"/>
      <c r="H293" s="6"/>
    </row>
    <row r="294" spans="3:8">
      <c r="C294" s="6"/>
      <c r="D294" s="6"/>
      <c r="E294" s="6"/>
      <c r="F294" s="6"/>
      <c r="G294" s="6"/>
      <c r="H294" s="6"/>
    </row>
    <row r="295" spans="3:8">
      <c r="C295" s="6"/>
      <c r="D295" s="6"/>
      <c r="E295" s="6"/>
      <c r="F295" s="6"/>
      <c r="G295" s="6"/>
      <c r="H295" s="6"/>
    </row>
    <row r="296" spans="3:8">
      <c r="C296" s="6"/>
      <c r="D296" s="6"/>
      <c r="E296" s="6"/>
      <c r="F296" s="6"/>
      <c r="G296" s="6"/>
      <c r="H296" s="6"/>
    </row>
    <row r="297" spans="3:8">
      <c r="C297" s="6"/>
      <c r="D297" s="6"/>
      <c r="E297" s="6"/>
      <c r="F297" s="6"/>
      <c r="G297" s="6"/>
      <c r="H297" s="6"/>
    </row>
    <row r="298" spans="3:8">
      <c r="C298" s="6"/>
      <c r="D298" s="6"/>
      <c r="E298" s="6"/>
      <c r="F298" s="6"/>
      <c r="G298" s="6"/>
      <c r="H298" s="6"/>
    </row>
    <row r="299" spans="3:8">
      <c r="C299" s="6"/>
      <c r="D299" s="6"/>
      <c r="E299" s="6"/>
      <c r="F299" s="6"/>
      <c r="G299" s="6"/>
      <c r="H299" s="6"/>
    </row>
    <row r="300" spans="3:8">
      <c r="C300" s="6"/>
      <c r="D300" s="6"/>
      <c r="E300" s="6"/>
      <c r="F300" s="6"/>
      <c r="G300" s="6"/>
      <c r="H300" s="6"/>
    </row>
    <row r="301" spans="3:8">
      <c r="C301" s="6"/>
      <c r="D301" s="6"/>
      <c r="E301" s="6"/>
      <c r="F301" s="6"/>
      <c r="G301" s="6"/>
      <c r="H301" s="6"/>
    </row>
    <row r="302" spans="3:8">
      <c r="C302" s="6"/>
      <c r="D302" s="6"/>
      <c r="E302" s="6"/>
      <c r="F302" s="6"/>
      <c r="G302" s="6"/>
      <c r="H302" s="6"/>
    </row>
    <row r="303" spans="3:8">
      <c r="C303" s="6"/>
      <c r="D303" s="6"/>
      <c r="E303" s="6"/>
      <c r="F303" s="6"/>
      <c r="G303" s="6"/>
      <c r="H303" s="6"/>
    </row>
    <row r="304" spans="3:8">
      <c r="C304" s="6"/>
      <c r="D304" s="6"/>
      <c r="E304" s="6"/>
      <c r="F304" s="6"/>
      <c r="G304" s="6"/>
      <c r="H304" s="6"/>
    </row>
    <row r="305" spans="3:8">
      <c r="C305" s="6"/>
      <c r="D305" s="6"/>
      <c r="E305" s="6"/>
      <c r="F305" s="6"/>
      <c r="G305" s="6"/>
      <c r="H305" s="6"/>
    </row>
    <row r="306" spans="3:8">
      <c r="C306" s="6"/>
      <c r="D306" s="6"/>
      <c r="E306" s="6"/>
      <c r="F306" s="6"/>
      <c r="G306" s="6"/>
      <c r="H306" s="6"/>
    </row>
    <row r="307" spans="3:8">
      <c r="C307" s="6"/>
      <c r="D307" s="6"/>
      <c r="E307" s="6"/>
      <c r="F307" s="6"/>
      <c r="G307" s="6"/>
      <c r="H307" s="6"/>
    </row>
    <row r="308" spans="3:8">
      <c r="C308" s="6"/>
      <c r="D308" s="6"/>
      <c r="E308" s="6"/>
      <c r="F308" s="6"/>
      <c r="G308" s="6"/>
      <c r="H308" s="6"/>
    </row>
    <row r="309" spans="3:8">
      <c r="C309" s="6"/>
      <c r="D309" s="6"/>
      <c r="E309" s="6"/>
      <c r="F309" s="6"/>
      <c r="G309" s="6"/>
      <c r="H309" s="6"/>
    </row>
    <row r="310" spans="3:8">
      <c r="C310" s="6"/>
      <c r="D310" s="6"/>
      <c r="E310" s="6"/>
      <c r="F310" s="6"/>
      <c r="G310" s="6"/>
      <c r="H310" s="6"/>
    </row>
    <row r="311" spans="3:8">
      <c r="C311" s="6"/>
      <c r="D311" s="6"/>
      <c r="E311" s="6"/>
      <c r="F311" s="6"/>
      <c r="G311" s="6"/>
      <c r="H311" s="6"/>
    </row>
    <row r="312" spans="3:8">
      <c r="C312" s="6"/>
      <c r="D312" s="6"/>
      <c r="E312" s="6"/>
      <c r="F312" s="6"/>
      <c r="G312" s="6"/>
      <c r="H312" s="6"/>
    </row>
    <row r="313" spans="3:8">
      <c r="C313" s="6"/>
      <c r="D313" s="6"/>
      <c r="E313" s="6"/>
      <c r="F313" s="6"/>
      <c r="G313" s="6"/>
      <c r="H313" s="6"/>
    </row>
    <row r="314" spans="3:8">
      <c r="C314" s="6"/>
      <c r="D314" s="6"/>
      <c r="E314" s="6"/>
      <c r="F314" s="6"/>
      <c r="G314" s="6"/>
      <c r="H314" s="6"/>
    </row>
    <row r="315" spans="3:8">
      <c r="C315" s="6"/>
      <c r="D315" s="6"/>
      <c r="E315" s="6"/>
      <c r="F315" s="6"/>
      <c r="G315" s="6"/>
      <c r="H315" s="6"/>
    </row>
    <row r="316" spans="3:8">
      <c r="C316" s="6"/>
      <c r="D316" s="6"/>
      <c r="E316" s="6"/>
      <c r="F316" s="6"/>
      <c r="G316" s="6"/>
      <c r="H316" s="6"/>
    </row>
    <row r="317" spans="3:8">
      <c r="C317" s="6"/>
      <c r="D317" s="6"/>
      <c r="E317" s="6"/>
      <c r="F317" s="6"/>
      <c r="G317" s="6"/>
      <c r="H317" s="6"/>
    </row>
    <row r="318" spans="3:8">
      <c r="C318" s="6"/>
      <c r="D318" s="6"/>
      <c r="E318" s="6"/>
      <c r="F318" s="6"/>
      <c r="G318" s="6"/>
      <c r="H318" s="6"/>
    </row>
    <row r="319" spans="3:8">
      <c r="C319" s="6"/>
      <c r="D319" s="6"/>
      <c r="E319" s="6"/>
      <c r="F319" s="6"/>
      <c r="G319" s="6"/>
      <c r="H319" s="6"/>
    </row>
    <row r="320" spans="3:8">
      <c r="C320" s="6"/>
      <c r="D320" s="6"/>
      <c r="E320" s="6"/>
      <c r="F320" s="6"/>
      <c r="G320" s="6"/>
      <c r="H320" s="6"/>
    </row>
    <row r="321" spans="3:8">
      <c r="C321" s="6"/>
      <c r="D321" s="6"/>
      <c r="E321" s="6"/>
      <c r="F321" s="6"/>
      <c r="G321" s="6"/>
      <c r="H321" s="6"/>
    </row>
    <row r="322" spans="3:8">
      <c r="C322" s="6"/>
      <c r="D322" s="6"/>
      <c r="E322" s="6"/>
      <c r="F322" s="6"/>
      <c r="G322" s="6"/>
      <c r="H322" s="6"/>
    </row>
    <row r="323" spans="3:8">
      <c r="C323" s="6"/>
      <c r="D323" s="6"/>
      <c r="E323" s="6"/>
      <c r="F323" s="6"/>
      <c r="G323" s="6"/>
      <c r="H323" s="6"/>
    </row>
    <row r="324" spans="3:8">
      <c r="C324" s="6"/>
      <c r="D324" s="6"/>
      <c r="E324" s="6"/>
      <c r="F324" s="6"/>
      <c r="G324" s="6"/>
      <c r="H324" s="6"/>
    </row>
    <row r="325" spans="3:8">
      <c r="C325" s="6"/>
      <c r="D325" s="6"/>
      <c r="E325" s="6"/>
      <c r="F325" s="6"/>
      <c r="G325" s="6"/>
      <c r="H325" s="6"/>
    </row>
    <row r="326" spans="3:8">
      <c r="C326" s="6"/>
      <c r="D326" s="6"/>
      <c r="E326" s="6"/>
      <c r="F326" s="6"/>
      <c r="G326" s="6"/>
      <c r="H326" s="6"/>
    </row>
    <row r="327" spans="3:8">
      <c r="C327" s="6"/>
      <c r="D327" s="6"/>
      <c r="E327" s="6"/>
      <c r="F327" s="6"/>
      <c r="G327" s="6"/>
      <c r="H327" s="6"/>
    </row>
    <row r="328" spans="3:8">
      <c r="C328" s="6"/>
      <c r="D328" s="6"/>
      <c r="E328" s="6"/>
      <c r="F328" s="6"/>
      <c r="G328" s="6"/>
      <c r="H328" s="6"/>
    </row>
    <row r="329" spans="3:8">
      <c r="C329" s="6"/>
      <c r="D329" s="6"/>
      <c r="E329" s="6"/>
      <c r="F329" s="6"/>
      <c r="G329" s="6"/>
      <c r="H329" s="6"/>
    </row>
    <row r="330" spans="3:8">
      <c r="C330" s="6"/>
      <c r="D330" s="6"/>
      <c r="E330" s="6"/>
      <c r="F330" s="6"/>
      <c r="G330" s="6"/>
      <c r="H330" s="6"/>
    </row>
    <row r="331" spans="3:8">
      <c r="C331" s="6"/>
      <c r="D331" s="6"/>
      <c r="E331" s="6"/>
      <c r="F331" s="6"/>
      <c r="G331" s="6"/>
      <c r="H331" s="6"/>
    </row>
    <row r="332" spans="3:8">
      <c r="C332" s="6"/>
      <c r="D332" s="6"/>
      <c r="E332" s="6"/>
      <c r="F332" s="6"/>
      <c r="G332" s="6"/>
      <c r="H332" s="6"/>
    </row>
    <row r="333" spans="3:8">
      <c r="C333" s="6"/>
      <c r="D333" s="6"/>
      <c r="E333" s="6"/>
      <c r="F333" s="6"/>
      <c r="G333" s="6"/>
      <c r="H333" s="6"/>
    </row>
    <row r="334" spans="3:8">
      <c r="C334" s="6"/>
      <c r="D334" s="6"/>
      <c r="E334" s="6"/>
      <c r="F334" s="6"/>
      <c r="G334" s="6"/>
      <c r="H334" s="6"/>
    </row>
    <row r="335" spans="3:8">
      <c r="C335" s="6"/>
      <c r="D335" s="6"/>
      <c r="E335" s="6"/>
      <c r="F335" s="6"/>
      <c r="G335" s="6"/>
      <c r="H335" s="6"/>
    </row>
    <row r="336" spans="3:8">
      <c r="C336" s="6"/>
      <c r="D336" s="6"/>
      <c r="E336" s="6"/>
      <c r="F336" s="6"/>
      <c r="G336" s="6"/>
      <c r="H336" s="6"/>
    </row>
    <row r="337" spans="3:8">
      <c r="C337" s="6"/>
      <c r="D337" s="6"/>
      <c r="E337" s="6"/>
      <c r="F337" s="6"/>
      <c r="G337" s="6"/>
      <c r="H337" s="6"/>
    </row>
    <row r="338" spans="3:8">
      <c r="C338" s="6"/>
      <c r="D338" s="6"/>
      <c r="E338" s="6"/>
      <c r="F338" s="6"/>
      <c r="G338" s="6"/>
      <c r="H338" s="6"/>
    </row>
    <row r="339" spans="3:8">
      <c r="C339" s="6"/>
      <c r="D339" s="6"/>
      <c r="E339" s="6"/>
      <c r="F339" s="6"/>
      <c r="G339" s="6"/>
      <c r="H339" s="6"/>
    </row>
    <row r="340" spans="3:8">
      <c r="C340" s="6"/>
      <c r="D340" s="6"/>
      <c r="E340" s="6"/>
      <c r="F340" s="6"/>
      <c r="G340" s="6"/>
      <c r="H340" s="6"/>
    </row>
    <row r="341" spans="3:8">
      <c r="C341" s="6"/>
      <c r="D341" s="6"/>
      <c r="E341" s="6"/>
      <c r="F341" s="6"/>
      <c r="G341" s="6"/>
      <c r="H341" s="6"/>
    </row>
    <row r="342" spans="3:8">
      <c r="C342" s="6"/>
      <c r="D342" s="6"/>
      <c r="E342" s="6"/>
      <c r="F342" s="6"/>
      <c r="G342" s="6"/>
      <c r="H342" s="6"/>
    </row>
    <row r="343" spans="3:8">
      <c r="C343" s="6"/>
      <c r="D343" s="6"/>
      <c r="E343" s="6"/>
      <c r="F343" s="6"/>
      <c r="G343" s="6"/>
      <c r="H343" s="6"/>
    </row>
    <row r="344" spans="3:8">
      <c r="C344" s="6"/>
      <c r="D344" s="6"/>
      <c r="E344" s="6"/>
      <c r="F344" s="6"/>
      <c r="G344" s="6"/>
      <c r="H344" s="6"/>
    </row>
    <row r="345" spans="3:8">
      <c r="C345" s="6"/>
      <c r="D345" s="6"/>
      <c r="E345" s="6"/>
      <c r="F345" s="6"/>
      <c r="G345" s="6"/>
      <c r="H345" s="6"/>
    </row>
    <row r="346" spans="3:8">
      <c r="C346" s="6"/>
      <c r="D346" s="6"/>
      <c r="E346" s="6"/>
      <c r="F346" s="6"/>
      <c r="G346" s="6"/>
      <c r="H346" s="6"/>
    </row>
    <row r="347" spans="3:8">
      <c r="C347" s="6"/>
      <c r="D347" s="6"/>
      <c r="E347" s="6"/>
      <c r="F347" s="6"/>
      <c r="G347" s="6"/>
      <c r="H347" s="6"/>
    </row>
    <row r="348" spans="3:8">
      <c r="C348" s="6"/>
      <c r="D348" s="6"/>
      <c r="E348" s="6"/>
      <c r="F348" s="6"/>
      <c r="G348" s="6"/>
      <c r="H348" s="6"/>
    </row>
    <row r="349" spans="3:8">
      <c r="C349" s="6"/>
      <c r="D349" s="6"/>
      <c r="E349" s="6"/>
      <c r="F349" s="6"/>
      <c r="G349" s="6"/>
      <c r="H349" s="6"/>
    </row>
    <row r="350" spans="3:8">
      <c r="C350" s="6"/>
      <c r="D350" s="6"/>
      <c r="E350" s="6"/>
      <c r="F350" s="6"/>
      <c r="G350" s="6"/>
      <c r="H350" s="6"/>
    </row>
    <row r="351" spans="3:8">
      <c r="C351" s="6"/>
      <c r="D351" s="6"/>
      <c r="E351" s="6"/>
      <c r="F351" s="6"/>
      <c r="G351" s="6"/>
      <c r="H351" s="6"/>
    </row>
    <row r="352" spans="3:8">
      <c r="C352" s="6"/>
      <c r="D352" s="6"/>
      <c r="E352" s="6"/>
      <c r="F352" s="6"/>
      <c r="G352" s="6"/>
      <c r="H352" s="6"/>
    </row>
    <row r="353" spans="3:8">
      <c r="C353" s="6"/>
      <c r="D353" s="6"/>
      <c r="E353" s="6"/>
      <c r="F353" s="6"/>
      <c r="G353" s="6"/>
      <c r="H353" s="6"/>
    </row>
    <row r="354" spans="3:8">
      <c r="C354" s="6"/>
      <c r="D354" s="6"/>
      <c r="E354" s="6"/>
      <c r="F354" s="6"/>
      <c r="G354" s="6"/>
      <c r="H354" s="6"/>
    </row>
    <row r="355" spans="3:8">
      <c r="C355" s="6"/>
      <c r="D355" s="6"/>
      <c r="E355" s="6"/>
      <c r="F355" s="6"/>
      <c r="G355" s="6"/>
      <c r="H355" s="6"/>
    </row>
    <row r="356" spans="3:8">
      <c r="C356" s="6"/>
      <c r="D356" s="6"/>
      <c r="E356" s="6"/>
      <c r="F356" s="6"/>
      <c r="G356" s="6"/>
      <c r="H356" s="6"/>
    </row>
    <row r="357" spans="3:8">
      <c r="C357" s="6"/>
      <c r="D357" s="6"/>
      <c r="E357" s="6"/>
      <c r="F357" s="6"/>
      <c r="G357" s="6"/>
      <c r="H357" s="6"/>
    </row>
    <row r="358" spans="3:8">
      <c r="C358" s="6"/>
      <c r="D358" s="6"/>
      <c r="E358" s="6"/>
      <c r="F358" s="6"/>
      <c r="G358" s="6"/>
      <c r="H358" s="6"/>
    </row>
    <row r="359" spans="3:8">
      <c r="C359" s="6"/>
      <c r="D359" s="6"/>
      <c r="E359" s="6"/>
      <c r="F359" s="6"/>
      <c r="G359" s="6"/>
      <c r="H359" s="6"/>
    </row>
    <row r="360" spans="3:8">
      <c r="C360" s="6"/>
      <c r="D360" s="6"/>
      <c r="E360" s="6"/>
      <c r="F360" s="6"/>
      <c r="G360" s="6"/>
      <c r="H360" s="6"/>
    </row>
    <row r="361" spans="3:8">
      <c r="C361" s="6"/>
      <c r="D361" s="6"/>
      <c r="E361" s="6"/>
      <c r="F361" s="6"/>
      <c r="G361" s="6"/>
      <c r="H361" s="6"/>
    </row>
    <row r="362" spans="3:8">
      <c r="C362" s="6"/>
      <c r="D362" s="6"/>
      <c r="E362" s="6"/>
      <c r="F362" s="6"/>
      <c r="G362" s="6"/>
      <c r="H362" s="6"/>
    </row>
    <row r="363" spans="3:8">
      <c r="C363" s="6"/>
      <c r="D363" s="6"/>
      <c r="E363" s="6"/>
      <c r="F363" s="6"/>
      <c r="G363" s="6"/>
      <c r="H363" s="6"/>
    </row>
    <row r="364" spans="3:8">
      <c r="C364" s="6"/>
      <c r="D364" s="6"/>
      <c r="E364" s="6"/>
      <c r="F364" s="6"/>
      <c r="G364" s="6"/>
      <c r="H364" s="6"/>
    </row>
    <row r="365" spans="3:8">
      <c r="C365" s="6"/>
      <c r="D365" s="6"/>
      <c r="E365" s="6"/>
      <c r="F365" s="6"/>
      <c r="G365" s="6"/>
      <c r="H365" s="6"/>
    </row>
    <row r="366" spans="3:8">
      <c r="C366" s="6"/>
      <c r="D366" s="6"/>
      <c r="E366" s="6"/>
      <c r="F366" s="6"/>
      <c r="G366" s="6"/>
      <c r="H366" s="6"/>
    </row>
    <row r="367" spans="3:8">
      <c r="C367" s="6"/>
      <c r="D367" s="6"/>
      <c r="E367" s="6"/>
      <c r="F367" s="6"/>
      <c r="G367" s="6"/>
      <c r="H367" s="6"/>
    </row>
    <row r="368" spans="3:8">
      <c r="C368" s="6"/>
      <c r="D368" s="6"/>
      <c r="E368" s="6"/>
      <c r="F368" s="6"/>
      <c r="G368" s="6"/>
      <c r="H368" s="6"/>
    </row>
    <row r="369" spans="3:8">
      <c r="C369" s="6"/>
      <c r="D369" s="6"/>
      <c r="E369" s="6"/>
      <c r="F369" s="6"/>
      <c r="G369" s="6"/>
      <c r="H369" s="6"/>
    </row>
    <row r="370" spans="3:8">
      <c r="C370" s="6"/>
      <c r="D370" s="6"/>
      <c r="E370" s="6"/>
      <c r="F370" s="6"/>
      <c r="G370" s="6"/>
      <c r="H370" s="6"/>
    </row>
    <row r="371" spans="3:8">
      <c r="C371" s="6"/>
      <c r="D371" s="6"/>
      <c r="E371" s="6"/>
      <c r="F371" s="6"/>
      <c r="G371" s="6"/>
      <c r="H371" s="6"/>
    </row>
    <row r="372" spans="3:8">
      <c r="C372" s="6"/>
      <c r="D372" s="6"/>
      <c r="E372" s="6"/>
      <c r="F372" s="6"/>
      <c r="G372" s="6"/>
      <c r="H372" s="6"/>
    </row>
    <row r="373" spans="3:8">
      <c r="C373" s="6"/>
      <c r="D373" s="6"/>
      <c r="E373" s="6"/>
      <c r="F373" s="6"/>
      <c r="G373" s="6"/>
      <c r="H373" s="6"/>
    </row>
    <row r="374" spans="3:8">
      <c r="C374" s="6"/>
      <c r="D374" s="6"/>
      <c r="E374" s="6"/>
      <c r="F374" s="6"/>
      <c r="G374" s="6"/>
      <c r="H374" s="6"/>
    </row>
    <row r="375" spans="3:8">
      <c r="C375" s="6"/>
      <c r="D375" s="6"/>
      <c r="E375" s="6"/>
      <c r="F375" s="6"/>
      <c r="G375" s="6"/>
      <c r="H375" s="6"/>
    </row>
    <row r="376" spans="3:8">
      <c r="C376" s="6"/>
      <c r="D376" s="6"/>
      <c r="E376" s="6"/>
      <c r="F376" s="6"/>
      <c r="G376" s="6"/>
      <c r="H376" s="6"/>
    </row>
    <row r="377" spans="3:8">
      <c r="C377" s="6"/>
      <c r="D377" s="6"/>
      <c r="E377" s="6"/>
      <c r="F377" s="6"/>
      <c r="G377" s="6"/>
      <c r="H377" s="6"/>
    </row>
    <row r="378" spans="3:8">
      <c r="C378" s="6"/>
      <c r="D378" s="6"/>
      <c r="E378" s="6"/>
      <c r="F378" s="6"/>
      <c r="G378" s="6"/>
      <c r="H378" s="6"/>
    </row>
    <row r="379" spans="3:8">
      <c r="C379" s="6"/>
      <c r="D379" s="6"/>
      <c r="E379" s="6"/>
      <c r="F379" s="6"/>
      <c r="G379" s="6"/>
      <c r="H379" s="6"/>
    </row>
    <row r="380" spans="3:8">
      <c r="C380" s="6"/>
      <c r="D380" s="6"/>
      <c r="E380" s="6"/>
      <c r="F380" s="6"/>
      <c r="G380" s="6"/>
      <c r="H380" s="6"/>
    </row>
    <row r="381" spans="3:8">
      <c r="C381" s="6"/>
      <c r="D381" s="6"/>
      <c r="E381" s="6"/>
      <c r="F381" s="6"/>
      <c r="G381" s="6"/>
      <c r="H381" s="6"/>
    </row>
    <row r="382" spans="3:8">
      <c r="C382" s="6"/>
      <c r="D382" s="6"/>
      <c r="E382" s="6"/>
      <c r="F382" s="6"/>
      <c r="G382" s="6"/>
      <c r="H382" s="6"/>
    </row>
    <row r="383" spans="3:8">
      <c r="C383" s="6"/>
      <c r="D383" s="6"/>
      <c r="E383" s="6"/>
      <c r="F383" s="6"/>
      <c r="G383" s="6"/>
      <c r="H383" s="6"/>
    </row>
    <row r="384" spans="3:8">
      <c r="C384" s="6"/>
      <c r="D384" s="6"/>
      <c r="E384" s="6"/>
      <c r="F384" s="6"/>
      <c r="G384" s="6"/>
      <c r="H384" s="6"/>
    </row>
    <row r="385" spans="3:8">
      <c r="C385" s="6"/>
      <c r="D385" s="6"/>
      <c r="E385" s="6"/>
      <c r="F385" s="6"/>
      <c r="G385" s="6"/>
      <c r="H385" s="6"/>
    </row>
    <row r="386" spans="3:8">
      <c r="C386" s="6"/>
      <c r="D386" s="6"/>
      <c r="E386" s="6"/>
      <c r="F386" s="6"/>
      <c r="G386" s="6"/>
      <c r="H386" s="6"/>
    </row>
    <row r="387" spans="3:8">
      <c r="C387" s="6"/>
      <c r="D387" s="6"/>
      <c r="E387" s="6"/>
      <c r="F387" s="6"/>
      <c r="G387" s="6"/>
      <c r="H387" s="6"/>
    </row>
    <row r="388" spans="3:8">
      <c r="C388" s="6"/>
      <c r="D388" s="6"/>
      <c r="E388" s="6"/>
      <c r="F388" s="6"/>
      <c r="G388" s="6"/>
      <c r="H388" s="6"/>
    </row>
    <row r="389" spans="3:8">
      <c r="C389" s="6"/>
      <c r="D389" s="6"/>
      <c r="E389" s="6"/>
      <c r="F389" s="6"/>
      <c r="G389" s="6"/>
      <c r="H389" s="6"/>
    </row>
    <row r="390" spans="3:8">
      <c r="C390" s="6"/>
      <c r="D390" s="6"/>
      <c r="E390" s="6"/>
      <c r="F390" s="6"/>
      <c r="G390" s="6"/>
      <c r="H390" s="6"/>
    </row>
    <row r="391" spans="3:8">
      <c r="C391" s="6"/>
      <c r="D391" s="6"/>
      <c r="E391" s="6"/>
      <c r="F391" s="6"/>
      <c r="G391" s="6"/>
      <c r="H391" s="6"/>
    </row>
    <row r="392" spans="3:8">
      <c r="C392" s="6"/>
      <c r="D392" s="6"/>
      <c r="E392" s="6"/>
      <c r="F392" s="6"/>
      <c r="G392" s="6"/>
      <c r="H392" s="6"/>
    </row>
    <row r="393" spans="3:8">
      <c r="C393" s="6"/>
      <c r="D393" s="6"/>
      <c r="E393" s="6"/>
      <c r="F393" s="6"/>
      <c r="G393" s="6"/>
      <c r="H393" s="6"/>
    </row>
    <row r="394" spans="3:8">
      <c r="C394" s="6"/>
      <c r="D394" s="6"/>
      <c r="E394" s="6"/>
      <c r="F394" s="6"/>
      <c r="G394" s="6"/>
      <c r="H394" s="6"/>
    </row>
    <row r="395" spans="3:8">
      <c r="C395" s="6"/>
      <c r="D395" s="6"/>
      <c r="E395" s="6"/>
      <c r="F395" s="6"/>
      <c r="G395" s="6"/>
      <c r="H395" s="6"/>
    </row>
    <row r="396" spans="3:8">
      <c r="C396" s="6"/>
      <c r="D396" s="6"/>
      <c r="E396" s="6"/>
      <c r="F396" s="6"/>
      <c r="G396" s="6"/>
      <c r="H396" s="6"/>
    </row>
    <row r="397" spans="3:8">
      <c r="C397" s="6"/>
      <c r="D397" s="6"/>
      <c r="E397" s="6"/>
      <c r="F397" s="6"/>
      <c r="G397" s="6"/>
      <c r="H397" s="6"/>
    </row>
    <row r="398" spans="3:8">
      <c r="C398" s="6"/>
      <c r="D398" s="6"/>
      <c r="E398" s="6"/>
      <c r="F398" s="6"/>
      <c r="G398" s="6"/>
      <c r="H398" s="6"/>
    </row>
    <row r="399" spans="3:8">
      <c r="C399" s="6"/>
      <c r="D399" s="6"/>
      <c r="E399" s="6"/>
      <c r="F399" s="6"/>
      <c r="G399" s="6"/>
      <c r="H399" s="6"/>
    </row>
    <row r="400" spans="3:8">
      <c r="C400" s="6"/>
      <c r="D400" s="6"/>
      <c r="E400" s="6"/>
      <c r="F400" s="6"/>
      <c r="G400" s="6"/>
      <c r="H400" s="6"/>
    </row>
    <row r="401" spans="3:8">
      <c r="C401" s="6"/>
      <c r="D401" s="6"/>
      <c r="E401" s="6"/>
      <c r="F401" s="6"/>
      <c r="G401" s="6"/>
      <c r="H401" s="6"/>
    </row>
    <row r="402" spans="3:8">
      <c r="C402" s="6"/>
      <c r="D402" s="6"/>
      <c r="E402" s="6"/>
      <c r="F402" s="6"/>
      <c r="G402" s="6"/>
      <c r="H402" s="6"/>
    </row>
    <row r="403" spans="3:8">
      <c r="C403" s="6"/>
      <c r="D403" s="6"/>
      <c r="E403" s="6"/>
      <c r="F403" s="6"/>
      <c r="G403" s="6"/>
      <c r="H403" s="6"/>
    </row>
    <row r="404" spans="3:8">
      <c r="C404" s="6"/>
      <c r="D404" s="6"/>
      <c r="E404" s="6"/>
      <c r="F404" s="6"/>
      <c r="G404" s="6"/>
      <c r="H404" s="6"/>
    </row>
    <row r="405" spans="3:8">
      <c r="C405" s="6"/>
      <c r="D405" s="6"/>
      <c r="E405" s="6"/>
      <c r="F405" s="6"/>
      <c r="G405" s="6"/>
      <c r="H405" s="6"/>
    </row>
    <row r="406" spans="3:8">
      <c r="C406" s="6"/>
      <c r="D406" s="6"/>
      <c r="E406" s="6"/>
      <c r="F406" s="6"/>
      <c r="G406" s="6"/>
      <c r="H406" s="6"/>
    </row>
    <row r="407" spans="3:8">
      <c r="C407" s="6"/>
      <c r="D407" s="6"/>
      <c r="E407" s="6"/>
      <c r="F407" s="6"/>
      <c r="G407" s="6"/>
      <c r="H407" s="6"/>
    </row>
    <row r="408" spans="3:8">
      <c r="C408" s="6"/>
      <c r="D408" s="6"/>
      <c r="E408" s="6"/>
      <c r="F408" s="6"/>
      <c r="G408" s="6"/>
      <c r="H408" s="6"/>
    </row>
    <row r="409" spans="3:8">
      <c r="C409" s="6"/>
      <c r="D409" s="6"/>
      <c r="E409" s="6"/>
      <c r="F409" s="6"/>
      <c r="G409" s="6"/>
      <c r="H409" s="6"/>
    </row>
    <row r="410" spans="3:8">
      <c r="C410" s="6"/>
      <c r="D410" s="6"/>
      <c r="E410" s="6"/>
      <c r="F410" s="6"/>
      <c r="G410" s="6"/>
      <c r="H410" s="6"/>
    </row>
    <row r="411" spans="3:8">
      <c r="C411" s="6"/>
      <c r="D411" s="6"/>
      <c r="E411" s="6"/>
      <c r="F411" s="6"/>
      <c r="G411" s="6"/>
      <c r="H411" s="6"/>
    </row>
    <row r="412" spans="3:8">
      <c r="C412" s="6"/>
      <c r="D412" s="6"/>
      <c r="E412" s="6"/>
      <c r="F412" s="6"/>
      <c r="G412" s="6"/>
      <c r="H412" s="6"/>
    </row>
    <row r="413" spans="3:8">
      <c r="C413" s="6"/>
      <c r="D413" s="6"/>
      <c r="E413" s="6"/>
      <c r="F413" s="6"/>
      <c r="G413" s="6"/>
      <c r="H413" s="6"/>
    </row>
    <row r="414" spans="3:8">
      <c r="C414" s="6"/>
      <c r="D414" s="6"/>
      <c r="E414" s="6"/>
      <c r="F414" s="6"/>
      <c r="G414" s="6"/>
      <c r="H414" s="6"/>
    </row>
    <row r="415" spans="3:8">
      <c r="C415" s="6"/>
      <c r="D415" s="6"/>
      <c r="E415" s="6"/>
      <c r="F415" s="6"/>
      <c r="G415" s="6"/>
      <c r="H415" s="6"/>
    </row>
    <row r="416" spans="3:8">
      <c r="C416" s="6"/>
      <c r="D416" s="6"/>
      <c r="E416" s="6"/>
      <c r="F416" s="6"/>
      <c r="G416" s="6"/>
      <c r="H416" s="6"/>
    </row>
    <row r="417" spans="3:8">
      <c r="C417" s="6"/>
      <c r="D417" s="6"/>
      <c r="E417" s="6"/>
      <c r="F417" s="6"/>
      <c r="G417" s="6"/>
      <c r="H417" s="6"/>
    </row>
    <row r="418" spans="3:8">
      <c r="C418" s="6"/>
      <c r="D418" s="6"/>
      <c r="E418" s="6"/>
      <c r="F418" s="6"/>
      <c r="G418" s="6"/>
      <c r="H418" s="6"/>
    </row>
    <row r="419" spans="3:8">
      <c r="C419" s="6"/>
      <c r="D419" s="6"/>
      <c r="E419" s="6"/>
      <c r="F419" s="6"/>
      <c r="G419" s="6"/>
      <c r="H419" s="6"/>
    </row>
    <row r="420" spans="3:8">
      <c r="C420" s="6"/>
      <c r="D420" s="6"/>
      <c r="E420" s="6"/>
      <c r="F420" s="6"/>
      <c r="G420" s="6"/>
      <c r="H420" s="6"/>
    </row>
    <row r="421" spans="3:8">
      <c r="C421" s="6"/>
      <c r="D421" s="6"/>
      <c r="E421" s="6"/>
      <c r="F421" s="6"/>
      <c r="G421" s="6"/>
      <c r="H421" s="6"/>
    </row>
    <row r="422" spans="3:8">
      <c r="C422" s="6"/>
      <c r="D422" s="6"/>
      <c r="E422" s="6"/>
      <c r="F422" s="6"/>
      <c r="G422" s="6"/>
      <c r="H422" s="6"/>
    </row>
    <row r="423" spans="3:8">
      <c r="C423" s="6"/>
      <c r="D423" s="6"/>
      <c r="E423" s="6"/>
      <c r="F423" s="6"/>
      <c r="G423" s="6"/>
      <c r="H423" s="6"/>
    </row>
    <row r="424" spans="3:8">
      <c r="C424" s="6"/>
      <c r="D424" s="6"/>
      <c r="E424" s="6"/>
      <c r="F424" s="6"/>
      <c r="G424" s="6"/>
      <c r="H424" s="6"/>
    </row>
    <row r="425" spans="3:8">
      <c r="C425" s="6"/>
      <c r="D425" s="6"/>
      <c r="E425" s="6"/>
      <c r="F425" s="6"/>
      <c r="G425" s="6"/>
      <c r="H425" s="6"/>
    </row>
    <row r="426" spans="3:8">
      <c r="C426" s="6"/>
      <c r="D426" s="6"/>
      <c r="E426" s="6"/>
      <c r="F426" s="6"/>
      <c r="G426" s="6"/>
      <c r="H426" s="6"/>
    </row>
    <row r="427" spans="3:8">
      <c r="C427" s="6"/>
      <c r="D427" s="6"/>
      <c r="E427" s="6"/>
      <c r="F427" s="6"/>
      <c r="G427" s="6"/>
      <c r="H427" s="6"/>
    </row>
    <row r="428" spans="3:8">
      <c r="C428" s="6"/>
      <c r="D428" s="6"/>
      <c r="E428" s="6"/>
      <c r="F428" s="6"/>
      <c r="G428" s="6"/>
      <c r="H428" s="6"/>
    </row>
    <row r="429" spans="3:8">
      <c r="C429" s="6"/>
      <c r="D429" s="6"/>
      <c r="E429" s="6"/>
      <c r="F429" s="6"/>
      <c r="G429" s="6"/>
      <c r="H429" s="6"/>
    </row>
    <row r="430" spans="3:8">
      <c r="C430" s="6"/>
      <c r="D430" s="6"/>
      <c r="E430" s="6"/>
      <c r="F430" s="6"/>
      <c r="G430" s="6"/>
      <c r="H430" s="6"/>
    </row>
    <row r="431" spans="3:8">
      <c r="C431" s="6"/>
      <c r="D431" s="6"/>
      <c r="E431" s="6"/>
      <c r="F431" s="6"/>
      <c r="G431" s="6"/>
      <c r="H431" s="6"/>
    </row>
    <row r="432" spans="3:8">
      <c r="C432" s="6"/>
      <c r="D432" s="6"/>
      <c r="E432" s="6"/>
      <c r="F432" s="6"/>
      <c r="G432" s="6"/>
      <c r="H432" s="6"/>
    </row>
    <row r="433" spans="3:8">
      <c r="C433" s="6"/>
      <c r="D433" s="6"/>
      <c r="E433" s="6"/>
      <c r="F433" s="6"/>
      <c r="G433" s="6"/>
      <c r="H433" s="6"/>
    </row>
    <row r="434" spans="3:8">
      <c r="C434" s="6"/>
      <c r="D434" s="6"/>
      <c r="E434" s="6"/>
      <c r="F434" s="6"/>
      <c r="G434" s="6"/>
      <c r="H434" s="6"/>
    </row>
    <row r="435" spans="3:8">
      <c r="C435" s="6"/>
      <c r="D435" s="6"/>
      <c r="E435" s="6"/>
      <c r="F435" s="6"/>
      <c r="G435" s="6"/>
      <c r="H435" s="6"/>
    </row>
    <row r="436" spans="3:8">
      <c r="C436" s="6"/>
      <c r="D436" s="6"/>
      <c r="E436" s="6"/>
      <c r="F436" s="6"/>
      <c r="G436" s="6"/>
      <c r="H436" s="6"/>
    </row>
    <row r="437" spans="3:8">
      <c r="C437" s="6"/>
      <c r="D437" s="6"/>
      <c r="E437" s="6"/>
      <c r="F437" s="6"/>
      <c r="G437" s="6"/>
      <c r="H437" s="6"/>
    </row>
    <row r="438" spans="3:8">
      <c r="C438" s="6"/>
      <c r="D438" s="6"/>
      <c r="E438" s="6"/>
      <c r="F438" s="6"/>
      <c r="G438" s="6"/>
      <c r="H438" s="6"/>
    </row>
    <row r="439" spans="3:8">
      <c r="C439" s="6"/>
      <c r="D439" s="6"/>
      <c r="E439" s="6"/>
      <c r="F439" s="6"/>
      <c r="G439" s="6"/>
      <c r="H439" s="6"/>
    </row>
    <row r="440" spans="3:8">
      <c r="C440" s="6"/>
      <c r="D440" s="6"/>
      <c r="E440" s="6"/>
      <c r="F440" s="6"/>
      <c r="G440" s="6"/>
      <c r="H440" s="6"/>
    </row>
    <row r="441" spans="3:8">
      <c r="C441" s="6"/>
      <c r="D441" s="6"/>
      <c r="E441" s="6"/>
      <c r="F441" s="6"/>
      <c r="G441" s="6"/>
      <c r="H441" s="6"/>
    </row>
    <row r="442" spans="3:8">
      <c r="C442" s="6"/>
      <c r="D442" s="6"/>
      <c r="E442" s="6"/>
      <c r="F442" s="6"/>
      <c r="G442" s="6"/>
      <c r="H442" s="6"/>
    </row>
    <row r="443" spans="3:8">
      <c r="C443" s="6"/>
      <c r="D443" s="6"/>
      <c r="E443" s="6"/>
      <c r="F443" s="6"/>
      <c r="G443" s="6"/>
      <c r="H443" s="6"/>
    </row>
    <row r="444" spans="3:8">
      <c r="C444" s="6"/>
      <c r="D444" s="6"/>
      <c r="E444" s="6"/>
      <c r="F444" s="6"/>
      <c r="G444" s="6"/>
      <c r="H444" s="6"/>
    </row>
    <row r="445" spans="3:8">
      <c r="C445" s="6"/>
      <c r="D445" s="6"/>
      <c r="E445" s="6"/>
      <c r="F445" s="6"/>
      <c r="G445" s="6"/>
      <c r="H445" s="6"/>
    </row>
    <row r="446" spans="3:8">
      <c r="C446" s="6"/>
      <c r="D446" s="6"/>
      <c r="E446" s="6"/>
      <c r="F446" s="6"/>
      <c r="G446" s="6"/>
      <c r="H446" s="6"/>
    </row>
    <row r="447" spans="3:8">
      <c r="C447" s="6"/>
      <c r="D447" s="6"/>
      <c r="E447" s="6"/>
      <c r="F447" s="6"/>
      <c r="G447" s="6"/>
      <c r="H447" s="6"/>
    </row>
    <row r="448" spans="3:8">
      <c r="C448" s="6"/>
      <c r="D448" s="6"/>
      <c r="E448" s="6"/>
      <c r="F448" s="6"/>
      <c r="G448" s="6"/>
      <c r="H448" s="6"/>
    </row>
    <row r="449" spans="3:8">
      <c r="C449" s="6"/>
      <c r="D449" s="6"/>
      <c r="E449" s="6"/>
      <c r="F449" s="6"/>
      <c r="G449" s="6"/>
      <c r="H449" s="6"/>
    </row>
    <row r="450" spans="3:8">
      <c r="C450" s="6"/>
      <c r="D450" s="6"/>
      <c r="E450" s="6"/>
      <c r="F450" s="6"/>
      <c r="G450" s="6"/>
      <c r="H450" s="6"/>
    </row>
    <row r="451" spans="3:8">
      <c r="C451" s="6"/>
      <c r="D451" s="6"/>
      <c r="E451" s="6"/>
      <c r="F451" s="6"/>
      <c r="G451" s="6"/>
      <c r="H451" s="6"/>
    </row>
    <row r="452" spans="3:8">
      <c r="C452" s="6"/>
      <c r="D452" s="6"/>
      <c r="E452" s="6"/>
      <c r="F452" s="6"/>
      <c r="G452" s="6"/>
      <c r="H452" s="6"/>
    </row>
    <row r="453" spans="3:8">
      <c r="C453" s="6"/>
      <c r="D453" s="6"/>
      <c r="E453" s="6"/>
      <c r="F453" s="6"/>
      <c r="G453" s="6"/>
      <c r="H453" s="6"/>
    </row>
    <row r="454" spans="3:8">
      <c r="C454" s="6"/>
      <c r="D454" s="6"/>
      <c r="E454" s="6"/>
      <c r="F454" s="6"/>
      <c r="G454" s="6"/>
      <c r="H454" s="6"/>
    </row>
    <row r="455" spans="3:8">
      <c r="C455" s="6"/>
      <c r="D455" s="6"/>
      <c r="E455" s="6"/>
      <c r="F455" s="6"/>
      <c r="G455" s="6"/>
      <c r="H455" s="6"/>
    </row>
    <row r="456" spans="3:8">
      <c r="C456" s="6"/>
      <c r="D456" s="6"/>
      <c r="E456" s="6"/>
      <c r="F456" s="6"/>
      <c r="G456" s="6"/>
      <c r="H456" s="6"/>
    </row>
    <row r="457" spans="3:8">
      <c r="C457" s="6"/>
      <c r="D457" s="6"/>
      <c r="E457" s="6"/>
      <c r="F457" s="6"/>
      <c r="G457" s="6"/>
      <c r="H457" s="6"/>
    </row>
    <row r="458" spans="3:8">
      <c r="C458" s="6"/>
      <c r="D458" s="6"/>
      <c r="E458" s="6"/>
      <c r="F458" s="6"/>
      <c r="G458" s="6"/>
      <c r="H458" s="6"/>
    </row>
    <row r="459" spans="3:8">
      <c r="C459" s="6"/>
      <c r="D459" s="6"/>
      <c r="E459" s="6"/>
      <c r="F459" s="6"/>
      <c r="G459" s="6"/>
      <c r="H459" s="6"/>
    </row>
    <row r="460" spans="3:8">
      <c r="C460" s="6"/>
      <c r="D460" s="6"/>
      <c r="E460" s="6"/>
      <c r="F460" s="6"/>
      <c r="G460" s="6"/>
      <c r="H460" s="6"/>
    </row>
    <row r="461" spans="3:8">
      <c r="C461" s="6"/>
      <c r="D461" s="6"/>
      <c r="E461" s="6"/>
      <c r="F461" s="6"/>
      <c r="G461" s="6"/>
      <c r="H461" s="6"/>
    </row>
    <row r="462" spans="3:8">
      <c r="C462" s="6"/>
      <c r="D462" s="6"/>
      <c r="E462" s="6"/>
      <c r="F462" s="6"/>
      <c r="G462" s="6"/>
      <c r="H462" s="6"/>
    </row>
    <row r="463" spans="3:8">
      <c r="C463" s="6"/>
      <c r="D463" s="6"/>
      <c r="E463" s="6"/>
      <c r="F463" s="6"/>
      <c r="G463" s="6"/>
      <c r="H463" s="6"/>
    </row>
    <row r="464" spans="3:8">
      <c r="C464" s="6"/>
      <c r="D464" s="6"/>
      <c r="E464" s="6"/>
      <c r="F464" s="6"/>
      <c r="G464" s="6"/>
      <c r="H464" s="6"/>
    </row>
    <row r="465" spans="3:8">
      <c r="C465" s="6"/>
      <c r="D465" s="6"/>
      <c r="E465" s="6"/>
      <c r="F465" s="6"/>
      <c r="G465" s="6"/>
      <c r="H465" s="6"/>
    </row>
    <row r="466" spans="3:8">
      <c r="C466" s="6"/>
      <c r="D466" s="6"/>
      <c r="E466" s="6"/>
      <c r="F466" s="6"/>
      <c r="G466" s="6"/>
      <c r="H466" s="6"/>
    </row>
    <row r="467" spans="3:8">
      <c r="C467" s="6"/>
      <c r="D467" s="6"/>
      <c r="E467" s="6"/>
      <c r="F467" s="6"/>
      <c r="G467" s="6"/>
      <c r="H467" s="6"/>
    </row>
    <row r="468" spans="3:8">
      <c r="C468" s="6"/>
      <c r="D468" s="6"/>
      <c r="E468" s="6"/>
      <c r="F468" s="6"/>
      <c r="G468" s="6"/>
      <c r="H468" s="6"/>
    </row>
    <row r="469" spans="3:8">
      <c r="C469" s="6"/>
      <c r="D469" s="6"/>
      <c r="E469" s="6"/>
      <c r="F469" s="6"/>
      <c r="G469" s="6"/>
      <c r="H469" s="6"/>
    </row>
    <row r="470" spans="3:8">
      <c r="C470" s="6"/>
      <c r="D470" s="6"/>
      <c r="E470" s="6"/>
      <c r="F470" s="6"/>
      <c r="G470" s="6"/>
      <c r="H470" s="6"/>
    </row>
    <row r="471" spans="3:8">
      <c r="C471" s="6"/>
      <c r="D471" s="6"/>
      <c r="E471" s="6"/>
      <c r="F471" s="6"/>
      <c r="G471" s="6"/>
      <c r="H471" s="6"/>
    </row>
    <row r="472" spans="3:8">
      <c r="C472" s="6"/>
      <c r="D472" s="6"/>
      <c r="E472" s="6"/>
      <c r="F472" s="6"/>
      <c r="G472" s="6"/>
      <c r="H472" s="6"/>
    </row>
    <row r="473" spans="3:8">
      <c r="C473" s="6"/>
      <c r="D473" s="6"/>
      <c r="E473" s="6"/>
      <c r="F473" s="6"/>
      <c r="G473" s="6"/>
      <c r="H473" s="6"/>
    </row>
    <row r="474" spans="3:8">
      <c r="C474" s="6"/>
      <c r="D474" s="6"/>
      <c r="E474" s="6"/>
      <c r="F474" s="6"/>
      <c r="G474" s="6"/>
      <c r="H474" s="6"/>
    </row>
    <row r="475" spans="3:8">
      <c r="C475" s="6"/>
      <c r="D475" s="6"/>
      <c r="E475" s="6"/>
      <c r="F475" s="6"/>
      <c r="G475" s="6"/>
      <c r="H475" s="6"/>
    </row>
    <row r="476" spans="3:8">
      <c r="C476" s="6"/>
      <c r="D476" s="6"/>
      <c r="E476" s="6"/>
      <c r="F476" s="6"/>
      <c r="G476" s="6"/>
      <c r="H476" s="6"/>
    </row>
    <row r="477" spans="3:8">
      <c r="C477" s="6"/>
      <c r="D477" s="6"/>
      <c r="E477" s="6"/>
      <c r="F477" s="6"/>
      <c r="G477" s="6"/>
      <c r="H477" s="6"/>
    </row>
    <row r="478" spans="3:8">
      <c r="C478" s="6"/>
      <c r="D478" s="6"/>
      <c r="E478" s="6"/>
      <c r="F478" s="6"/>
      <c r="G478" s="6"/>
      <c r="H478" s="6"/>
    </row>
    <row r="479" spans="3:8">
      <c r="C479" s="6"/>
      <c r="D479" s="6"/>
      <c r="E479" s="6"/>
      <c r="F479" s="6"/>
      <c r="G479" s="6"/>
      <c r="H479" s="6"/>
    </row>
    <row r="480" spans="3:8">
      <c r="C480" s="6"/>
      <c r="D480" s="6"/>
      <c r="E480" s="6"/>
      <c r="F480" s="6"/>
      <c r="G480" s="6"/>
      <c r="H480" s="6"/>
    </row>
    <row r="481" spans="3:8">
      <c r="C481" s="6"/>
      <c r="D481" s="6"/>
      <c r="E481" s="6"/>
      <c r="F481" s="6"/>
      <c r="G481" s="6"/>
      <c r="H481" s="6"/>
    </row>
    <row r="482" spans="3:8">
      <c r="C482" s="6"/>
      <c r="D482" s="6"/>
      <c r="E482" s="6"/>
      <c r="F482" s="6"/>
      <c r="G482" s="6"/>
      <c r="H482" s="6"/>
    </row>
    <row r="483" spans="3:8">
      <c r="C483" s="6"/>
      <c r="D483" s="6"/>
      <c r="E483" s="6"/>
      <c r="F483" s="6"/>
      <c r="G483" s="6"/>
      <c r="H483" s="6"/>
    </row>
    <row r="484" spans="3:8">
      <c r="C484" s="6"/>
      <c r="D484" s="6"/>
      <c r="E484" s="6"/>
      <c r="F484" s="6"/>
      <c r="G484" s="6"/>
      <c r="H484" s="6"/>
    </row>
    <row r="485" spans="3:8">
      <c r="C485" s="6"/>
      <c r="D485" s="6"/>
      <c r="E485" s="6"/>
      <c r="F485" s="6"/>
      <c r="G485" s="6"/>
      <c r="H485" s="6"/>
    </row>
    <row r="486" spans="3:8">
      <c r="C486" s="6"/>
      <c r="D486" s="6"/>
      <c r="E486" s="6"/>
      <c r="F486" s="6"/>
      <c r="G486" s="6"/>
      <c r="H486" s="6"/>
    </row>
    <row r="487" spans="3:8">
      <c r="C487" s="6"/>
      <c r="D487" s="6"/>
      <c r="E487" s="6"/>
      <c r="F487" s="6"/>
      <c r="G487" s="6"/>
      <c r="H487" s="6"/>
    </row>
    <row r="488" spans="3:8">
      <c r="C488" s="6"/>
      <c r="D488" s="6"/>
      <c r="E488" s="6"/>
      <c r="F488" s="6"/>
      <c r="G488" s="6"/>
      <c r="H488" s="6"/>
    </row>
    <row r="489" spans="3:8">
      <c r="C489" s="6"/>
      <c r="D489" s="6"/>
      <c r="E489" s="6"/>
      <c r="F489" s="6"/>
      <c r="G489" s="6"/>
      <c r="H489" s="6"/>
    </row>
    <row r="490" spans="3:8">
      <c r="C490" s="6"/>
      <c r="D490" s="6"/>
      <c r="E490" s="6"/>
      <c r="F490" s="6"/>
      <c r="G490" s="6"/>
      <c r="H490" s="6"/>
    </row>
    <row r="491" spans="3:8">
      <c r="C491" s="6"/>
      <c r="D491" s="6"/>
      <c r="E491" s="6"/>
      <c r="F491" s="6"/>
      <c r="G491" s="6"/>
      <c r="H491" s="6"/>
    </row>
    <row r="492" spans="3:8">
      <c r="C492" s="6"/>
      <c r="D492" s="6"/>
      <c r="E492" s="6"/>
      <c r="F492" s="6"/>
      <c r="G492" s="6"/>
      <c r="H492" s="6"/>
    </row>
    <row r="493" spans="3:8">
      <c r="C493" s="6"/>
      <c r="D493" s="6"/>
      <c r="E493" s="6"/>
      <c r="F493" s="6"/>
      <c r="G493" s="6"/>
      <c r="H493" s="6"/>
    </row>
    <row r="494" spans="3:8">
      <c r="C494" s="6"/>
      <c r="D494" s="6"/>
      <c r="E494" s="6"/>
      <c r="F494" s="6"/>
      <c r="G494" s="6"/>
      <c r="H494" s="6"/>
    </row>
    <row r="495" spans="3:8">
      <c r="C495" s="6"/>
      <c r="D495" s="6"/>
      <c r="E495" s="6"/>
      <c r="F495" s="6"/>
      <c r="G495" s="6"/>
      <c r="H495" s="6"/>
    </row>
    <row r="496" spans="3:8">
      <c r="C496" s="6"/>
      <c r="D496" s="6"/>
      <c r="E496" s="6"/>
      <c r="F496" s="6"/>
      <c r="G496" s="6"/>
      <c r="H496" s="6"/>
    </row>
    <row r="497" spans="3:8">
      <c r="C497" s="6"/>
      <c r="D497" s="6"/>
      <c r="E497" s="6"/>
      <c r="F497" s="6"/>
      <c r="G497" s="6"/>
      <c r="H497" s="6"/>
    </row>
    <row r="498" spans="3:8">
      <c r="C498" s="6"/>
      <c r="D498" s="6"/>
      <c r="E498" s="6"/>
      <c r="F498" s="6"/>
      <c r="G498" s="6"/>
      <c r="H498" s="6"/>
    </row>
    <row r="499" spans="3:8">
      <c r="C499" s="6"/>
      <c r="D499" s="6"/>
      <c r="E499" s="6"/>
      <c r="F499" s="6"/>
      <c r="G499" s="6"/>
      <c r="H499" s="6"/>
    </row>
    <row r="500" spans="3:8">
      <c r="C500" s="6"/>
      <c r="D500" s="6"/>
      <c r="E500" s="6"/>
      <c r="F500" s="6"/>
      <c r="G500" s="6"/>
      <c r="H500" s="6"/>
    </row>
    <row r="501" spans="3:8">
      <c r="C501" s="6"/>
      <c r="D501" s="6"/>
      <c r="E501" s="6"/>
      <c r="F501" s="6"/>
      <c r="G501" s="6"/>
      <c r="H501" s="6"/>
    </row>
    <row r="502" spans="3:8">
      <c r="C502" s="6"/>
      <c r="D502" s="6"/>
      <c r="E502" s="6"/>
      <c r="F502" s="6"/>
      <c r="G502" s="6"/>
      <c r="H502" s="6"/>
    </row>
    <row r="503" spans="3:8">
      <c r="C503" s="6"/>
      <c r="D503" s="6"/>
      <c r="E503" s="6"/>
      <c r="F503" s="6"/>
      <c r="G503" s="6"/>
      <c r="H503" s="6"/>
    </row>
    <row r="504" spans="3:8">
      <c r="C504" s="6"/>
      <c r="D504" s="6"/>
      <c r="E504" s="6"/>
      <c r="F504" s="6"/>
      <c r="G504" s="6"/>
      <c r="H504" s="6"/>
    </row>
    <row r="505" spans="3:8">
      <c r="C505" s="6"/>
      <c r="D505" s="6"/>
      <c r="E505" s="6"/>
      <c r="F505" s="6"/>
      <c r="G505" s="6"/>
      <c r="H505" s="6"/>
    </row>
    <row r="506" spans="3:8">
      <c r="C506" s="6"/>
      <c r="D506" s="6"/>
      <c r="E506" s="6"/>
      <c r="F506" s="6"/>
      <c r="G506" s="6"/>
      <c r="H506" s="6"/>
    </row>
    <row r="507" spans="3:8">
      <c r="C507" s="6"/>
      <c r="D507" s="6"/>
      <c r="E507" s="6"/>
      <c r="F507" s="6"/>
      <c r="G507" s="6"/>
      <c r="H507" s="6"/>
    </row>
    <row r="508" spans="3:8">
      <c r="C508" s="6"/>
      <c r="D508" s="6"/>
      <c r="E508" s="6"/>
      <c r="F508" s="6"/>
      <c r="G508" s="6"/>
      <c r="H508" s="6"/>
    </row>
    <row r="509" spans="3:8">
      <c r="C509" s="6"/>
      <c r="D509" s="6"/>
      <c r="E509" s="6"/>
      <c r="F509" s="6"/>
      <c r="G509" s="6"/>
      <c r="H509" s="6"/>
    </row>
    <row r="510" spans="3:8">
      <c r="C510" s="6"/>
      <c r="D510" s="6"/>
      <c r="E510" s="6"/>
      <c r="F510" s="6"/>
      <c r="G510" s="6"/>
      <c r="H510" s="6"/>
    </row>
    <row r="511" spans="3:8">
      <c r="C511" s="6"/>
      <c r="D511" s="6"/>
      <c r="E511" s="6"/>
      <c r="F511" s="6"/>
      <c r="G511" s="6"/>
      <c r="H511" s="6"/>
    </row>
    <row r="512" spans="3:8">
      <c r="C512" s="6"/>
      <c r="D512" s="6"/>
      <c r="E512" s="6"/>
      <c r="F512" s="6"/>
      <c r="G512" s="6"/>
      <c r="H512" s="6"/>
    </row>
    <row r="513" spans="3:8">
      <c r="C513" s="6"/>
      <c r="D513" s="6"/>
      <c r="E513" s="6"/>
      <c r="F513" s="6"/>
      <c r="G513" s="6"/>
      <c r="H513" s="6"/>
    </row>
    <row r="514" spans="3:8">
      <c r="C514" s="6"/>
      <c r="D514" s="6"/>
      <c r="E514" s="6"/>
      <c r="F514" s="6"/>
      <c r="G514" s="6"/>
      <c r="H514" s="6"/>
    </row>
    <row r="515" spans="3:8">
      <c r="C515" s="6"/>
      <c r="D515" s="6"/>
      <c r="E515" s="6"/>
      <c r="F515" s="6"/>
      <c r="G515" s="6"/>
      <c r="H515" s="6"/>
    </row>
    <row r="516" spans="3:8">
      <c r="C516" s="6"/>
      <c r="D516" s="6"/>
      <c r="E516" s="6"/>
      <c r="F516" s="6"/>
      <c r="G516" s="6"/>
      <c r="H516" s="6"/>
    </row>
    <row r="517" spans="3:8">
      <c r="C517" s="6"/>
      <c r="D517" s="6"/>
      <c r="E517" s="6"/>
      <c r="F517" s="6"/>
      <c r="G517" s="6"/>
      <c r="H517" s="6"/>
    </row>
    <row r="518" spans="3:8">
      <c r="C518" s="6"/>
      <c r="D518" s="6"/>
      <c r="E518" s="6"/>
      <c r="F518" s="6"/>
      <c r="G518" s="6"/>
      <c r="H518" s="6"/>
    </row>
    <row r="519" spans="3:8">
      <c r="C519" s="6"/>
      <c r="D519" s="6"/>
      <c r="E519" s="6"/>
      <c r="F519" s="6"/>
      <c r="G519" s="6"/>
      <c r="H519" s="6"/>
    </row>
    <row r="520" spans="3:8">
      <c r="C520" s="6"/>
      <c r="D520" s="6"/>
      <c r="E520" s="6"/>
      <c r="F520" s="6"/>
      <c r="G520" s="6"/>
      <c r="H520" s="6"/>
    </row>
    <row r="521" spans="3:8">
      <c r="C521" s="6"/>
      <c r="D521" s="6"/>
      <c r="E521" s="6"/>
      <c r="F521" s="6"/>
      <c r="G521" s="6"/>
      <c r="H521" s="6"/>
    </row>
    <row r="522" spans="3:8">
      <c r="C522" s="6"/>
      <c r="D522" s="6"/>
      <c r="E522" s="6"/>
      <c r="F522" s="6"/>
      <c r="G522" s="6"/>
      <c r="H522" s="6"/>
    </row>
    <row r="523" spans="3:8">
      <c r="C523" s="6"/>
      <c r="D523" s="6"/>
      <c r="E523" s="6"/>
      <c r="F523" s="6"/>
      <c r="G523" s="6"/>
      <c r="H523" s="6"/>
    </row>
    <row r="524" spans="3:8">
      <c r="C524" s="6"/>
      <c r="D524" s="6"/>
      <c r="E524" s="6"/>
      <c r="F524" s="6"/>
      <c r="G524" s="6"/>
      <c r="H524" s="6"/>
    </row>
    <row r="525" spans="3:8">
      <c r="C525" s="6"/>
      <c r="D525" s="6"/>
      <c r="E525" s="6"/>
      <c r="F525" s="6"/>
      <c r="G525" s="6"/>
      <c r="H525" s="6"/>
    </row>
    <row r="526" spans="3:8">
      <c r="C526" s="6"/>
      <c r="D526" s="6"/>
      <c r="E526" s="6"/>
      <c r="F526" s="6"/>
      <c r="G526" s="6"/>
      <c r="H526" s="6"/>
    </row>
    <row r="527" spans="3:8">
      <c r="C527" s="6"/>
      <c r="D527" s="6"/>
      <c r="E527" s="6"/>
      <c r="F527" s="6"/>
      <c r="G527" s="6"/>
      <c r="H527" s="6"/>
    </row>
    <row r="528" spans="3:8">
      <c r="C528" s="6"/>
      <c r="D528" s="6"/>
      <c r="E528" s="6"/>
      <c r="F528" s="6"/>
      <c r="G528" s="6"/>
      <c r="H528" s="6"/>
    </row>
    <row r="529" spans="3:8">
      <c r="C529" s="6"/>
      <c r="D529" s="6"/>
      <c r="E529" s="6"/>
      <c r="F529" s="6"/>
      <c r="G529" s="6"/>
      <c r="H529" s="6"/>
    </row>
    <row r="530" spans="3:8">
      <c r="C530" s="6"/>
      <c r="D530" s="6"/>
      <c r="E530" s="6"/>
      <c r="F530" s="6"/>
      <c r="G530" s="6"/>
      <c r="H530" s="6"/>
    </row>
    <row r="531" spans="3:8">
      <c r="C531" s="6"/>
      <c r="D531" s="6"/>
      <c r="E531" s="6"/>
      <c r="F531" s="6"/>
      <c r="G531" s="6"/>
      <c r="H531" s="6"/>
    </row>
    <row r="532" spans="3:8">
      <c r="C532" s="6"/>
      <c r="D532" s="6"/>
      <c r="E532" s="6"/>
      <c r="F532" s="6"/>
      <c r="G532" s="6"/>
      <c r="H532" s="6"/>
    </row>
    <row r="533" spans="3:8">
      <c r="C533" s="6"/>
      <c r="D533" s="6"/>
      <c r="E533" s="6"/>
      <c r="F533" s="6"/>
      <c r="G533" s="6"/>
      <c r="H533" s="6"/>
    </row>
    <row r="534" spans="3:8">
      <c r="C534" s="6"/>
      <c r="D534" s="6"/>
      <c r="E534" s="6"/>
      <c r="F534" s="6"/>
      <c r="G534" s="6"/>
      <c r="H534" s="6"/>
    </row>
    <row r="535" spans="3:8">
      <c r="C535" s="6"/>
      <c r="D535" s="6"/>
      <c r="E535" s="6"/>
      <c r="F535" s="6"/>
      <c r="G535" s="6"/>
      <c r="H535" s="6"/>
    </row>
    <row r="536" spans="3:8">
      <c r="C536" s="6"/>
      <c r="D536" s="6"/>
      <c r="E536" s="6"/>
      <c r="F536" s="6"/>
      <c r="G536" s="6"/>
      <c r="H536" s="6"/>
    </row>
    <row r="537" spans="3:8">
      <c r="C537" s="6"/>
      <c r="D537" s="6"/>
      <c r="E537" s="6"/>
      <c r="F537" s="6"/>
      <c r="G537" s="6"/>
      <c r="H537" s="6"/>
    </row>
    <row r="538" spans="3:8">
      <c r="C538" s="6"/>
      <c r="D538" s="6"/>
      <c r="E538" s="6"/>
      <c r="F538" s="6"/>
      <c r="G538" s="6"/>
      <c r="H538" s="6"/>
    </row>
    <row r="539" spans="3:8">
      <c r="C539" s="6"/>
      <c r="D539" s="6"/>
      <c r="E539" s="6"/>
      <c r="F539" s="6"/>
      <c r="G539" s="6"/>
      <c r="H539" s="6"/>
    </row>
    <row r="540" spans="3:8">
      <c r="C540" s="6"/>
      <c r="D540" s="6"/>
      <c r="E540" s="6"/>
      <c r="F540" s="6"/>
      <c r="G540" s="6"/>
      <c r="H540" s="6"/>
    </row>
    <row r="541" spans="3:8">
      <c r="C541" s="6"/>
      <c r="D541" s="6"/>
      <c r="E541" s="6"/>
      <c r="F541" s="6"/>
      <c r="G541" s="6"/>
      <c r="H541" s="6"/>
    </row>
    <row r="542" spans="3:8">
      <c r="C542" s="6"/>
      <c r="D542" s="6"/>
      <c r="E542" s="6"/>
      <c r="F542" s="6"/>
      <c r="G542" s="6"/>
      <c r="H542" s="6"/>
    </row>
    <row r="543" spans="3:8">
      <c r="C543" s="6"/>
      <c r="D543" s="6"/>
      <c r="E543" s="6"/>
      <c r="F543" s="6"/>
      <c r="G543" s="6"/>
      <c r="H543" s="6"/>
    </row>
    <row r="544" spans="3:8">
      <c r="C544" s="6"/>
      <c r="D544" s="6"/>
      <c r="E544" s="6"/>
      <c r="F544" s="6"/>
      <c r="G544" s="6"/>
      <c r="H544" s="6"/>
    </row>
    <row r="545" spans="3:8">
      <c r="C545" s="6"/>
      <c r="D545" s="6"/>
      <c r="E545" s="6"/>
      <c r="F545" s="6"/>
      <c r="G545" s="6"/>
      <c r="H545" s="6"/>
    </row>
    <row r="546" spans="3:8">
      <c r="C546" s="6"/>
      <c r="D546" s="6"/>
      <c r="E546" s="6"/>
      <c r="F546" s="6"/>
      <c r="G546" s="6"/>
      <c r="H546" s="6"/>
    </row>
    <row r="547" spans="3:8">
      <c r="C547" s="6"/>
      <c r="D547" s="6"/>
      <c r="E547" s="6"/>
      <c r="F547" s="6"/>
      <c r="G547" s="6"/>
      <c r="H547" s="6"/>
    </row>
    <row r="548" spans="3:8">
      <c r="C548" s="6"/>
      <c r="D548" s="6"/>
      <c r="E548" s="6"/>
      <c r="F548" s="6"/>
      <c r="G548" s="6"/>
      <c r="H548" s="6"/>
    </row>
    <row r="549" spans="3:8">
      <c r="C549" s="6"/>
      <c r="D549" s="6"/>
      <c r="E549" s="6"/>
      <c r="F549" s="6"/>
      <c r="G549" s="6"/>
      <c r="H549" s="6"/>
    </row>
    <row r="550" spans="3:8">
      <c r="C550" s="6"/>
      <c r="D550" s="6"/>
      <c r="E550" s="6"/>
      <c r="F550" s="6"/>
      <c r="G550" s="6"/>
      <c r="H550" s="6"/>
    </row>
    <row r="551" spans="3:8">
      <c r="C551" s="6"/>
      <c r="D551" s="6"/>
      <c r="E551" s="6"/>
      <c r="F551" s="6"/>
      <c r="G551" s="6"/>
      <c r="H551" s="6"/>
    </row>
    <row r="552" spans="3:8">
      <c r="C552" s="6"/>
      <c r="D552" s="6"/>
      <c r="E552" s="6"/>
      <c r="F552" s="6"/>
      <c r="G552" s="6"/>
      <c r="H552" s="6"/>
    </row>
    <row r="553" spans="3:8">
      <c r="C553" s="6"/>
      <c r="D553" s="6"/>
      <c r="E553" s="6"/>
      <c r="F553" s="6"/>
      <c r="G553" s="6"/>
      <c r="H553" s="6"/>
    </row>
    <row r="554" spans="3:8">
      <c r="C554" s="6"/>
      <c r="D554" s="6"/>
      <c r="E554" s="6"/>
      <c r="F554" s="6"/>
      <c r="G554" s="6"/>
      <c r="H554" s="6"/>
    </row>
    <row r="555" spans="3:8">
      <c r="C555" s="6"/>
      <c r="D555" s="6"/>
      <c r="E555" s="6"/>
      <c r="F555" s="6"/>
      <c r="G555" s="6"/>
      <c r="H555" s="6"/>
    </row>
    <row r="556" spans="3:8">
      <c r="C556" s="6"/>
      <c r="D556" s="6"/>
      <c r="E556" s="6"/>
      <c r="F556" s="6"/>
      <c r="G556" s="6"/>
      <c r="H556" s="6"/>
    </row>
    <row r="557" spans="3:8">
      <c r="C557" s="6"/>
      <c r="D557" s="6"/>
      <c r="E557" s="6"/>
      <c r="F557" s="6"/>
      <c r="G557" s="6"/>
      <c r="H557" s="6"/>
    </row>
    <row r="558" spans="3:8">
      <c r="C558" s="6"/>
      <c r="D558" s="6"/>
      <c r="E558" s="6"/>
      <c r="F558" s="6"/>
      <c r="G558" s="6"/>
      <c r="H558" s="6"/>
    </row>
    <row r="559" spans="3:8">
      <c r="C559" s="6"/>
      <c r="D559" s="6"/>
      <c r="E559" s="6"/>
      <c r="F559" s="6"/>
      <c r="G559" s="6"/>
      <c r="H559" s="6"/>
    </row>
    <row r="560" spans="3:8">
      <c r="C560" s="6"/>
      <c r="D560" s="6"/>
      <c r="E560" s="6"/>
      <c r="F560" s="6"/>
      <c r="G560" s="6"/>
      <c r="H560" s="6"/>
    </row>
    <row r="561" spans="3:8">
      <c r="C561" s="6"/>
      <c r="D561" s="6"/>
      <c r="E561" s="6"/>
      <c r="F561" s="6"/>
      <c r="G561" s="6"/>
      <c r="H561" s="6"/>
    </row>
    <row r="562" spans="3:8">
      <c r="C562" s="6"/>
      <c r="D562" s="6"/>
      <c r="E562" s="6"/>
      <c r="F562" s="6"/>
      <c r="G562" s="6"/>
      <c r="H562" s="6"/>
    </row>
    <row r="563" spans="3:8">
      <c r="C563" s="6"/>
      <c r="D563" s="6"/>
      <c r="E563" s="6"/>
      <c r="F563" s="6"/>
      <c r="G563" s="6"/>
      <c r="H563" s="6"/>
    </row>
    <row r="564" spans="3:8">
      <c r="C564" s="6"/>
      <c r="D564" s="6"/>
      <c r="E564" s="6"/>
      <c r="F564" s="6"/>
      <c r="G564" s="6"/>
      <c r="H564" s="6"/>
    </row>
    <row r="565" spans="3:8">
      <c r="C565" s="6"/>
      <c r="D565" s="6"/>
      <c r="E565" s="6"/>
      <c r="F565" s="6"/>
      <c r="G565" s="6"/>
      <c r="H565" s="6"/>
    </row>
    <row r="566" spans="3:8">
      <c r="C566" s="6"/>
      <c r="D566" s="6"/>
      <c r="E566" s="6"/>
      <c r="F566" s="6"/>
      <c r="G566" s="6"/>
      <c r="H566" s="6"/>
    </row>
    <row r="567" spans="3:8">
      <c r="C567" s="6"/>
      <c r="D567" s="6"/>
      <c r="E567" s="6"/>
      <c r="F567" s="6"/>
      <c r="G567" s="6"/>
      <c r="H567" s="6"/>
    </row>
    <row r="568" spans="3:8">
      <c r="C568" s="6"/>
      <c r="D568" s="6"/>
      <c r="E568" s="6"/>
      <c r="F568" s="6"/>
      <c r="G568" s="6"/>
      <c r="H568" s="6"/>
    </row>
    <row r="569" spans="3:8">
      <c r="C569" s="6"/>
      <c r="D569" s="6"/>
      <c r="E569" s="6"/>
      <c r="F569" s="6"/>
      <c r="G569" s="6"/>
      <c r="H569" s="6"/>
    </row>
    <row r="570" spans="3:8">
      <c r="C570" s="6"/>
      <c r="D570" s="6"/>
      <c r="E570" s="6"/>
      <c r="F570" s="6"/>
      <c r="G570" s="6"/>
      <c r="H570" s="6"/>
    </row>
  </sheetData>
  <sheetProtection password="CCE9" sheet="1" objects="1" scenarios="1"/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workbookViewId="0"/>
  </sheetViews>
  <sheetFormatPr defaultColWidth="9.140625" defaultRowHeight="18"/>
  <cols>
    <col min="1" max="1" width="6.28515625" style="3" customWidth="1"/>
    <col min="2" max="2" width="37" style="45" bestFit="1" customWidth="1"/>
    <col min="3" max="4" width="10.7109375" style="45" customWidth="1"/>
    <col min="5" max="11" width="10.7109375" style="3" customWidth="1"/>
    <col min="12" max="12" width="14.7109375" style="3" customWidth="1"/>
    <col min="13" max="13" width="11.7109375" style="3" customWidth="1"/>
    <col min="14" max="14" width="14.7109375" style="3" customWidth="1"/>
    <col min="15" max="17" width="10.7109375" style="3" customWidth="1"/>
    <col min="18" max="18" width="7.5703125" style="3" customWidth="1"/>
    <col min="19" max="19" width="6.7109375" style="3" customWidth="1"/>
    <col min="20" max="20" width="7.7109375" style="3" customWidth="1"/>
    <col min="21" max="21" width="7.140625" style="3" customWidth="1"/>
    <col min="22" max="22" width="6" style="3" customWidth="1"/>
    <col min="23" max="23" width="7.85546875" style="3" customWidth="1"/>
    <col min="24" max="24" width="8.140625" style="3" customWidth="1"/>
    <col min="25" max="25" width="6.28515625" style="3" customWidth="1"/>
    <col min="26" max="26" width="8" style="3" customWidth="1"/>
    <col min="27" max="27" width="8.7109375" style="3" customWidth="1"/>
    <col min="28" max="28" width="10" style="3" customWidth="1"/>
    <col min="29" max="29" width="9.5703125" style="3" customWidth="1"/>
    <col min="30" max="30" width="6.140625" style="3" customWidth="1"/>
    <col min="31" max="32" width="5.7109375" style="3" customWidth="1"/>
    <col min="33" max="33" width="6.85546875" style="3" customWidth="1"/>
    <col min="34" max="34" width="6.42578125" style="3" customWidth="1"/>
    <col min="35" max="35" width="6.7109375" style="3" customWidth="1"/>
    <col min="36" max="36" width="7.28515625" style="3" customWidth="1"/>
    <col min="37" max="48" width="5.7109375" style="3" customWidth="1"/>
    <col min="49" max="16384" width="9.140625" style="3"/>
  </cols>
  <sheetData>
    <row r="1" spans="2:81">
      <c r="B1" s="13" t="s">
        <v>0</v>
      </c>
      <c r="C1" s="14" t="s">
        <v>190</v>
      </c>
    </row>
    <row r="2" spans="2:81">
      <c r="B2" s="13" t="s">
        <v>1</v>
      </c>
    </row>
    <row r="3" spans="2:81">
      <c r="B3" s="13" t="s">
        <v>2</v>
      </c>
      <c r="C3" s="14" t="s">
        <v>191</v>
      </c>
      <c r="E3" s="45"/>
    </row>
    <row r="4" spans="2:81">
      <c r="B4" s="13" t="s">
        <v>3</v>
      </c>
      <c r="C4" s="14" t="s">
        <v>192</v>
      </c>
    </row>
    <row r="6" spans="2:81" ht="26.25" customHeight="1">
      <c r="B6" s="87" t="s">
        <v>69</v>
      </c>
      <c r="C6" s="88"/>
      <c r="D6" s="88"/>
      <c r="E6" s="88"/>
      <c r="F6" s="88"/>
      <c r="G6" s="88"/>
      <c r="H6" s="88"/>
      <c r="I6" s="88"/>
      <c r="J6" s="88"/>
      <c r="K6" s="88"/>
      <c r="L6" s="88"/>
      <c r="M6" s="88"/>
      <c r="N6" s="88"/>
      <c r="O6" s="88"/>
      <c r="P6" s="88"/>
      <c r="Q6" s="89"/>
    </row>
    <row r="7" spans="2:81" ht="26.25" customHeight="1">
      <c r="B7" s="87" t="s">
        <v>139</v>
      </c>
      <c r="C7" s="88"/>
      <c r="D7" s="88"/>
      <c r="E7" s="88"/>
      <c r="F7" s="88"/>
      <c r="G7" s="88"/>
      <c r="H7" s="88"/>
      <c r="I7" s="88"/>
      <c r="J7" s="88"/>
      <c r="K7" s="88"/>
      <c r="L7" s="88"/>
      <c r="M7" s="88"/>
      <c r="N7" s="88"/>
      <c r="O7" s="88"/>
      <c r="P7" s="88"/>
      <c r="Q7" s="89"/>
    </row>
    <row r="8" spans="2:81" s="6" customFormat="1" ht="63">
      <c r="B8" s="19" t="s">
        <v>102</v>
      </c>
      <c r="C8" s="68" t="s">
        <v>50</v>
      </c>
      <c r="D8" s="49" t="s">
        <v>140</v>
      </c>
      <c r="E8" s="68" t="s">
        <v>52</v>
      </c>
      <c r="F8" s="68" t="s">
        <v>53</v>
      </c>
      <c r="G8" s="68" t="s">
        <v>72</v>
      </c>
      <c r="H8" s="68" t="s">
        <v>73</v>
      </c>
      <c r="I8" s="68" t="s">
        <v>54</v>
      </c>
      <c r="J8" s="68" t="s">
        <v>55</v>
      </c>
      <c r="K8" s="68" t="s">
        <v>56</v>
      </c>
      <c r="L8" s="68" t="s">
        <v>74</v>
      </c>
      <c r="M8" s="68" t="s">
        <v>75</v>
      </c>
      <c r="N8" s="68" t="s">
        <v>57</v>
      </c>
      <c r="O8" s="68" t="s">
        <v>76</v>
      </c>
      <c r="P8" s="69" t="s">
        <v>58</v>
      </c>
      <c r="Q8" s="90" t="s">
        <v>59</v>
      </c>
      <c r="R8" s="3"/>
      <c r="S8" s="3"/>
      <c r="T8" s="3"/>
      <c r="U8" s="3"/>
      <c r="V8" s="3"/>
      <c r="W8" s="3"/>
      <c r="X8" s="3"/>
    </row>
    <row r="9" spans="2:81" s="6" customFormat="1" ht="18" customHeight="1">
      <c r="B9" s="50"/>
      <c r="C9" s="51"/>
      <c r="D9" s="51"/>
      <c r="E9" s="71"/>
      <c r="F9" s="71"/>
      <c r="G9" s="71" t="s">
        <v>77</v>
      </c>
      <c r="H9" s="71" t="s">
        <v>78</v>
      </c>
      <c r="I9" s="71"/>
      <c r="J9" s="71" t="s">
        <v>7</v>
      </c>
      <c r="K9" s="71" t="s">
        <v>7</v>
      </c>
      <c r="L9" s="71"/>
      <c r="M9" s="71" t="s">
        <v>79</v>
      </c>
      <c r="N9" s="71" t="s">
        <v>6</v>
      </c>
      <c r="O9" s="71" t="s">
        <v>7</v>
      </c>
      <c r="P9" s="71" t="s">
        <v>7</v>
      </c>
      <c r="Q9" s="72" t="s">
        <v>7</v>
      </c>
      <c r="R9" s="3"/>
      <c r="S9" s="3"/>
      <c r="T9" s="3"/>
      <c r="U9" s="3"/>
      <c r="V9" s="3"/>
      <c r="W9" s="3"/>
      <c r="X9" s="3"/>
    </row>
    <row r="10" spans="2:81" s="54" customFormat="1" ht="18" customHeight="1">
      <c r="B10" s="52"/>
      <c r="C10" s="53" t="s">
        <v>9</v>
      </c>
      <c r="D10" s="53" t="s">
        <v>10</v>
      </c>
      <c r="E10" s="53" t="s">
        <v>60</v>
      </c>
      <c r="F10" s="53" t="s">
        <v>61</v>
      </c>
      <c r="G10" s="53" t="s">
        <v>62</v>
      </c>
      <c r="H10" s="53" t="s">
        <v>63</v>
      </c>
      <c r="I10" s="53" t="s">
        <v>64</v>
      </c>
      <c r="J10" s="53" t="s">
        <v>65</v>
      </c>
      <c r="K10" s="53" t="s">
        <v>66</v>
      </c>
      <c r="L10" s="53" t="s">
        <v>67</v>
      </c>
      <c r="M10" s="53" t="s">
        <v>80</v>
      </c>
      <c r="N10" s="53" t="s">
        <v>81</v>
      </c>
      <c r="O10" s="53" t="s">
        <v>82</v>
      </c>
      <c r="P10" s="53" t="s">
        <v>83</v>
      </c>
      <c r="Q10" s="74" t="s">
        <v>84</v>
      </c>
      <c r="R10" s="3"/>
      <c r="S10" s="3"/>
      <c r="T10" s="3"/>
      <c r="U10" s="3"/>
      <c r="V10" s="3"/>
      <c r="W10" s="3"/>
      <c r="X10" s="3"/>
    </row>
    <row r="11" spans="2:81" s="54" customFormat="1" ht="18" customHeight="1">
      <c r="B11" s="55" t="s">
        <v>141</v>
      </c>
      <c r="C11" s="53"/>
      <c r="D11" s="53"/>
      <c r="E11" s="53"/>
      <c r="F11" s="53"/>
      <c r="G11" s="53"/>
      <c r="H11" s="53"/>
      <c r="I11" s="53"/>
      <c r="J11" s="53"/>
      <c r="K11" s="53"/>
      <c r="L11" s="34">
        <v>0</v>
      </c>
      <c r="M11" s="53"/>
      <c r="N11" s="34">
        <v>0</v>
      </c>
      <c r="O11" s="53"/>
      <c r="P11" s="34">
        <v>0</v>
      </c>
      <c r="Q11" s="34">
        <v>0</v>
      </c>
      <c r="R11" s="3"/>
      <c r="S11" s="3"/>
      <c r="T11" s="3"/>
      <c r="U11" s="3"/>
      <c r="V11" s="3"/>
      <c r="W11" s="3"/>
      <c r="X11" s="3"/>
      <c r="CC11" s="3"/>
    </row>
    <row r="12" spans="2:81">
      <c r="B12" s="56" t="s">
        <v>197</v>
      </c>
      <c r="H12" s="59">
        <v>0</v>
      </c>
      <c r="K12" s="59">
        <v>0</v>
      </c>
      <c r="L12" s="59">
        <v>0</v>
      </c>
      <c r="N12" s="59">
        <v>0</v>
      </c>
      <c r="P12" s="59">
        <v>0</v>
      </c>
      <c r="Q12" s="59">
        <v>0</v>
      </c>
    </row>
    <row r="13" spans="2:81">
      <c r="B13" s="56" t="s">
        <v>2054</v>
      </c>
      <c r="H13" s="59">
        <v>0</v>
      </c>
      <c r="K13" s="59">
        <v>0</v>
      </c>
      <c r="L13" s="59">
        <v>0</v>
      </c>
      <c r="N13" s="59">
        <v>0</v>
      </c>
      <c r="P13" s="59">
        <v>0</v>
      </c>
      <c r="Q13" s="59">
        <v>0</v>
      </c>
    </row>
    <row r="14" spans="2:81">
      <c r="B14" s="14" t="s">
        <v>243</v>
      </c>
      <c r="C14" s="14" t="s">
        <v>243</v>
      </c>
      <c r="E14" s="14" t="s">
        <v>243</v>
      </c>
      <c r="H14" s="37">
        <v>0</v>
      </c>
      <c r="I14" s="14" t="s">
        <v>243</v>
      </c>
      <c r="J14" s="37">
        <v>0</v>
      </c>
      <c r="K14" s="37">
        <v>0</v>
      </c>
      <c r="L14" s="37">
        <v>0</v>
      </c>
      <c r="M14" s="37">
        <v>0</v>
      </c>
      <c r="N14" s="37">
        <v>0</v>
      </c>
      <c r="O14" s="37">
        <v>0</v>
      </c>
      <c r="P14" s="37">
        <v>0</v>
      </c>
      <c r="Q14" s="37">
        <v>0</v>
      </c>
    </row>
    <row r="15" spans="2:81">
      <c r="B15" s="56" t="s">
        <v>2055</v>
      </c>
      <c r="H15" s="59">
        <v>0</v>
      </c>
      <c r="K15" s="59">
        <v>0</v>
      </c>
      <c r="L15" s="59">
        <v>0</v>
      </c>
      <c r="N15" s="59">
        <v>0</v>
      </c>
      <c r="P15" s="59">
        <v>0</v>
      </c>
      <c r="Q15" s="59">
        <v>0</v>
      </c>
    </row>
    <row r="16" spans="2:81">
      <c r="B16" s="14" t="s">
        <v>243</v>
      </c>
      <c r="C16" s="14" t="s">
        <v>243</v>
      </c>
      <c r="E16" s="14" t="s">
        <v>243</v>
      </c>
      <c r="H16" s="37">
        <v>0</v>
      </c>
      <c r="I16" s="14" t="s">
        <v>243</v>
      </c>
      <c r="J16" s="37">
        <v>0</v>
      </c>
      <c r="K16" s="37">
        <v>0</v>
      </c>
      <c r="L16" s="37">
        <v>0</v>
      </c>
      <c r="M16" s="37">
        <v>0</v>
      </c>
      <c r="N16" s="37">
        <v>0</v>
      </c>
      <c r="O16" s="37">
        <v>0</v>
      </c>
      <c r="P16" s="37">
        <v>0</v>
      </c>
      <c r="Q16" s="37">
        <v>0</v>
      </c>
    </row>
    <row r="17" spans="2:17">
      <c r="B17" s="56" t="s">
        <v>2056</v>
      </c>
      <c r="H17" s="59">
        <v>0</v>
      </c>
      <c r="K17" s="59">
        <v>0</v>
      </c>
      <c r="L17" s="59">
        <v>0</v>
      </c>
      <c r="N17" s="59">
        <v>0</v>
      </c>
      <c r="P17" s="59">
        <v>0</v>
      </c>
      <c r="Q17" s="59">
        <v>0</v>
      </c>
    </row>
    <row r="18" spans="2:17">
      <c r="B18" s="56" t="s">
        <v>2057</v>
      </c>
      <c r="H18" s="59">
        <v>0</v>
      </c>
      <c r="K18" s="59">
        <v>0</v>
      </c>
      <c r="L18" s="59">
        <v>0</v>
      </c>
      <c r="N18" s="59">
        <v>0</v>
      </c>
      <c r="P18" s="59">
        <v>0</v>
      </c>
      <c r="Q18" s="59">
        <v>0</v>
      </c>
    </row>
    <row r="19" spans="2:17">
      <c r="B19" s="14" t="s">
        <v>243</v>
      </c>
      <c r="C19" s="14" t="s">
        <v>243</v>
      </c>
      <c r="E19" s="14" t="s">
        <v>243</v>
      </c>
      <c r="H19" s="37">
        <v>0</v>
      </c>
      <c r="I19" s="14" t="s">
        <v>243</v>
      </c>
      <c r="J19" s="37">
        <v>0</v>
      </c>
      <c r="K19" s="37">
        <v>0</v>
      </c>
      <c r="L19" s="37">
        <v>0</v>
      </c>
      <c r="M19" s="37">
        <v>0</v>
      </c>
      <c r="N19" s="37">
        <v>0</v>
      </c>
      <c r="O19" s="37">
        <v>0</v>
      </c>
      <c r="P19" s="37">
        <v>0</v>
      </c>
      <c r="Q19" s="37">
        <v>0</v>
      </c>
    </row>
    <row r="20" spans="2:17">
      <c r="B20" s="56" t="s">
        <v>2058</v>
      </c>
      <c r="H20" s="59">
        <v>0</v>
      </c>
      <c r="K20" s="59">
        <v>0</v>
      </c>
      <c r="L20" s="59">
        <v>0</v>
      </c>
      <c r="N20" s="59">
        <v>0</v>
      </c>
      <c r="P20" s="59">
        <v>0</v>
      </c>
      <c r="Q20" s="59">
        <v>0</v>
      </c>
    </row>
    <row r="21" spans="2:17">
      <c r="B21" s="14" t="s">
        <v>243</v>
      </c>
      <c r="C21" s="14" t="s">
        <v>243</v>
      </c>
      <c r="E21" s="14" t="s">
        <v>243</v>
      </c>
      <c r="H21" s="37">
        <v>0</v>
      </c>
      <c r="I21" s="14" t="s">
        <v>243</v>
      </c>
      <c r="J21" s="37">
        <v>0</v>
      </c>
      <c r="K21" s="37">
        <v>0</v>
      </c>
      <c r="L21" s="37">
        <v>0</v>
      </c>
      <c r="M21" s="37">
        <v>0</v>
      </c>
      <c r="N21" s="37">
        <v>0</v>
      </c>
      <c r="O21" s="37">
        <v>0</v>
      </c>
      <c r="P21" s="37">
        <v>0</v>
      </c>
      <c r="Q21" s="37">
        <v>0</v>
      </c>
    </row>
    <row r="22" spans="2:17">
      <c r="B22" s="56" t="s">
        <v>2059</v>
      </c>
      <c r="H22" s="59">
        <v>0</v>
      </c>
      <c r="K22" s="59">
        <v>0</v>
      </c>
      <c r="L22" s="59">
        <v>0</v>
      </c>
      <c r="N22" s="59">
        <v>0</v>
      </c>
      <c r="P22" s="59">
        <v>0</v>
      </c>
      <c r="Q22" s="59">
        <v>0</v>
      </c>
    </row>
    <row r="23" spans="2:17">
      <c r="B23" s="14" t="s">
        <v>243</v>
      </c>
      <c r="C23" s="14" t="s">
        <v>243</v>
      </c>
      <c r="E23" s="14" t="s">
        <v>243</v>
      </c>
      <c r="H23" s="37">
        <v>0</v>
      </c>
      <c r="I23" s="14" t="s">
        <v>243</v>
      </c>
      <c r="J23" s="37">
        <v>0</v>
      </c>
      <c r="K23" s="37">
        <v>0</v>
      </c>
      <c r="L23" s="37">
        <v>0</v>
      </c>
      <c r="M23" s="37">
        <v>0</v>
      </c>
      <c r="N23" s="37">
        <v>0</v>
      </c>
      <c r="O23" s="37">
        <v>0</v>
      </c>
      <c r="P23" s="37">
        <v>0</v>
      </c>
      <c r="Q23" s="37">
        <v>0</v>
      </c>
    </row>
    <row r="24" spans="2:17">
      <c r="B24" s="56" t="s">
        <v>2060</v>
      </c>
      <c r="H24" s="59">
        <v>0</v>
      </c>
      <c r="K24" s="59">
        <v>0</v>
      </c>
      <c r="L24" s="59">
        <v>0</v>
      </c>
      <c r="N24" s="59">
        <v>0</v>
      </c>
      <c r="P24" s="59">
        <v>0</v>
      </c>
      <c r="Q24" s="59">
        <v>0</v>
      </c>
    </row>
    <row r="25" spans="2:17">
      <c r="B25" s="14" t="s">
        <v>243</v>
      </c>
      <c r="C25" s="14" t="s">
        <v>243</v>
      </c>
      <c r="E25" s="14" t="s">
        <v>243</v>
      </c>
      <c r="H25" s="37">
        <v>0</v>
      </c>
      <c r="I25" s="14" t="s">
        <v>243</v>
      </c>
      <c r="J25" s="37">
        <v>0</v>
      </c>
      <c r="K25" s="37">
        <v>0</v>
      </c>
      <c r="L25" s="37">
        <v>0</v>
      </c>
      <c r="M25" s="37">
        <v>0</v>
      </c>
      <c r="N25" s="37">
        <v>0</v>
      </c>
      <c r="O25" s="37">
        <v>0</v>
      </c>
      <c r="P25" s="37">
        <v>0</v>
      </c>
      <c r="Q25" s="37">
        <v>0</v>
      </c>
    </row>
    <row r="26" spans="2:17">
      <c r="B26" s="56" t="s">
        <v>247</v>
      </c>
      <c r="H26" s="59">
        <v>0</v>
      </c>
      <c r="K26" s="59">
        <v>0</v>
      </c>
      <c r="L26" s="59">
        <v>0</v>
      </c>
      <c r="N26" s="59">
        <v>0</v>
      </c>
      <c r="P26" s="59">
        <v>0</v>
      </c>
      <c r="Q26" s="59">
        <v>0</v>
      </c>
    </row>
    <row r="27" spans="2:17">
      <c r="B27" s="56" t="s">
        <v>2054</v>
      </c>
      <c r="H27" s="59">
        <v>0</v>
      </c>
      <c r="K27" s="59">
        <v>0</v>
      </c>
      <c r="L27" s="59">
        <v>0</v>
      </c>
      <c r="N27" s="59">
        <v>0</v>
      </c>
      <c r="P27" s="59">
        <v>0</v>
      </c>
      <c r="Q27" s="59">
        <v>0</v>
      </c>
    </row>
    <row r="28" spans="2:17">
      <c r="B28" s="14" t="s">
        <v>243</v>
      </c>
      <c r="C28" s="14" t="s">
        <v>243</v>
      </c>
      <c r="E28" s="14" t="s">
        <v>243</v>
      </c>
      <c r="H28" s="37">
        <v>0</v>
      </c>
      <c r="I28" s="14" t="s">
        <v>243</v>
      </c>
      <c r="J28" s="37">
        <v>0</v>
      </c>
      <c r="K28" s="37">
        <v>0</v>
      </c>
      <c r="L28" s="37">
        <v>0</v>
      </c>
      <c r="M28" s="37">
        <v>0</v>
      </c>
      <c r="N28" s="37">
        <v>0</v>
      </c>
      <c r="O28" s="37">
        <v>0</v>
      </c>
      <c r="P28" s="37">
        <v>0</v>
      </c>
      <c r="Q28" s="37">
        <v>0</v>
      </c>
    </row>
    <row r="29" spans="2:17">
      <c r="B29" s="56" t="s">
        <v>2055</v>
      </c>
      <c r="H29" s="59">
        <v>0</v>
      </c>
      <c r="K29" s="59">
        <v>0</v>
      </c>
      <c r="L29" s="59">
        <v>0</v>
      </c>
      <c r="N29" s="59">
        <v>0</v>
      </c>
      <c r="P29" s="59">
        <v>0</v>
      </c>
      <c r="Q29" s="59">
        <v>0</v>
      </c>
    </row>
    <row r="30" spans="2:17">
      <c r="B30" s="14" t="s">
        <v>243</v>
      </c>
      <c r="C30" s="14" t="s">
        <v>243</v>
      </c>
      <c r="E30" s="14" t="s">
        <v>243</v>
      </c>
      <c r="H30" s="37">
        <v>0</v>
      </c>
      <c r="I30" s="14" t="s">
        <v>243</v>
      </c>
      <c r="J30" s="37">
        <v>0</v>
      </c>
      <c r="K30" s="37">
        <v>0</v>
      </c>
      <c r="L30" s="37">
        <v>0</v>
      </c>
      <c r="M30" s="37">
        <v>0</v>
      </c>
      <c r="N30" s="37">
        <v>0</v>
      </c>
      <c r="O30" s="37">
        <v>0</v>
      </c>
      <c r="P30" s="37">
        <v>0</v>
      </c>
      <c r="Q30" s="37">
        <v>0</v>
      </c>
    </row>
    <row r="31" spans="2:17">
      <c r="B31" s="56" t="s">
        <v>2056</v>
      </c>
      <c r="H31" s="59">
        <v>0</v>
      </c>
      <c r="K31" s="59">
        <v>0</v>
      </c>
      <c r="L31" s="59">
        <v>0</v>
      </c>
      <c r="N31" s="59">
        <v>0</v>
      </c>
      <c r="P31" s="59">
        <v>0</v>
      </c>
      <c r="Q31" s="59">
        <v>0</v>
      </c>
    </row>
    <row r="32" spans="2:17">
      <c r="B32" s="56" t="s">
        <v>2057</v>
      </c>
      <c r="H32" s="59">
        <v>0</v>
      </c>
      <c r="K32" s="59">
        <v>0</v>
      </c>
      <c r="L32" s="59">
        <v>0</v>
      </c>
      <c r="N32" s="59">
        <v>0</v>
      </c>
      <c r="P32" s="59">
        <v>0</v>
      </c>
      <c r="Q32" s="59">
        <v>0</v>
      </c>
    </row>
    <row r="33" spans="2:17">
      <c r="B33" s="14" t="s">
        <v>243</v>
      </c>
      <c r="C33" s="14" t="s">
        <v>243</v>
      </c>
      <c r="E33" s="14" t="s">
        <v>243</v>
      </c>
      <c r="H33" s="37">
        <v>0</v>
      </c>
      <c r="I33" s="14" t="s">
        <v>243</v>
      </c>
      <c r="J33" s="37">
        <v>0</v>
      </c>
      <c r="K33" s="37">
        <v>0</v>
      </c>
      <c r="L33" s="37">
        <v>0</v>
      </c>
      <c r="M33" s="37">
        <v>0</v>
      </c>
      <c r="N33" s="37">
        <v>0</v>
      </c>
      <c r="O33" s="37">
        <v>0</v>
      </c>
      <c r="P33" s="37">
        <v>0</v>
      </c>
      <c r="Q33" s="37">
        <v>0</v>
      </c>
    </row>
    <row r="34" spans="2:17">
      <c r="B34" s="56" t="s">
        <v>2058</v>
      </c>
      <c r="H34" s="59">
        <v>0</v>
      </c>
      <c r="K34" s="59">
        <v>0</v>
      </c>
      <c r="L34" s="59">
        <v>0</v>
      </c>
      <c r="N34" s="59">
        <v>0</v>
      </c>
      <c r="P34" s="59">
        <v>0</v>
      </c>
      <c r="Q34" s="59">
        <v>0</v>
      </c>
    </row>
    <row r="35" spans="2:17">
      <c r="B35" s="14" t="s">
        <v>243</v>
      </c>
      <c r="C35" s="14" t="s">
        <v>243</v>
      </c>
      <c r="E35" s="14" t="s">
        <v>243</v>
      </c>
      <c r="H35" s="37">
        <v>0</v>
      </c>
      <c r="I35" s="14" t="s">
        <v>243</v>
      </c>
      <c r="J35" s="37">
        <v>0</v>
      </c>
      <c r="K35" s="37">
        <v>0</v>
      </c>
      <c r="L35" s="37">
        <v>0</v>
      </c>
      <c r="M35" s="37">
        <v>0</v>
      </c>
      <c r="N35" s="37">
        <v>0</v>
      </c>
      <c r="O35" s="37">
        <v>0</v>
      </c>
      <c r="P35" s="37">
        <v>0</v>
      </c>
      <c r="Q35" s="37">
        <v>0</v>
      </c>
    </row>
    <row r="36" spans="2:17">
      <c r="B36" s="56" t="s">
        <v>2059</v>
      </c>
      <c r="H36" s="59">
        <v>0</v>
      </c>
      <c r="K36" s="59">
        <v>0</v>
      </c>
      <c r="L36" s="59">
        <v>0</v>
      </c>
      <c r="N36" s="59">
        <v>0</v>
      </c>
      <c r="P36" s="59">
        <v>0</v>
      </c>
      <c r="Q36" s="59">
        <v>0</v>
      </c>
    </row>
    <row r="37" spans="2:17">
      <c r="B37" s="14" t="s">
        <v>243</v>
      </c>
      <c r="C37" s="14" t="s">
        <v>243</v>
      </c>
      <c r="E37" s="14" t="s">
        <v>243</v>
      </c>
      <c r="H37" s="37">
        <v>0</v>
      </c>
      <c r="I37" s="14" t="s">
        <v>243</v>
      </c>
      <c r="J37" s="37">
        <v>0</v>
      </c>
      <c r="K37" s="37">
        <v>0</v>
      </c>
      <c r="L37" s="37">
        <v>0</v>
      </c>
      <c r="M37" s="37">
        <v>0</v>
      </c>
      <c r="N37" s="37">
        <v>0</v>
      </c>
      <c r="O37" s="37">
        <v>0</v>
      </c>
      <c r="P37" s="37">
        <v>0</v>
      </c>
      <c r="Q37" s="37">
        <v>0</v>
      </c>
    </row>
    <row r="38" spans="2:17">
      <c r="B38" s="56" t="s">
        <v>2060</v>
      </c>
      <c r="H38" s="59">
        <v>0</v>
      </c>
      <c r="K38" s="59">
        <v>0</v>
      </c>
      <c r="L38" s="59">
        <v>0</v>
      </c>
      <c r="N38" s="59">
        <v>0</v>
      </c>
      <c r="P38" s="59">
        <v>0</v>
      </c>
      <c r="Q38" s="59">
        <v>0</v>
      </c>
    </row>
    <row r="39" spans="2:17">
      <c r="B39" s="14" t="s">
        <v>243</v>
      </c>
      <c r="C39" s="14" t="s">
        <v>243</v>
      </c>
      <c r="E39" s="14" t="s">
        <v>243</v>
      </c>
      <c r="H39" s="37">
        <v>0</v>
      </c>
      <c r="I39" s="14" t="s">
        <v>243</v>
      </c>
      <c r="J39" s="37">
        <v>0</v>
      </c>
      <c r="K39" s="37">
        <v>0</v>
      </c>
      <c r="L39" s="37">
        <v>0</v>
      </c>
      <c r="M39" s="37">
        <v>0</v>
      </c>
      <c r="N39" s="37">
        <v>0</v>
      </c>
      <c r="O39" s="37">
        <v>0</v>
      </c>
      <c r="P39" s="37">
        <v>0</v>
      </c>
      <c r="Q39" s="37">
        <v>0</v>
      </c>
    </row>
    <row r="40" spans="2:17">
      <c r="B40" s="14" t="s">
        <v>250</v>
      </c>
    </row>
  </sheetData>
  <sheetProtection password="CCE9" sheet="1" objects="1" scenarios="1"/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workbookViewId="0"/>
  </sheetViews>
  <sheetFormatPr defaultColWidth="9.140625" defaultRowHeight="18"/>
  <cols>
    <col min="1" max="1" width="3" style="3" customWidth="1"/>
    <col min="2" max="2" width="42.85546875" style="45" customWidth="1"/>
    <col min="3" max="3" width="10.7109375" style="45" customWidth="1"/>
    <col min="4" max="10" width="10.7109375" style="3" customWidth="1"/>
    <col min="11" max="11" width="14.7109375" style="3" customWidth="1"/>
    <col min="12" max="12" width="11.7109375" style="3" customWidth="1"/>
    <col min="13" max="13" width="14.7109375" style="3" customWidth="1"/>
    <col min="14" max="16" width="10.7109375" style="3" customWidth="1"/>
    <col min="17" max="17" width="7.5703125" style="6" customWidth="1"/>
    <col min="18" max="18" width="6.7109375" style="6" customWidth="1"/>
    <col min="19" max="19" width="7.7109375" style="6" customWidth="1"/>
    <col min="20" max="20" width="7.140625" style="6" customWidth="1"/>
    <col min="21" max="21" width="6" style="6" customWidth="1"/>
    <col min="22" max="22" width="7.85546875" style="6" customWidth="1"/>
    <col min="23" max="23" width="8.140625" style="6" customWidth="1"/>
    <col min="24" max="24" width="6.28515625" style="6" customWidth="1"/>
    <col min="25" max="25" width="8" style="6" customWidth="1"/>
    <col min="26" max="26" width="8.7109375" style="6" customWidth="1"/>
    <col min="27" max="27" width="10" style="6" customWidth="1"/>
    <col min="28" max="28" width="9.5703125" style="6" customWidth="1"/>
    <col min="29" max="29" width="6.140625" style="6" customWidth="1"/>
    <col min="30" max="31" width="5.7109375" style="6" customWidth="1"/>
    <col min="32" max="32" width="6.85546875" style="6" customWidth="1"/>
    <col min="33" max="33" width="6.42578125" style="6" customWidth="1"/>
    <col min="34" max="34" width="6.7109375" style="6" customWidth="1"/>
    <col min="35" max="35" width="7.28515625" style="6" customWidth="1"/>
    <col min="36" max="39" width="5.7109375" style="6" customWidth="1"/>
    <col min="40" max="47" width="5.7109375" style="3" customWidth="1"/>
    <col min="48" max="16384" width="9.140625" style="3"/>
  </cols>
  <sheetData>
    <row r="1" spans="2:72">
      <c r="B1" s="13" t="s">
        <v>0</v>
      </c>
      <c r="C1" s="14" t="s">
        <v>190</v>
      </c>
    </row>
    <row r="2" spans="2:72">
      <c r="B2" s="13" t="s">
        <v>1</v>
      </c>
    </row>
    <row r="3" spans="2:72">
      <c r="B3" s="13" t="s">
        <v>2</v>
      </c>
      <c r="C3" s="14" t="s">
        <v>191</v>
      </c>
    </row>
    <row r="4" spans="2:72">
      <c r="B4" s="13" t="s">
        <v>3</v>
      </c>
      <c r="C4" s="14" t="s">
        <v>192</v>
      </c>
    </row>
    <row r="6" spans="2:72" ht="26.25" customHeight="1">
      <c r="B6" s="87" t="s">
        <v>142</v>
      </c>
      <c r="C6" s="88"/>
      <c r="D6" s="88"/>
      <c r="E6" s="88"/>
      <c r="F6" s="88"/>
      <c r="G6" s="88"/>
      <c r="H6" s="88"/>
      <c r="I6" s="88"/>
      <c r="J6" s="88"/>
      <c r="K6" s="88"/>
      <c r="L6" s="88"/>
      <c r="M6" s="88"/>
      <c r="N6" s="88"/>
      <c r="O6" s="88"/>
      <c r="P6" s="89"/>
    </row>
    <row r="7" spans="2:72" ht="26.25" customHeight="1">
      <c r="B7" s="87" t="s">
        <v>70</v>
      </c>
      <c r="C7" s="88"/>
      <c r="D7" s="88"/>
      <c r="E7" s="88"/>
      <c r="F7" s="88"/>
      <c r="G7" s="88"/>
      <c r="H7" s="88"/>
      <c r="I7" s="88"/>
      <c r="J7" s="88"/>
      <c r="K7" s="88"/>
      <c r="L7" s="88"/>
      <c r="M7" s="88"/>
      <c r="N7" s="88"/>
      <c r="O7" s="88"/>
      <c r="P7" s="89"/>
    </row>
    <row r="8" spans="2:72" s="6" customFormat="1" ht="63">
      <c r="B8" s="19" t="s">
        <v>102</v>
      </c>
      <c r="C8" s="68" t="s">
        <v>50</v>
      </c>
      <c r="D8" s="68" t="s">
        <v>52</v>
      </c>
      <c r="E8" s="68" t="s">
        <v>53</v>
      </c>
      <c r="F8" s="68" t="s">
        <v>72</v>
      </c>
      <c r="G8" s="68" t="s">
        <v>73</v>
      </c>
      <c r="H8" s="68" t="s">
        <v>54</v>
      </c>
      <c r="I8" s="68" t="s">
        <v>55</v>
      </c>
      <c r="J8" s="68" t="s">
        <v>56</v>
      </c>
      <c r="K8" s="68" t="s">
        <v>74</v>
      </c>
      <c r="L8" s="68" t="s">
        <v>75</v>
      </c>
      <c r="M8" s="68" t="s">
        <v>5</v>
      </c>
      <c r="N8" s="68" t="s">
        <v>76</v>
      </c>
      <c r="O8" s="69" t="s">
        <v>58</v>
      </c>
      <c r="P8" s="90" t="s">
        <v>59</v>
      </c>
    </row>
    <row r="9" spans="2:72" s="6" customFormat="1" ht="25.5" customHeight="1">
      <c r="B9" s="50"/>
      <c r="C9" s="71"/>
      <c r="D9" s="71"/>
      <c r="E9" s="71"/>
      <c r="F9" s="71" t="s">
        <v>77</v>
      </c>
      <c r="G9" s="71" t="s">
        <v>78</v>
      </c>
      <c r="H9" s="71"/>
      <c r="I9" s="71" t="s">
        <v>7</v>
      </c>
      <c r="J9" s="71" t="s">
        <v>7</v>
      </c>
      <c r="K9" s="71"/>
      <c r="L9" s="71" t="s">
        <v>79</v>
      </c>
      <c r="M9" s="71" t="s">
        <v>6</v>
      </c>
      <c r="N9" s="71" t="s">
        <v>7</v>
      </c>
      <c r="O9" s="71" t="s">
        <v>7</v>
      </c>
      <c r="P9" s="72" t="s">
        <v>7</v>
      </c>
    </row>
    <row r="10" spans="2:72" s="54" customFormat="1" ht="18" customHeight="1">
      <c r="B10" s="52"/>
      <c r="C10" s="53" t="s">
        <v>9</v>
      </c>
      <c r="D10" s="53" t="s">
        <v>10</v>
      </c>
      <c r="E10" s="53" t="s">
        <v>60</v>
      </c>
      <c r="F10" s="53" t="s">
        <v>61</v>
      </c>
      <c r="G10" s="53" t="s">
        <v>62</v>
      </c>
      <c r="H10" s="53" t="s">
        <v>63</v>
      </c>
      <c r="I10" s="53" t="s">
        <v>64</v>
      </c>
      <c r="J10" s="53" t="s">
        <v>65</v>
      </c>
      <c r="K10" s="53" t="s">
        <v>66</v>
      </c>
      <c r="L10" s="53" t="s">
        <v>67</v>
      </c>
      <c r="M10" s="53" t="s">
        <v>80</v>
      </c>
      <c r="N10" s="53" t="s">
        <v>81</v>
      </c>
      <c r="O10" s="74" t="s">
        <v>82</v>
      </c>
      <c r="P10" s="74" t="s">
        <v>83</v>
      </c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</row>
    <row r="11" spans="2:72" s="54" customFormat="1" ht="18" customHeight="1">
      <c r="B11" s="55" t="s">
        <v>85</v>
      </c>
      <c r="C11" s="53"/>
      <c r="D11" s="53"/>
      <c r="E11" s="53"/>
      <c r="F11" s="53"/>
      <c r="G11" s="53"/>
      <c r="H11" s="53"/>
      <c r="I11" s="53"/>
      <c r="J11" s="53"/>
      <c r="K11" s="34">
        <v>0</v>
      </c>
      <c r="L11" s="53"/>
      <c r="M11" s="34">
        <v>0</v>
      </c>
      <c r="N11" s="53"/>
      <c r="O11" s="34">
        <v>0</v>
      </c>
      <c r="P11" s="34">
        <v>0</v>
      </c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BT11" s="3"/>
    </row>
    <row r="12" spans="2:72">
      <c r="B12" s="56" t="s">
        <v>197</v>
      </c>
      <c r="G12" s="59">
        <v>0</v>
      </c>
      <c r="J12" s="59">
        <v>0</v>
      </c>
      <c r="K12" s="59">
        <v>0</v>
      </c>
      <c r="M12" s="59">
        <v>0</v>
      </c>
      <c r="O12" s="59">
        <v>0</v>
      </c>
      <c r="P12" s="59">
        <v>0</v>
      </c>
    </row>
    <row r="13" spans="2:72">
      <c r="B13" s="56" t="s">
        <v>2061</v>
      </c>
      <c r="G13" s="59">
        <v>0</v>
      </c>
      <c r="J13" s="59">
        <v>0</v>
      </c>
      <c r="K13" s="59">
        <v>0</v>
      </c>
      <c r="M13" s="59">
        <v>0</v>
      </c>
      <c r="O13" s="59">
        <v>0</v>
      </c>
      <c r="P13" s="59">
        <v>0</v>
      </c>
    </row>
    <row r="14" spans="2:72">
      <c r="B14" s="14" t="s">
        <v>243</v>
      </c>
      <c r="C14" s="14" t="s">
        <v>243</v>
      </c>
      <c r="D14" s="14" t="s">
        <v>243</v>
      </c>
      <c r="G14" s="37">
        <v>0</v>
      </c>
      <c r="H14" s="14" t="s">
        <v>243</v>
      </c>
      <c r="I14" s="37">
        <v>0</v>
      </c>
      <c r="J14" s="37">
        <v>0</v>
      </c>
      <c r="K14" s="37">
        <v>0</v>
      </c>
      <c r="L14" s="37">
        <v>0</v>
      </c>
      <c r="M14" s="37">
        <v>0</v>
      </c>
      <c r="N14" s="37">
        <v>0</v>
      </c>
      <c r="O14" s="37">
        <v>0</v>
      </c>
      <c r="P14" s="37">
        <v>0</v>
      </c>
    </row>
    <row r="15" spans="2:72">
      <c r="B15" s="56" t="s">
        <v>2062</v>
      </c>
      <c r="G15" s="59">
        <v>0</v>
      </c>
      <c r="J15" s="59">
        <v>0</v>
      </c>
      <c r="K15" s="59">
        <v>0</v>
      </c>
      <c r="M15" s="59">
        <v>0</v>
      </c>
      <c r="O15" s="59">
        <v>0</v>
      </c>
      <c r="P15" s="59">
        <v>0</v>
      </c>
    </row>
    <row r="16" spans="2:72">
      <c r="B16" s="14" t="s">
        <v>243</v>
      </c>
      <c r="C16" s="14" t="s">
        <v>243</v>
      </c>
      <c r="D16" s="14" t="s">
        <v>243</v>
      </c>
      <c r="G16" s="37">
        <v>0</v>
      </c>
      <c r="H16" s="14" t="s">
        <v>243</v>
      </c>
      <c r="I16" s="37">
        <v>0</v>
      </c>
      <c r="J16" s="37">
        <v>0</v>
      </c>
      <c r="K16" s="37">
        <v>0</v>
      </c>
      <c r="L16" s="37">
        <v>0</v>
      </c>
      <c r="M16" s="37">
        <v>0</v>
      </c>
      <c r="N16" s="37">
        <v>0</v>
      </c>
      <c r="O16" s="37">
        <v>0</v>
      </c>
      <c r="P16" s="37">
        <v>0</v>
      </c>
    </row>
    <row r="17" spans="2:16">
      <c r="B17" s="56" t="s">
        <v>2063</v>
      </c>
      <c r="G17" s="59">
        <v>0</v>
      </c>
      <c r="J17" s="59">
        <v>0</v>
      </c>
      <c r="K17" s="59">
        <v>0</v>
      </c>
      <c r="M17" s="59">
        <v>0</v>
      </c>
      <c r="O17" s="59">
        <v>0</v>
      </c>
      <c r="P17" s="59">
        <v>0</v>
      </c>
    </row>
    <row r="18" spans="2:16">
      <c r="B18" s="14" t="s">
        <v>243</v>
      </c>
      <c r="C18" s="14" t="s">
        <v>243</v>
      </c>
      <c r="D18" s="14" t="s">
        <v>243</v>
      </c>
      <c r="G18" s="37">
        <v>0</v>
      </c>
      <c r="H18" s="14" t="s">
        <v>243</v>
      </c>
      <c r="I18" s="37">
        <v>0</v>
      </c>
      <c r="J18" s="37">
        <v>0</v>
      </c>
      <c r="K18" s="37">
        <v>0</v>
      </c>
      <c r="L18" s="37">
        <v>0</v>
      </c>
      <c r="M18" s="37">
        <v>0</v>
      </c>
      <c r="N18" s="37">
        <v>0</v>
      </c>
      <c r="O18" s="37">
        <v>0</v>
      </c>
      <c r="P18" s="37">
        <v>0</v>
      </c>
    </row>
    <row r="19" spans="2:16">
      <c r="B19" s="56" t="s">
        <v>2064</v>
      </c>
      <c r="G19" s="59">
        <v>0</v>
      </c>
      <c r="J19" s="59">
        <v>0</v>
      </c>
      <c r="K19" s="59">
        <v>0</v>
      </c>
      <c r="M19" s="59">
        <v>0</v>
      </c>
      <c r="O19" s="59">
        <v>0</v>
      </c>
      <c r="P19" s="59">
        <v>0</v>
      </c>
    </row>
    <row r="20" spans="2:16">
      <c r="B20" s="14" t="s">
        <v>243</v>
      </c>
      <c r="C20" s="14" t="s">
        <v>243</v>
      </c>
      <c r="D20" s="14" t="s">
        <v>243</v>
      </c>
      <c r="G20" s="37">
        <v>0</v>
      </c>
      <c r="H20" s="14" t="s">
        <v>243</v>
      </c>
      <c r="I20" s="37">
        <v>0</v>
      </c>
      <c r="J20" s="37">
        <v>0</v>
      </c>
      <c r="K20" s="37">
        <v>0</v>
      </c>
      <c r="L20" s="37">
        <v>0</v>
      </c>
      <c r="M20" s="37">
        <v>0</v>
      </c>
      <c r="N20" s="37">
        <v>0</v>
      </c>
      <c r="O20" s="37">
        <v>0</v>
      </c>
      <c r="P20" s="37">
        <v>0</v>
      </c>
    </row>
    <row r="21" spans="2:16">
      <c r="B21" s="56" t="s">
        <v>1033</v>
      </c>
      <c r="G21" s="59">
        <v>0</v>
      </c>
      <c r="J21" s="59">
        <v>0</v>
      </c>
      <c r="K21" s="59">
        <v>0</v>
      </c>
      <c r="M21" s="59">
        <v>0</v>
      </c>
      <c r="O21" s="59">
        <v>0</v>
      </c>
      <c r="P21" s="59">
        <v>0</v>
      </c>
    </row>
    <row r="22" spans="2:16">
      <c r="B22" s="14" t="s">
        <v>243</v>
      </c>
      <c r="C22" s="14" t="s">
        <v>243</v>
      </c>
      <c r="D22" s="14" t="s">
        <v>243</v>
      </c>
      <c r="G22" s="37">
        <v>0</v>
      </c>
      <c r="H22" s="14" t="s">
        <v>243</v>
      </c>
      <c r="I22" s="37">
        <v>0</v>
      </c>
      <c r="J22" s="37">
        <v>0</v>
      </c>
      <c r="K22" s="37">
        <v>0</v>
      </c>
      <c r="L22" s="37">
        <v>0</v>
      </c>
      <c r="M22" s="37">
        <v>0</v>
      </c>
      <c r="N22" s="37">
        <v>0</v>
      </c>
      <c r="O22" s="37">
        <v>0</v>
      </c>
      <c r="P22" s="37">
        <v>0</v>
      </c>
    </row>
    <row r="23" spans="2:16">
      <c r="B23" s="56" t="s">
        <v>247</v>
      </c>
      <c r="G23" s="59">
        <v>0</v>
      </c>
      <c r="J23" s="59">
        <v>0</v>
      </c>
      <c r="K23" s="59">
        <v>0</v>
      </c>
      <c r="M23" s="59">
        <v>0</v>
      </c>
      <c r="O23" s="59">
        <v>0</v>
      </c>
      <c r="P23" s="59">
        <v>0</v>
      </c>
    </row>
    <row r="24" spans="2:16">
      <c r="B24" s="56" t="s">
        <v>352</v>
      </c>
      <c r="G24" s="59">
        <v>0</v>
      </c>
      <c r="J24" s="59">
        <v>0</v>
      </c>
      <c r="K24" s="59">
        <v>0</v>
      </c>
      <c r="M24" s="59">
        <v>0</v>
      </c>
      <c r="O24" s="59">
        <v>0</v>
      </c>
      <c r="P24" s="59">
        <v>0</v>
      </c>
    </row>
    <row r="25" spans="2:16">
      <c r="B25" s="14" t="s">
        <v>243</v>
      </c>
      <c r="C25" s="14" t="s">
        <v>243</v>
      </c>
      <c r="D25" s="14" t="s">
        <v>243</v>
      </c>
      <c r="G25" s="37">
        <v>0</v>
      </c>
      <c r="H25" s="14" t="s">
        <v>243</v>
      </c>
      <c r="I25" s="37">
        <v>0</v>
      </c>
      <c r="J25" s="37">
        <v>0</v>
      </c>
      <c r="K25" s="37">
        <v>0</v>
      </c>
      <c r="L25" s="37">
        <v>0</v>
      </c>
      <c r="M25" s="37">
        <v>0</v>
      </c>
      <c r="N25" s="37">
        <v>0</v>
      </c>
      <c r="O25" s="37">
        <v>0</v>
      </c>
      <c r="P25" s="37">
        <v>0</v>
      </c>
    </row>
    <row r="26" spans="2:16">
      <c r="B26" s="56" t="s">
        <v>2065</v>
      </c>
      <c r="G26" s="59">
        <v>0</v>
      </c>
      <c r="J26" s="59">
        <v>0</v>
      </c>
      <c r="K26" s="59">
        <v>0</v>
      </c>
      <c r="M26" s="59">
        <v>0</v>
      </c>
      <c r="O26" s="59">
        <v>0</v>
      </c>
      <c r="P26" s="59">
        <v>0</v>
      </c>
    </row>
    <row r="27" spans="2:16">
      <c r="B27" s="14" t="s">
        <v>243</v>
      </c>
      <c r="C27" s="14" t="s">
        <v>243</v>
      </c>
      <c r="D27" s="14" t="s">
        <v>243</v>
      </c>
      <c r="G27" s="37">
        <v>0</v>
      </c>
      <c r="H27" s="14" t="s">
        <v>243</v>
      </c>
      <c r="I27" s="37">
        <v>0</v>
      </c>
      <c r="J27" s="37">
        <v>0</v>
      </c>
      <c r="K27" s="37">
        <v>0</v>
      </c>
      <c r="L27" s="37">
        <v>0</v>
      </c>
      <c r="M27" s="37">
        <v>0</v>
      </c>
      <c r="N27" s="37">
        <v>0</v>
      </c>
      <c r="O27" s="37">
        <v>0</v>
      </c>
      <c r="P27" s="37">
        <v>0</v>
      </c>
    </row>
  </sheetData>
  <sheetProtection password="CCE9" sheet="1" objects="1" scenarios="1"/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/>
  </sheetViews>
  <sheetFormatPr defaultColWidth="9.140625" defaultRowHeight="18"/>
  <cols>
    <col min="1" max="1" width="6.28515625" style="3" customWidth="1"/>
    <col min="2" max="2" width="48.28515625" style="45" bestFit="1" customWidth="1"/>
    <col min="3" max="6" width="10.7109375" style="45" customWidth="1"/>
    <col min="7" max="13" width="10.7109375" style="3" customWidth="1"/>
    <col min="14" max="14" width="14.7109375" style="3" customWidth="1"/>
    <col min="15" max="15" width="11.7109375" style="3" customWidth="1"/>
    <col min="16" max="16" width="14.7109375" style="3" customWidth="1"/>
    <col min="17" max="19" width="10.7109375" style="3" customWidth="1"/>
    <col min="20" max="20" width="7.5703125" style="3" customWidth="1"/>
    <col min="21" max="21" width="6.7109375" style="3" customWidth="1"/>
    <col min="22" max="22" width="7.7109375" style="3" customWidth="1"/>
    <col min="23" max="23" width="7.140625" style="3" customWidth="1"/>
    <col min="24" max="24" width="6" style="3" customWidth="1"/>
    <col min="25" max="25" width="7.85546875" style="3" customWidth="1"/>
    <col min="26" max="26" width="8.140625" style="3" customWidth="1"/>
    <col min="27" max="27" width="6.28515625" style="3" customWidth="1"/>
    <col min="28" max="28" width="8" style="3" customWidth="1"/>
    <col min="29" max="29" width="8.7109375" style="3" customWidth="1"/>
    <col min="30" max="30" width="10" style="3" customWidth="1"/>
    <col min="31" max="31" width="9.5703125" style="3" customWidth="1"/>
    <col min="32" max="32" width="6.140625" style="3" customWidth="1"/>
    <col min="33" max="34" width="5.7109375" style="3" customWidth="1"/>
    <col min="35" max="35" width="6.85546875" style="3" customWidth="1"/>
    <col min="36" max="36" width="6.42578125" style="3" customWidth="1"/>
    <col min="37" max="37" width="6.7109375" style="3" customWidth="1"/>
    <col min="38" max="38" width="7.28515625" style="3" customWidth="1"/>
    <col min="39" max="50" width="5.7109375" style="3" customWidth="1"/>
    <col min="51" max="16384" width="9.140625" style="3"/>
  </cols>
  <sheetData>
    <row r="1" spans="2:65">
      <c r="B1" s="13" t="s">
        <v>0</v>
      </c>
      <c r="C1" s="14" t="s">
        <v>190</v>
      </c>
    </row>
    <row r="2" spans="2:65">
      <c r="B2" s="13" t="s">
        <v>1</v>
      </c>
    </row>
    <row r="3" spans="2:65">
      <c r="B3" s="13" t="s">
        <v>2</v>
      </c>
      <c r="C3" s="14" t="s">
        <v>191</v>
      </c>
    </row>
    <row r="4" spans="2:65">
      <c r="B4" s="13" t="s">
        <v>3</v>
      </c>
      <c r="C4" s="14" t="s">
        <v>192</v>
      </c>
    </row>
    <row r="6" spans="2:65" ht="26.25" customHeight="1">
      <c r="B6" s="87" t="s">
        <v>142</v>
      </c>
      <c r="C6" s="88"/>
      <c r="D6" s="88"/>
      <c r="E6" s="88"/>
      <c r="F6" s="88"/>
      <c r="G6" s="88"/>
      <c r="H6" s="88"/>
      <c r="I6" s="88"/>
      <c r="J6" s="88"/>
      <c r="K6" s="88"/>
      <c r="L6" s="88"/>
      <c r="M6" s="88"/>
      <c r="N6" s="88"/>
      <c r="O6" s="88"/>
      <c r="P6" s="88"/>
      <c r="Q6" s="88"/>
      <c r="R6" s="88"/>
      <c r="S6" s="89"/>
    </row>
    <row r="7" spans="2:65" ht="26.25" customHeight="1">
      <c r="B7" s="87" t="s">
        <v>86</v>
      </c>
      <c r="C7" s="88"/>
      <c r="D7" s="88"/>
      <c r="E7" s="88"/>
      <c r="F7" s="88"/>
      <c r="G7" s="88"/>
      <c r="H7" s="88"/>
      <c r="I7" s="88"/>
      <c r="J7" s="88"/>
      <c r="K7" s="88"/>
      <c r="L7" s="88"/>
      <c r="M7" s="88"/>
      <c r="N7" s="88"/>
      <c r="O7" s="88"/>
      <c r="P7" s="88"/>
      <c r="Q7" s="88"/>
      <c r="R7" s="88"/>
      <c r="S7" s="89"/>
    </row>
    <row r="8" spans="2:65" s="6" customFormat="1" ht="63">
      <c r="B8" s="19" t="s">
        <v>102</v>
      </c>
      <c r="C8" s="68" t="s">
        <v>50</v>
      </c>
      <c r="D8" s="69" t="s">
        <v>143</v>
      </c>
      <c r="E8" s="69" t="s">
        <v>51</v>
      </c>
      <c r="F8" s="69" t="s">
        <v>88</v>
      </c>
      <c r="G8" s="69" t="s">
        <v>52</v>
      </c>
      <c r="H8" s="69" t="s">
        <v>53</v>
      </c>
      <c r="I8" s="69" t="s">
        <v>72</v>
      </c>
      <c r="J8" s="69" t="s">
        <v>73</v>
      </c>
      <c r="K8" s="69" t="s">
        <v>54</v>
      </c>
      <c r="L8" s="69" t="s">
        <v>55</v>
      </c>
      <c r="M8" s="69" t="s">
        <v>56</v>
      </c>
      <c r="N8" s="69" t="s">
        <v>74</v>
      </c>
      <c r="O8" s="69" t="s">
        <v>75</v>
      </c>
      <c r="P8" s="69" t="s">
        <v>5</v>
      </c>
      <c r="Q8" s="69" t="s">
        <v>76</v>
      </c>
      <c r="R8" s="69" t="s">
        <v>58</v>
      </c>
      <c r="S8" s="90" t="s">
        <v>59</v>
      </c>
      <c r="U8" s="3"/>
      <c r="BJ8" s="3"/>
    </row>
    <row r="9" spans="2:65" s="6" customFormat="1" ht="17.25" customHeight="1">
      <c r="B9" s="50"/>
      <c r="C9" s="71"/>
      <c r="D9" s="51"/>
      <c r="E9" s="51"/>
      <c r="F9" s="71"/>
      <c r="G9" s="71"/>
      <c r="H9" s="71"/>
      <c r="I9" s="71" t="s">
        <v>77</v>
      </c>
      <c r="J9" s="71" t="s">
        <v>78</v>
      </c>
      <c r="K9" s="71"/>
      <c r="L9" s="71" t="s">
        <v>7</v>
      </c>
      <c r="M9" s="71" t="s">
        <v>7</v>
      </c>
      <c r="N9" s="71"/>
      <c r="O9" s="71" t="s">
        <v>79</v>
      </c>
      <c r="P9" s="71" t="s">
        <v>6</v>
      </c>
      <c r="Q9" s="71" t="s">
        <v>7</v>
      </c>
      <c r="R9" s="71" t="s">
        <v>7</v>
      </c>
      <c r="S9" s="72" t="s">
        <v>7</v>
      </c>
      <c r="BJ9" s="3"/>
    </row>
    <row r="10" spans="2:65" s="54" customFormat="1" ht="18" customHeight="1">
      <c r="B10" s="52"/>
      <c r="C10" s="53" t="s">
        <v>9</v>
      </c>
      <c r="D10" s="53" t="s">
        <v>10</v>
      </c>
      <c r="E10" s="53" t="s">
        <v>60</v>
      </c>
      <c r="F10" s="53" t="s">
        <v>61</v>
      </c>
      <c r="G10" s="53" t="s">
        <v>62</v>
      </c>
      <c r="H10" s="53" t="s">
        <v>63</v>
      </c>
      <c r="I10" s="53" t="s">
        <v>64</v>
      </c>
      <c r="J10" s="53" t="s">
        <v>65</v>
      </c>
      <c r="K10" s="53" t="s">
        <v>66</v>
      </c>
      <c r="L10" s="53" t="s">
        <v>67</v>
      </c>
      <c r="M10" s="53" t="s">
        <v>80</v>
      </c>
      <c r="N10" s="53" t="s">
        <v>81</v>
      </c>
      <c r="O10" s="53" t="s">
        <v>82</v>
      </c>
      <c r="P10" s="53" t="s">
        <v>83</v>
      </c>
      <c r="Q10" s="53" t="s">
        <v>84</v>
      </c>
      <c r="R10" s="74" t="s">
        <v>89</v>
      </c>
      <c r="S10" s="74" t="s">
        <v>90</v>
      </c>
      <c r="T10" s="75"/>
      <c r="BJ10" s="3"/>
    </row>
    <row r="11" spans="2:65" s="54" customFormat="1" ht="18" customHeight="1">
      <c r="B11" s="55" t="s">
        <v>92</v>
      </c>
      <c r="C11" s="53"/>
      <c r="D11" s="53"/>
      <c r="E11" s="53"/>
      <c r="F11" s="53"/>
      <c r="G11" s="53"/>
      <c r="H11" s="53"/>
      <c r="I11" s="53"/>
      <c r="J11" s="53"/>
      <c r="K11" s="53"/>
      <c r="L11" s="53"/>
      <c r="M11" s="53"/>
      <c r="N11" s="34">
        <v>0</v>
      </c>
      <c r="O11" s="53"/>
      <c r="P11" s="34">
        <v>0</v>
      </c>
      <c r="Q11" s="53"/>
      <c r="R11" s="34">
        <v>0</v>
      </c>
      <c r="S11" s="34">
        <v>0</v>
      </c>
      <c r="T11" s="75"/>
      <c r="BJ11" s="3"/>
      <c r="BM11" s="3"/>
    </row>
    <row r="12" spans="2:65">
      <c r="B12" s="56" t="s">
        <v>197</v>
      </c>
      <c r="D12" s="3"/>
      <c r="E12" s="3"/>
      <c r="F12" s="3"/>
      <c r="J12" s="59">
        <v>0</v>
      </c>
      <c r="M12" s="59">
        <v>0</v>
      </c>
      <c r="N12" s="59">
        <v>0</v>
      </c>
      <c r="P12" s="59">
        <v>0</v>
      </c>
      <c r="R12" s="59">
        <v>0</v>
      </c>
      <c r="S12" s="59">
        <v>0</v>
      </c>
    </row>
    <row r="13" spans="2:65">
      <c r="B13" s="56" t="s">
        <v>2066</v>
      </c>
      <c r="D13" s="3"/>
      <c r="E13" s="3"/>
      <c r="F13" s="3"/>
      <c r="J13" s="59">
        <v>0</v>
      </c>
      <c r="M13" s="59">
        <v>0</v>
      </c>
      <c r="N13" s="59">
        <v>0</v>
      </c>
      <c r="P13" s="59">
        <v>0</v>
      </c>
      <c r="R13" s="59">
        <v>0</v>
      </c>
      <c r="S13" s="59">
        <v>0</v>
      </c>
    </row>
    <row r="14" spans="2:65">
      <c r="B14" s="14" t="s">
        <v>243</v>
      </c>
      <c r="C14" s="14" t="s">
        <v>243</v>
      </c>
      <c r="D14" s="3"/>
      <c r="E14" s="3"/>
      <c r="F14" s="14" t="s">
        <v>243</v>
      </c>
      <c r="G14" s="14" t="s">
        <v>243</v>
      </c>
      <c r="J14" s="37">
        <v>0</v>
      </c>
      <c r="K14" s="14" t="s">
        <v>243</v>
      </c>
      <c r="L14" s="37">
        <v>0</v>
      </c>
      <c r="M14" s="37">
        <v>0</v>
      </c>
      <c r="N14" s="37">
        <v>0</v>
      </c>
      <c r="O14" s="37">
        <v>0</v>
      </c>
      <c r="P14" s="37">
        <v>0</v>
      </c>
      <c r="Q14" s="37">
        <v>0</v>
      </c>
      <c r="R14" s="37">
        <v>0</v>
      </c>
      <c r="S14" s="37">
        <v>0</v>
      </c>
    </row>
    <row r="15" spans="2:65">
      <c r="B15" s="56" t="s">
        <v>2067</v>
      </c>
      <c r="D15" s="3"/>
      <c r="E15" s="3"/>
      <c r="F15" s="3"/>
      <c r="J15" s="59">
        <v>0</v>
      </c>
      <c r="M15" s="59">
        <v>0</v>
      </c>
      <c r="N15" s="59">
        <v>0</v>
      </c>
      <c r="P15" s="59">
        <v>0</v>
      </c>
      <c r="R15" s="59">
        <v>0</v>
      </c>
      <c r="S15" s="59">
        <v>0</v>
      </c>
    </row>
    <row r="16" spans="2:65">
      <c r="B16" s="14" t="s">
        <v>243</v>
      </c>
      <c r="C16" s="14" t="s">
        <v>243</v>
      </c>
      <c r="D16" s="3"/>
      <c r="E16" s="3"/>
      <c r="F16" s="14" t="s">
        <v>243</v>
      </c>
      <c r="G16" s="14" t="s">
        <v>243</v>
      </c>
      <c r="J16" s="37">
        <v>0</v>
      </c>
      <c r="K16" s="14" t="s">
        <v>243</v>
      </c>
      <c r="L16" s="37">
        <v>0</v>
      </c>
      <c r="M16" s="37">
        <v>0</v>
      </c>
      <c r="N16" s="37">
        <v>0</v>
      </c>
      <c r="O16" s="37">
        <v>0</v>
      </c>
      <c r="P16" s="37">
        <v>0</v>
      </c>
      <c r="Q16" s="37">
        <v>0</v>
      </c>
      <c r="R16" s="37">
        <v>0</v>
      </c>
      <c r="S16" s="37">
        <v>0</v>
      </c>
    </row>
    <row r="17" spans="2:19">
      <c r="B17" s="56" t="s">
        <v>355</v>
      </c>
      <c r="D17" s="3"/>
      <c r="E17" s="3"/>
      <c r="F17" s="3"/>
      <c r="J17" s="59">
        <v>0</v>
      </c>
      <c r="M17" s="59">
        <v>0</v>
      </c>
      <c r="N17" s="59">
        <v>0</v>
      </c>
      <c r="P17" s="59">
        <v>0</v>
      </c>
      <c r="R17" s="59">
        <v>0</v>
      </c>
      <c r="S17" s="59">
        <v>0</v>
      </c>
    </row>
    <row r="18" spans="2:19">
      <c r="B18" s="14" t="s">
        <v>243</v>
      </c>
      <c r="C18" s="14" t="s">
        <v>243</v>
      </c>
      <c r="D18" s="3"/>
      <c r="E18" s="3"/>
      <c r="F18" s="14" t="s">
        <v>243</v>
      </c>
      <c r="G18" s="14" t="s">
        <v>243</v>
      </c>
      <c r="J18" s="37">
        <v>0</v>
      </c>
      <c r="K18" s="14" t="s">
        <v>243</v>
      </c>
      <c r="L18" s="37">
        <v>0</v>
      </c>
      <c r="M18" s="37">
        <v>0</v>
      </c>
      <c r="N18" s="37">
        <v>0</v>
      </c>
      <c r="O18" s="37">
        <v>0</v>
      </c>
      <c r="P18" s="37">
        <v>0</v>
      </c>
      <c r="Q18" s="37">
        <v>0</v>
      </c>
      <c r="R18" s="37">
        <v>0</v>
      </c>
      <c r="S18" s="37">
        <v>0</v>
      </c>
    </row>
    <row r="19" spans="2:19">
      <c r="B19" s="56" t="s">
        <v>1033</v>
      </c>
      <c r="D19" s="3"/>
      <c r="E19" s="3"/>
      <c r="F19" s="3"/>
      <c r="J19" s="59">
        <v>0</v>
      </c>
      <c r="M19" s="59">
        <v>0</v>
      </c>
      <c r="N19" s="59">
        <v>0</v>
      </c>
      <c r="P19" s="59">
        <v>0</v>
      </c>
      <c r="R19" s="59">
        <v>0</v>
      </c>
      <c r="S19" s="59">
        <v>0</v>
      </c>
    </row>
    <row r="20" spans="2:19">
      <c r="B20" s="14" t="s">
        <v>243</v>
      </c>
      <c r="C20" s="14" t="s">
        <v>243</v>
      </c>
      <c r="D20" s="3"/>
      <c r="E20" s="3"/>
      <c r="F20" s="14" t="s">
        <v>243</v>
      </c>
      <c r="G20" s="14" t="s">
        <v>243</v>
      </c>
      <c r="J20" s="37">
        <v>0</v>
      </c>
      <c r="K20" s="14" t="s">
        <v>243</v>
      </c>
      <c r="L20" s="37">
        <v>0</v>
      </c>
      <c r="M20" s="37">
        <v>0</v>
      </c>
      <c r="N20" s="37">
        <v>0</v>
      </c>
      <c r="O20" s="37">
        <v>0</v>
      </c>
      <c r="P20" s="37">
        <v>0</v>
      </c>
      <c r="Q20" s="37">
        <v>0</v>
      </c>
      <c r="R20" s="37">
        <v>0</v>
      </c>
      <c r="S20" s="37">
        <v>0</v>
      </c>
    </row>
    <row r="21" spans="2:19">
      <c r="B21" s="56" t="s">
        <v>247</v>
      </c>
      <c r="D21" s="3"/>
      <c r="E21" s="3"/>
      <c r="F21" s="3"/>
      <c r="J21" s="59">
        <v>0</v>
      </c>
      <c r="M21" s="59">
        <v>0</v>
      </c>
      <c r="N21" s="59">
        <v>0</v>
      </c>
      <c r="P21" s="59">
        <v>0</v>
      </c>
      <c r="R21" s="59">
        <v>0</v>
      </c>
      <c r="S21" s="59">
        <v>0</v>
      </c>
    </row>
    <row r="22" spans="2:19">
      <c r="B22" s="56" t="s">
        <v>2068</v>
      </c>
      <c r="D22" s="3"/>
      <c r="E22" s="3"/>
      <c r="F22" s="3"/>
      <c r="J22" s="59">
        <v>0</v>
      </c>
      <c r="M22" s="59">
        <v>0</v>
      </c>
      <c r="N22" s="59">
        <v>0</v>
      </c>
      <c r="P22" s="59">
        <v>0</v>
      </c>
      <c r="R22" s="59">
        <v>0</v>
      </c>
      <c r="S22" s="59">
        <v>0</v>
      </c>
    </row>
    <row r="23" spans="2:19">
      <c r="B23" s="14" t="s">
        <v>243</v>
      </c>
      <c r="C23" s="14" t="s">
        <v>243</v>
      </c>
      <c r="D23" s="3"/>
      <c r="E23" s="3"/>
      <c r="F23" s="14" t="s">
        <v>243</v>
      </c>
      <c r="G23" s="14" t="s">
        <v>243</v>
      </c>
      <c r="J23" s="37">
        <v>0</v>
      </c>
      <c r="K23" s="14" t="s">
        <v>243</v>
      </c>
      <c r="L23" s="37">
        <v>0</v>
      </c>
      <c r="M23" s="37">
        <v>0</v>
      </c>
      <c r="N23" s="37">
        <v>0</v>
      </c>
      <c r="O23" s="37">
        <v>0</v>
      </c>
      <c r="P23" s="37">
        <v>0</v>
      </c>
      <c r="Q23" s="37">
        <v>0</v>
      </c>
      <c r="R23" s="37">
        <v>0</v>
      </c>
      <c r="S23" s="37">
        <v>0</v>
      </c>
    </row>
    <row r="24" spans="2:19">
      <c r="B24" s="56" t="s">
        <v>2069</v>
      </c>
      <c r="D24" s="3"/>
      <c r="E24" s="3"/>
      <c r="F24" s="3"/>
      <c r="J24" s="59">
        <v>0</v>
      </c>
      <c r="M24" s="59">
        <v>0</v>
      </c>
      <c r="N24" s="59">
        <v>0</v>
      </c>
      <c r="P24" s="59">
        <v>0</v>
      </c>
      <c r="R24" s="59">
        <v>0</v>
      </c>
      <c r="S24" s="59">
        <v>0</v>
      </c>
    </row>
    <row r="25" spans="2:19">
      <c r="B25" s="14" t="s">
        <v>243</v>
      </c>
      <c r="C25" s="14" t="s">
        <v>243</v>
      </c>
      <c r="D25" s="3"/>
      <c r="E25" s="3"/>
      <c r="F25" s="14" t="s">
        <v>243</v>
      </c>
      <c r="G25" s="14" t="s">
        <v>243</v>
      </c>
      <c r="J25" s="37">
        <v>0</v>
      </c>
      <c r="K25" s="14" t="s">
        <v>243</v>
      </c>
      <c r="L25" s="37">
        <v>0</v>
      </c>
      <c r="M25" s="37">
        <v>0</v>
      </c>
      <c r="N25" s="37">
        <v>0</v>
      </c>
      <c r="O25" s="37">
        <v>0</v>
      </c>
      <c r="P25" s="37">
        <v>0</v>
      </c>
      <c r="Q25" s="37">
        <v>0</v>
      </c>
      <c r="R25" s="37">
        <v>0</v>
      </c>
      <c r="S25" s="37">
        <v>0</v>
      </c>
    </row>
    <row r="26" spans="2:19">
      <c r="B26" s="14" t="s">
        <v>250</v>
      </c>
      <c r="D26" s="3"/>
      <c r="E26" s="3"/>
      <c r="F26" s="3"/>
    </row>
    <row r="27" spans="2:19">
      <c r="D27" s="3"/>
      <c r="E27" s="3"/>
      <c r="F27" s="3"/>
    </row>
    <row r="28" spans="2:19">
      <c r="D28" s="3"/>
      <c r="E28" s="3"/>
      <c r="F28" s="3"/>
    </row>
    <row r="29" spans="2:19">
      <c r="D29" s="3"/>
      <c r="E29" s="3"/>
      <c r="F29" s="3"/>
    </row>
    <row r="30" spans="2:19">
      <c r="D30" s="3"/>
      <c r="E30" s="3"/>
      <c r="F30" s="3"/>
    </row>
    <row r="31" spans="2:19">
      <c r="D31" s="3"/>
      <c r="E31" s="3"/>
      <c r="F31" s="3"/>
    </row>
    <row r="32" spans="2:19">
      <c r="D32" s="3"/>
      <c r="E32" s="3"/>
      <c r="F32" s="3"/>
    </row>
    <row r="33" spans="4:6">
      <c r="D33" s="3"/>
      <c r="E33" s="3"/>
      <c r="F33" s="3"/>
    </row>
    <row r="34" spans="4:6">
      <c r="D34" s="3"/>
      <c r="E34" s="3"/>
      <c r="F34" s="3"/>
    </row>
    <row r="35" spans="4:6">
      <c r="D35" s="3"/>
      <c r="E35" s="3"/>
      <c r="F35" s="3"/>
    </row>
    <row r="36" spans="4:6">
      <c r="D36" s="3"/>
      <c r="E36" s="3"/>
      <c r="F36" s="3"/>
    </row>
    <row r="37" spans="4:6">
      <c r="D37" s="3"/>
      <c r="E37" s="3"/>
      <c r="F37" s="3"/>
    </row>
    <row r="38" spans="4:6">
      <c r="D38" s="3"/>
      <c r="E38" s="3"/>
      <c r="F38" s="3"/>
    </row>
    <row r="39" spans="4:6">
      <c r="D39" s="3"/>
      <c r="E39" s="3"/>
      <c r="F39" s="3"/>
    </row>
    <row r="40" spans="4:6">
      <c r="D40" s="3"/>
      <c r="E40" s="3"/>
      <c r="F40" s="3"/>
    </row>
    <row r="41" spans="4:6">
      <c r="D41" s="3"/>
      <c r="E41" s="3"/>
      <c r="F41" s="3"/>
    </row>
    <row r="42" spans="4:6">
      <c r="D42" s="3"/>
      <c r="E42" s="3"/>
      <c r="F42" s="3"/>
    </row>
    <row r="43" spans="4:6">
      <c r="D43" s="3"/>
      <c r="E43" s="3"/>
      <c r="F43" s="3"/>
    </row>
    <row r="44" spans="4:6">
      <c r="D44" s="3"/>
      <c r="E44" s="3"/>
      <c r="F44" s="3"/>
    </row>
    <row r="45" spans="4:6">
      <c r="D45" s="3"/>
      <c r="E45" s="3"/>
      <c r="F45" s="3"/>
    </row>
    <row r="46" spans="4:6">
      <c r="D46" s="3"/>
      <c r="E46" s="3"/>
      <c r="F46" s="3"/>
    </row>
    <row r="47" spans="4:6">
      <c r="D47" s="3"/>
      <c r="E47" s="3"/>
      <c r="F47" s="3"/>
    </row>
    <row r="48" spans="4:6">
      <c r="D48" s="3"/>
      <c r="E48" s="3"/>
      <c r="F48" s="3"/>
    </row>
    <row r="49" spans="4:6">
      <c r="D49" s="3"/>
      <c r="E49" s="3"/>
      <c r="F49" s="3"/>
    </row>
    <row r="50" spans="4:6">
      <c r="D50" s="3"/>
      <c r="E50" s="3"/>
      <c r="F50" s="3"/>
    </row>
    <row r="51" spans="4:6">
      <c r="D51" s="3"/>
      <c r="E51" s="3"/>
      <c r="F51" s="3"/>
    </row>
    <row r="52" spans="4:6">
      <c r="D52" s="3"/>
      <c r="E52" s="3"/>
      <c r="F52" s="3"/>
    </row>
    <row r="53" spans="4:6">
      <c r="D53" s="3"/>
      <c r="E53" s="3"/>
      <c r="F53" s="3"/>
    </row>
    <row r="54" spans="4:6">
      <c r="D54" s="3"/>
      <c r="E54" s="3"/>
      <c r="F54" s="3"/>
    </row>
    <row r="55" spans="4:6">
      <c r="D55" s="3"/>
      <c r="E55" s="3"/>
      <c r="F55" s="3"/>
    </row>
    <row r="56" spans="4:6">
      <c r="D56" s="3"/>
      <c r="E56" s="3"/>
      <c r="F56" s="3"/>
    </row>
    <row r="57" spans="4:6">
      <c r="D57" s="3"/>
      <c r="E57" s="3"/>
      <c r="F57" s="3"/>
    </row>
    <row r="58" spans="4:6">
      <c r="D58" s="3"/>
      <c r="E58" s="3"/>
      <c r="F58" s="3"/>
    </row>
    <row r="59" spans="4:6">
      <c r="D59" s="3"/>
      <c r="E59" s="3"/>
      <c r="F59" s="3"/>
    </row>
    <row r="60" spans="4:6">
      <c r="D60" s="3"/>
      <c r="E60" s="3"/>
      <c r="F60" s="3"/>
    </row>
    <row r="61" spans="4:6">
      <c r="D61" s="3"/>
      <c r="E61" s="3"/>
      <c r="F61" s="3"/>
    </row>
    <row r="62" spans="4:6">
      <c r="D62" s="3"/>
      <c r="E62" s="3"/>
      <c r="F62" s="3"/>
    </row>
    <row r="63" spans="4:6">
      <c r="D63" s="3"/>
      <c r="E63" s="3"/>
      <c r="F63" s="3"/>
    </row>
    <row r="64" spans="4:6">
      <c r="D64" s="3"/>
      <c r="E64" s="3"/>
      <c r="F64" s="3"/>
    </row>
    <row r="65" spans="4:6">
      <c r="D65" s="3"/>
      <c r="E65" s="3"/>
      <c r="F65" s="3"/>
    </row>
    <row r="66" spans="4:6">
      <c r="D66" s="3"/>
      <c r="E66" s="3"/>
      <c r="F66" s="3"/>
    </row>
    <row r="67" spans="4:6">
      <c r="D67" s="3"/>
      <c r="E67" s="3"/>
      <c r="F67" s="3"/>
    </row>
    <row r="68" spans="4:6">
      <c r="D68" s="3"/>
      <c r="E68" s="3"/>
      <c r="F68" s="3"/>
    </row>
    <row r="69" spans="4:6">
      <c r="D69" s="3"/>
      <c r="E69" s="3"/>
      <c r="F69" s="3"/>
    </row>
    <row r="70" spans="4:6">
      <c r="D70" s="3"/>
      <c r="E70" s="3"/>
      <c r="F70" s="3"/>
    </row>
    <row r="71" spans="4:6">
      <c r="D71" s="3"/>
      <c r="E71" s="3"/>
      <c r="F71" s="3"/>
    </row>
    <row r="72" spans="4:6">
      <c r="D72" s="3"/>
      <c r="E72" s="3"/>
      <c r="F72" s="3"/>
    </row>
    <row r="73" spans="4:6">
      <c r="D73" s="3"/>
      <c r="E73" s="3"/>
      <c r="F73" s="3"/>
    </row>
    <row r="74" spans="4:6">
      <c r="D74" s="3"/>
      <c r="E74" s="3"/>
      <c r="F74" s="3"/>
    </row>
    <row r="75" spans="4:6">
      <c r="D75" s="3"/>
      <c r="E75" s="3"/>
      <c r="F75" s="3"/>
    </row>
    <row r="76" spans="4:6">
      <c r="D76" s="3"/>
      <c r="E76" s="3"/>
      <c r="F76" s="3"/>
    </row>
    <row r="77" spans="4:6">
      <c r="D77" s="3"/>
      <c r="E77" s="3"/>
      <c r="F77" s="3"/>
    </row>
    <row r="78" spans="4:6">
      <c r="D78" s="3"/>
      <c r="E78" s="3"/>
      <c r="F78" s="3"/>
    </row>
    <row r="79" spans="4:6">
      <c r="D79" s="3"/>
      <c r="E79" s="3"/>
      <c r="F79" s="3"/>
    </row>
    <row r="80" spans="4:6">
      <c r="D80" s="3"/>
      <c r="E80" s="3"/>
      <c r="F80" s="3"/>
    </row>
    <row r="81" spans="4:6">
      <c r="D81" s="3"/>
      <c r="E81" s="3"/>
      <c r="F81" s="3"/>
    </row>
    <row r="82" spans="4:6">
      <c r="D82" s="3"/>
      <c r="E82" s="3"/>
      <c r="F82" s="3"/>
    </row>
    <row r="83" spans="4:6">
      <c r="D83" s="3"/>
      <c r="E83" s="3"/>
      <c r="F83" s="3"/>
    </row>
    <row r="84" spans="4:6">
      <c r="D84" s="3"/>
      <c r="E84" s="3"/>
      <c r="F84" s="3"/>
    </row>
    <row r="85" spans="4:6">
      <c r="D85" s="3"/>
      <c r="E85" s="3"/>
      <c r="F85" s="3"/>
    </row>
    <row r="86" spans="4:6">
      <c r="D86" s="3"/>
      <c r="E86" s="3"/>
      <c r="F86" s="3"/>
    </row>
    <row r="87" spans="4:6">
      <c r="D87" s="3"/>
      <c r="E87" s="3"/>
      <c r="F87" s="3"/>
    </row>
    <row r="88" spans="4:6">
      <c r="D88" s="3"/>
      <c r="E88" s="3"/>
      <c r="F88" s="3"/>
    </row>
    <row r="89" spans="4:6">
      <c r="D89" s="3"/>
      <c r="E89" s="3"/>
      <c r="F89" s="3"/>
    </row>
    <row r="90" spans="4:6">
      <c r="D90" s="3"/>
      <c r="E90" s="3"/>
      <c r="F90" s="3"/>
    </row>
    <row r="91" spans="4:6">
      <c r="D91" s="3"/>
      <c r="E91" s="3"/>
      <c r="F91" s="3"/>
    </row>
    <row r="92" spans="4:6">
      <c r="D92" s="3"/>
      <c r="E92" s="3"/>
      <c r="F92" s="3"/>
    </row>
    <row r="93" spans="4:6">
      <c r="D93" s="3"/>
      <c r="E93" s="3"/>
      <c r="F93" s="3"/>
    </row>
    <row r="94" spans="4:6">
      <c r="D94" s="3"/>
      <c r="E94" s="3"/>
      <c r="F94" s="3"/>
    </row>
    <row r="95" spans="4:6">
      <c r="D95" s="3"/>
      <c r="E95" s="3"/>
      <c r="F95" s="3"/>
    </row>
    <row r="96" spans="4:6">
      <c r="D96" s="3"/>
      <c r="E96" s="3"/>
      <c r="F96" s="3"/>
    </row>
    <row r="97" spans="4:6">
      <c r="D97" s="3"/>
      <c r="E97" s="3"/>
      <c r="F97" s="3"/>
    </row>
    <row r="98" spans="4:6">
      <c r="D98" s="3"/>
      <c r="E98" s="3"/>
      <c r="F98" s="3"/>
    </row>
    <row r="99" spans="4:6">
      <c r="D99" s="3"/>
      <c r="E99" s="3"/>
      <c r="F99" s="3"/>
    </row>
    <row r="100" spans="4:6">
      <c r="D100" s="3"/>
      <c r="E100" s="3"/>
      <c r="F100" s="3"/>
    </row>
    <row r="101" spans="4:6">
      <c r="D101" s="3"/>
      <c r="E101" s="3"/>
      <c r="F101" s="3"/>
    </row>
    <row r="102" spans="4:6">
      <c r="D102" s="3"/>
      <c r="E102" s="3"/>
      <c r="F102" s="3"/>
    </row>
    <row r="103" spans="4:6">
      <c r="D103" s="3"/>
      <c r="E103" s="3"/>
      <c r="F103" s="3"/>
    </row>
    <row r="104" spans="4:6">
      <c r="D104" s="3"/>
      <c r="E104" s="3"/>
      <c r="F104" s="3"/>
    </row>
    <row r="105" spans="4:6">
      <c r="D105" s="3"/>
      <c r="E105" s="3"/>
      <c r="F105" s="3"/>
    </row>
    <row r="106" spans="4:6">
      <c r="D106" s="3"/>
      <c r="E106" s="3"/>
      <c r="F106" s="3"/>
    </row>
    <row r="107" spans="4:6">
      <c r="D107" s="3"/>
      <c r="E107" s="3"/>
      <c r="F107" s="3"/>
    </row>
    <row r="108" spans="4:6">
      <c r="D108" s="3"/>
      <c r="E108" s="3"/>
      <c r="F108" s="3"/>
    </row>
    <row r="109" spans="4:6">
      <c r="D109" s="3"/>
      <c r="E109" s="3"/>
      <c r="F109" s="3"/>
    </row>
    <row r="110" spans="4:6">
      <c r="D110" s="3"/>
      <c r="E110" s="3"/>
      <c r="F110" s="3"/>
    </row>
    <row r="111" spans="4:6">
      <c r="D111" s="3"/>
      <c r="E111" s="3"/>
      <c r="F111" s="3"/>
    </row>
    <row r="112" spans="4:6">
      <c r="D112" s="3"/>
      <c r="E112" s="3"/>
      <c r="F112" s="3"/>
    </row>
    <row r="113" spans="4:6">
      <c r="D113" s="3"/>
      <c r="E113" s="3"/>
      <c r="F113" s="3"/>
    </row>
    <row r="114" spans="4:6">
      <c r="D114" s="3"/>
      <c r="E114" s="3"/>
      <c r="F114" s="3"/>
    </row>
    <row r="115" spans="4:6">
      <c r="D115" s="3"/>
      <c r="E115" s="3"/>
      <c r="F115" s="3"/>
    </row>
    <row r="116" spans="4:6">
      <c r="D116" s="3"/>
      <c r="E116" s="3"/>
      <c r="F116" s="3"/>
    </row>
    <row r="117" spans="4:6">
      <c r="D117" s="3"/>
      <c r="E117" s="3"/>
      <c r="F117" s="3"/>
    </row>
    <row r="118" spans="4:6">
      <c r="D118" s="3"/>
      <c r="E118" s="3"/>
      <c r="F118" s="3"/>
    </row>
    <row r="119" spans="4:6">
      <c r="D119" s="3"/>
      <c r="E119" s="3"/>
      <c r="F119" s="3"/>
    </row>
    <row r="120" spans="4:6">
      <c r="D120" s="3"/>
      <c r="E120" s="3"/>
      <c r="F120" s="3"/>
    </row>
    <row r="121" spans="4:6">
      <c r="D121" s="3"/>
      <c r="E121" s="3"/>
      <c r="F121" s="3"/>
    </row>
    <row r="122" spans="4:6">
      <c r="D122" s="3"/>
      <c r="E122" s="3"/>
      <c r="F122" s="3"/>
    </row>
    <row r="123" spans="4:6">
      <c r="D123" s="3"/>
      <c r="E123" s="3"/>
      <c r="F123" s="3"/>
    </row>
    <row r="124" spans="4:6">
      <c r="D124" s="3"/>
      <c r="E124" s="3"/>
      <c r="F124" s="3"/>
    </row>
    <row r="125" spans="4:6">
      <c r="D125" s="3"/>
      <c r="E125" s="3"/>
      <c r="F125" s="3"/>
    </row>
    <row r="126" spans="4:6">
      <c r="D126" s="3"/>
      <c r="E126" s="3"/>
      <c r="F126" s="3"/>
    </row>
    <row r="127" spans="4:6">
      <c r="D127" s="3"/>
      <c r="E127" s="3"/>
      <c r="F127" s="3"/>
    </row>
    <row r="128" spans="4:6">
      <c r="D128" s="3"/>
      <c r="E128" s="3"/>
      <c r="F128" s="3"/>
    </row>
    <row r="129" spans="4:6">
      <c r="D129" s="3"/>
      <c r="E129" s="3"/>
      <c r="F129" s="3"/>
    </row>
    <row r="130" spans="4:6">
      <c r="D130" s="3"/>
      <c r="E130" s="3"/>
      <c r="F130" s="3"/>
    </row>
    <row r="131" spans="4:6">
      <c r="D131" s="3"/>
      <c r="E131" s="3"/>
      <c r="F131" s="3"/>
    </row>
    <row r="132" spans="4:6">
      <c r="D132" s="3"/>
      <c r="E132" s="3"/>
      <c r="F132" s="3"/>
    </row>
    <row r="133" spans="4:6">
      <c r="D133" s="3"/>
      <c r="E133" s="3"/>
      <c r="F133" s="3"/>
    </row>
    <row r="134" spans="4:6">
      <c r="D134" s="3"/>
      <c r="E134" s="3"/>
      <c r="F134" s="3"/>
    </row>
    <row r="135" spans="4:6">
      <c r="D135" s="3"/>
      <c r="E135" s="3"/>
      <c r="F135" s="3"/>
    </row>
    <row r="136" spans="4:6">
      <c r="D136" s="3"/>
      <c r="E136" s="3"/>
      <c r="F136" s="3"/>
    </row>
    <row r="137" spans="4:6">
      <c r="D137" s="3"/>
      <c r="E137" s="3"/>
      <c r="F137" s="3"/>
    </row>
    <row r="138" spans="4:6">
      <c r="D138" s="3"/>
      <c r="E138" s="3"/>
      <c r="F138" s="3"/>
    </row>
    <row r="139" spans="4:6">
      <c r="D139" s="3"/>
      <c r="E139" s="3"/>
      <c r="F139" s="3"/>
    </row>
    <row r="140" spans="4:6">
      <c r="D140" s="3"/>
      <c r="E140" s="3"/>
      <c r="F140" s="3"/>
    </row>
    <row r="141" spans="4:6">
      <c r="D141" s="3"/>
      <c r="E141" s="3"/>
      <c r="F141" s="3"/>
    </row>
    <row r="142" spans="4:6">
      <c r="D142" s="3"/>
      <c r="E142" s="3"/>
      <c r="F142" s="3"/>
    </row>
    <row r="143" spans="4:6">
      <c r="D143" s="3"/>
      <c r="E143" s="3"/>
      <c r="F143" s="3"/>
    </row>
    <row r="144" spans="4:6">
      <c r="D144" s="3"/>
      <c r="E144" s="3"/>
      <c r="F144" s="3"/>
    </row>
    <row r="145" spans="4:6">
      <c r="D145" s="3"/>
      <c r="E145" s="3"/>
      <c r="F145" s="3"/>
    </row>
    <row r="146" spans="4:6">
      <c r="D146" s="3"/>
      <c r="E146" s="3"/>
      <c r="F146" s="3"/>
    </row>
    <row r="147" spans="4:6">
      <c r="D147" s="3"/>
      <c r="E147" s="3"/>
      <c r="F147" s="3"/>
    </row>
    <row r="148" spans="4:6">
      <c r="D148" s="3"/>
      <c r="E148" s="3"/>
      <c r="F148" s="3"/>
    </row>
    <row r="149" spans="4:6">
      <c r="D149" s="3"/>
      <c r="E149" s="3"/>
      <c r="F149" s="3"/>
    </row>
    <row r="150" spans="4:6">
      <c r="D150" s="3"/>
      <c r="E150" s="3"/>
      <c r="F150" s="3"/>
    </row>
    <row r="151" spans="4:6">
      <c r="D151" s="3"/>
      <c r="E151" s="3"/>
      <c r="F151" s="3"/>
    </row>
    <row r="152" spans="4:6">
      <c r="D152" s="3"/>
      <c r="E152" s="3"/>
      <c r="F152" s="3"/>
    </row>
    <row r="153" spans="4:6">
      <c r="D153" s="3"/>
      <c r="E153" s="3"/>
      <c r="F153" s="3"/>
    </row>
    <row r="154" spans="4:6">
      <c r="D154" s="3"/>
      <c r="E154" s="3"/>
      <c r="F154" s="3"/>
    </row>
    <row r="155" spans="4:6">
      <c r="D155" s="3"/>
      <c r="E155" s="3"/>
      <c r="F155" s="3"/>
    </row>
    <row r="156" spans="4:6">
      <c r="D156" s="3"/>
      <c r="E156" s="3"/>
      <c r="F156" s="3"/>
    </row>
    <row r="157" spans="4:6">
      <c r="D157" s="3"/>
      <c r="E157" s="3"/>
      <c r="F157" s="3"/>
    </row>
    <row r="158" spans="4:6">
      <c r="D158" s="3"/>
      <c r="E158" s="3"/>
      <c r="F158" s="3"/>
    </row>
    <row r="159" spans="4:6">
      <c r="D159" s="3"/>
      <c r="E159" s="3"/>
      <c r="F159" s="3"/>
    </row>
    <row r="160" spans="4:6">
      <c r="D160" s="3"/>
      <c r="E160" s="3"/>
      <c r="F160" s="3"/>
    </row>
    <row r="161" spans="4:6">
      <c r="D161" s="3"/>
      <c r="E161" s="3"/>
      <c r="F161" s="3"/>
    </row>
    <row r="162" spans="4:6">
      <c r="D162" s="3"/>
      <c r="E162" s="3"/>
      <c r="F162" s="3"/>
    </row>
    <row r="163" spans="4:6">
      <c r="D163" s="3"/>
      <c r="E163" s="3"/>
      <c r="F163" s="3"/>
    </row>
    <row r="164" spans="4:6">
      <c r="D164" s="3"/>
      <c r="E164" s="3"/>
      <c r="F164" s="3"/>
    </row>
    <row r="165" spans="4:6">
      <c r="D165" s="3"/>
      <c r="E165" s="3"/>
      <c r="F165" s="3"/>
    </row>
    <row r="166" spans="4:6">
      <c r="D166" s="3"/>
      <c r="E166" s="3"/>
      <c r="F166" s="3"/>
    </row>
    <row r="167" spans="4:6">
      <c r="D167" s="3"/>
      <c r="E167" s="3"/>
      <c r="F167" s="3"/>
    </row>
    <row r="168" spans="4:6">
      <c r="D168" s="3"/>
      <c r="E168" s="3"/>
      <c r="F168" s="3"/>
    </row>
    <row r="169" spans="4:6">
      <c r="D169" s="3"/>
      <c r="E169" s="3"/>
      <c r="F169" s="3"/>
    </row>
    <row r="170" spans="4:6">
      <c r="D170" s="3"/>
      <c r="E170" s="3"/>
      <c r="F170" s="3"/>
    </row>
    <row r="171" spans="4:6">
      <c r="D171" s="3"/>
      <c r="E171" s="3"/>
      <c r="F171" s="3"/>
    </row>
    <row r="172" spans="4:6">
      <c r="D172" s="3"/>
      <c r="E172" s="3"/>
      <c r="F172" s="3"/>
    </row>
    <row r="173" spans="4:6">
      <c r="D173" s="3"/>
      <c r="E173" s="3"/>
      <c r="F173" s="3"/>
    </row>
    <row r="174" spans="4:6">
      <c r="D174" s="3"/>
      <c r="E174" s="3"/>
      <c r="F174" s="3"/>
    </row>
    <row r="175" spans="4:6">
      <c r="D175" s="3"/>
      <c r="E175" s="3"/>
      <c r="F175" s="3"/>
    </row>
    <row r="176" spans="4:6">
      <c r="D176" s="3"/>
      <c r="E176" s="3"/>
      <c r="F176" s="3"/>
    </row>
    <row r="177" spans="4:6">
      <c r="D177" s="3"/>
      <c r="E177" s="3"/>
      <c r="F177" s="3"/>
    </row>
    <row r="178" spans="4:6">
      <c r="D178" s="3"/>
      <c r="E178" s="3"/>
      <c r="F178" s="3"/>
    </row>
    <row r="179" spans="4:6">
      <c r="D179" s="3"/>
      <c r="E179" s="3"/>
      <c r="F179" s="3"/>
    </row>
    <row r="180" spans="4:6">
      <c r="D180" s="3"/>
      <c r="E180" s="3"/>
      <c r="F180" s="3"/>
    </row>
    <row r="181" spans="4:6">
      <c r="D181" s="3"/>
      <c r="E181" s="3"/>
      <c r="F181" s="3"/>
    </row>
    <row r="182" spans="4:6">
      <c r="D182" s="3"/>
      <c r="E182" s="3"/>
      <c r="F182" s="3"/>
    </row>
    <row r="183" spans="4:6">
      <c r="D183" s="3"/>
      <c r="E183" s="3"/>
      <c r="F183" s="3"/>
    </row>
    <row r="184" spans="4:6">
      <c r="D184" s="3"/>
      <c r="E184" s="3"/>
      <c r="F184" s="3"/>
    </row>
    <row r="185" spans="4:6">
      <c r="D185" s="3"/>
      <c r="E185" s="3"/>
      <c r="F185" s="3"/>
    </row>
    <row r="186" spans="4:6">
      <c r="D186" s="3"/>
      <c r="E186" s="3"/>
      <c r="F186" s="3"/>
    </row>
    <row r="187" spans="4:6">
      <c r="D187" s="3"/>
      <c r="E187" s="3"/>
      <c r="F187" s="3"/>
    </row>
    <row r="188" spans="4:6">
      <c r="D188" s="3"/>
      <c r="E188" s="3"/>
      <c r="F188" s="3"/>
    </row>
    <row r="189" spans="4:6">
      <c r="D189" s="3"/>
      <c r="E189" s="3"/>
      <c r="F189" s="3"/>
    </row>
    <row r="190" spans="4:6">
      <c r="D190" s="3"/>
      <c r="E190" s="3"/>
      <c r="F190" s="3"/>
    </row>
    <row r="191" spans="4:6">
      <c r="D191" s="3"/>
      <c r="E191" s="3"/>
      <c r="F191" s="3"/>
    </row>
    <row r="192" spans="4:6">
      <c r="D192" s="3"/>
      <c r="E192" s="3"/>
      <c r="F192" s="3"/>
    </row>
    <row r="193" spans="4:6">
      <c r="D193" s="3"/>
      <c r="E193" s="3"/>
      <c r="F193" s="3"/>
    </row>
    <row r="194" spans="4:6">
      <c r="D194" s="3"/>
      <c r="E194" s="3"/>
      <c r="F194" s="3"/>
    </row>
    <row r="195" spans="4:6">
      <c r="D195" s="3"/>
      <c r="E195" s="3"/>
      <c r="F195" s="3"/>
    </row>
    <row r="196" spans="4:6">
      <c r="D196" s="3"/>
      <c r="E196" s="3"/>
      <c r="F196" s="3"/>
    </row>
    <row r="197" spans="4:6">
      <c r="D197" s="3"/>
      <c r="E197" s="3"/>
      <c r="F197" s="3"/>
    </row>
    <row r="198" spans="4:6">
      <c r="D198" s="3"/>
      <c r="E198" s="3"/>
      <c r="F198" s="3"/>
    </row>
    <row r="199" spans="4:6">
      <c r="D199" s="3"/>
      <c r="E199" s="3"/>
      <c r="F199" s="3"/>
    </row>
    <row r="200" spans="4:6">
      <c r="D200" s="3"/>
      <c r="E200" s="3"/>
      <c r="F200" s="3"/>
    </row>
    <row r="201" spans="4:6">
      <c r="D201" s="3"/>
      <c r="E201" s="3"/>
      <c r="F201" s="3"/>
    </row>
    <row r="202" spans="4:6">
      <c r="D202" s="3"/>
      <c r="E202" s="3"/>
      <c r="F202" s="3"/>
    </row>
    <row r="203" spans="4:6">
      <c r="D203" s="3"/>
      <c r="E203" s="3"/>
      <c r="F203" s="3"/>
    </row>
    <row r="204" spans="4:6">
      <c r="D204" s="3"/>
      <c r="E204" s="3"/>
      <c r="F204" s="3"/>
    </row>
    <row r="205" spans="4:6">
      <c r="D205" s="3"/>
      <c r="E205" s="3"/>
      <c r="F205" s="3"/>
    </row>
    <row r="206" spans="4:6">
      <c r="D206" s="3"/>
      <c r="E206" s="3"/>
      <c r="F206" s="3"/>
    </row>
    <row r="207" spans="4:6">
      <c r="D207" s="3"/>
      <c r="E207" s="3"/>
      <c r="F207" s="3"/>
    </row>
    <row r="208" spans="4:6">
      <c r="D208" s="3"/>
      <c r="E208" s="3"/>
      <c r="F208" s="3"/>
    </row>
    <row r="209" spans="4:6">
      <c r="D209" s="3"/>
      <c r="E209" s="3"/>
      <c r="F209" s="3"/>
    </row>
    <row r="210" spans="4:6">
      <c r="D210" s="3"/>
      <c r="E210" s="3"/>
      <c r="F210" s="3"/>
    </row>
    <row r="211" spans="4:6">
      <c r="D211" s="3"/>
      <c r="E211" s="3"/>
      <c r="F211" s="3"/>
    </row>
    <row r="212" spans="4:6">
      <c r="D212" s="3"/>
      <c r="E212" s="3"/>
      <c r="F212" s="3"/>
    </row>
    <row r="213" spans="4:6">
      <c r="D213" s="3"/>
      <c r="E213" s="3"/>
      <c r="F213" s="3"/>
    </row>
    <row r="214" spans="4:6">
      <c r="D214" s="3"/>
      <c r="E214" s="3"/>
      <c r="F214" s="3"/>
    </row>
    <row r="215" spans="4:6">
      <c r="D215" s="3"/>
      <c r="E215" s="3"/>
      <c r="F215" s="3"/>
    </row>
    <row r="216" spans="4:6">
      <c r="D216" s="3"/>
      <c r="E216" s="3"/>
      <c r="F216" s="3"/>
    </row>
    <row r="217" spans="4:6">
      <c r="D217" s="3"/>
      <c r="E217" s="3"/>
      <c r="F217" s="3"/>
    </row>
    <row r="218" spans="4:6">
      <c r="D218" s="3"/>
      <c r="E218" s="3"/>
      <c r="F218" s="3"/>
    </row>
    <row r="219" spans="4:6">
      <c r="D219" s="3"/>
      <c r="E219" s="3"/>
      <c r="F219" s="3"/>
    </row>
    <row r="220" spans="4:6">
      <c r="D220" s="3"/>
      <c r="E220" s="3"/>
      <c r="F220" s="3"/>
    </row>
    <row r="221" spans="4:6">
      <c r="D221" s="3"/>
      <c r="E221" s="3"/>
      <c r="F221" s="3"/>
    </row>
    <row r="222" spans="4:6">
      <c r="D222" s="3"/>
      <c r="E222" s="3"/>
      <c r="F222" s="3"/>
    </row>
    <row r="223" spans="4:6">
      <c r="D223" s="3"/>
      <c r="E223" s="3"/>
      <c r="F223" s="3"/>
    </row>
    <row r="224" spans="4:6">
      <c r="D224" s="3"/>
      <c r="E224" s="3"/>
      <c r="F224" s="3"/>
    </row>
    <row r="225" spans="4:6">
      <c r="D225" s="3"/>
      <c r="E225" s="3"/>
      <c r="F225" s="3"/>
    </row>
    <row r="226" spans="4:6">
      <c r="D226" s="3"/>
      <c r="E226" s="3"/>
      <c r="F226" s="3"/>
    </row>
    <row r="227" spans="4:6">
      <c r="D227" s="3"/>
      <c r="E227" s="3"/>
      <c r="F227" s="3"/>
    </row>
    <row r="228" spans="4:6">
      <c r="D228" s="3"/>
      <c r="E228" s="3"/>
      <c r="F228" s="3"/>
    </row>
    <row r="229" spans="4:6">
      <c r="D229" s="3"/>
      <c r="E229" s="3"/>
      <c r="F229" s="3"/>
    </row>
    <row r="230" spans="4:6">
      <c r="D230" s="3"/>
      <c r="E230" s="3"/>
      <c r="F230" s="3"/>
    </row>
    <row r="231" spans="4:6">
      <c r="D231" s="3"/>
      <c r="E231" s="3"/>
      <c r="F231" s="3"/>
    </row>
    <row r="232" spans="4:6">
      <c r="D232" s="3"/>
      <c r="E232" s="3"/>
      <c r="F232" s="3"/>
    </row>
    <row r="233" spans="4:6">
      <c r="D233" s="3"/>
      <c r="E233" s="3"/>
      <c r="F233" s="3"/>
    </row>
    <row r="234" spans="4:6">
      <c r="D234" s="3"/>
      <c r="E234" s="3"/>
      <c r="F234" s="3"/>
    </row>
    <row r="235" spans="4:6">
      <c r="D235" s="3"/>
      <c r="E235" s="3"/>
      <c r="F235" s="3"/>
    </row>
    <row r="236" spans="4:6">
      <c r="D236" s="3"/>
      <c r="E236" s="3"/>
      <c r="F236" s="3"/>
    </row>
    <row r="237" spans="4:6">
      <c r="D237" s="3"/>
      <c r="E237" s="3"/>
      <c r="F237" s="3"/>
    </row>
    <row r="238" spans="4:6">
      <c r="D238" s="3"/>
      <c r="E238" s="3"/>
      <c r="F238" s="3"/>
    </row>
    <row r="239" spans="4:6">
      <c r="D239" s="3"/>
      <c r="E239" s="3"/>
      <c r="F239" s="3"/>
    </row>
    <row r="240" spans="4:6">
      <c r="D240" s="3"/>
      <c r="E240" s="3"/>
      <c r="F240" s="3"/>
    </row>
    <row r="241" spans="4:6">
      <c r="D241" s="3"/>
      <c r="E241" s="3"/>
      <c r="F241" s="3"/>
    </row>
    <row r="242" spans="4:6">
      <c r="D242" s="3"/>
      <c r="E242" s="3"/>
      <c r="F242" s="3"/>
    </row>
    <row r="243" spans="4:6">
      <c r="D243" s="3"/>
      <c r="E243" s="3"/>
      <c r="F243" s="3"/>
    </row>
    <row r="244" spans="4:6">
      <c r="D244" s="3"/>
      <c r="E244" s="3"/>
      <c r="F244" s="3"/>
    </row>
    <row r="245" spans="4:6">
      <c r="D245" s="3"/>
      <c r="E245" s="3"/>
      <c r="F245" s="3"/>
    </row>
    <row r="246" spans="4:6">
      <c r="D246" s="3"/>
      <c r="E246" s="3"/>
      <c r="F246" s="3"/>
    </row>
    <row r="247" spans="4:6">
      <c r="D247" s="3"/>
      <c r="E247" s="3"/>
      <c r="F247" s="3"/>
    </row>
    <row r="248" spans="4:6">
      <c r="D248" s="3"/>
      <c r="E248" s="3"/>
      <c r="F248" s="3"/>
    </row>
    <row r="249" spans="4:6">
      <c r="D249" s="3"/>
      <c r="E249" s="3"/>
      <c r="F249" s="3"/>
    </row>
    <row r="250" spans="4:6">
      <c r="D250" s="3"/>
      <c r="E250" s="3"/>
      <c r="F250" s="3"/>
    </row>
    <row r="251" spans="4:6">
      <c r="D251" s="3"/>
      <c r="E251" s="3"/>
      <c r="F251" s="3"/>
    </row>
    <row r="252" spans="4:6">
      <c r="D252" s="3"/>
      <c r="E252" s="3"/>
      <c r="F252" s="3"/>
    </row>
    <row r="253" spans="4:6">
      <c r="D253" s="3"/>
      <c r="E253" s="3"/>
      <c r="F253" s="3"/>
    </row>
    <row r="254" spans="4:6">
      <c r="D254" s="3"/>
      <c r="E254" s="3"/>
      <c r="F254" s="3"/>
    </row>
    <row r="255" spans="4:6">
      <c r="D255" s="3"/>
      <c r="E255" s="3"/>
      <c r="F255" s="3"/>
    </row>
    <row r="256" spans="4:6">
      <c r="D256" s="3"/>
      <c r="E256" s="3"/>
      <c r="F256" s="3"/>
    </row>
    <row r="257" spans="4:6">
      <c r="D257" s="3"/>
      <c r="E257" s="3"/>
      <c r="F257" s="3"/>
    </row>
    <row r="258" spans="4:6">
      <c r="D258" s="3"/>
      <c r="E258" s="3"/>
      <c r="F258" s="3"/>
    </row>
    <row r="259" spans="4:6">
      <c r="D259" s="3"/>
      <c r="E259" s="3"/>
      <c r="F259" s="3"/>
    </row>
    <row r="260" spans="4:6">
      <c r="D260" s="3"/>
      <c r="E260" s="3"/>
      <c r="F260" s="3"/>
    </row>
    <row r="261" spans="4:6">
      <c r="D261" s="3"/>
      <c r="E261" s="3"/>
      <c r="F261" s="3"/>
    </row>
    <row r="262" spans="4:6">
      <c r="D262" s="3"/>
      <c r="E262" s="3"/>
      <c r="F262" s="3"/>
    </row>
    <row r="263" spans="4:6">
      <c r="D263" s="3"/>
      <c r="E263" s="3"/>
      <c r="F263" s="3"/>
    </row>
    <row r="264" spans="4:6">
      <c r="D264" s="3"/>
      <c r="E264" s="3"/>
      <c r="F264" s="3"/>
    </row>
    <row r="265" spans="4:6">
      <c r="D265" s="3"/>
      <c r="E265" s="3"/>
      <c r="F265" s="3"/>
    </row>
    <row r="266" spans="4:6">
      <c r="D266" s="3"/>
      <c r="E266" s="3"/>
      <c r="F266" s="3"/>
    </row>
    <row r="267" spans="4:6">
      <c r="D267" s="3"/>
      <c r="E267" s="3"/>
      <c r="F267" s="3"/>
    </row>
    <row r="268" spans="4:6">
      <c r="D268" s="3"/>
      <c r="E268" s="3"/>
      <c r="F268" s="3"/>
    </row>
    <row r="269" spans="4:6">
      <c r="D269" s="3"/>
      <c r="E269" s="3"/>
      <c r="F269" s="3"/>
    </row>
    <row r="270" spans="4:6">
      <c r="D270" s="3"/>
      <c r="E270" s="3"/>
      <c r="F270" s="3"/>
    </row>
    <row r="271" spans="4:6">
      <c r="D271" s="3"/>
      <c r="E271" s="3"/>
      <c r="F271" s="3"/>
    </row>
    <row r="272" spans="4:6">
      <c r="D272" s="3"/>
      <c r="E272" s="3"/>
      <c r="F272" s="3"/>
    </row>
    <row r="273" spans="4:6">
      <c r="D273" s="3"/>
      <c r="E273" s="3"/>
      <c r="F273" s="3"/>
    </row>
    <row r="274" spans="4:6">
      <c r="D274" s="3"/>
      <c r="E274" s="3"/>
      <c r="F274" s="3"/>
    </row>
    <row r="275" spans="4:6">
      <c r="D275" s="3"/>
      <c r="E275" s="3"/>
      <c r="F275" s="3"/>
    </row>
    <row r="276" spans="4:6">
      <c r="D276" s="3"/>
      <c r="E276" s="3"/>
      <c r="F276" s="3"/>
    </row>
    <row r="277" spans="4:6">
      <c r="D277" s="3"/>
      <c r="E277" s="3"/>
      <c r="F277" s="3"/>
    </row>
    <row r="278" spans="4:6">
      <c r="D278" s="3"/>
      <c r="E278" s="3"/>
      <c r="F278" s="3"/>
    </row>
    <row r="279" spans="4:6">
      <c r="D279" s="3"/>
      <c r="E279" s="3"/>
      <c r="F279" s="3"/>
    </row>
    <row r="280" spans="4:6">
      <c r="D280" s="3"/>
      <c r="E280" s="3"/>
      <c r="F280" s="3"/>
    </row>
    <row r="281" spans="4:6">
      <c r="D281" s="3"/>
      <c r="E281" s="3"/>
      <c r="F281" s="3"/>
    </row>
    <row r="282" spans="4:6">
      <c r="D282" s="3"/>
      <c r="E282" s="3"/>
      <c r="F282" s="3"/>
    </row>
    <row r="283" spans="4:6">
      <c r="D283" s="3"/>
      <c r="E283" s="3"/>
      <c r="F283" s="3"/>
    </row>
    <row r="284" spans="4:6">
      <c r="D284" s="3"/>
      <c r="E284" s="3"/>
      <c r="F284" s="3"/>
    </row>
    <row r="285" spans="4:6">
      <c r="D285" s="3"/>
      <c r="E285" s="3"/>
      <c r="F285" s="3"/>
    </row>
    <row r="286" spans="4:6">
      <c r="D286" s="3"/>
      <c r="E286" s="3"/>
      <c r="F286" s="3"/>
    </row>
    <row r="287" spans="4:6">
      <c r="D287" s="3"/>
      <c r="E287" s="3"/>
      <c r="F287" s="3"/>
    </row>
    <row r="288" spans="4:6">
      <c r="D288" s="3"/>
      <c r="E288" s="3"/>
      <c r="F288" s="3"/>
    </row>
    <row r="289" spans="4:6">
      <c r="D289" s="3"/>
      <c r="E289" s="3"/>
      <c r="F289" s="3"/>
    </row>
    <row r="290" spans="4:6">
      <c r="D290" s="3"/>
      <c r="E290" s="3"/>
      <c r="F290" s="3"/>
    </row>
    <row r="291" spans="4:6">
      <c r="D291" s="3"/>
      <c r="E291" s="3"/>
      <c r="F291" s="3"/>
    </row>
    <row r="292" spans="4:6">
      <c r="D292" s="3"/>
      <c r="E292" s="3"/>
      <c r="F292" s="3"/>
    </row>
    <row r="293" spans="4:6">
      <c r="D293" s="3"/>
      <c r="E293" s="3"/>
      <c r="F293" s="3"/>
    </row>
    <row r="294" spans="4:6">
      <c r="D294" s="3"/>
      <c r="E294" s="3"/>
      <c r="F294" s="3"/>
    </row>
    <row r="295" spans="4:6">
      <c r="D295" s="3"/>
      <c r="E295" s="3"/>
      <c r="F295" s="3"/>
    </row>
    <row r="296" spans="4:6">
      <c r="D296" s="3"/>
      <c r="E296" s="3"/>
      <c r="F296" s="3"/>
    </row>
    <row r="297" spans="4:6">
      <c r="D297" s="3"/>
      <c r="E297" s="3"/>
      <c r="F297" s="3"/>
    </row>
    <row r="298" spans="4:6">
      <c r="D298" s="3"/>
      <c r="E298" s="3"/>
      <c r="F298" s="3"/>
    </row>
    <row r="299" spans="4:6">
      <c r="D299" s="3"/>
      <c r="E299" s="3"/>
      <c r="F299" s="3"/>
    </row>
    <row r="300" spans="4:6">
      <c r="D300" s="3"/>
      <c r="E300" s="3"/>
      <c r="F300" s="3"/>
    </row>
    <row r="301" spans="4:6">
      <c r="D301" s="3"/>
      <c r="E301" s="3"/>
      <c r="F301" s="3"/>
    </row>
    <row r="302" spans="4:6">
      <c r="D302" s="3"/>
      <c r="E302" s="3"/>
      <c r="F302" s="3"/>
    </row>
    <row r="303" spans="4:6">
      <c r="D303" s="3"/>
      <c r="E303" s="3"/>
      <c r="F303" s="3"/>
    </row>
    <row r="304" spans="4:6">
      <c r="D304" s="3"/>
      <c r="E304" s="3"/>
      <c r="F304" s="3"/>
    </row>
    <row r="305" spans="4:6">
      <c r="D305" s="3"/>
      <c r="E305" s="3"/>
      <c r="F305" s="3"/>
    </row>
    <row r="306" spans="4:6">
      <c r="D306" s="3"/>
      <c r="E306" s="3"/>
      <c r="F306" s="3"/>
    </row>
    <row r="307" spans="4:6">
      <c r="D307" s="3"/>
      <c r="E307" s="3"/>
      <c r="F307" s="3"/>
    </row>
    <row r="308" spans="4:6">
      <c r="D308" s="3"/>
      <c r="E308" s="3"/>
      <c r="F308" s="3"/>
    </row>
    <row r="309" spans="4:6">
      <c r="D309" s="3"/>
      <c r="E309" s="3"/>
      <c r="F309" s="3"/>
    </row>
    <row r="310" spans="4:6">
      <c r="D310" s="3"/>
      <c r="E310" s="3"/>
      <c r="F310" s="3"/>
    </row>
    <row r="311" spans="4:6">
      <c r="D311" s="3"/>
      <c r="E311" s="3"/>
      <c r="F311" s="3"/>
    </row>
    <row r="312" spans="4:6">
      <c r="D312" s="3"/>
      <c r="E312" s="3"/>
      <c r="F312" s="3"/>
    </row>
    <row r="313" spans="4:6">
      <c r="D313" s="3"/>
      <c r="E313" s="3"/>
      <c r="F313" s="3"/>
    </row>
    <row r="314" spans="4:6">
      <c r="D314" s="3"/>
      <c r="E314" s="3"/>
      <c r="F314" s="3"/>
    </row>
    <row r="315" spans="4:6">
      <c r="D315" s="3"/>
      <c r="E315" s="3"/>
      <c r="F315" s="3"/>
    </row>
    <row r="316" spans="4:6">
      <c r="D316" s="3"/>
      <c r="E316" s="3"/>
      <c r="F316" s="3"/>
    </row>
    <row r="317" spans="4:6">
      <c r="D317" s="3"/>
      <c r="E317" s="3"/>
      <c r="F317" s="3"/>
    </row>
    <row r="318" spans="4:6">
      <c r="D318" s="3"/>
      <c r="E318" s="3"/>
      <c r="F318" s="3"/>
    </row>
    <row r="319" spans="4:6">
      <c r="D319" s="3"/>
      <c r="E319" s="3"/>
      <c r="F319" s="3"/>
    </row>
    <row r="320" spans="4:6">
      <c r="D320" s="3"/>
      <c r="E320" s="3"/>
      <c r="F320" s="3"/>
    </row>
    <row r="321" spans="4:6">
      <c r="D321" s="3"/>
      <c r="E321" s="3"/>
      <c r="F321" s="3"/>
    </row>
    <row r="322" spans="4:6">
      <c r="D322" s="3"/>
      <c r="E322" s="3"/>
      <c r="F322" s="3"/>
    </row>
    <row r="323" spans="4:6">
      <c r="D323" s="3"/>
      <c r="E323" s="3"/>
      <c r="F323" s="3"/>
    </row>
    <row r="324" spans="4:6">
      <c r="D324" s="3"/>
      <c r="E324" s="3"/>
      <c r="F324" s="3"/>
    </row>
    <row r="325" spans="4:6">
      <c r="D325" s="3"/>
      <c r="E325" s="3"/>
      <c r="F325" s="3"/>
    </row>
    <row r="326" spans="4:6">
      <c r="D326" s="3"/>
      <c r="E326" s="3"/>
      <c r="F326" s="3"/>
    </row>
    <row r="327" spans="4:6">
      <c r="D327" s="3"/>
      <c r="E327" s="3"/>
      <c r="F327" s="3"/>
    </row>
    <row r="328" spans="4:6">
      <c r="D328" s="3"/>
      <c r="E328" s="3"/>
      <c r="F328" s="3"/>
    </row>
    <row r="329" spans="4:6">
      <c r="D329" s="3"/>
      <c r="E329" s="3"/>
      <c r="F329" s="3"/>
    </row>
    <row r="330" spans="4:6">
      <c r="D330" s="3"/>
      <c r="E330" s="3"/>
      <c r="F330" s="3"/>
    </row>
    <row r="331" spans="4:6">
      <c r="D331" s="3"/>
      <c r="E331" s="3"/>
      <c r="F331" s="3"/>
    </row>
    <row r="332" spans="4:6">
      <c r="D332" s="3"/>
      <c r="E332" s="3"/>
      <c r="F332" s="3"/>
    </row>
    <row r="333" spans="4:6">
      <c r="D333" s="3"/>
      <c r="E333" s="3"/>
      <c r="F333" s="3"/>
    </row>
    <row r="334" spans="4:6">
      <c r="D334" s="3"/>
      <c r="E334" s="3"/>
      <c r="F334" s="3"/>
    </row>
    <row r="335" spans="4:6">
      <c r="D335" s="3"/>
      <c r="E335" s="3"/>
      <c r="F335" s="3"/>
    </row>
    <row r="336" spans="4:6">
      <c r="D336" s="3"/>
      <c r="E336" s="3"/>
      <c r="F336" s="3"/>
    </row>
    <row r="337" spans="4:6">
      <c r="D337" s="3"/>
      <c r="E337" s="3"/>
      <c r="F337" s="3"/>
    </row>
    <row r="338" spans="4:6">
      <c r="D338" s="3"/>
      <c r="E338" s="3"/>
      <c r="F338" s="3"/>
    </row>
    <row r="339" spans="4:6">
      <c r="D339" s="3"/>
      <c r="E339" s="3"/>
      <c r="F339" s="3"/>
    </row>
    <row r="340" spans="4:6">
      <c r="D340" s="3"/>
      <c r="E340" s="3"/>
      <c r="F340" s="3"/>
    </row>
    <row r="341" spans="4:6">
      <c r="D341" s="3"/>
      <c r="E341" s="3"/>
      <c r="F341" s="3"/>
    </row>
    <row r="342" spans="4:6">
      <c r="D342" s="3"/>
      <c r="E342" s="3"/>
      <c r="F342" s="3"/>
    </row>
    <row r="343" spans="4:6">
      <c r="D343" s="3"/>
      <c r="E343" s="3"/>
      <c r="F343" s="3"/>
    </row>
    <row r="344" spans="4:6">
      <c r="D344" s="3"/>
      <c r="E344" s="3"/>
      <c r="F344" s="3"/>
    </row>
    <row r="345" spans="4:6">
      <c r="D345" s="3"/>
      <c r="E345" s="3"/>
      <c r="F345" s="3"/>
    </row>
    <row r="346" spans="4:6">
      <c r="D346" s="3"/>
      <c r="E346" s="3"/>
      <c r="F346" s="3"/>
    </row>
    <row r="347" spans="4:6">
      <c r="D347" s="3"/>
      <c r="E347" s="3"/>
      <c r="F347" s="3"/>
    </row>
    <row r="348" spans="4:6">
      <c r="D348" s="3"/>
      <c r="E348" s="3"/>
      <c r="F348" s="3"/>
    </row>
    <row r="349" spans="4:6">
      <c r="D349" s="3"/>
      <c r="E349" s="3"/>
      <c r="F349" s="3"/>
    </row>
    <row r="350" spans="4:6">
      <c r="D350" s="3"/>
      <c r="E350" s="3"/>
      <c r="F350" s="3"/>
    </row>
    <row r="351" spans="4:6">
      <c r="D351" s="3"/>
      <c r="E351" s="3"/>
      <c r="F351" s="3"/>
    </row>
    <row r="352" spans="4:6">
      <c r="D352" s="3"/>
      <c r="E352" s="3"/>
      <c r="F352" s="3"/>
    </row>
    <row r="353" spans="2:6">
      <c r="D353" s="3"/>
      <c r="E353" s="3"/>
      <c r="F353" s="3"/>
    </row>
    <row r="354" spans="2:6">
      <c r="D354" s="3"/>
      <c r="E354" s="3"/>
      <c r="F354" s="3"/>
    </row>
    <row r="355" spans="2:6">
      <c r="D355" s="3"/>
      <c r="E355" s="3"/>
      <c r="F355" s="3"/>
    </row>
    <row r="356" spans="2:6">
      <c r="D356" s="3"/>
      <c r="E356" s="3"/>
      <c r="F356" s="3"/>
    </row>
    <row r="357" spans="2:6">
      <c r="D357" s="3"/>
      <c r="E357" s="3"/>
      <c r="F357" s="3"/>
    </row>
    <row r="358" spans="2:6">
      <c r="D358" s="3"/>
      <c r="E358" s="3"/>
      <c r="F358" s="3"/>
    </row>
    <row r="359" spans="2:6">
      <c r="D359" s="3"/>
      <c r="E359" s="3"/>
      <c r="F359" s="3"/>
    </row>
    <row r="360" spans="2:6">
      <c r="D360" s="3"/>
      <c r="E360" s="3"/>
      <c r="F360" s="3"/>
    </row>
    <row r="361" spans="2:6">
      <c r="D361" s="3"/>
      <c r="E361" s="3"/>
      <c r="F361" s="3"/>
    </row>
    <row r="362" spans="2:6">
      <c r="D362" s="3"/>
      <c r="E362" s="3"/>
      <c r="F362" s="3"/>
    </row>
    <row r="363" spans="2:6">
      <c r="D363" s="3"/>
      <c r="E363" s="3"/>
      <c r="F363" s="3"/>
    </row>
    <row r="364" spans="2:6">
      <c r="D364" s="3"/>
      <c r="E364" s="3"/>
      <c r="F364" s="3"/>
    </row>
    <row r="365" spans="2:6">
      <c r="D365" s="3"/>
      <c r="E365" s="3"/>
      <c r="F365" s="3"/>
    </row>
    <row r="366" spans="2:6">
      <c r="D366" s="3"/>
      <c r="E366" s="3"/>
      <c r="F366" s="3"/>
    </row>
    <row r="367" spans="2:6">
      <c r="B367" s="3"/>
      <c r="D367" s="3"/>
      <c r="E367" s="3"/>
      <c r="F367" s="3"/>
    </row>
    <row r="368" spans="2:6">
      <c r="B368" s="3"/>
      <c r="D368" s="3"/>
      <c r="E368" s="3"/>
      <c r="F368" s="3"/>
    </row>
    <row r="369" spans="2:6">
      <c r="B369" s="6"/>
      <c r="D369" s="3"/>
      <c r="E369" s="3"/>
      <c r="F369" s="3"/>
    </row>
  </sheetData>
  <sheetProtection password="CCE9" sheet="1" objects="1" scenarios="1"/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/>
  </sheetViews>
  <sheetFormatPr defaultColWidth="9.140625" defaultRowHeight="18"/>
  <cols>
    <col min="1" max="1" width="6.28515625" style="3" customWidth="1"/>
    <col min="2" max="2" width="48.28515625" style="45" bestFit="1" customWidth="1"/>
    <col min="3" max="5" width="10.7109375" style="45" customWidth="1"/>
    <col min="6" max="13" width="10.7109375" style="3" customWidth="1"/>
    <col min="14" max="14" width="14.7109375" style="3" customWidth="1"/>
    <col min="15" max="15" width="11.7109375" style="3" customWidth="1"/>
    <col min="16" max="16" width="14.7109375" style="3" customWidth="1"/>
    <col min="17" max="19" width="10.7109375" style="3" customWidth="1"/>
    <col min="20" max="20" width="7.5703125" style="3" customWidth="1"/>
    <col min="21" max="21" width="6.7109375" style="3" customWidth="1"/>
    <col min="22" max="22" width="7.7109375" style="3" customWidth="1"/>
    <col min="23" max="23" width="7.140625" style="3" customWidth="1"/>
    <col min="24" max="24" width="6" style="3" customWidth="1"/>
    <col min="25" max="25" width="7.85546875" style="3" customWidth="1"/>
    <col min="26" max="26" width="8.140625" style="3" customWidth="1"/>
    <col min="27" max="27" width="6.28515625" style="3" customWidth="1"/>
    <col min="28" max="28" width="8" style="3" customWidth="1"/>
    <col min="29" max="29" width="8.7109375" style="3" customWidth="1"/>
    <col min="30" max="30" width="10" style="3" customWidth="1"/>
    <col min="31" max="31" width="9.5703125" style="3" customWidth="1"/>
    <col min="32" max="32" width="6.140625" style="3" customWidth="1"/>
    <col min="33" max="34" width="5.7109375" style="3" customWidth="1"/>
    <col min="35" max="35" width="6.85546875" style="3" customWidth="1"/>
    <col min="36" max="36" width="6.42578125" style="3" customWidth="1"/>
    <col min="37" max="37" width="6.7109375" style="3" customWidth="1"/>
    <col min="38" max="38" width="7.28515625" style="3" customWidth="1"/>
    <col min="39" max="50" width="5.7109375" style="3" customWidth="1"/>
    <col min="51" max="16384" width="9.140625" style="3"/>
  </cols>
  <sheetData>
    <row r="1" spans="2:81">
      <c r="B1" s="13" t="s">
        <v>0</v>
      </c>
      <c r="C1" s="14" t="s">
        <v>190</v>
      </c>
    </row>
    <row r="2" spans="2:81">
      <c r="B2" s="13" t="s">
        <v>1</v>
      </c>
    </row>
    <row r="3" spans="2:81">
      <c r="B3" s="13" t="s">
        <v>2</v>
      </c>
      <c r="C3" s="14" t="s">
        <v>191</v>
      </c>
    </row>
    <row r="4" spans="2:81">
      <c r="B4" s="13" t="s">
        <v>3</v>
      </c>
      <c r="C4" s="14" t="s">
        <v>192</v>
      </c>
    </row>
    <row r="6" spans="2:81" ht="26.25" customHeight="1">
      <c r="B6" s="87" t="s">
        <v>142</v>
      </c>
      <c r="C6" s="88"/>
      <c r="D6" s="88"/>
      <c r="E6" s="88"/>
      <c r="F6" s="88"/>
      <c r="G6" s="88"/>
      <c r="H6" s="88"/>
      <c r="I6" s="88"/>
      <c r="J6" s="88"/>
      <c r="K6" s="88"/>
      <c r="L6" s="88"/>
      <c r="M6" s="88"/>
      <c r="N6" s="88"/>
      <c r="O6" s="88"/>
      <c r="P6" s="88"/>
      <c r="Q6" s="88"/>
      <c r="R6" s="88"/>
      <c r="S6" s="89"/>
    </row>
    <row r="7" spans="2:81" ht="26.25" customHeight="1">
      <c r="B7" s="87" t="s">
        <v>93</v>
      </c>
      <c r="C7" s="88"/>
      <c r="D7" s="88"/>
      <c r="E7" s="88"/>
      <c r="F7" s="88"/>
      <c r="G7" s="88"/>
      <c r="H7" s="88"/>
      <c r="I7" s="88"/>
      <c r="J7" s="88"/>
      <c r="K7" s="88"/>
      <c r="L7" s="88"/>
      <c r="M7" s="88"/>
      <c r="N7" s="88"/>
      <c r="O7" s="88"/>
      <c r="P7" s="88"/>
      <c r="Q7" s="88"/>
      <c r="R7" s="88"/>
      <c r="S7" s="89"/>
    </row>
    <row r="8" spans="2:81" s="6" customFormat="1" ht="63">
      <c r="B8" s="19" t="s">
        <v>102</v>
      </c>
      <c r="C8" s="69" t="s">
        <v>50</v>
      </c>
      <c r="D8" s="69" t="s">
        <v>143</v>
      </c>
      <c r="E8" s="69" t="s">
        <v>51</v>
      </c>
      <c r="F8" s="69" t="s">
        <v>88</v>
      </c>
      <c r="G8" s="69" t="s">
        <v>52</v>
      </c>
      <c r="H8" s="69" t="s">
        <v>53</v>
      </c>
      <c r="I8" s="69" t="s">
        <v>72</v>
      </c>
      <c r="J8" s="69" t="s">
        <v>73</v>
      </c>
      <c r="K8" s="69" t="s">
        <v>54</v>
      </c>
      <c r="L8" s="69" t="s">
        <v>55</v>
      </c>
      <c r="M8" s="69" t="s">
        <v>56</v>
      </c>
      <c r="N8" s="69" t="s">
        <v>74</v>
      </c>
      <c r="O8" s="69" t="s">
        <v>75</v>
      </c>
      <c r="P8" s="69" t="s">
        <v>5</v>
      </c>
      <c r="Q8" s="69" t="s">
        <v>76</v>
      </c>
      <c r="R8" s="69" t="s">
        <v>58</v>
      </c>
      <c r="S8" s="90" t="s">
        <v>59</v>
      </c>
      <c r="U8" s="3"/>
      <c r="BZ8" s="3"/>
    </row>
    <row r="9" spans="2:81" s="6" customFormat="1" ht="27.75" customHeight="1">
      <c r="B9" s="50"/>
      <c r="C9" s="71"/>
      <c r="D9" s="51"/>
      <c r="E9" s="51"/>
      <c r="F9" s="71"/>
      <c r="G9" s="71"/>
      <c r="H9" s="71"/>
      <c r="I9" s="71" t="s">
        <v>77</v>
      </c>
      <c r="J9" s="71" t="s">
        <v>78</v>
      </c>
      <c r="K9" s="71"/>
      <c r="L9" s="71" t="s">
        <v>7</v>
      </c>
      <c r="M9" s="71" t="s">
        <v>7</v>
      </c>
      <c r="N9" s="71"/>
      <c r="O9" s="71" t="s">
        <v>79</v>
      </c>
      <c r="P9" s="71" t="s">
        <v>6</v>
      </c>
      <c r="Q9" s="71" t="s">
        <v>7</v>
      </c>
      <c r="R9" s="71" t="s">
        <v>7</v>
      </c>
      <c r="S9" s="72" t="s">
        <v>7</v>
      </c>
      <c r="BZ9" s="3"/>
    </row>
    <row r="10" spans="2:81" s="54" customFormat="1" ht="18" customHeight="1">
      <c r="B10" s="52"/>
      <c r="C10" s="53" t="s">
        <v>9</v>
      </c>
      <c r="D10" s="53" t="s">
        <v>10</v>
      </c>
      <c r="E10" s="53" t="s">
        <v>60</v>
      </c>
      <c r="F10" s="53" t="s">
        <v>61</v>
      </c>
      <c r="G10" s="53" t="s">
        <v>62</v>
      </c>
      <c r="H10" s="53" t="s">
        <v>63</v>
      </c>
      <c r="I10" s="53" t="s">
        <v>64</v>
      </c>
      <c r="J10" s="53" t="s">
        <v>65</v>
      </c>
      <c r="K10" s="53" t="s">
        <v>66</v>
      </c>
      <c r="L10" s="53" t="s">
        <v>67</v>
      </c>
      <c r="M10" s="53" t="s">
        <v>80</v>
      </c>
      <c r="N10" s="53" t="s">
        <v>81</v>
      </c>
      <c r="O10" s="53" t="s">
        <v>82</v>
      </c>
      <c r="P10" s="53" t="s">
        <v>83</v>
      </c>
      <c r="Q10" s="53" t="s">
        <v>84</v>
      </c>
      <c r="R10" s="74" t="s">
        <v>89</v>
      </c>
      <c r="S10" s="74" t="s">
        <v>90</v>
      </c>
      <c r="T10" s="75"/>
      <c r="BZ10" s="3"/>
    </row>
    <row r="11" spans="2:81" s="54" customFormat="1" ht="18" customHeight="1">
      <c r="B11" s="55" t="s">
        <v>144</v>
      </c>
      <c r="C11" s="53"/>
      <c r="D11" s="53"/>
      <c r="E11" s="53"/>
      <c r="F11" s="53"/>
      <c r="G11" s="53"/>
      <c r="H11" s="53"/>
      <c r="I11" s="53"/>
      <c r="J11" s="34">
        <v>5.21</v>
      </c>
      <c r="K11" s="53"/>
      <c r="L11" s="53"/>
      <c r="M11" s="34">
        <v>2.41</v>
      </c>
      <c r="N11" s="34">
        <v>7400350.8499999996</v>
      </c>
      <c r="O11" s="53"/>
      <c r="P11" s="34">
        <v>11442.390938613758</v>
      </c>
      <c r="Q11" s="53"/>
      <c r="R11" s="34">
        <v>100</v>
      </c>
      <c r="S11" s="34">
        <v>0.83</v>
      </c>
      <c r="T11" s="75"/>
      <c r="BZ11" s="3"/>
      <c r="CC11" s="3"/>
    </row>
    <row r="12" spans="2:81">
      <c r="B12" s="56" t="s">
        <v>197</v>
      </c>
      <c r="C12" s="3"/>
      <c r="D12" s="3"/>
      <c r="E12" s="3"/>
      <c r="J12" s="59">
        <v>4.75</v>
      </c>
      <c r="M12" s="59">
        <v>2</v>
      </c>
      <c r="N12" s="59">
        <v>6939350.8499999996</v>
      </c>
      <c r="P12" s="59">
        <v>9450.9985110254383</v>
      </c>
      <c r="R12" s="59">
        <v>82.6</v>
      </c>
      <c r="S12" s="59">
        <v>0.68</v>
      </c>
    </row>
    <row r="13" spans="2:81">
      <c r="B13" s="56" t="s">
        <v>2066</v>
      </c>
      <c r="C13" s="3"/>
      <c r="D13" s="3"/>
      <c r="E13" s="3"/>
      <c r="J13" s="59">
        <v>4.78</v>
      </c>
      <c r="M13" s="59">
        <v>1.91</v>
      </c>
      <c r="N13" s="59">
        <v>6414644.8099999996</v>
      </c>
      <c r="P13" s="59">
        <v>8585.1028448623383</v>
      </c>
      <c r="R13" s="59">
        <v>75.03</v>
      </c>
      <c r="S13" s="59">
        <v>0.62</v>
      </c>
    </row>
    <row r="14" spans="2:81">
      <c r="B14" s="14" t="s">
        <v>2070</v>
      </c>
      <c r="C14" s="14" t="s">
        <v>2071</v>
      </c>
      <c r="D14" s="14" t="s">
        <v>129</v>
      </c>
      <c r="E14" s="14" t="s">
        <v>2072</v>
      </c>
      <c r="F14" s="14" t="s">
        <v>133</v>
      </c>
      <c r="G14" s="14" t="s">
        <v>201</v>
      </c>
      <c r="H14" s="14" t="s">
        <v>155</v>
      </c>
      <c r="I14" s="14" t="s">
        <v>256</v>
      </c>
      <c r="J14" s="37">
        <v>10.34</v>
      </c>
      <c r="K14" s="14" t="s">
        <v>108</v>
      </c>
      <c r="L14" s="37">
        <v>4.9000000000000004</v>
      </c>
      <c r="M14" s="37">
        <v>1.41</v>
      </c>
      <c r="N14" s="37">
        <v>156000</v>
      </c>
      <c r="O14" s="37">
        <v>167.51</v>
      </c>
      <c r="P14" s="37">
        <v>261.31560000000002</v>
      </c>
      <c r="Q14" s="37">
        <v>0.01</v>
      </c>
      <c r="R14" s="37">
        <v>2.2799999999999998</v>
      </c>
      <c r="S14" s="37">
        <v>0.02</v>
      </c>
    </row>
    <row r="15" spans="2:81">
      <c r="B15" s="14" t="s">
        <v>2073</v>
      </c>
      <c r="C15" s="14" t="s">
        <v>2074</v>
      </c>
      <c r="D15" s="14" t="s">
        <v>129</v>
      </c>
      <c r="E15" s="14" t="s">
        <v>2075</v>
      </c>
      <c r="F15" s="14" t="s">
        <v>133</v>
      </c>
      <c r="G15" s="14" t="s">
        <v>206</v>
      </c>
      <c r="H15" s="14" t="s">
        <v>155</v>
      </c>
      <c r="I15" s="14" t="s">
        <v>256</v>
      </c>
      <c r="J15" s="37">
        <v>2.64</v>
      </c>
      <c r="K15" s="14" t="s">
        <v>108</v>
      </c>
      <c r="L15" s="37">
        <v>5</v>
      </c>
      <c r="M15" s="37">
        <v>0.7</v>
      </c>
      <c r="N15" s="37">
        <v>62875.41</v>
      </c>
      <c r="O15" s="37">
        <v>130.36000000000001</v>
      </c>
      <c r="P15" s="37">
        <v>81.964384476000006</v>
      </c>
      <c r="Q15" s="37">
        <v>0.16</v>
      </c>
      <c r="R15" s="37">
        <v>0.72</v>
      </c>
      <c r="S15" s="37">
        <v>0.01</v>
      </c>
    </row>
    <row r="16" spans="2:81">
      <c r="B16" s="14" t="s">
        <v>2076</v>
      </c>
      <c r="C16" s="14" t="s">
        <v>2077</v>
      </c>
      <c r="D16" s="14" t="s">
        <v>129</v>
      </c>
      <c r="E16" s="14" t="s">
        <v>651</v>
      </c>
      <c r="F16" s="14" t="s">
        <v>361</v>
      </c>
      <c r="G16" s="14" t="s">
        <v>206</v>
      </c>
      <c r="H16" s="14" t="s">
        <v>155</v>
      </c>
      <c r="I16" s="14" t="s">
        <v>256</v>
      </c>
      <c r="J16" s="37">
        <v>1.18</v>
      </c>
      <c r="K16" s="14" t="s">
        <v>108</v>
      </c>
      <c r="L16" s="37">
        <v>6.5</v>
      </c>
      <c r="M16" s="37">
        <v>0.56000000000000005</v>
      </c>
      <c r="N16" s="37">
        <v>101303.05</v>
      </c>
      <c r="O16" s="37">
        <v>130.03</v>
      </c>
      <c r="P16" s="37">
        <v>131.72435591499999</v>
      </c>
      <c r="Q16" s="37">
        <v>0</v>
      </c>
      <c r="R16" s="37">
        <v>1.1499999999999999</v>
      </c>
      <c r="S16" s="37">
        <v>0.01</v>
      </c>
    </row>
    <row r="17" spans="2:19">
      <c r="B17" s="14" t="s">
        <v>2078</v>
      </c>
      <c r="C17" s="14" t="s">
        <v>2079</v>
      </c>
      <c r="D17" s="14" t="s">
        <v>129</v>
      </c>
      <c r="E17" s="14" t="s">
        <v>2080</v>
      </c>
      <c r="F17" s="14" t="s">
        <v>133</v>
      </c>
      <c r="G17" s="14" t="s">
        <v>439</v>
      </c>
      <c r="H17" s="14" t="s">
        <v>155</v>
      </c>
      <c r="I17" s="14" t="s">
        <v>256</v>
      </c>
      <c r="J17" s="37">
        <v>2.2000000000000002</v>
      </c>
      <c r="K17" s="14" t="s">
        <v>108</v>
      </c>
      <c r="L17" s="37">
        <v>4.95</v>
      </c>
      <c r="M17" s="37">
        <v>0.68</v>
      </c>
      <c r="N17" s="37">
        <v>85999.39</v>
      </c>
      <c r="O17" s="37">
        <v>132.88999999999999</v>
      </c>
      <c r="P17" s="37">
        <v>114.284589371</v>
      </c>
      <c r="Q17" s="37">
        <v>0.26</v>
      </c>
      <c r="R17" s="37">
        <v>1</v>
      </c>
      <c r="S17" s="37">
        <v>0.01</v>
      </c>
    </row>
    <row r="18" spans="2:19">
      <c r="B18" s="14" t="s">
        <v>2081</v>
      </c>
      <c r="C18" s="14" t="s">
        <v>2082</v>
      </c>
      <c r="D18" s="14" t="s">
        <v>129</v>
      </c>
      <c r="E18" s="14" t="s">
        <v>2083</v>
      </c>
      <c r="F18" s="14" t="s">
        <v>133</v>
      </c>
      <c r="G18" s="14" t="s">
        <v>439</v>
      </c>
      <c r="H18" s="14" t="s">
        <v>155</v>
      </c>
      <c r="I18" s="14" t="s">
        <v>256</v>
      </c>
      <c r="J18" s="37">
        <v>0.97</v>
      </c>
      <c r="K18" s="14" t="s">
        <v>108</v>
      </c>
      <c r="L18" s="37">
        <v>6.5</v>
      </c>
      <c r="M18" s="37">
        <v>0.14000000000000001</v>
      </c>
      <c r="N18" s="37">
        <v>400000</v>
      </c>
      <c r="O18" s="37">
        <v>133.37</v>
      </c>
      <c r="P18" s="37">
        <v>533.48</v>
      </c>
      <c r="Q18" s="37">
        <v>0.09</v>
      </c>
      <c r="R18" s="37">
        <v>4.66</v>
      </c>
      <c r="S18" s="37">
        <v>0.04</v>
      </c>
    </row>
    <row r="19" spans="2:19">
      <c r="B19" s="14" t="s">
        <v>2084</v>
      </c>
      <c r="C19" s="14" t="s">
        <v>2085</v>
      </c>
      <c r="D19" s="14" t="s">
        <v>129</v>
      </c>
      <c r="E19" s="14" t="s">
        <v>2086</v>
      </c>
      <c r="F19" s="14" t="s">
        <v>133</v>
      </c>
      <c r="G19" s="14" t="s">
        <v>439</v>
      </c>
      <c r="H19" s="14" t="s">
        <v>155</v>
      </c>
      <c r="I19" s="14" t="s">
        <v>256</v>
      </c>
      <c r="J19" s="37">
        <v>5.64</v>
      </c>
      <c r="K19" s="14" t="s">
        <v>108</v>
      </c>
      <c r="L19" s="37">
        <v>5.6</v>
      </c>
      <c r="M19" s="37">
        <v>1.1399999999999999</v>
      </c>
      <c r="N19" s="37">
        <v>136376.43</v>
      </c>
      <c r="O19" s="37">
        <v>152.71</v>
      </c>
      <c r="P19" s="37">
        <v>208.260446253</v>
      </c>
      <c r="Q19" s="37">
        <v>0.01</v>
      </c>
      <c r="R19" s="37">
        <v>1.82</v>
      </c>
      <c r="S19" s="37">
        <v>0.02</v>
      </c>
    </row>
    <row r="20" spans="2:19">
      <c r="B20" s="14" t="s">
        <v>2087</v>
      </c>
      <c r="C20" s="14" t="s">
        <v>2088</v>
      </c>
      <c r="D20" s="14" t="s">
        <v>129</v>
      </c>
      <c r="E20" s="14" t="s">
        <v>2083</v>
      </c>
      <c r="F20" s="14" t="s">
        <v>133</v>
      </c>
      <c r="G20" s="14" t="s">
        <v>593</v>
      </c>
      <c r="H20" s="14" t="s">
        <v>156</v>
      </c>
      <c r="I20" s="14" t="s">
        <v>2089</v>
      </c>
      <c r="J20" s="37">
        <v>4.8099999999999996</v>
      </c>
      <c r="K20" s="14" t="s">
        <v>108</v>
      </c>
      <c r="L20" s="37">
        <v>6</v>
      </c>
      <c r="M20" s="37">
        <v>3.16</v>
      </c>
      <c r="N20" s="37">
        <v>1330300</v>
      </c>
      <c r="O20" s="37">
        <v>119.86</v>
      </c>
      <c r="P20" s="37">
        <v>1594.49758</v>
      </c>
      <c r="Q20" s="37">
        <v>0.04</v>
      </c>
      <c r="R20" s="37">
        <v>13.94</v>
      </c>
      <c r="S20" s="37">
        <v>0.12</v>
      </c>
    </row>
    <row r="21" spans="2:19">
      <c r="B21" s="14" t="s">
        <v>2090</v>
      </c>
      <c r="C21" s="14" t="s">
        <v>2091</v>
      </c>
      <c r="D21" s="14" t="s">
        <v>129</v>
      </c>
      <c r="E21" s="14" t="s">
        <v>651</v>
      </c>
      <c r="F21" s="14" t="s">
        <v>361</v>
      </c>
      <c r="G21" s="14" t="s">
        <v>609</v>
      </c>
      <c r="H21" s="14" t="s">
        <v>155</v>
      </c>
      <c r="I21" s="14" t="s">
        <v>256</v>
      </c>
      <c r="J21" s="37">
        <v>5.65</v>
      </c>
      <c r="K21" s="14" t="s">
        <v>108</v>
      </c>
      <c r="L21" s="37">
        <v>5.75</v>
      </c>
      <c r="M21" s="37">
        <v>0.93</v>
      </c>
      <c r="N21" s="37">
        <v>2777924</v>
      </c>
      <c r="O21" s="37">
        <v>152.77000000000001</v>
      </c>
      <c r="P21" s="37">
        <v>4243.8344948000004</v>
      </c>
      <c r="Q21" s="37">
        <v>0.21</v>
      </c>
      <c r="R21" s="37">
        <v>37.090000000000003</v>
      </c>
      <c r="S21" s="37">
        <v>0.31</v>
      </c>
    </row>
    <row r="22" spans="2:19">
      <c r="B22" s="14" t="s">
        <v>2092</v>
      </c>
      <c r="C22" s="14" t="s">
        <v>2093</v>
      </c>
      <c r="D22" s="14" t="s">
        <v>129</v>
      </c>
      <c r="E22" s="14" t="s">
        <v>2094</v>
      </c>
      <c r="F22" s="14" t="s">
        <v>397</v>
      </c>
      <c r="G22" s="14" t="s">
        <v>662</v>
      </c>
      <c r="H22" s="14" t="s">
        <v>156</v>
      </c>
      <c r="I22" s="14" t="s">
        <v>2095</v>
      </c>
      <c r="J22" s="37">
        <v>0.64</v>
      </c>
      <c r="K22" s="14" t="s">
        <v>108</v>
      </c>
      <c r="L22" s="37">
        <v>6.5</v>
      </c>
      <c r="M22" s="37">
        <v>0.64</v>
      </c>
      <c r="N22" s="37">
        <v>246315.76</v>
      </c>
      <c r="O22" s="37">
        <v>122.5</v>
      </c>
      <c r="P22" s="37">
        <v>301.736806</v>
      </c>
      <c r="Q22" s="37">
        <v>0.21</v>
      </c>
      <c r="R22" s="37">
        <v>2.64</v>
      </c>
      <c r="S22" s="37">
        <v>0.02</v>
      </c>
    </row>
    <row r="23" spans="2:19">
      <c r="B23" s="14" t="s">
        <v>2096</v>
      </c>
      <c r="C23" s="14" t="s">
        <v>2097</v>
      </c>
      <c r="D23" s="14" t="s">
        <v>129</v>
      </c>
      <c r="E23" s="14" t="s">
        <v>2098</v>
      </c>
      <c r="F23" s="14" t="s">
        <v>397</v>
      </c>
      <c r="G23" s="14" t="s">
        <v>704</v>
      </c>
      <c r="H23" s="14" t="s">
        <v>155</v>
      </c>
      <c r="I23" s="14" t="s">
        <v>2099</v>
      </c>
      <c r="J23" s="37">
        <v>2.23</v>
      </c>
      <c r="K23" s="14" t="s">
        <v>108</v>
      </c>
      <c r="L23" s="37">
        <v>6.7</v>
      </c>
      <c r="M23" s="37">
        <v>6.69</v>
      </c>
      <c r="N23" s="37">
        <v>178981.51</v>
      </c>
      <c r="O23" s="37">
        <v>124.28</v>
      </c>
      <c r="P23" s="37">
        <v>222.43822062800001</v>
      </c>
      <c r="Q23" s="37">
        <v>7.0000000000000007E-2</v>
      </c>
      <c r="R23" s="37">
        <v>1.94</v>
      </c>
      <c r="S23" s="37">
        <v>0.02</v>
      </c>
    </row>
    <row r="24" spans="2:19">
      <c r="B24" s="14" t="s">
        <v>2100</v>
      </c>
      <c r="C24" s="14" t="s">
        <v>2101</v>
      </c>
      <c r="D24" s="14" t="s">
        <v>129</v>
      </c>
      <c r="E24" s="14" t="s">
        <v>2098</v>
      </c>
      <c r="F24" s="14" t="s">
        <v>397</v>
      </c>
      <c r="G24" s="14" t="s">
        <v>704</v>
      </c>
      <c r="H24" s="14" t="s">
        <v>155</v>
      </c>
      <c r="I24" s="14" t="s">
        <v>256</v>
      </c>
      <c r="J24" s="37">
        <v>2.4900000000000002</v>
      </c>
      <c r="K24" s="14" t="s">
        <v>108</v>
      </c>
      <c r="L24" s="37">
        <v>6.7</v>
      </c>
      <c r="M24" s="37">
        <v>0.79</v>
      </c>
      <c r="N24" s="37">
        <v>76157.05</v>
      </c>
      <c r="O24" s="37">
        <v>124.62</v>
      </c>
      <c r="P24" s="37">
        <v>94.906915710000007</v>
      </c>
      <c r="Q24" s="37">
        <v>0.05</v>
      </c>
      <c r="R24" s="37">
        <v>0.83</v>
      </c>
      <c r="S24" s="37">
        <v>0.01</v>
      </c>
    </row>
    <row r="25" spans="2:19">
      <c r="B25" s="14" t="s">
        <v>2102</v>
      </c>
      <c r="C25" s="14" t="s">
        <v>2103</v>
      </c>
      <c r="D25" s="14" t="s">
        <v>129</v>
      </c>
      <c r="E25" s="14" t="s">
        <v>2104</v>
      </c>
      <c r="F25" s="14" t="s">
        <v>118</v>
      </c>
      <c r="G25" s="14" t="s">
        <v>789</v>
      </c>
      <c r="H25" s="14" t="s">
        <v>155</v>
      </c>
      <c r="I25" s="14" t="s">
        <v>2105</v>
      </c>
      <c r="J25" s="37">
        <v>4.3</v>
      </c>
      <c r="K25" s="14" t="s">
        <v>108</v>
      </c>
      <c r="L25" s="37">
        <v>5.35</v>
      </c>
      <c r="M25" s="37">
        <v>5.41</v>
      </c>
      <c r="N25" s="37">
        <v>774152.51</v>
      </c>
      <c r="O25" s="37">
        <v>95.93</v>
      </c>
      <c r="P25" s="37">
        <v>742.64450284300005</v>
      </c>
      <c r="Q25" s="37">
        <v>0.04</v>
      </c>
      <c r="R25" s="37">
        <v>6.49</v>
      </c>
      <c r="S25" s="37">
        <v>0.05</v>
      </c>
    </row>
    <row r="26" spans="2:19">
      <c r="B26" s="14" t="s">
        <v>2106</v>
      </c>
      <c r="C26" s="14" t="s">
        <v>2107</v>
      </c>
      <c r="D26" s="14" t="s">
        <v>129</v>
      </c>
      <c r="E26" s="14" t="s">
        <v>2108</v>
      </c>
      <c r="F26" s="14" t="s">
        <v>361</v>
      </c>
      <c r="G26" s="14" t="s">
        <v>243</v>
      </c>
      <c r="H26" s="14" t="s">
        <v>826</v>
      </c>
      <c r="I26" s="14" t="s">
        <v>256</v>
      </c>
      <c r="J26" s="37">
        <v>4.2699999999999996</v>
      </c>
      <c r="K26" s="14" t="s">
        <v>108</v>
      </c>
      <c r="L26" s="37">
        <v>4</v>
      </c>
      <c r="M26" s="37">
        <v>2.44</v>
      </c>
      <c r="N26" s="37">
        <v>307.77999999999997</v>
      </c>
      <c r="O26" s="37">
        <v>112.64126400000001</v>
      </c>
      <c r="P26" s="37">
        <v>0.34668728233919999</v>
      </c>
      <c r="Q26" s="37">
        <v>0</v>
      </c>
      <c r="R26" s="37">
        <v>0</v>
      </c>
      <c r="S26" s="37">
        <v>0</v>
      </c>
    </row>
    <row r="27" spans="2:19">
      <c r="B27" s="14" t="s">
        <v>2109</v>
      </c>
      <c r="C27" s="14" t="s">
        <v>2110</v>
      </c>
      <c r="D27" s="14" t="s">
        <v>129</v>
      </c>
      <c r="E27" s="14" t="s">
        <v>2111</v>
      </c>
      <c r="F27" s="14" t="s">
        <v>951</v>
      </c>
      <c r="G27" s="14" t="s">
        <v>243</v>
      </c>
      <c r="H27" s="14" t="s">
        <v>826</v>
      </c>
      <c r="I27" s="14" t="s">
        <v>2112</v>
      </c>
      <c r="J27" s="37">
        <v>4.2699999999999996</v>
      </c>
      <c r="K27" s="14" t="s">
        <v>108</v>
      </c>
      <c r="L27" s="37">
        <v>3</v>
      </c>
      <c r="M27" s="37">
        <v>14</v>
      </c>
      <c r="N27" s="37">
        <v>87951.92</v>
      </c>
      <c r="O27" s="37">
        <v>61.02</v>
      </c>
      <c r="P27" s="37">
        <v>53.668261584</v>
      </c>
      <c r="Q27" s="37">
        <v>0.31</v>
      </c>
      <c r="R27" s="37">
        <v>0.47</v>
      </c>
      <c r="S27" s="37">
        <v>0</v>
      </c>
    </row>
    <row r="28" spans="2:19">
      <c r="B28" s="56" t="s">
        <v>2067</v>
      </c>
      <c r="C28" s="3"/>
      <c r="D28" s="3"/>
      <c r="E28" s="3"/>
      <c r="J28" s="59">
        <v>2.86</v>
      </c>
      <c r="M28" s="59">
        <v>3.45</v>
      </c>
      <c r="N28" s="59">
        <v>278570.5</v>
      </c>
      <c r="P28" s="59">
        <v>294.69973195</v>
      </c>
      <c r="R28" s="59">
        <v>2.58</v>
      </c>
      <c r="S28" s="59">
        <v>0.02</v>
      </c>
    </row>
    <row r="29" spans="2:19">
      <c r="B29" s="14" t="s">
        <v>2113</v>
      </c>
      <c r="C29" s="14" t="s">
        <v>2114</v>
      </c>
      <c r="D29" s="14" t="s">
        <v>129</v>
      </c>
      <c r="E29" s="14" t="s">
        <v>2115</v>
      </c>
      <c r="F29" s="14" t="s">
        <v>133</v>
      </c>
      <c r="G29" s="14" t="s">
        <v>707</v>
      </c>
      <c r="H29" s="14" t="s">
        <v>156</v>
      </c>
      <c r="I29" s="14" t="s">
        <v>2116</v>
      </c>
      <c r="J29" s="37">
        <v>2.86</v>
      </c>
      <c r="K29" s="14" t="s">
        <v>108</v>
      </c>
      <c r="L29" s="37">
        <v>5.15</v>
      </c>
      <c r="M29" s="37">
        <v>3.45</v>
      </c>
      <c r="N29" s="37">
        <v>278570.5</v>
      </c>
      <c r="O29" s="37">
        <v>105.79</v>
      </c>
      <c r="P29" s="37">
        <v>294.69973195</v>
      </c>
      <c r="Q29" s="37">
        <v>0.19</v>
      </c>
      <c r="R29" s="37">
        <v>2.58</v>
      </c>
      <c r="S29" s="37">
        <v>0.02</v>
      </c>
    </row>
    <row r="30" spans="2:19">
      <c r="B30" s="56" t="s">
        <v>355</v>
      </c>
      <c r="C30" s="3"/>
      <c r="D30" s="3"/>
      <c r="E30" s="3"/>
      <c r="J30" s="59">
        <v>5.25</v>
      </c>
      <c r="M30" s="59">
        <v>2.56</v>
      </c>
      <c r="N30" s="59">
        <v>246135.54</v>
      </c>
      <c r="P30" s="59">
        <v>571.19593421310003</v>
      </c>
      <c r="R30" s="59">
        <v>4.99</v>
      </c>
      <c r="S30" s="59">
        <v>0.04</v>
      </c>
    </row>
    <row r="31" spans="2:19">
      <c r="B31" s="14" t="s">
        <v>2117</v>
      </c>
      <c r="C31" s="14" t="s">
        <v>2118</v>
      </c>
      <c r="D31" s="14" t="s">
        <v>129</v>
      </c>
      <c r="E31" s="14" t="s">
        <v>2119</v>
      </c>
      <c r="F31" s="14" t="s">
        <v>133</v>
      </c>
      <c r="G31" s="14" t="s">
        <v>243</v>
      </c>
      <c r="H31" s="14" t="s">
        <v>826</v>
      </c>
      <c r="I31" s="14" t="s">
        <v>2120</v>
      </c>
      <c r="J31" s="37">
        <v>6.53</v>
      </c>
      <c r="K31" s="14" t="s">
        <v>112</v>
      </c>
      <c r="L31" s="37">
        <v>3</v>
      </c>
      <c r="M31" s="37">
        <v>2.4900000000000002</v>
      </c>
      <c r="N31" s="37">
        <v>190939.91</v>
      </c>
      <c r="O31" s="37">
        <v>50.05</v>
      </c>
      <c r="P31" s="37">
        <v>359.89939038053001</v>
      </c>
      <c r="Q31" s="37">
        <v>0</v>
      </c>
      <c r="R31" s="37">
        <v>3.15</v>
      </c>
      <c r="S31" s="37">
        <v>0.03</v>
      </c>
    </row>
    <row r="32" spans="2:19">
      <c r="B32" s="14" t="s">
        <v>2121</v>
      </c>
      <c r="C32" s="14" t="s">
        <v>2122</v>
      </c>
      <c r="D32" s="14" t="s">
        <v>129</v>
      </c>
      <c r="E32" s="14" t="s">
        <v>2119</v>
      </c>
      <c r="F32" s="14" t="s">
        <v>133</v>
      </c>
      <c r="G32" s="14" t="s">
        <v>243</v>
      </c>
      <c r="H32" s="14" t="s">
        <v>826</v>
      </c>
      <c r="I32" s="14" t="s">
        <v>2120</v>
      </c>
      <c r="J32" s="37">
        <v>3.08</v>
      </c>
      <c r="K32" s="14" t="s">
        <v>112</v>
      </c>
      <c r="L32" s="37">
        <v>2.66</v>
      </c>
      <c r="M32" s="37">
        <v>2.68</v>
      </c>
      <c r="N32" s="37">
        <v>55195.63</v>
      </c>
      <c r="O32" s="37">
        <v>101.65</v>
      </c>
      <c r="P32" s="37">
        <v>211.29654383256999</v>
      </c>
      <c r="Q32" s="37">
        <v>0</v>
      </c>
      <c r="R32" s="37">
        <v>1.85</v>
      </c>
      <c r="S32" s="37">
        <v>0.02</v>
      </c>
    </row>
    <row r="33" spans="2:19">
      <c r="B33" s="56" t="s">
        <v>1033</v>
      </c>
      <c r="C33" s="3"/>
      <c r="D33" s="3"/>
      <c r="E33" s="3"/>
      <c r="J33" s="59">
        <v>0</v>
      </c>
      <c r="M33" s="59">
        <v>0</v>
      </c>
      <c r="N33" s="59">
        <v>0</v>
      </c>
      <c r="P33" s="59">
        <v>0</v>
      </c>
      <c r="R33" s="59">
        <v>0</v>
      </c>
      <c r="S33" s="59">
        <v>0</v>
      </c>
    </row>
    <row r="34" spans="2:19">
      <c r="B34" s="14" t="s">
        <v>243</v>
      </c>
      <c r="C34" s="14" t="s">
        <v>243</v>
      </c>
      <c r="D34" s="3"/>
      <c r="E34" s="3"/>
      <c r="F34" s="14" t="s">
        <v>243</v>
      </c>
      <c r="G34" s="14" t="s">
        <v>243</v>
      </c>
      <c r="J34" s="37">
        <v>0</v>
      </c>
      <c r="K34" s="14" t="s">
        <v>243</v>
      </c>
      <c r="L34" s="37">
        <v>0</v>
      </c>
      <c r="M34" s="37">
        <v>0</v>
      </c>
      <c r="N34" s="37">
        <v>0</v>
      </c>
      <c r="O34" s="37">
        <v>0</v>
      </c>
      <c r="P34" s="37">
        <v>0</v>
      </c>
      <c r="Q34" s="37">
        <v>0</v>
      </c>
      <c r="R34" s="37">
        <v>0</v>
      </c>
      <c r="S34" s="37">
        <v>0</v>
      </c>
    </row>
    <row r="35" spans="2:19">
      <c r="B35" s="56" t="s">
        <v>247</v>
      </c>
      <c r="C35" s="3"/>
      <c r="D35" s="3"/>
      <c r="E35" s="3"/>
      <c r="J35" s="59">
        <v>7.42</v>
      </c>
      <c r="M35" s="59">
        <v>4.3600000000000003</v>
      </c>
      <c r="N35" s="59">
        <v>461000</v>
      </c>
      <c r="P35" s="59">
        <v>1991.3924275883201</v>
      </c>
      <c r="R35" s="59">
        <v>17.399999999999999</v>
      </c>
      <c r="S35" s="59">
        <v>0.14000000000000001</v>
      </c>
    </row>
    <row r="36" spans="2:19">
      <c r="B36" s="56" t="s">
        <v>2123</v>
      </c>
      <c r="C36" s="3"/>
      <c r="D36" s="3"/>
      <c r="E36" s="3"/>
      <c r="J36" s="59">
        <v>0</v>
      </c>
      <c r="M36" s="59">
        <v>0</v>
      </c>
      <c r="N36" s="59">
        <v>0</v>
      </c>
      <c r="P36" s="59">
        <v>0</v>
      </c>
      <c r="R36" s="59">
        <v>0</v>
      </c>
      <c r="S36" s="59">
        <v>0</v>
      </c>
    </row>
    <row r="37" spans="2:19">
      <c r="B37" s="14" t="s">
        <v>243</v>
      </c>
      <c r="C37" s="14" t="s">
        <v>243</v>
      </c>
      <c r="D37" s="3"/>
      <c r="E37" s="3"/>
      <c r="F37" s="14" t="s">
        <v>243</v>
      </c>
      <c r="G37" s="14" t="s">
        <v>243</v>
      </c>
      <c r="J37" s="37">
        <v>0</v>
      </c>
      <c r="K37" s="14" t="s">
        <v>243</v>
      </c>
      <c r="L37" s="37">
        <v>0</v>
      </c>
      <c r="M37" s="37">
        <v>0</v>
      </c>
      <c r="N37" s="37">
        <v>0</v>
      </c>
      <c r="O37" s="37">
        <v>0</v>
      </c>
      <c r="P37" s="37">
        <v>0</v>
      </c>
      <c r="Q37" s="37">
        <v>0</v>
      </c>
      <c r="R37" s="37">
        <v>0</v>
      </c>
      <c r="S37" s="37">
        <v>0</v>
      </c>
    </row>
    <row r="38" spans="2:19">
      <c r="B38" s="56" t="s">
        <v>2124</v>
      </c>
      <c r="C38" s="3"/>
      <c r="D38" s="3"/>
      <c r="E38" s="3"/>
      <c r="J38" s="59">
        <v>7.42</v>
      </c>
      <c r="M38" s="59">
        <v>4.3600000000000003</v>
      </c>
      <c r="N38" s="59">
        <v>461000</v>
      </c>
      <c r="P38" s="59">
        <v>1991.3924275883201</v>
      </c>
      <c r="R38" s="59">
        <v>17.399999999999999</v>
      </c>
      <c r="S38" s="59">
        <v>0.14000000000000001</v>
      </c>
    </row>
    <row r="39" spans="2:19">
      <c r="B39" s="14" t="s">
        <v>2125</v>
      </c>
      <c r="C39" s="14" t="s">
        <v>2126</v>
      </c>
      <c r="D39" s="14" t="s">
        <v>129</v>
      </c>
      <c r="E39" s="14" t="s">
        <v>1173</v>
      </c>
      <c r="F39" s="14" t="s">
        <v>1083</v>
      </c>
      <c r="G39" s="14" t="s">
        <v>1138</v>
      </c>
      <c r="H39" s="14" t="s">
        <v>213</v>
      </c>
      <c r="I39" s="14" t="s">
        <v>2127</v>
      </c>
      <c r="J39" s="37">
        <v>15.54</v>
      </c>
      <c r="K39" s="14" t="s">
        <v>116</v>
      </c>
      <c r="L39" s="37">
        <v>5.5</v>
      </c>
      <c r="M39" s="37">
        <v>5.3</v>
      </c>
      <c r="N39" s="37">
        <v>100000</v>
      </c>
      <c r="O39" s="37">
        <v>105.3428522</v>
      </c>
      <c r="P39" s="37">
        <v>451.45732738831998</v>
      </c>
      <c r="Q39" s="37">
        <v>0.01</v>
      </c>
      <c r="R39" s="37">
        <v>3.95</v>
      </c>
      <c r="S39" s="37">
        <v>0.03</v>
      </c>
    </row>
    <row r="40" spans="2:19">
      <c r="B40" s="14" t="s">
        <v>2128</v>
      </c>
      <c r="C40" s="14" t="s">
        <v>2129</v>
      </c>
      <c r="D40" s="14" t="s">
        <v>129</v>
      </c>
      <c r="E40" s="14" t="s">
        <v>2130</v>
      </c>
      <c r="F40" s="14" t="s">
        <v>1096</v>
      </c>
      <c r="G40" s="14" t="s">
        <v>789</v>
      </c>
      <c r="H40" s="14" t="s">
        <v>1046</v>
      </c>
      <c r="I40" s="14" t="s">
        <v>2131</v>
      </c>
      <c r="J40" s="37">
        <v>5.04</v>
      </c>
      <c r="K40" s="14" t="s">
        <v>112</v>
      </c>
      <c r="L40" s="37">
        <v>6</v>
      </c>
      <c r="M40" s="37">
        <v>4.09</v>
      </c>
      <c r="N40" s="37">
        <v>361000</v>
      </c>
      <c r="O40" s="37">
        <v>113.27</v>
      </c>
      <c r="P40" s="37">
        <v>1539.9351002000001</v>
      </c>
      <c r="Q40" s="37">
        <v>0.04</v>
      </c>
      <c r="R40" s="37">
        <v>13.46</v>
      </c>
      <c r="S40" s="37">
        <v>0.11</v>
      </c>
    </row>
    <row r="41" spans="2:19">
      <c r="B41" s="14" t="s">
        <v>250</v>
      </c>
      <c r="C41" s="3"/>
      <c r="D41" s="3"/>
      <c r="E41" s="3"/>
    </row>
    <row r="42" spans="2:19">
      <c r="C42" s="3"/>
      <c r="D42" s="3"/>
      <c r="E42" s="3"/>
    </row>
    <row r="43" spans="2:19">
      <c r="C43" s="3"/>
      <c r="D43" s="3"/>
      <c r="E43" s="3"/>
    </row>
    <row r="44" spans="2:19">
      <c r="C44" s="3"/>
      <c r="D44" s="3"/>
      <c r="E44" s="3"/>
    </row>
    <row r="45" spans="2:19">
      <c r="C45" s="3"/>
      <c r="D45" s="3"/>
      <c r="E45" s="3"/>
    </row>
    <row r="46" spans="2:19">
      <c r="C46" s="3"/>
      <c r="D46" s="3"/>
      <c r="E46" s="3"/>
    </row>
    <row r="47" spans="2:19">
      <c r="C47" s="3"/>
      <c r="D47" s="3"/>
      <c r="E47" s="3"/>
    </row>
    <row r="48" spans="2:19">
      <c r="C48" s="3"/>
      <c r="D48" s="3"/>
      <c r="E48" s="3"/>
    </row>
    <row r="49" spans="3:5">
      <c r="C49" s="3"/>
      <c r="D49" s="3"/>
      <c r="E49" s="3"/>
    </row>
    <row r="50" spans="3:5">
      <c r="C50" s="3"/>
      <c r="D50" s="3"/>
      <c r="E50" s="3"/>
    </row>
    <row r="51" spans="3:5">
      <c r="C51" s="3"/>
      <c r="D51" s="3"/>
      <c r="E51" s="3"/>
    </row>
    <row r="52" spans="3:5">
      <c r="C52" s="3"/>
      <c r="D52" s="3"/>
      <c r="E52" s="3"/>
    </row>
    <row r="53" spans="3:5">
      <c r="C53" s="3"/>
      <c r="D53" s="3"/>
      <c r="E53" s="3"/>
    </row>
    <row r="54" spans="3:5">
      <c r="C54" s="3"/>
      <c r="D54" s="3"/>
      <c r="E54" s="3"/>
    </row>
    <row r="55" spans="3:5">
      <c r="C55" s="3"/>
      <c r="D55" s="3"/>
      <c r="E55" s="3"/>
    </row>
    <row r="56" spans="3:5">
      <c r="C56" s="3"/>
      <c r="D56" s="3"/>
      <c r="E56" s="3"/>
    </row>
    <row r="57" spans="3:5">
      <c r="C57" s="3"/>
      <c r="D57" s="3"/>
      <c r="E57" s="3"/>
    </row>
    <row r="58" spans="3:5">
      <c r="C58" s="3"/>
      <c r="D58" s="3"/>
      <c r="E58" s="3"/>
    </row>
    <row r="59" spans="3:5">
      <c r="C59" s="3"/>
      <c r="D59" s="3"/>
      <c r="E59" s="3"/>
    </row>
    <row r="60" spans="3:5">
      <c r="C60" s="3"/>
      <c r="D60" s="3"/>
      <c r="E60" s="3"/>
    </row>
    <row r="61" spans="3:5">
      <c r="C61" s="3"/>
      <c r="D61" s="3"/>
      <c r="E61" s="3"/>
    </row>
    <row r="62" spans="3:5">
      <c r="C62" s="3"/>
      <c r="D62" s="3"/>
      <c r="E62" s="3"/>
    </row>
    <row r="63" spans="3:5">
      <c r="C63" s="3"/>
      <c r="D63" s="3"/>
      <c r="E63" s="3"/>
    </row>
    <row r="64" spans="3:5">
      <c r="C64" s="3"/>
      <c r="D64" s="3"/>
      <c r="E64" s="3"/>
    </row>
    <row r="65" spans="3:5">
      <c r="C65" s="3"/>
      <c r="D65" s="3"/>
      <c r="E65" s="3"/>
    </row>
    <row r="66" spans="3:5">
      <c r="C66" s="3"/>
      <c r="D66" s="3"/>
      <c r="E66" s="3"/>
    </row>
    <row r="67" spans="3:5">
      <c r="C67" s="3"/>
      <c r="D67" s="3"/>
      <c r="E67" s="3"/>
    </row>
    <row r="68" spans="3:5">
      <c r="C68" s="3"/>
      <c r="D68" s="3"/>
      <c r="E68" s="3"/>
    </row>
    <row r="69" spans="3:5">
      <c r="C69" s="3"/>
      <c r="D69" s="3"/>
      <c r="E69" s="3"/>
    </row>
    <row r="70" spans="3:5">
      <c r="C70" s="3"/>
      <c r="D70" s="3"/>
      <c r="E70" s="3"/>
    </row>
    <row r="71" spans="3:5">
      <c r="C71" s="3"/>
      <c r="D71" s="3"/>
      <c r="E71" s="3"/>
    </row>
    <row r="72" spans="3:5">
      <c r="C72" s="3"/>
      <c r="D72" s="3"/>
      <c r="E72" s="3"/>
    </row>
    <row r="73" spans="3:5">
      <c r="C73" s="3"/>
      <c r="D73" s="3"/>
      <c r="E73" s="3"/>
    </row>
    <row r="74" spans="3:5">
      <c r="C74" s="3"/>
      <c r="D74" s="3"/>
      <c r="E74" s="3"/>
    </row>
    <row r="75" spans="3:5">
      <c r="C75" s="3"/>
      <c r="D75" s="3"/>
      <c r="E75" s="3"/>
    </row>
    <row r="76" spans="3:5">
      <c r="C76" s="3"/>
      <c r="D76" s="3"/>
      <c r="E76" s="3"/>
    </row>
    <row r="77" spans="3:5">
      <c r="C77" s="3"/>
      <c r="D77" s="3"/>
      <c r="E77" s="3"/>
    </row>
    <row r="78" spans="3:5">
      <c r="C78" s="3"/>
      <c r="D78" s="3"/>
      <c r="E78" s="3"/>
    </row>
    <row r="79" spans="3:5">
      <c r="C79" s="3"/>
      <c r="D79" s="3"/>
      <c r="E79" s="3"/>
    </row>
    <row r="80" spans="3:5">
      <c r="C80" s="3"/>
      <c r="D80" s="3"/>
      <c r="E80" s="3"/>
    </row>
    <row r="81" spans="3:5">
      <c r="C81" s="3"/>
      <c r="D81" s="3"/>
      <c r="E81" s="3"/>
    </row>
    <row r="82" spans="3:5">
      <c r="C82" s="3"/>
      <c r="D82" s="3"/>
      <c r="E82" s="3"/>
    </row>
    <row r="83" spans="3:5">
      <c r="C83" s="3"/>
      <c r="D83" s="3"/>
      <c r="E83" s="3"/>
    </row>
    <row r="84" spans="3:5">
      <c r="C84" s="3"/>
      <c r="D84" s="3"/>
      <c r="E84" s="3"/>
    </row>
    <row r="85" spans="3:5">
      <c r="C85" s="3"/>
      <c r="D85" s="3"/>
      <c r="E85" s="3"/>
    </row>
    <row r="86" spans="3:5">
      <c r="C86" s="3"/>
      <c r="D86" s="3"/>
      <c r="E86" s="3"/>
    </row>
    <row r="87" spans="3:5">
      <c r="C87" s="3"/>
      <c r="D87" s="3"/>
      <c r="E87" s="3"/>
    </row>
    <row r="88" spans="3:5">
      <c r="C88" s="3"/>
      <c r="D88" s="3"/>
      <c r="E88" s="3"/>
    </row>
    <row r="89" spans="3:5">
      <c r="C89" s="3"/>
      <c r="D89" s="3"/>
      <c r="E89" s="3"/>
    </row>
    <row r="90" spans="3:5">
      <c r="C90" s="3"/>
      <c r="D90" s="3"/>
      <c r="E90" s="3"/>
    </row>
    <row r="91" spans="3:5">
      <c r="C91" s="3"/>
      <c r="D91" s="3"/>
      <c r="E91" s="3"/>
    </row>
    <row r="92" spans="3:5">
      <c r="C92" s="3"/>
      <c r="D92" s="3"/>
      <c r="E92" s="3"/>
    </row>
    <row r="93" spans="3:5">
      <c r="C93" s="3"/>
      <c r="D93" s="3"/>
      <c r="E93" s="3"/>
    </row>
    <row r="94" spans="3:5">
      <c r="C94" s="3"/>
      <c r="D94" s="3"/>
      <c r="E94" s="3"/>
    </row>
    <row r="95" spans="3:5">
      <c r="C95" s="3"/>
      <c r="D95" s="3"/>
      <c r="E95" s="3"/>
    </row>
    <row r="96" spans="3:5">
      <c r="C96" s="3"/>
      <c r="D96" s="3"/>
      <c r="E96" s="3"/>
    </row>
    <row r="97" spans="3:5">
      <c r="C97" s="3"/>
      <c r="D97" s="3"/>
      <c r="E97" s="3"/>
    </row>
    <row r="98" spans="3:5">
      <c r="C98" s="3"/>
      <c r="D98" s="3"/>
      <c r="E98" s="3"/>
    </row>
    <row r="99" spans="3:5">
      <c r="C99" s="3"/>
      <c r="D99" s="3"/>
      <c r="E99" s="3"/>
    </row>
    <row r="100" spans="3:5">
      <c r="C100" s="3"/>
      <c r="D100" s="3"/>
      <c r="E100" s="3"/>
    </row>
    <row r="101" spans="3:5">
      <c r="C101" s="3"/>
      <c r="D101" s="3"/>
      <c r="E101" s="3"/>
    </row>
    <row r="102" spans="3:5">
      <c r="C102" s="3"/>
      <c r="D102" s="3"/>
      <c r="E102" s="3"/>
    </row>
    <row r="103" spans="3:5">
      <c r="C103" s="3"/>
      <c r="D103" s="3"/>
      <c r="E103" s="3"/>
    </row>
    <row r="104" spans="3:5">
      <c r="C104" s="3"/>
      <c r="D104" s="3"/>
      <c r="E104" s="3"/>
    </row>
    <row r="105" spans="3:5">
      <c r="C105" s="3"/>
      <c r="D105" s="3"/>
      <c r="E105" s="3"/>
    </row>
    <row r="106" spans="3:5">
      <c r="C106" s="3"/>
      <c r="D106" s="3"/>
      <c r="E106" s="3"/>
    </row>
    <row r="107" spans="3:5">
      <c r="C107" s="3"/>
      <c r="D107" s="3"/>
      <c r="E107" s="3"/>
    </row>
    <row r="108" spans="3:5">
      <c r="C108" s="3"/>
      <c r="D108" s="3"/>
      <c r="E108" s="3"/>
    </row>
    <row r="109" spans="3:5">
      <c r="C109" s="3"/>
      <c r="D109" s="3"/>
      <c r="E109" s="3"/>
    </row>
    <row r="110" spans="3:5">
      <c r="C110" s="3"/>
      <c r="D110" s="3"/>
      <c r="E110" s="3"/>
    </row>
    <row r="111" spans="3:5">
      <c r="C111" s="3"/>
      <c r="D111" s="3"/>
      <c r="E111" s="3"/>
    </row>
    <row r="112" spans="3:5">
      <c r="C112" s="3"/>
      <c r="D112" s="3"/>
      <c r="E112" s="3"/>
    </row>
    <row r="113" spans="3:5">
      <c r="C113" s="3"/>
      <c r="D113" s="3"/>
      <c r="E113" s="3"/>
    </row>
    <row r="114" spans="3:5">
      <c r="C114" s="3"/>
      <c r="D114" s="3"/>
      <c r="E114" s="3"/>
    </row>
    <row r="115" spans="3:5">
      <c r="C115" s="3"/>
      <c r="D115" s="3"/>
      <c r="E115" s="3"/>
    </row>
    <row r="116" spans="3:5">
      <c r="C116" s="3"/>
      <c r="D116" s="3"/>
      <c r="E116" s="3"/>
    </row>
    <row r="117" spans="3:5">
      <c r="C117" s="3"/>
      <c r="D117" s="3"/>
      <c r="E117" s="3"/>
    </row>
    <row r="118" spans="3:5">
      <c r="C118" s="3"/>
      <c r="D118" s="3"/>
      <c r="E118" s="3"/>
    </row>
    <row r="119" spans="3:5">
      <c r="C119" s="3"/>
      <c r="D119" s="3"/>
      <c r="E119" s="3"/>
    </row>
    <row r="120" spans="3:5">
      <c r="C120" s="3"/>
      <c r="D120" s="3"/>
      <c r="E120" s="3"/>
    </row>
    <row r="121" spans="3:5">
      <c r="C121" s="3"/>
      <c r="D121" s="3"/>
      <c r="E121" s="3"/>
    </row>
    <row r="122" spans="3:5">
      <c r="C122" s="3"/>
      <c r="D122" s="3"/>
      <c r="E122" s="3"/>
    </row>
    <row r="123" spans="3:5">
      <c r="C123" s="3"/>
      <c r="D123" s="3"/>
      <c r="E123" s="3"/>
    </row>
    <row r="124" spans="3:5">
      <c r="C124" s="3"/>
      <c r="D124" s="3"/>
      <c r="E124" s="3"/>
    </row>
    <row r="125" spans="3:5">
      <c r="C125" s="3"/>
      <c r="D125" s="3"/>
      <c r="E125" s="3"/>
    </row>
    <row r="126" spans="3:5">
      <c r="C126" s="3"/>
      <c r="D126" s="3"/>
      <c r="E126" s="3"/>
    </row>
    <row r="127" spans="3:5">
      <c r="C127" s="3"/>
      <c r="D127" s="3"/>
      <c r="E127" s="3"/>
    </row>
    <row r="128" spans="3:5">
      <c r="C128" s="3"/>
      <c r="D128" s="3"/>
      <c r="E128" s="3"/>
    </row>
    <row r="129" spans="3:5">
      <c r="C129" s="3"/>
      <c r="D129" s="3"/>
      <c r="E129" s="3"/>
    </row>
    <row r="130" spans="3:5">
      <c r="C130" s="3"/>
      <c r="D130" s="3"/>
      <c r="E130" s="3"/>
    </row>
    <row r="131" spans="3:5">
      <c r="C131" s="3"/>
      <c r="D131" s="3"/>
      <c r="E131" s="3"/>
    </row>
    <row r="132" spans="3:5">
      <c r="C132" s="3"/>
      <c r="D132" s="3"/>
      <c r="E132" s="3"/>
    </row>
    <row r="133" spans="3:5">
      <c r="C133" s="3"/>
      <c r="D133" s="3"/>
      <c r="E133" s="3"/>
    </row>
    <row r="134" spans="3:5">
      <c r="C134" s="3"/>
      <c r="D134" s="3"/>
      <c r="E134" s="3"/>
    </row>
    <row r="135" spans="3:5">
      <c r="C135" s="3"/>
      <c r="D135" s="3"/>
      <c r="E135" s="3"/>
    </row>
    <row r="136" spans="3:5">
      <c r="C136" s="3"/>
      <c r="D136" s="3"/>
      <c r="E136" s="3"/>
    </row>
    <row r="137" spans="3:5">
      <c r="C137" s="3"/>
      <c r="D137" s="3"/>
      <c r="E137" s="3"/>
    </row>
    <row r="138" spans="3:5">
      <c r="C138" s="3"/>
      <c r="D138" s="3"/>
      <c r="E138" s="3"/>
    </row>
    <row r="139" spans="3:5">
      <c r="C139" s="3"/>
      <c r="D139" s="3"/>
      <c r="E139" s="3"/>
    </row>
    <row r="140" spans="3:5">
      <c r="C140" s="3"/>
      <c r="D140" s="3"/>
      <c r="E140" s="3"/>
    </row>
    <row r="141" spans="3:5">
      <c r="C141" s="3"/>
      <c r="D141" s="3"/>
      <c r="E141" s="3"/>
    </row>
    <row r="142" spans="3:5">
      <c r="C142" s="3"/>
      <c r="D142" s="3"/>
      <c r="E142" s="3"/>
    </row>
    <row r="143" spans="3:5">
      <c r="C143" s="3"/>
      <c r="D143" s="3"/>
      <c r="E143" s="3"/>
    </row>
    <row r="144" spans="3:5">
      <c r="C144" s="3"/>
      <c r="D144" s="3"/>
      <c r="E144" s="3"/>
    </row>
    <row r="145" spans="3:5">
      <c r="C145" s="3"/>
      <c r="D145" s="3"/>
      <c r="E145" s="3"/>
    </row>
    <row r="146" spans="3:5">
      <c r="C146" s="3"/>
      <c r="D146" s="3"/>
      <c r="E146" s="3"/>
    </row>
    <row r="147" spans="3:5">
      <c r="C147" s="3"/>
      <c r="D147" s="3"/>
      <c r="E147" s="3"/>
    </row>
    <row r="148" spans="3:5">
      <c r="C148" s="3"/>
      <c r="D148" s="3"/>
      <c r="E148" s="3"/>
    </row>
    <row r="149" spans="3:5">
      <c r="C149" s="3"/>
      <c r="D149" s="3"/>
      <c r="E149" s="3"/>
    </row>
    <row r="150" spans="3:5">
      <c r="C150" s="3"/>
      <c r="D150" s="3"/>
      <c r="E150" s="3"/>
    </row>
    <row r="151" spans="3:5">
      <c r="C151" s="3"/>
      <c r="D151" s="3"/>
      <c r="E151" s="3"/>
    </row>
    <row r="152" spans="3:5">
      <c r="C152" s="3"/>
      <c r="D152" s="3"/>
      <c r="E152" s="3"/>
    </row>
    <row r="153" spans="3:5">
      <c r="C153" s="3"/>
      <c r="D153" s="3"/>
      <c r="E153" s="3"/>
    </row>
    <row r="154" spans="3:5">
      <c r="C154" s="3"/>
      <c r="D154" s="3"/>
      <c r="E154" s="3"/>
    </row>
    <row r="155" spans="3:5">
      <c r="C155" s="3"/>
      <c r="D155" s="3"/>
      <c r="E155" s="3"/>
    </row>
    <row r="156" spans="3:5">
      <c r="C156" s="3"/>
      <c r="D156" s="3"/>
      <c r="E156" s="3"/>
    </row>
    <row r="157" spans="3:5">
      <c r="C157" s="3"/>
      <c r="D157" s="3"/>
      <c r="E157" s="3"/>
    </row>
    <row r="158" spans="3:5">
      <c r="C158" s="3"/>
      <c r="D158" s="3"/>
      <c r="E158" s="3"/>
    </row>
    <row r="159" spans="3:5">
      <c r="C159" s="3"/>
      <c r="D159" s="3"/>
      <c r="E159" s="3"/>
    </row>
    <row r="160" spans="3:5">
      <c r="C160" s="3"/>
      <c r="D160" s="3"/>
      <c r="E160" s="3"/>
    </row>
    <row r="161" spans="3:5">
      <c r="C161" s="3"/>
      <c r="D161" s="3"/>
      <c r="E161" s="3"/>
    </row>
    <row r="162" spans="3:5">
      <c r="C162" s="3"/>
      <c r="D162" s="3"/>
      <c r="E162" s="3"/>
    </row>
    <row r="163" spans="3:5">
      <c r="C163" s="3"/>
      <c r="D163" s="3"/>
      <c r="E163" s="3"/>
    </row>
    <row r="164" spans="3:5">
      <c r="C164" s="3"/>
      <c r="D164" s="3"/>
      <c r="E164" s="3"/>
    </row>
    <row r="165" spans="3:5">
      <c r="C165" s="3"/>
      <c r="D165" s="3"/>
      <c r="E165" s="3"/>
    </row>
    <row r="166" spans="3:5">
      <c r="C166" s="3"/>
      <c r="D166" s="3"/>
      <c r="E166" s="3"/>
    </row>
    <row r="167" spans="3:5">
      <c r="C167" s="3"/>
      <c r="D167" s="3"/>
      <c r="E167" s="3"/>
    </row>
    <row r="168" spans="3:5">
      <c r="C168" s="3"/>
      <c r="D168" s="3"/>
      <c r="E168" s="3"/>
    </row>
    <row r="169" spans="3:5">
      <c r="C169" s="3"/>
      <c r="D169" s="3"/>
      <c r="E169" s="3"/>
    </row>
    <row r="170" spans="3:5">
      <c r="C170" s="3"/>
      <c r="D170" s="3"/>
      <c r="E170" s="3"/>
    </row>
    <row r="171" spans="3:5">
      <c r="C171" s="3"/>
      <c r="D171" s="3"/>
      <c r="E171" s="3"/>
    </row>
    <row r="172" spans="3:5">
      <c r="C172" s="3"/>
      <c r="D172" s="3"/>
      <c r="E172" s="3"/>
    </row>
    <row r="173" spans="3:5">
      <c r="C173" s="3"/>
      <c r="D173" s="3"/>
      <c r="E173" s="3"/>
    </row>
    <row r="174" spans="3:5">
      <c r="C174" s="3"/>
      <c r="D174" s="3"/>
      <c r="E174" s="3"/>
    </row>
    <row r="175" spans="3:5">
      <c r="C175" s="3"/>
      <c r="D175" s="3"/>
      <c r="E175" s="3"/>
    </row>
    <row r="176" spans="3:5">
      <c r="C176" s="3"/>
      <c r="D176" s="3"/>
      <c r="E176" s="3"/>
    </row>
    <row r="177" spans="3:5">
      <c r="C177" s="3"/>
      <c r="D177" s="3"/>
      <c r="E177" s="3"/>
    </row>
    <row r="178" spans="3:5">
      <c r="C178" s="3"/>
      <c r="D178" s="3"/>
      <c r="E178" s="3"/>
    </row>
    <row r="179" spans="3:5">
      <c r="C179" s="3"/>
      <c r="D179" s="3"/>
      <c r="E179" s="3"/>
    </row>
    <row r="180" spans="3:5">
      <c r="C180" s="3"/>
      <c r="D180" s="3"/>
      <c r="E180" s="3"/>
    </row>
    <row r="181" spans="3:5">
      <c r="C181" s="3"/>
      <c r="D181" s="3"/>
      <c r="E181" s="3"/>
    </row>
    <row r="182" spans="3:5">
      <c r="C182" s="3"/>
      <c r="D182" s="3"/>
      <c r="E182" s="3"/>
    </row>
    <row r="183" spans="3:5">
      <c r="C183" s="3"/>
      <c r="D183" s="3"/>
      <c r="E183" s="3"/>
    </row>
    <row r="184" spans="3:5">
      <c r="C184" s="3"/>
      <c r="D184" s="3"/>
      <c r="E184" s="3"/>
    </row>
    <row r="185" spans="3:5">
      <c r="C185" s="3"/>
      <c r="D185" s="3"/>
      <c r="E185" s="3"/>
    </row>
    <row r="186" spans="3:5">
      <c r="C186" s="3"/>
      <c r="D186" s="3"/>
      <c r="E186" s="3"/>
    </row>
    <row r="187" spans="3:5">
      <c r="C187" s="3"/>
      <c r="D187" s="3"/>
      <c r="E187" s="3"/>
    </row>
    <row r="188" spans="3:5">
      <c r="C188" s="3"/>
      <c r="D188" s="3"/>
      <c r="E188" s="3"/>
    </row>
    <row r="189" spans="3:5">
      <c r="C189" s="3"/>
      <c r="D189" s="3"/>
      <c r="E189" s="3"/>
    </row>
    <row r="190" spans="3:5">
      <c r="C190" s="3"/>
      <c r="D190" s="3"/>
      <c r="E190" s="3"/>
    </row>
    <row r="191" spans="3:5">
      <c r="C191" s="3"/>
      <c r="D191" s="3"/>
      <c r="E191" s="3"/>
    </row>
    <row r="192" spans="3:5">
      <c r="C192" s="3"/>
      <c r="D192" s="3"/>
      <c r="E192" s="3"/>
    </row>
    <row r="193" spans="3:5">
      <c r="C193" s="3"/>
      <c r="D193" s="3"/>
      <c r="E193" s="3"/>
    </row>
    <row r="194" spans="3:5">
      <c r="C194" s="3"/>
      <c r="D194" s="3"/>
      <c r="E194" s="3"/>
    </row>
    <row r="195" spans="3:5">
      <c r="C195" s="3"/>
      <c r="D195" s="3"/>
      <c r="E195" s="3"/>
    </row>
    <row r="196" spans="3:5">
      <c r="C196" s="3"/>
      <c r="D196" s="3"/>
      <c r="E196" s="3"/>
    </row>
    <row r="197" spans="3:5">
      <c r="C197" s="3"/>
      <c r="D197" s="3"/>
      <c r="E197" s="3"/>
    </row>
    <row r="198" spans="3:5">
      <c r="C198" s="3"/>
      <c r="D198" s="3"/>
      <c r="E198" s="3"/>
    </row>
    <row r="199" spans="3:5">
      <c r="C199" s="3"/>
      <c r="D199" s="3"/>
      <c r="E199" s="3"/>
    </row>
    <row r="200" spans="3:5">
      <c r="C200" s="3"/>
      <c r="D200" s="3"/>
      <c r="E200" s="3"/>
    </row>
    <row r="201" spans="3:5">
      <c r="C201" s="3"/>
      <c r="D201" s="3"/>
      <c r="E201" s="3"/>
    </row>
    <row r="202" spans="3:5">
      <c r="C202" s="3"/>
      <c r="D202" s="3"/>
      <c r="E202" s="3"/>
    </row>
    <row r="203" spans="3:5">
      <c r="C203" s="3"/>
      <c r="D203" s="3"/>
      <c r="E203" s="3"/>
    </row>
    <row r="204" spans="3:5">
      <c r="C204" s="3"/>
      <c r="D204" s="3"/>
      <c r="E204" s="3"/>
    </row>
    <row r="205" spans="3:5">
      <c r="C205" s="3"/>
      <c r="D205" s="3"/>
      <c r="E205" s="3"/>
    </row>
    <row r="206" spans="3:5">
      <c r="C206" s="3"/>
      <c r="D206" s="3"/>
      <c r="E206" s="3"/>
    </row>
    <row r="207" spans="3:5">
      <c r="C207" s="3"/>
      <c r="D207" s="3"/>
      <c r="E207" s="3"/>
    </row>
    <row r="208" spans="3:5">
      <c r="C208" s="3"/>
      <c r="D208" s="3"/>
      <c r="E208" s="3"/>
    </row>
    <row r="209" spans="3:5">
      <c r="C209" s="3"/>
      <c r="D209" s="3"/>
      <c r="E209" s="3"/>
    </row>
    <row r="210" spans="3:5">
      <c r="C210" s="3"/>
      <c r="D210" s="3"/>
      <c r="E210" s="3"/>
    </row>
    <row r="211" spans="3:5">
      <c r="C211" s="3"/>
      <c r="D211" s="3"/>
      <c r="E211" s="3"/>
    </row>
    <row r="212" spans="3:5">
      <c r="C212" s="3"/>
      <c r="D212" s="3"/>
      <c r="E212" s="3"/>
    </row>
    <row r="213" spans="3:5">
      <c r="C213" s="3"/>
      <c r="D213" s="3"/>
      <c r="E213" s="3"/>
    </row>
    <row r="214" spans="3:5">
      <c r="C214" s="3"/>
      <c r="D214" s="3"/>
      <c r="E214" s="3"/>
    </row>
    <row r="215" spans="3:5">
      <c r="C215" s="3"/>
      <c r="D215" s="3"/>
      <c r="E215" s="3"/>
    </row>
    <row r="216" spans="3:5">
      <c r="C216" s="3"/>
      <c r="D216" s="3"/>
      <c r="E216" s="3"/>
    </row>
    <row r="217" spans="3:5">
      <c r="C217" s="3"/>
      <c r="D217" s="3"/>
      <c r="E217" s="3"/>
    </row>
    <row r="218" spans="3:5">
      <c r="C218" s="3"/>
      <c r="D218" s="3"/>
      <c r="E218" s="3"/>
    </row>
    <row r="219" spans="3:5">
      <c r="C219" s="3"/>
      <c r="D219" s="3"/>
      <c r="E219" s="3"/>
    </row>
    <row r="220" spans="3:5">
      <c r="C220" s="3"/>
      <c r="D220" s="3"/>
      <c r="E220" s="3"/>
    </row>
    <row r="221" spans="3:5">
      <c r="C221" s="3"/>
      <c r="D221" s="3"/>
      <c r="E221" s="3"/>
    </row>
    <row r="222" spans="3:5">
      <c r="C222" s="3"/>
      <c r="D222" s="3"/>
      <c r="E222" s="3"/>
    </row>
    <row r="223" spans="3:5">
      <c r="C223" s="3"/>
      <c r="D223" s="3"/>
      <c r="E223" s="3"/>
    </row>
    <row r="224" spans="3:5">
      <c r="C224" s="3"/>
      <c r="D224" s="3"/>
      <c r="E224" s="3"/>
    </row>
    <row r="225" spans="3:5">
      <c r="C225" s="3"/>
      <c r="D225" s="3"/>
      <c r="E225" s="3"/>
    </row>
    <row r="226" spans="3:5">
      <c r="C226" s="3"/>
      <c r="D226" s="3"/>
      <c r="E226" s="3"/>
    </row>
    <row r="227" spans="3:5">
      <c r="C227" s="3"/>
      <c r="D227" s="3"/>
      <c r="E227" s="3"/>
    </row>
    <row r="228" spans="3:5">
      <c r="C228" s="3"/>
      <c r="D228" s="3"/>
      <c r="E228" s="3"/>
    </row>
    <row r="229" spans="3:5">
      <c r="C229" s="3"/>
      <c r="D229" s="3"/>
      <c r="E229" s="3"/>
    </row>
    <row r="230" spans="3:5">
      <c r="C230" s="3"/>
      <c r="D230" s="3"/>
      <c r="E230" s="3"/>
    </row>
    <row r="231" spans="3:5">
      <c r="C231" s="3"/>
      <c r="D231" s="3"/>
      <c r="E231" s="3"/>
    </row>
    <row r="232" spans="3:5">
      <c r="C232" s="3"/>
      <c r="D232" s="3"/>
      <c r="E232" s="3"/>
    </row>
    <row r="233" spans="3:5">
      <c r="C233" s="3"/>
      <c r="D233" s="3"/>
      <c r="E233" s="3"/>
    </row>
    <row r="234" spans="3:5">
      <c r="C234" s="3"/>
      <c r="D234" s="3"/>
      <c r="E234" s="3"/>
    </row>
    <row r="235" spans="3:5">
      <c r="C235" s="3"/>
      <c r="D235" s="3"/>
      <c r="E235" s="3"/>
    </row>
    <row r="236" spans="3:5">
      <c r="C236" s="3"/>
      <c r="D236" s="3"/>
      <c r="E236" s="3"/>
    </row>
    <row r="237" spans="3:5">
      <c r="C237" s="3"/>
      <c r="D237" s="3"/>
      <c r="E237" s="3"/>
    </row>
    <row r="238" spans="3:5">
      <c r="C238" s="3"/>
      <c r="D238" s="3"/>
      <c r="E238" s="3"/>
    </row>
    <row r="239" spans="3:5">
      <c r="C239" s="3"/>
      <c r="D239" s="3"/>
      <c r="E239" s="3"/>
    </row>
    <row r="240" spans="3:5">
      <c r="C240" s="3"/>
      <c r="D240" s="3"/>
      <c r="E240" s="3"/>
    </row>
    <row r="241" spans="3:5">
      <c r="C241" s="3"/>
      <c r="D241" s="3"/>
      <c r="E241" s="3"/>
    </row>
    <row r="242" spans="3:5">
      <c r="C242" s="3"/>
      <c r="D242" s="3"/>
      <c r="E242" s="3"/>
    </row>
    <row r="243" spans="3:5">
      <c r="C243" s="3"/>
      <c r="D243" s="3"/>
      <c r="E243" s="3"/>
    </row>
    <row r="244" spans="3:5">
      <c r="C244" s="3"/>
      <c r="D244" s="3"/>
      <c r="E244" s="3"/>
    </row>
    <row r="245" spans="3:5">
      <c r="C245" s="3"/>
      <c r="D245" s="3"/>
      <c r="E245" s="3"/>
    </row>
    <row r="246" spans="3:5">
      <c r="C246" s="3"/>
      <c r="D246" s="3"/>
      <c r="E246" s="3"/>
    </row>
    <row r="247" spans="3:5">
      <c r="C247" s="3"/>
      <c r="D247" s="3"/>
      <c r="E247" s="3"/>
    </row>
    <row r="248" spans="3:5">
      <c r="C248" s="3"/>
      <c r="D248" s="3"/>
      <c r="E248" s="3"/>
    </row>
    <row r="249" spans="3:5">
      <c r="C249" s="3"/>
      <c r="D249" s="3"/>
      <c r="E249" s="3"/>
    </row>
    <row r="250" spans="3:5">
      <c r="C250" s="3"/>
      <c r="D250" s="3"/>
      <c r="E250" s="3"/>
    </row>
    <row r="251" spans="3:5">
      <c r="C251" s="3"/>
      <c r="D251" s="3"/>
      <c r="E251" s="3"/>
    </row>
    <row r="252" spans="3:5">
      <c r="C252" s="3"/>
      <c r="D252" s="3"/>
      <c r="E252" s="3"/>
    </row>
    <row r="253" spans="3:5">
      <c r="C253" s="3"/>
      <c r="D253" s="3"/>
      <c r="E253" s="3"/>
    </row>
    <row r="254" spans="3:5">
      <c r="C254" s="3"/>
      <c r="D254" s="3"/>
      <c r="E254" s="3"/>
    </row>
    <row r="255" spans="3:5">
      <c r="C255" s="3"/>
      <c r="D255" s="3"/>
      <c r="E255" s="3"/>
    </row>
    <row r="256" spans="3:5">
      <c r="C256" s="3"/>
      <c r="D256" s="3"/>
      <c r="E256" s="3"/>
    </row>
    <row r="257" spans="3:5">
      <c r="C257" s="3"/>
      <c r="D257" s="3"/>
      <c r="E257" s="3"/>
    </row>
    <row r="258" spans="3:5">
      <c r="C258" s="3"/>
      <c r="D258" s="3"/>
      <c r="E258" s="3"/>
    </row>
    <row r="259" spans="3:5">
      <c r="C259" s="3"/>
      <c r="D259" s="3"/>
      <c r="E259" s="3"/>
    </row>
    <row r="260" spans="3:5">
      <c r="C260" s="3"/>
      <c r="D260" s="3"/>
      <c r="E260" s="3"/>
    </row>
    <row r="261" spans="3:5">
      <c r="C261" s="3"/>
      <c r="D261" s="3"/>
      <c r="E261" s="3"/>
    </row>
    <row r="262" spans="3:5">
      <c r="C262" s="3"/>
      <c r="D262" s="3"/>
      <c r="E262" s="3"/>
    </row>
    <row r="263" spans="3:5">
      <c r="C263" s="3"/>
      <c r="D263" s="3"/>
      <c r="E263" s="3"/>
    </row>
    <row r="264" spans="3:5">
      <c r="C264" s="3"/>
      <c r="D264" s="3"/>
      <c r="E264" s="3"/>
    </row>
    <row r="265" spans="3:5">
      <c r="C265" s="3"/>
      <c r="D265" s="3"/>
      <c r="E265" s="3"/>
    </row>
    <row r="266" spans="3:5">
      <c r="C266" s="3"/>
      <c r="D266" s="3"/>
      <c r="E266" s="3"/>
    </row>
    <row r="267" spans="3:5">
      <c r="C267" s="3"/>
      <c r="D267" s="3"/>
      <c r="E267" s="3"/>
    </row>
    <row r="268" spans="3:5">
      <c r="C268" s="3"/>
      <c r="D268" s="3"/>
      <c r="E268" s="3"/>
    </row>
    <row r="269" spans="3:5">
      <c r="C269" s="3"/>
      <c r="D269" s="3"/>
      <c r="E269" s="3"/>
    </row>
    <row r="270" spans="3:5">
      <c r="C270" s="3"/>
      <c r="D270" s="3"/>
      <c r="E270" s="3"/>
    </row>
    <row r="271" spans="3:5">
      <c r="C271" s="3"/>
      <c r="D271" s="3"/>
      <c r="E271" s="3"/>
    </row>
    <row r="272" spans="3:5">
      <c r="C272" s="3"/>
      <c r="D272" s="3"/>
      <c r="E272" s="3"/>
    </row>
    <row r="273" spans="3:5">
      <c r="C273" s="3"/>
      <c r="D273" s="3"/>
      <c r="E273" s="3"/>
    </row>
    <row r="274" spans="3:5">
      <c r="C274" s="3"/>
      <c r="D274" s="3"/>
      <c r="E274" s="3"/>
    </row>
    <row r="275" spans="3:5">
      <c r="C275" s="3"/>
      <c r="D275" s="3"/>
      <c r="E275" s="3"/>
    </row>
    <row r="276" spans="3:5">
      <c r="C276" s="3"/>
      <c r="D276" s="3"/>
      <c r="E276" s="3"/>
    </row>
    <row r="277" spans="3:5">
      <c r="C277" s="3"/>
      <c r="D277" s="3"/>
      <c r="E277" s="3"/>
    </row>
    <row r="278" spans="3:5">
      <c r="C278" s="3"/>
      <c r="D278" s="3"/>
      <c r="E278" s="3"/>
    </row>
    <row r="279" spans="3:5">
      <c r="C279" s="3"/>
      <c r="D279" s="3"/>
      <c r="E279" s="3"/>
    </row>
    <row r="280" spans="3:5">
      <c r="C280" s="3"/>
      <c r="D280" s="3"/>
      <c r="E280" s="3"/>
    </row>
    <row r="281" spans="3:5">
      <c r="C281" s="3"/>
      <c r="D281" s="3"/>
      <c r="E281" s="3"/>
    </row>
    <row r="282" spans="3:5">
      <c r="C282" s="3"/>
      <c r="D282" s="3"/>
      <c r="E282" s="3"/>
    </row>
    <row r="283" spans="3:5">
      <c r="C283" s="3"/>
      <c r="D283" s="3"/>
      <c r="E283" s="3"/>
    </row>
    <row r="284" spans="3:5">
      <c r="C284" s="3"/>
      <c r="D284" s="3"/>
      <c r="E284" s="3"/>
    </row>
    <row r="285" spans="3:5">
      <c r="C285" s="3"/>
      <c r="D285" s="3"/>
      <c r="E285" s="3"/>
    </row>
    <row r="286" spans="3:5">
      <c r="C286" s="3"/>
      <c r="D286" s="3"/>
      <c r="E286" s="3"/>
    </row>
    <row r="287" spans="3:5">
      <c r="C287" s="3"/>
      <c r="D287" s="3"/>
      <c r="E287" s="3"/>
    </row>
    <row r="288" spans="3:5">
      <c r="C288" s="3"/>
      <c r="D288" s="3"/>
      <c r="E288" s="3"/>
    </row>
    <row r="289" spans="3:5">
      <c r="C289" s="3"/>
      <c r="D289" s="3"/>
      <c r="E289" s="3"/>
    </row>
    <row r="290" spans="3:5">
      <c r="C290" s="3"/>
      <c r="D290" s="3"/>
      <c r="E290" s="3"/>
    </row>
    <row r="291" spans="3:5">
      <c r="C291" s="3"/>
      <c r="D291" s="3"/>
      <c r="E291" s="3"/>
    </row>
    <row r="292" spans="3:5">
      <c r="C292" s="3"/>
      <c r="D292" s="3"/>
      <c r="E292" s="3"/>
    </row>
    <row r="293" spans="3:5">
      <c r="C293" s="3"/>
      <c r="D293" s="3"/>
      <c r="E293" s="3"/>
    </row>
    <row r="294" spans="3:5">
      <c r="C294" s="3"/>
      <c r="D294" s="3"/>
      <c r="E294" s="3"/>
    </row>
    <row r="295" spans="3:5">
      <c r="C295" s="3"/>
      <c r="D295" s="3"/>
      <c r="E295" s="3"/>
    </row>
    <row r="296" spans="3:5">
      <c r="C296" s="3"/>
      <c r="D296" s="3"/>
      <c r="E296" s="3"/>
    </row>
    <row r="297" spans="3:5">
      <c r="C297" s="3"/>
      <c r="D297" s="3"/>
      <c r="E297" s="3"/>
    </row>
    <row r="298" spans="3:5">
      <c r="C298" s="3"/>
      <c r="D298" s="3"/>
      <c r="E298" s="3"/>
    </row>
    <row r="299" spans="3:5">
      <c r="C299" s="3"/>
      <c r="D299" s="3"/>
      <c r="E299" s="3"/>
    </row>
    <row r="300" spans="3:5">
      <c r="C300" s="3"/>
      <c r="D300" s="3"/>
      <c r="E300" s="3"/>
    </row>
    <row r="301" spans="3:5">
      <c r="C301" s="3"/>
      <c r="D301" s="3"/>
      <c r="E301" s="3"/>
    </row>
    <row r="302" spans="3:5">
      <c r="C302" s="3"/>
      <c r="D302" s="3"/>
      <c r="E302" s="3"/>
    </row>
    <row r="303" spans="3:5">
      <c r="C303" s="3"/>
      <c r="D303" s="3"/>
      <c r="E303" s="3"/>
    </row>
    <row r="304" spans="3:5">
      <c r="C304" s="3"/>
      <c r="D304" s="3"/>
      <c r="E304" s="3"/>
    </row>
    <row r="305" spans="3:5">
      <c r="C305" s="3"/>
      <c r="D305" s="3"/>
      <c r="E305" s="3"/>
    </row>
    <row r="306" spans="3:5">
      <c r="C306" s="3"/>
      <c r="D306" s="3"/>
      <c r="E306" s="3"/>
    </row>
    <row r="307" spans="3:5">
      <c r="C307" s="3"/>
      <c r="D307" s="3"/>
      <c r="E307" s="3"/>
    </row>
    <row r="308" spans="3:5">
      <c r="C308" s="3"/>
      <c r="D308" s="3"/>
      <c r="E308" s="3"/>
    </row>
    <row r="309" spans="3:5">
      <c r="C309" s="3"/>
      <c r="D309" s="3"/>
      <c r="E309" s="3"/>
    </row>
    <row r="310" spans="3:5">
      <c r="C310" s="3"/>
      <c r="D310" s="3"/>
      <c r="E310" s="3"/>
    </row>
    <row r="311" spans="3:5">
      <c r="C311" s="3"/>
      <c r="D311" s="3"/>
      <c r="E311" s="3"/>
    </row>
    <row r="312" spans="3:5">
      <c r="C312" s="3"/>
      <c r="D312" s="3"/>
      <c r="E312" s="3"/>
    </row>
    <row r="313" spans="3:5">
      <c r="C313" s="3"/>
      <c r="D313" s="3"/>
      <c r="E313" s="3"/>
    </row>
    <row r="314" spans="3:5">
      <c r="C314" s="3"/>
      <c r="D314" s="3"/>
      <c r="E314" s="3"/>
    </row>
    <row r="315" spans="3:5">
      <c r="C315" s="3"/>
      <c r="D315" s="3"/>
      <c r="E315" s="3"/>
    </row>
    <row r="316" spans="3:5">
      <c r="C316" s="3"/>
      <c r="D316" s="3"/>
      <c r="E316" s="3"/>
    </row>
    <row r="317" spans="3:5">
      <c r="C317" s="3"/>
      <c r="D317" s="3"/>
      <c r="E317" s="3"/>
    </row>
    <row r="318" spans="3:5">
      <c r="C318" s="3"/>
      <c r="D318" s="3"/>
      <c r="E318" s="3"/>
    </row>
    <row r="319" spans="3:5">
      <c r="C319" s="3"/>
      <c r="D319" s="3"/>
      <c r="E319" s="3"/>
    </row>
    <row r="320" spans="3:5">
      <c r="C320" s="3"/>
      <c r="D320" s="3"/>
      <c r="E320" s="3"/>
    </row>
    <row r="321" spans="3:5">
      <c r="C321" s="3"/>
      <c r="D321" s="3"/>
      <c r="E321" s="3"/>
    </row>
    <row r="322" spans="3:5">
      <c r="C322" s="3"/>
      <c r="D322" s="3"/>
      <c r="E322" s="3"/>
    </row>
    <row r="323" spans="3:5">
      <c r="C323" s="3"/>
      <c r="D323" s="3"/>
      <c r="E323" s="3"/>
    </row>
    <row r="324" spans="3:5">
      <c r="C324" s="3"/>
      <c r="D324" s="3"/>
      <c r="E324" s="3"/>
    </row>
    <row r="325" spans="3:5">
      <c r="C325" s="3"/>
      <c r="D325" s="3"/>
      <c r="E325" s="3"/>
    </row>
    <row r="326" spans="3:5">
      <c r="C326" s="3"/>
      <c r="D326" s="3"/>
      <c r="E326" s="3"/>
    </row>
    <row r="327" spans="3:5">
      <c r="C327" s="3"/>
      <c r="D327" s="3"/>
      <c r="E327" s="3"/>
    </row>
    <row r="328" spans="3:5">
      <c r="C328" s="3"/>
      <c r="D328" s="3"/>
      <c r="E328" s="3"/>
    </row>
    <row r="329" spans="3:5">
      <c r="C329" s="3"/>
      <c r="D329" s="3"/>
      <c r="E329" s="3"/>
    </row>
    <row r="330" spans="3:5">
      <c r="C330" s="3"/>
      <c r="D330" s="3"/>
      <c r="E330" s="3"/>
    </row>
    <row r="331" spans="3:5">
      <c r="C331" s="3"/>
      <c r="D331" s="3"/>
      <c r="E331" s="3"/>
    </row>
    <row r="332" spans="3:5">
      <c r="C332" s="3"/>
      <c r="D332" s="3"/>
      <c r="E332" s="3"/>
    </row>
    <row r="333" spans="3:5">
      <c r="C333" s="3"/>
      <c r="D333" s="3"/>
      <c r="E333" s="3"/>
    </row>
    <row r="334" spans="3:5">
      <c r="C334" s="3"/>
      <c r="D334" s="3"/>
      <c r="E334" s="3"/>
    </row>
    <row r="335" spans="3:5">
      <c r="C335" s="3"/>
      <c r="D335" s="3"/>
      <c r="E335" s="3"/>
    </row>
    <row r="336" spans="3:5">
      <c r="C336" s="3"/>
      <c r="D336" s="3"/>
      <c r="E336" s="3"/>
    </row>
    <row r="337" spans="3:5">
      <c r="C337" s="3"/>
      <c r="D337" s="3"/>
      <c r="E337" s="3"/>
    </row>
    <row r="338" spans="3:5">
      <c r="C338" s="3"/>
      <c r="D338" s="3"/>
      <c r="E338" s="3"/>
    </row>
    <row r="339" spans="3:5">
      <c r="C339" s="3"/>
      <c r="D339" s="3"/>
      <c r="E339" s="3"/>
    </row>
    <row r="340" spans="3:5">
      <c r="C340" s="3"/>
      <c r="D340" s="3"/>
      <c r="E340" s="3"/>
    </row>
    <row r="341" spans="3:5">
      <c r="C341" s="3"/>
      <c r="D341" s="3"/>
      <c r="E341" s="3"/>
    </row>
    <row r="342" spans="3:5">
      <c r="C342" s="3"/>
      <c r="D342" s="3"/>
      <c r="E342" s="3"/>
    </row>
    <row r="343" spans="3:5">
      <c r="C343" s="3"/>
      <c r="D343" s="3"/>
      <c r="E343" s="3"/>
    </row>
    <row r="344" spans="3:5">
      <c r="C344" s="3"/>
      <c r="D344" s="3"/>
      <c r="E344" s="3"/>
    </row>
    <row r="345" spans="3:5">
      <c r="C345" s="3"/>
      <c r="D345" s="3"/>
      <c r="E345" s="3"/>
    </row>
    <row r="346" spans="3:5">
      <c r="C346" s="3"/>
      <c r="D346" s="3"/>
      <c r="E346" s="3"/>
    </row>
    <row r="347" spans="3:5">
      <c r="C347" s="3"/>
      <c r="D347" s="3"/>
      <c r="E347" s="3"/>
    </row>
    <row r="348" spans="3:5">
      <c r="C348" s="3"/>
      <c r="D348" s="3"/>
      <c r="E348" s="3"/>
    </row>
    <row r="349" spans="3:5">
      <c r="C349" s="3"/>
      <c r="D349" s="3"/>
      <c r="E349" s="3"/>
    </row>
    <row r="350" spans="3:5">
      <c r="C350" s="3"/>
      <c r="D350" s="3"/>
      <c r="E350" s="3"/>
    </row>
    <row r="351" spans="3:5">
      <c r="C351" s="3"/>
      <c r="D351" s="3"/>
      <c r="E351" s="3"/>
    </row>
    <row r="352" spans="3:5">
      <c r="C352" s="3"/>
      <c r="D352" s="3"/>
      <c r="E352" s="3"/>
    </row>
    <row r="353" spans="3:5">
      <c r="C353" s="3"/>
      <c r="D353" s="3"/>
      <c r="E353" s="3"/>
    </row>
    <row r="354" spans="3:5">
      <c r="C354" s="3"/>
      <c r="D354" s="3"/>
      <c r="E354" s="3"/>
    </row>
    <row r="355" spans="3:5">
      <c r="C355" s="3"/>
      <c r="D355" s="3"/>
      <c r="E355" s="3"/>
    </row>
    <row r="356" spans="3:5">
      <c r="C356" s="3"/>
      <c r="D356" s="3"/>
      <c r="E356" s="3"/>
    </row>
    <row r="357" spans="3:5">
      <c r="C357" s="3"/>
      <c r="D357" s="3"/>
      <c r="E357" s="3"/>
    </row>
    <row r="358" spans="3:5">
      <c r="C358" s="3"/>
      <c r="D358" s="3"/>
      <c r="E358" s="3"/>
    </row>
    <row r="359" spans="3:5">
      <c r="C359" s="3"/>
      <c r="D359" s="3"/>
      <c r="E359" s="3"/>
    </row>
    <row r="360" spans="3:5">
      <c r="C360" s="3"/>
      <c r="D360" s="3"/>
      <c r="E360" s="3"/>
    </row>
    <row r="361" spans="3:5">
      <c r="C361" s="3"/>
      <c r="D361" s="3"/>
      <c r="E361" s="3"/>
    </row>
    <row r="362" spans="3:5">
      <c r="C362" s="3"/>
      <c r="D362" s="3"/>
      <c r="E362" s="3"/>
    </row>
    <row r="363" spans="3:5">
      <c r="C363" s="3"/>
      <c r="D363" s="3"/>
      <c r="E363" s="3"/>
    </row>
    <row r="364" spans="3:5">
      <c r="C364" s="3"/>
      <c r="D364" s="3"/>
      <c r="E364" s="3"/>
    </row>
    <row r="365" spans="3:5">
      <c r="C365" s="3"/>
      <c r="D365" s="3"/>
      <c r="E365" s="3"/>
    </row>
    <row r="366" spans="3:5">
      <c r="C366" s="3"/>
      <c r="D366" s="3"/>
      <c r="E366" s="3"/>
    </row>
    <row r="367" spans="3:5">
      <c r="C367" s="3"/>
      <c r="D367" s="3"/>
      <c r="E367" s="3"/>
    </row>
    <row r="368" spans="3:5">
      <c r="C368" s="3"/>
      <c r="D368" s="3"/>
      <c r="E368" s="3"/>
    </row>
    <row r="369" spans="3:5">
      <c r="C369" s="3"/>
      <c r="D369" s="3"/>
      <c r="E369" s="3"/>
    </row>
    <row r="370" spans="3:5">
      <c r="C370" s="3"/>
      <c r="D370" s="3"/>
      <c r="E370" s="3"/>
    </row>
    <row r="371" spans="3:5">
      <c r="C371" s="3"/>
      <c r="D371" s="3"/>
      <c r="E371" s="3"/>
    </row>
    <row r="372" spans="3:5">
      <c r="C372" s="3"/>
      <c r="D372" s="3"/>
      <c r="E372" s="3"/>
    </row>
    <row r="373" spans="3:5">
      <c r="C373" s="3"/>
      <c r="D373" s="3"/>
      <c r="E373" s="3"/>
    </row>
    <row r="374" spans="3:5">
      <c r="C374" s="3"/>
      <c r="D374" s="3"/>
      <c r="E374" s="3"/>
    </row>
    <row r="375" spans="3:5">
      <c r="C375" s="3"/>
      <c r="D375" s="3"/>
      <c r="E375" s="3"/>
    </row>
    <row r="376" spans="3:5">
      <c r="C376" s="3"/>
      <c r="D376" s="3"/>
      <c r="E376" s="3"/>
    </row>
    <row r="377" spans="3:5">
      <c r="C377" s="3"/>
      <c r="D377" s="3"/>
      <c r="E377" s="3"/>
    </row>
    <row r="378" spans="3:5">
      <c r="C378" s="3"/>
      <c r="D378" s="3"/>
      <c r="E378" s="3"/>
    </row>
    <row r="379" spans="3:5">
      <c r="C379" s="3"/>
      <c r="D379" s="3"/>
      <c r="E379" s="3"/>
    </row>
    <row r="380" spans="3:5">
      <c r="C380" s="3"/>
      <c r="D380" s="3"/>
      <c r="E380" s="3"/>
    </row>
    <row r="381" spans="3:5">
      <c r="C381" s="3"/>
      <c r="D381" s="3"/>
      <c r="E381" s="3"/>
    </row>
    <row r="382" spans="3:5">
      <c r="C382" s="3"/>
      <c r="D382" s="3"/>
      <c r="E382" s="3"/>
    </row>
    <row r="383" spans="3:5">
      <c r="C383" s="3"/>
      <c r="D383" s="3"/>
      <c r="E383" s="3"/>
    </row>
    <row r="384" spans="3:5">
      <c r="C384" s="3"/>
      <c r="D384" s="3"/>
      <c r="E384" s="3"/>
    </row>
    <row r="385" spans="3:5">
      <c r="C385" s="3"/>
      <c r="D385" s="3"/>
      <c r="E385" s="3"/>
    </row>
    <row r="386" spans="3:5">
      <c r="C386" s="3"/>
      <c r="D386" s="3"/>
      <c r="E386" s="3"/>
    </row>
    <row r="387" spans="3:5">
      <c r="C387" s="3"/>
      <c r="D387" s="3"/>
      <c r="E387" s="3"/>
    </row>
    <row r="388" spans="3:5">
      <c r="C388" s="3"/>
      <c r="D388" s="3"/>
      <c r="E388" s="3"/>
    </row>
    <row r="389" spans="3:5">
      <c r="C389" s="3"/>
      <c r="D389" s="3"/>
      <c r="E389" s="3"/>
    </row>
    <row r="390" spans="3:5">
      <c r="C390" s="3"/>
      <c r="D390" s="3"/>
      <c r="E390" s="3"/>
    </row>
    <row r="391" spans="3:5">
      <c r="C391" s="3"/>
      <c r="D391" s="3"/>
      <c r="E391" s="3"/>
    </row>
    <row r="392" spans="3:5">
      <c r="C392" s="3"/>
      <c r="D392" s="3"/>
      <c r="E392" s="3"/>
    </row>
    <row r="393" spans="3:5">
      <c r="C393" s="3"/>
      <c r="D393" s="3"/>
      <c r="E393" s="3"/>
    </row>
    <row r="394" spans="3:5">
      <c r="C394" s="3"/>
      <c r="D394" s="3"/>
      <c r="E394" s="3"/>
    </row>
    <row r="395" spans="3:5">
      <c r="C395" s="3"/>
      <c r="D395" s="3"/>
      <c r="E395" s="3"/>
    </row>
    <row r="396" spans="3:5">
      <c r="C396" s="3"/>
      <c r="D396" s="3"/>
      <c r="E396" s="3"/>
    </row>
    <row r="397" spans="3:5">
      <c r="C397" s="3"/>
      <c r="D397" s="3"/>
      <c r="E397" s="3"/>
    </row>
    <row r="398" spans="3:5">
      <c r="C398" s="3"/>
      <c r="D398" s="3"/>
      <c r="E398" s="3"/>
    </row>
    <row r="399" spans="3:5">
      <c r="C399" s="3"/>
      <c r="D399" s="3"/>
      <c r="E399" s="3"/>
    </row>
    <row r="400" spans="3:5">
      <c r="C400" s="3"/>
      <c r="D400" s="3"/>
      <c r="E400" s="3"/>
    </row>
    <row r="401" spans="3:5">
      <c r="C401" s="3"/>
      <c r="D401" s="3"/>
      <c r="E401" s="3"/>
    </row>
    <row r="402" spans="3:5">
      <c r="C402" s="3"/>
      <c r="D402" s="3"/>
      <c r="E402" s="3"/>
    </row>
    <row r="403" spans="3:5">
      <c r="C403" s="3"/>
      <c r="D403" s="3"/>
      <c r="E403" s="3"/>
    </row>
    <row r="404" spans="3:5">
      <c r="C404" s="3"/>
      <c r="D404" s="3"/>
      <c r="E404" s="3"/>
    </row>
    <row r="405" spans="3:5">
      <c r="C405" s="3"/>
      <c r="D405" s="3"/>
      <c r="E405" s="3"/>
    </row>
    <row r="406" spans="3:5">
      <c r="C406" s="3"/>
      <c r="D406" s="3"/>
      <c r="E406" s="3"/>
    </row>
    <row r="407" spans="3:5">
      <c r="C407" s="3"/>
      <c r="D407" s="3"/>
      <c r="E407" s="3"/>
    </row>
    <row r="408" spans="3:5">
      <c r="C408" s="3"/>
      <c r="D408" s="3"/>
      <c r="E408" s="3"/>
    </row>
    <row r="409" spans="3:5">
      <c r="C409" s="3"/>
      <c r="D409" s="3"/>
      <c r="E409" s="3"/>
    </row>
    <row r="410" spans="3:5">
      <c r="C410" s="3"/>
      <c r="D410" s="3"/>
      <c r="E410" s="3"/>
    </row>
    <row r="411" spans="3:5">
      <c r="C411" s="3"/>
      <c r="D411" s="3"/>
      <c r="E411" s="3"/>
    </row>
    <row r="412" spans="3:5">
      <c r="C412" s="3"/>
      <c r="D412" s="3"/>
      <c r="E412" s="3"/>
    </row>
    <row r="413" spans="3:5">
      <c r="C413" s="3"/>
      <c r="D413" s="3"/>
      <c r="E413" s="3"/>
    </row>
    <row r="414" spans="3:5">
      <c r="C414" s="3"/>
      <c r="D414" s="3"/>
      <c r="E414" s="3"/>
    </row>
    <row r="415" spans="3:5">
      <c r="C415" s="3"/>
      <c r="D415" s="3"/>
      <c r="E415" s="3"/>
    </row>
    <row r="416" spans="3:5">
      <c r="C416" s="3"/>
      <c r="D416" s="3"/>
      <c r="E416" s="3"/>
    </row>
    <row r="417" spans="3:5">
      <c r="C417" s="3"/>
      <c r="D417" s="3"/>
      <c r="E417" s="3"/>
    </row>
    <row r="418" spans="3:5">
      <c r="C418" s="3"/>
      <c r="D418" s="3"/>
      <c r="E418" s="3"/>
    </row>
    <row r="419" spans="3:5">
      <c r="C419" s="3"/>
      <c r="D419" s="3"/>
      <c r="E419" s="3"/>
    </row>
    <row r="420" spans="3:5">
      <c r="C420" s="3"/>
      <c r="D420" s="3"/>
      <c r="E420" s="3"/>
    </row>
    <row r="421" spans="3:5">
      <c r="C421" s="3"/>
      <c r="D421" s="3"/>
      <c r="E421" s="3"/>
    </row>
    <row r="422" spans="3:5">
      <c r="C422" s="3"/>
      <c r="D422" s="3"/>
      <c r="E422" s="3"/>
    </row>
    <row r="423" spans="3:5">
      <c r="C423" s="3"/>
      <c r="D423" s="3"/>
      <c r="E423" s="3"/>
    </row>
    <row r="424" spans="3:5">
      <c r="C424" s="3"/>
      <c r="D424" s="3"/>
      <c r="E424" s="3"/>
    </row>
    <row r="425" spans="3:5">
      <c r="C425" s="3"/>
      <c r="D425" s="3"/>
      <c r="E425" s="3"/>
    </row>
    <row r="426" spans="3:5">
      <c r="C426" s="3"/>
      <c r="D426" s="3"/>
      <c r="E426" s="3"/>
    </row>
    <row r="427" spans="3:5">
      <c r="C427" s="3"/>
      <c r="D427" s="3"/>
      <c r="E427" s="3"/>
    </row>
    <row r="428" spans="3:5">
      <c r="C428" s="3"/>
      <c r="D428" s="3"/>
      <c r="E428" s="3"/>
    </row>
    <row r="429" spans="3:5">
      <c r="C429" s="3"/>
      <c r="D429" s="3"/>
      <c r="E429" s="3"/>
    </row>
    <row r="430" spans="3:5">
      <c r="C430" s="3"/>
      <c r="D430" s="3"/>
      <c r="E430" s="3"/>
    </row>
    <row r="431" spans="3:5">
      <c r="C431" s="3"/>
      <c r="D431" s="3"/>
      <c r="E431" s="3"/>
    </row>
    <row r="432" spans="3:5">
      <c r="C432" s="3"/>
      <c r="D432" s="3"/>
      <c r="E432" s="3"/>
    </row>
    <row r="433" spans="3:5">
      <c r="C433" s="3"/>
      <c r="D433" s="3"/>
      <c r="E433" s="3"/>
    </row>
    <row r="434" spans="3:5">
      <c r="C434" s="3"/>
      <c r="D434" s="3"/>
      <c r="E434" s="3"/>
    </row>
    <row r="435" spans="3:5">
      <c r="C435" s="3"/>
      <c r="D435" s="3"/>
      <c r="E435" s="3"/>
    </row>
    <row r="436" spans="3:5">
      <c r="C436" s="3"/>
      <c r="D436" s="3"/>
      <c r="E436" s="3"/>
    </row>
    <row r="437" spans="3:5">
      <c r="C437" s="3"/>
      <c r="D437" s="3"/>
      <c r="E437" s="3"/>
    </row>
    <row r="438" spans="3:5">
      <c r="C438" s="3"/>
      <c r="D438" s="3"/>
      <c r="E438" s="3"/>
    </row>
    <row r="439" spans="3:5">
      <c r="C439" s="3"/>
      <c r="D439" s="3"/>
      <c r="E439" s="3"/>
    </row>
    <row r="440" spans="3:5">
      <c r="C440" s="3"/>
      <c r="D440" s="3"/>
      <c r="E440" s="3"/>
    </row>
    <row r="441" spans="3:5">
      <c r="C441" s="3"/>
      <c r="D441" s="3"/>
      <c r="E441" s="3"/>
    </row>
    <row r="442" spans="3:5">
      <c r="C442" s="3"/>
      <c r="D442" s="3"/>
      <c r="E442" s="3"/>
    </row>
    <row r="443" spans="3:5">
      <c r="C443" s="3"/>
      <c r="D443" s="3"/>
      <c r="E443" s="3"/>
    </row>
    <row r="444" spans="3:5">
      <c r="C444" s="3"/>
      <c r="D444" s="3"/>
      <c r="E444" s="3"/>
    </row>
    <row r="445" spans="3:5">
      <c r="C445" s="3"/>
      <c r="D445" s="3"/>
      <c r="E445" s="3"/>
    </row>
    <row r="446" spans="3:5">
      <c r="C446" s="3"/>
      <c r="D446" s="3"/>
      <c r="E446" s="3"/>
    </row>
    <row r="447" spans="3:5">
      <c r="C447" s="3"/>
      <c r="D447" s="3"/>
      <c r="E447" s="3"/>
    </row>
    <row r="448" spans="3:5">
      <c r="C448" s="3"/>
      <c r="D448" s="3"/>
      <c r="E448" s="3"/>
    </row>
    <row r="449" spans="3:5">
      <c r="C449" s="3"/>
      <c r="D449" s="3"/>
      <c r="E449" s="3"/>
    </row>
    <row r="450" spans="3:5">
      <c r="C450" s="3"/>
      <c r="D450" s="3"/>
      <c r="E450" s="3"/>
    </row>
    <row r="451" spans="3:5">
      <c r="C451" s="3"/>
      <c r="D451" s="3"/>
      <c r="E451" s="3"/>
    </row>
    <row r="452" spans="3:5">
      <c r="C452" s="3"/>
      <c r="D452" s="3"/>
      <c r="E452" s="3"/>
    </row>
    <row r="453" spans="3:5">
      <c r="C453" s="3"/>
      <c r="D453" s="3"/>
      <c r="E453" s="3"/>
    </row>
    <row r="454" spans="3:5">
      <c r="C454" s="3"/>
      <c r="D454" s="3"/>
      <c r="E454" s="3"/>
    </row>
    <row r="455" spans="3:5">
      <c r="C455" s="3"/>
      <c r="D455" s="3"/>
      <c r="E455" s="3"/>
    </row>
    <row r="456" spans="3:5">
      <c r="C456" s="3"/>
      <c r="D456" s="3"/>
      <c r="E456" s="3"/>
    </row>
    <row r="457" spans="3:5">
      <c r="C457" s="3"/>
      <c r="D457" s="3"/>
      <c r="E457" s="3"/>
    </row>
    <row r="458" spans="3:5">
      <c r="C458" s="3"/>
      <c r="D458" s="3"/>
      <c r="E458" s="3"/>
    </row>
    <row r="459" spans="3:5">
      <c r="C459" s="3"/>
      <c r="D459" s="3"/>
      <c r="E459" s="3"/>
    </row>
    <row r="460" spans="3:5">
      <c r="C460" s="3"/>
      <c r="D460" s="3"/>
      <c r="E460" s="3"/>
    </row>
    <row r="461" spans="3:5">
      <c r="C461" s="3"/>
      <c r="D461" s="3"/>
      <c r="E461" s="3"/>
    </row>
    <row r="462" spans="3:5">
      <c r="C462" s="3"/>
      <c r="D462" s="3"/>
      <c r="E462" s="3"/>
    </row>
    <row r="463" spans="3:5">
      <c r="C463" s="3"/>
      <c r="D463" s="3"/>
      <c r="E463" s="3"/>
    </row>
    <row r="464" spans="3:5">
      <c r="C464" s="3"/>
      <c r="D464" s="3"/>
      <c r="E464" s="3"/>
    </row>
    <row r="465" spans="3:5">
      <c r="C465" s="3"/>
      <c r="D465" s="3"/>
      <c r="E465" s="3"/>
    </row>
    <row r="466" spans="3:5">
      <c r="C466" s="3"/>
      <c r="D466" s="3"/>
      <c r="E466" s="3"/>
    </row>
    <row r="467" spans="3:5">
      <c r="C467" s="3"/>
      <c r="D467" s="3"/>
      <c r="E467" s="3"/>
    </row>
    <row r="468" spans="3:5">
      <c r="C468" s="3"/>
      <c r="D468" s="3"/>
      <c r="E468" s="3"/>
    </row>
    <row r="469" spans="3:5">
      <c r="C469" s="3"/>
      <c r="D469" s="3"/>
      <c r="E469" s="3"/>
    </row>
    <row r="470" spans="3:5">
      <c r="C470" s="3"/>
      <c r="D470" s="3"/>
      <c r="E470" s="3"/>
    </row>
    <row r="471" spans="3:5">
      <c r="C471" s="3"/>
      <c r="D471" s="3"/>
      <c r="E471" s="3"/>
    </row>
    <row r="472" spans="3:5">
      <c r="C472" s="3"/>
      <c r="D472" s="3"/>
      <c r="E472" s="3"/>
    </row>
    <row r="473" spans="3:5">
      <c r="C473" s="3"/>
      <c r="D473" s="3"/>
      <c r="E473" s="3"/>
    </row>
    <row r="474" spans="3:5">
      <c r="C474" s="3"/>
      <c r="D474" s="3"/>
      <c r="E474" s="3"/>
    </row>
    <row r="475" spans="3:5">
      <c r="C475" s="3"/>
      <c r="D475" s="3"/>
      <c r="E475" s="3"/>
    </row>
    <row r="476" spans="3:5">
      <c r="C476" s="3"/>
      <c r="D476" s="3"/>
      <c r="E476" s="3"/>
    </row>
    <row r="477" spans="3:5">
      <c r="C477" s="3"/>
      <c r="D477" s="3"/>
      <c r="E477" s="3"/>
    </row>
    <row r="478" spans="3:5">
      <c r="C478" s="3"/>
      <c r="D478" s="3"/>
      <c r="E478" s="3"/>
    </row>
    <row r="479" spans="3:5">
      <c r="C479" s="3"/>
      <c r="D479" s="3"/>
      <c r="E479" s="3"/>
    </row>
    <row r="480" spans="3:5">
      <c r="C480" s="3"/>
      <c r="D480" s="3"/>
      <c r="E480" s="3"/>
    </row>
    <row r="481" spans="3:5">
      <c r="C481" s="3"/>
      <c r="D481" s="3"/>
      <c r="E481" s="3"/>
    </row>
    <row r="482" spans="3:5">
      <c r="C482" s="3"/>
      <c r="D482" s="3"/>
      <c r="E482" s="3"/>
    </row>
    <row r="483" spans="3:5">
      <c r="C483" s="3"/>
      <c r="D483" s="3"/>
      <c r="E483" s="3"/>
    </row>
    <row r="484" spans="3:5">
      <c r="C484" s="3"/>
      <c r="D484" s="3"/>
      <c r="E484" s="3"/>
    </row>
    <row r="485" spans="3:5">
      <c r="C485" s="3"/>
      <c r="D485" s="3"/>
      <c r="E485" s="3"/>
    </row>
    <row r="486" spans="3:5">
      <c r="C486" s="3"/>
      <c r="D486" s="3"/>
      <c r="E486" s="3"/>
    </row>
    <row r="487" spans="3:5">
      <c r="C487" s="3"/>
      <c r="D487" s="3"/>
      <c r="E487" s="3"/>
    </row>
    <row r="488" spans="3:5">
      <c r="C488" s="3"/>
      <c r="D488" s="3"/>
      <c r="E488" s="3"/>
    </row>
    <row r="489" spans="3:5">
      <c r="C489" s="3"/>
      <c r="D489" s="3"/>
      <c r="E489" s="3"/>
    </row>
    <row r="490" spans="3:5">
      <c r="C490" s="3"/>
      <c r="D490" s="3"/>
      <c r="E490" s="3"/>
    </row>
    <row r="491" spans="3:5">
      <c r="C491" s="3"/>
      <c r="D491" s="3"/>
      <c r="E491" s="3"/>
    </row>
    <row r="492" spans="3:5">
      <c r="C492" s="3"/>
      <c r="D492" s="3"/>
      <c r="E492" s="3"/>
    </row>
    <row r="493" spans="3:5">
      <c r="C493" s="3"/>
      <c r="D493" s="3"/>
      <c r="E493" s="3"/>
    </row>
    <row r="494" spans="3:5">
      <c r="C494" s="3"/>
      <c r="D494" s="3"/>
      <c r="E494" s="3"/>
    </row>
    <row r="495" spans="3:5">
      <c r="C495" s="3"/>
      <c r="D495" s="3"/>
      <c r="E495" s="3"/>
    </row>
    <row r="496" spans="3:5">
      <c r="C496" s="3"/>
      <c r="D496" s="3"/>
      <c r="E496" s="3"/>
    </row>
    <row r="497" spans="3:5">
      <c r="C497" s="3"/>
      <c r="D497" s="3"/>
      <c r="E497" s="3"/>
    </row>
    <row r="498" spans="3:5">
      <c r="C498" s="3"/>
      <c r="D498" s="3"/>
      <c r="E498" s="3"/>
    </row>
    <row r="499" spans="3:5">
      <c r="C499" s="3"/>
      <c r="D499" s="3"/>
      <c r="E499" s="3"/>
    </row>
    <row r="500" spans="3:5">
      <c r="C500" s="3"/>
      <c r="D500" s="3"/>
      <c r="E500" s="3"/>
    </row>
    <row r="501" spans="3:5">
      <c r="C501" s="3"/>
      <c r="D501" s="3"/>
      <c r="E501" s="3"/>
    </row>
    <row r="502" spans="3:5">
      <c r="C502" s="3"/>
      <c r="D502" s="3"/>
      <c r="E502" s="3"/>
    </row>
    <row r="503" spans="3:5">
      <c r="C503" s="3"/>
      <c r="D503" s="3"/>
      <c r="E503" s="3"/>
    </row>
    <row r="504" spans="3:5">
      <c r="C504" s="3"/>
      <c r="D504" s="3"/>
      <c r="E504" s="3"/>
    </row>
    <row r="505" spans="3:5">
      <c r="C505" s="3"/>
      <c r="D505" s="3"/>
      <c r="E505" s="3"/>
    </row>
    <row r="506" spans="3:5">
      <c r="C506" s="3"/>
      <c r="D506" s="3"/>
      <c r="E506" s="3"/>
    </row>
    <row r="507" spans="3:5">
      <c r="C507" s="3"/>
      <c r="D507" s="3"/>
      <c r="E507" s="3"/>
    </row>
    <row r="508" spans="3:5">
      <c r="C508" s="3"/>
      <c r="D508" s="3"/>
      <c r="E508" s="3"/>
    </row>
    <row r="509" spans="3:5">
      <c r="C509" s="3"/>
      <c r="D509" s="3"/>
      <c r="E509" s="3"/>
    </row>
    <row r="510" spans="3:5">
      <c r="C510" s="3"/>
      <c r="D510" s="3"/>
      <c r="E510" s="3"/>
    </row>
    <row r="514" spans="2:2">
      <c r="B514" s="3"/>
    </row>
    <row r="515" spans="2:2">
      <c r="B515" s="3"/>
    </row>
    <row r="516" spans="2:2">
      <c r="B516" s="6"/>
    </row>
  </sheetData>
  <sheetProtection password="CCE9" sheet="1" objects="1" scenarios="1"/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/>
  </sheetViews>
  <sheetFormatPr defaultColWidth="9.140625" defaultRowHeight="18"/>
  <cols>
    <col min="1" max="1" width="6.28515625" style="3" customWidth="1"/>
    <col min="2" max="2" width="38.42578125" style="45" customWidth="1"/>
    <col min="3" max="5" width="10.7109375" style="45" customWidth="1"/>
    <col min="6" max="7" width="10.7109375" style="3" customWidth="1"/>
    <col min="8" max="8" width="14.7109375" style="3" customWidth="1"/>
    <col min="9" max="9" width="11.7109375" style="3" customWidth="1"/>
    <col min="10" max="10" width="14.7109375" style="3" customWidth="1"/>
    <col min="11" max="13" width="10.7109375" style="3" customWidth="1"/>
    <col min="14" max="14" width="6.7109375" style="3" customWidth="1"/>
    <col min="15" max="15" width="7.7109375" style="3" customWidth="1"/>
    <col min="16" max="16" width="7.140625" style="3" customWidth="1"/>
    <col min="17" max="17" width="6" style="3" customWidth="1"/>
    <col min="18" max="18" width="7.85546875" style="3" customWidth="1"/>
    <col min="19" max="19" width="8.140625" style="3" customWidth="1"/>
    <col min="20" max="20" width="6.28515625" style="3" customWidth="1"/>
    <col min="21" max="21" width="8" style="3" customWidth="1"/>
    <col min="22" max="22" width="8.7109375" style="3" customWidth="1"/>
    <col min="23" max="23" width="10" style="3" customWidth="1"/>
    <col min="24" max="24" width="9.5703125" style="3" customWidth="1"/>
    <col min="25" max="25" width="6.140625" style="3" customWidth="1"/>
    <col min="26" max="27" width="5.7109375" style="3" customWidth="1"/>
    <col min="28" max="28" width="6.85546875" style="3" customWidth="1"/>
    <col min="29" max="29" width="6.42578125" style="3" customWidth="1"/>
    <col min="30" max="30" width="6.7109375" style="3" customWidth="1"/>
    <col min="31" max="31" width="7.28515625" style="3" customWidth="1"/>
    <col min="32" max="43" width="5.7109375" style="3" customWidth="1"/>
    <col min="44" max="16384" width="9.140625" style="3"/>
  </cols>
  <sheetData>
    <row r="1" spans="2:98">
      <c r="B1" s="13" t="s">
        <v>0</v>
      </c>
      <c r="C1" s="14" t="s">
        <v>190</v>
      </c>
    </row>
    <row r="2" spans="2:98">
      <c r="B2" s="13" t="s">
        <v>1</v>
      </c>
    </row>
    <row r="3" spans="2:98">
      <c r="B3" s="13" t="s">
        <v>2</v>
      </c>
      <c r="C3" s="14" t="s">
        <v>191</v>
      </c>
    </row>
    <row r="4" spans="2:98">
      <c r="B4" s="13" t="s">
        <v>3</v>
      </c>
      <c r="C4" s="14" t="s">
        <v>192</v>
      </c>
    </row>
    <row r="6" spans="2:98" ht="26.25" customHeight="1">
      <c r="B6" s="87" t="s">
        <v>142</v>
      </c>
      <c r="C6" s="88"/>
      <c r="D6" s="88"/>
      <c r="E6" s="88"/>
      <c r="F6" s="88"/>
      <c r="G6" s="88"/>
      <c r="H6" s="88"/>
      <c r="I6" s="88"/>
      <c r="J6" s="88"/>
      <c r="K6" s="88"/>
      <c r="L6" s="88"/>
      <c r="M6" s="89"/>
    </row>
    <row r="7" spans="2:98" ht="26.25" customHeight="1">
      <c r="B7" s="87" t="s">
        <v>95</v>
      </c>
      <c r="C7" s="88"/>
      <c r="D7" s="88"/>
      <c r="E7" s="88"/>
      <c r="F7" s="88"/>
      <c r="G7" s="88"/>
      <c r="H7" s="88"/>
      <c r="I7" s="88"/>
      <c r="J7" s="88"/>
      <c r="K7" s="88"/>
      <c r="L7" s="88"/>
      <c r="M7" s="89"/>
    </row>
    <row r="8" spans="2:98" s="6" customFormat="1" ht="63">
      <c r="B8" s="19" t="s">
        <v>102</v>
      </c>
      <c r="C8" s="68" t="s">
        <v>50</v>
      </c>
      <c r="D8" s="69" t="s">
        <v>143</v>
      </c>
      <c r="E8" s="69" t="s">
        <v>51</v>
      </c>
      <c r="F8" s="69" t="s">
        <v>88</v>
      </c>
      <c r="G8" s="69" t="s">
        <v>54</v>
      </c>
      <c r="H8" s="69" t="s">
        <v>74</v>
      </c>
      <c r="I8" s="69" t="s">
        <v>75</v>
      </c>
      <c r="J8" s="69" t="s">
        <v>5</v>
      </c>
      <c r="K8" s="69" t="s">
        <v>76</v>
      </c>
      <c r="L8" s="69" t="s">
        <v>58</v>
      </c>
      <c r="M8" s="90" t="s">
        <v>59</v>
      </c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CT8" s="3"/>
    </row>
    <row r="9" spans="2:98" s="6" customFormat="1" ht="14.25" customHeight="1">
      <c r="B9" s="50"/>
      <c r="C9" s="71"/>
      <c r="D9" s="51"/>
      <c r="E9" s="51"/>
      <c r="F9" s="71"/>
      <c r="G9" s="71"/>
      <c r="H9" s="71"/>
      <c r="I9" s="71" t="s">
        <v>79</v>
      </c>
      <c r="J9" s="71" t="s">
        <v>6</v>
      </c>
      <c r="K9" s="71" t="s">
        <v>7</v>
      </c>
      <c r="L9" s="71" t="s">
        <v>7</v>
      </c>
      <c r="M9" s="72" t="s">
        <v>7</v>
      </c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CT9" s="3"/>
    </row>
    <row r="10" spans="2:98" s="54" customFormat="1" ht="18" customHeight="1">
      <c r="B10" s="52"/>
      <c r="C10" s="53" t="s">
        <v>9</v>
      </c>
      <c r="D10" s="53" t="s">
        <v>10</v>
      </c>
      <c r="E10" s="53" t="s">
        <v>60</v>
      </c>
      <c r="F10" s="53" t="s">
        <v>61</v>
      </c>
      <c r="G10" s="53" t="s">
        <v>62</v>
      </c>
      <c r="H10" s="53" t="s">
        <v>63</v>
      </c>
      <c r="I10" s="53" t="s">
        <v>64</v>
      </c>
      <c r="J10" s="53" t="s">
        <v>65</v>
      </c>
      <c r="K10" s="53" t="s">
        <v>66</v>
      </c>
      <c r="L10" s="74" t="s">
        <v>67</v>
      </c>
      <c r="M10" s="74" t="s">
        <v>80</v>
      </c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CT10" s="3"/>
    </row>
    <row r="11" spans="2:98" s="54" customFormat="1" ht="18" customHeight="1">
      <c r="B11" s="55" t="s">
        <v>96</v>
      </c>
      <c r="C11" s="53"/>
      <c r="D11" s="53"/>
      <c r="E11" s="53"/>
      <c r="F11" s="53"/>
      <c r="G11" s="53"/>
      <c r="H11" s="34">
        <v>135599.49</v>
      </c>
      <c r="I11" s="53"/>
      <c r="J11" s="34">
        <v>4604.8169175227449</v>
      </c>
      <c r="K11" s="53"/>
      <c r="L11" s="34">
        <v>100</v>
      </c>
      <c r="M11" s="34">
        <v>0.33</v>
      </c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CT11" s="3"/>
    </row>
    <row r="12" spans="2:98">
      <c r="B12" s="56" t="s">
        <v>197</v>
      </c>
      <c r="C12" s="3"/>
      <c r="D12" s="3"/>
      <c r="E12" s="3"/>
      <c r="H12" s="59">
        <v>6341.44</v>
      </c>
      <c r="J12" s="59">
        <v>904.04478660556504</v>
      </c>
      <c r="L12" s="59">
        <v>19.63</v>
      </c>
      <c r="M12" s="59">
        <v>7.0000000000000007E-2</v>
      </c>
    </row>
    <row r="13" spans="2:98">
      <c r="B13" s="14" t="s">
        <v>2132</v>
      </c>
      <c r="C13" s="14" t="s">
        <v>2133</v>
      </c>
      <c r="D13" s="14" t="s">
        <v>129</v>
      </c>
      <c r="E13" s="14" t="s">
        <v>2134</v>
      </c>
      <c r="F13" s="14" t="s">
        <v>133</v>
      </c>
      <c r="G13" s="14" t="s">
        <v>108</v>
      </c>
      <c r="H13" s="37">
        <v>3413.06</v>
      </c>
      <c r="I13" s="37">
        <v>8327.1882000000005</v>
      </c>
      <c r="J13" s="37">
        <v>284.21192957891998</v>
      </c>
      <c r="K13" s="37">
        <v>0</v>
      </c>
      <c r="L13" s="37">
        <v>6.17</v>
      </c>
      <c r="M13" s="37">
        <v>0.02</v>
      </c>
    </row>
    <row r="14" spans="2:98">
      <c r="B14" s="14" t="s">
        <v>2135</v>
      </c>
      <c r="C14" s="14" t="s">
        <v>2136</v>
      </c>
      <c r="D14" s="14" t="s">
        <v>129</v>
      </c>
      <c r="E14" s="14" t="s">
        <v>2119</v>
      </c>
      <c r="F14" s="14" t="s">
        <v>133</v>
      </c>
      <c r="G14" s="14" t="s">
        <v>112</v>
      </c>
      <c r="H14" s="37">
        <v>2928.38</v>
      </c>
      <c r="I14" s="37">
        <v>5620.3950999999988</v>
      </c>
      <c r="J14" s="37">
        <v>619.832857026645</v>
      </c>
      <c r="K14" s="37">
        <v>0</v>
      </c>
      <c r="L14" s="37">
        <v>13.46</v>
      </c>
      <c r="M14" s="37">
        <v>0.04</v>
      </c>
    </row>
    <row r="15" spans="2:98">
      <c r="B15" s="56" t="s">
        <v>247</v>
      </c>
      <c r="C15" s="3"/>
      <c r="D15" s="3"/>
      <c r="E15" s="3"/>
      <c r="H15" s="59">
        <v>129258.05</v>
      </c>
      <c r="J15" s="59">
        <v>3700.7721309171802</v>
      </c>
      <c r="L15" s="59">
        <v>80.37</v>
      </c>
      <c r="M15" s="59">
        <v>0.27</v>
      </c>
    </row>
    <row r="16" spans="2:98">
      <c r="B16" s="56" t="s">
        <v>356</v>
      </c>
      <c r="C16" s="3"/>
      <c r="D16" s="3"/>
      <c r="E16" s="3"/>
      <c r="H16" s="59">
        <v>0</v>
      </c>
      <c r="J16" s="59">
        <v>0</v>
      </c>
      <c r="L16" s="59">
        <v>0</v>
      </c>
      <c r="M16" s="59">
        <v>0</v>
      </c>
    </row>
    <row r="17" spans="2:13">
      <c r="B17" s="14" t="s">
        <v>243</v>
      </c>
      <c r="C17" s="14" t="s">
        <v>243</v>
      </c>
      <c r="D17" s="3"/>
      <c r="E17" s="3"/>
      <c r="F17" s="14" t="s">
        <v>243</v>
      </c>
      <c r="G17" s="14" t="s">
        <v>243</v>
      </c>
      <c r="H17" s="37">
        <v>0</v>
      </c>
      <c r="I17" s="37">
        <v>0</v>
      </c>
      <c r="J17" s="37">
        <v>0</v>
      </c>
      <c r="K17" s="37">
        <v>0</v>
      </c>
      <c r="L17" s="37">
        <v>0</v>
      </c>
      <c r="M17" s="37">
        <v>0</v>
      </c>
    </row>
    <row r="18" spans="2:13">
      <c r="B18" s="56" t="s">
        <v>357</v>
      </c>
      <c r="C18" s="3"/>
      <c r="D18" s="3"/>
      <c r="E18" s="3"/>
      <c r="H18" s="59">
        <v>129258.05</v>
      </c>
      <c r="J18" s="59">
        <v>3700.7721309171802</v>
      </c>
      <c r="L18" s="59">
        <v>80.37</v>
      </c>
      <c r="M18" s="59">
        <v>0.27</v>
      </c>
    </row>
    <row r="19" spans="2:13">
      <c r="B19" s="14" t="s">
        <v>2137</v>
      </c>
      <c r="C19" s="14" t="s">
        <v>2138</v>
      </c>
      <c r="D19" s="14" t="s">
        <v>129</v>
      </c>
      <c r="E19" s="14" t="s">
        <v>2139</v>
      </c>
      <c r="F19" s="14" t="s">
        <v>397</v>
      </c>
      <c r="G19" s="14" t="s">
        <v>112</v>
      </c>
      <c r="H19" s="37">
        <v>129258.05</v>
      </c>
      <c r="I19" s="37">
        <v>760.24649999999997</v>
      </c>
      <c r="J19" s="37">
        <v>3700.7721309171802</v>
      </c>
      <c r="K19" s="37">
        <v>0</v>
      </c>
      <c r="L19" s="37">
        <v>80.37</v>
      </c>
      <c r="M19" s="37">
        <v>0.27</v>
      </c>
    </row>
    <row r="20" spans="2:13">
      <c r="B20" s="14" t="s">
        <v>250</v>
      </c>
      <c r="C20" s="3"/>
      <c r="D20" s="3"/>
      <c r="E20" s="3"/>
    </row>
    <row r="21" spans="2:13">
      <c r="C21" s="3"/>
      <c r="D21" s="3"/>
      <c r="E21" s="3"/>
    </row>
    <row r="22" spans="2:13">
      <c r="C22" s="3"/>
      <c r="D22" s="3"/>
      <c r="E22" s="3"/>
    </row>
    <row r="23" spans="2:13">
      <c r="C23" s="3"/>
      <c r="D23" s="3"/>
      <c r="E23" s="3"/>
    </row>
    <row r="24" spans="2:13">
      <c r="C24" s="3"/>
      <c r="D24" s="3"/>
      <c r="E24" s="3"/>
    </row>
    <row r="25" spans="2:13">
      <c r="C25" s="3"/>
      <c r="D25" s="3"/>
      <c r="E25" s="3"/>
    </row>
    <row r="26" spans="2:13">
      <c r="C26" s="3"/>
      <c r="D26" s="3"/>
      <c r="E26" s="3"/>
    </row>
    <row r="27" spans="2:13">
      <c r="C27" s="3"/>
      <c r="D27" s="3"/>
      <c r="E27" s="3"/>
    </row>
    <row r="28" spans="2:13">
      <c r="C28" s="3"/>
      <c r="D28" s="3"/>
      <c r="E28" s="3"/>
    </row>
    <row r="29" spans="2:13">
      <c r="C29" s="3"/>
      <c r="D29" s="3"/>
      <c r="E29" s="3"/>
    </row>
    <row r="30" spans="2:13">
      <c r="C30" s="3"/>
      <c r="D30" s="3"/>
      <c r="E30" s="3"/>
    </row>
    <row r="31" spans="2:13">
      <c r="C31" s="3"/>
      <c r="D31" s="3"/>
      <c r="E31" s="3"/>
    </row>
    <row r="32" spans="2:13">
      <c r="C32" s="3"/>
      <c r="D32" s="3"/>
      <c r="E32" s="3"/>
    </row>
    <row r="33" spans="3:5">
      <c r="C33" s="3"/>
      <c r="D33" s="3"/>
      <c r="E33" s="3"/>
    </row>
    <row r="34" spans="3:5">
      <c r="C34" s="3"/>
      <c r="D34" s="3"/>
      <c r="E34" s="3"/>
    </row>
    <row r="35" spans="3:5">
      <c r="C35" s="3"/>
      <c r="D35" s="3"/>
      <c r="E35" s="3"/>
    </row>
    <row r="36" spans="3:5">
      <c r="C36" s="3"/>
      <c r="D36" s="3"/>
      <c r="E36" s="3"/>
    </row>
    <row r="37" spans="3:5">
      <c r="C37" s="3"/>
      <c r="D37" s="3"/>
      <c r="E37" s="3"/>
    </row>
    <row r="38" spans="3:5">
      <c r="C38" s="3"/>
      <c r="D38" s="3"/>
      <c r="E38" s="3"/>
    </row>
    <row r="39" spans="3:5">
      <c r="C39" s="3"/>
      <c r="D39" s="3"/>
      <c r="E39" s="3"/>
    </row>
    <row r="40" spans="3:5">
      <c r="C40" s="3"/>
      <c r="D40" s="3"/>
      <c r="E40" s="3"/>
    </row>
    <row r="41" spans="3:5">
      <c r="C41" s="3"/>
      <c r="D41" s="3"/>
      <c r="E41" s="3"/>
    </row>
    <row r="42" spans="3:5">
      <c r="C42" s="3"/>
      <c r="D42" s="3"/>
      <c r="E42" s="3"/>
    </row>
    <row r="43" spans="3:5">
      <c r="C43" s="3"/>
      <c r="D43" s="3"/>
      <c r="E43" s="3"/>
    </row>
    <row r="44" spans="3:5">
      <c r="C44" s="3"/>
      <c r="D44" s="3"/>
      <c r="E44" s="3"/>
    </row>
    <row r="45" spans="3:5">
      <c r="C45" s="3"/>
      <c r="D45" s="3"/>
      <c r="E45" s="3"/>
    </row>
    <row r="46" spans="3:5">
      <c r="C46" s="3"/>
      <c r="D46" s="3"/>
      <c r="E46" s="3"/>
    </row>
    <row r="47" spans="3:5">
      <c r="C47" s="3"/>
      <c r="D47" s="3"/>
      <c r="E47" s="3"/>
    </row>
    <row r="48" spans="3:5">
      <c r="C48" s="3"/>
      <c r="D48" s="3"/>
      <c r="E48" s="3"/>
    </row>
    <row r="49" spans="3:5">
      <c r="C49" s="3"/>
      <c r="D49" s="3"/>
      <c r="E49" s="3"/>
    </row>
    <row r="50" spans="3:5">
      <c r="C50" s="3"/>
      <c r="D50" s="3"/>
      <c r="E50" s="3"/>
    </row>
    <row r="51" spans="3:5">
      <c r="C51" s="3"/>
      <c r="D51" s="3"/>
      <c r="E51" s="3"/>
    </row>
    <row r="52" spans="3:5">
      <c r="C52" s="3"/>
      <c r="D52" s="3"/>
      <c r="E52" s="3"/>
    </row>
    <row r="53" spans="3:5">
      <c r="C53" s="3"/>
      <c r="D53" s="3"/>
      <c r="E53" s="3"/>
    </row>
    <row r="54" spans="3:5">
      <c r="C54" s="3"/>
      <c r="D54" s="3"/>
      <c r="E54" s="3"/>
    </row>
    <row r="55" spans="3:5">
      <c r="C55" s="3"/>
      <c r="D55" s="3"/>
      <c r="E55" s="3"/>
    </row>
    <row r="56" spans="3:5">
      <c r="C56" s="3"/>
      <c r="D56" s="3"/>
      <c r="E56" s="3"/>
    </row>
    <row r="57" spans="3:5">
      <c r="C57" s="3"/>
      <c r="D57" s="3"/>
      <c r="E57" s="3"/>
    </row>
    <row r="58" spans="3:5">
      <c r="C58" s="3"/>
      <c r="D58" s="3"/>
      <c r="E58" s="3"/>
    </row>
    <row r="59" spans="3:5">
      <c r="C59" s="3"/>
      <c r="D59" s="3"/>
      <c r="E59" s="3"/>
    </row>
    <row r="60" spans="3:5">
      <c r="C60" s="3"/>
      <c r="D60" s="3"/>
      <c r="E60" s="3"/>
    </row>
    <row r="61" spans="3:5">
      <c r="C61" s="3"/>
      <c r="D61" s="3"/>
      <c r="E61" s="3"/>
    </row>
    <row r="62" spans="3:5">
      <c r="C62" s="3"/>
      <c r="D62" s="3"/>
      <c r="E62" s="3"/>
    </row>
    <row r="63" spans="3:5">
      <c r="C63" s="3"/>
      <c r="D63" s="3"/>
      <c r="E63" s="3"/>
    </row>
    <row r="64" spans="3:5">
      <c r="C64" s="3"/>
      <c r="D64" s="3"/>
      <c r="E64" s="3"/>
    </row>
    <row r="65" spans="3:5">
      <c r="C65" s="3"/>
      <c r="D65" s="3"/>
      <c r="E65" s="3"/>
    </row>
    <row r="66" spans="3:5">
      <c r="C66" s="3"/>
      <c r="D66" s="3"/>
      <c r="E66" s="3"/>
    </row>
    <row r="67" spans="3:5">
      <c r="C67" s="3"/>
      <c r="D67" s="3"/>
      <c r="E67" s="3"/>
    </row>
    <row r="68" spans="3:5">
      <c r="C68" s="3"/>
      <c r="D68" s="3"/>
      <c r="E68" s="3"/>
    </row>
    <row r="69" spans="3:5">
      <c r="C69" s="3"/>
      <c r="D69" s="3"/>
      <c r="E69" s="3"/>
    </row>
    <row r="70" spans="3:5">
      <c r="C70" s="3"/>
      <c r="D70" s="3"/>
      <c r="E70" s="3"/>
    </row>
    <row r="71" spans="3:5">
      <c r="C71" s="3"/>
      <c r="D71" s="3"/>
      <c r="E71" s="3"/>
    </row>
    <row r="72" spans="3:5">
      <c r="C72" s="3"/>
      <c r="D72" s="3"/>
      <c r="E72" s="3"/>
    </row>
    <row r="73" spans="3:5">
      <c r="C73" s="3"/>
      <c r="D73" s="3"/>
      <c r="E73" s="3"/>
    </row>
    <row r="74" spans="3:5">
      <c r="C74" s="3"/>
      <c r="D74" s="3"/>
      <c r="E74" s="3"/>
    </row>
    <row r="75" spans="3:5">
      <c r="C75" s="3"/>
      <c r="D75" s="3"/>
      <c r="E75" s="3"/>
    </row>
    <row r="76" spans="3:5">
      <c r="C76" s="3"/>
      <c r="D76" s="3"/>
      <c r="E76" s="3"/>
    </row>
    <row r="77" spans="3:5">
      <c r="C77" s="3"/>
      <c r="D77" s="3"/>
      <c r="E77" s="3"/>
    </row>
    <row r="78" spans="3:5">
      <c r="C78" s="3"/>
      <c r="D78" s="3"/>
      <c r="E78" s="3"/>
    </row>
    <row r="79" spans="3:5">
      <c r="C79" s="3"/>
      <c r="D79" s="3"/>
      <c r="E79" s="3"/>
    </row>
    <row r="80" spans="3:5">
      <c r="C80" s="3"/>
      <c r="D80" s="3"/>
      <c r="E80" s="3"/>
    </row>
    <row r="81" spans="3:5">
      <c r="C81" s="3"/>
      <c r="D81" s="3"/>
      <c r="E81" s="3"/>
    </row>
    <row r="82" spans="3:5">
      <c r="C82" s="3"/>
      <c r="D82" s="3"/>
      <c r="E82" s="3"/>
    </row>
    <row r="83" spans="3:5">
      <c r="C83" s="3"/>
      <c r="D83" s="3"/>
      <c r="E83" s="3"/>
    </row>
    <row r="84" spans="3:5">
      <c r="C84" s="3"/>
      <c r="D84" s="3"/>
      <c r="E84" s="3"/>
    </row>
    <row r="85" spans="3:5">
      <c r="C85" s="3"/>
      <c r="D85" s="3"/>
      <c r="E85" s="3"/>
    </row>
    <row r="86" spans="3:5">
      <c r="C86" s="3"/>
      <c r="D86" s="3"/>
      <c r="E86" s="3"/>
    </row>
    <row r="87" spans="3:5">
      <c r="C87" s="3"/>
      <c r="D87" s="3"/>
      <c r="E87" s="3"/>
    </row>
    <row r="88" spans="3:5">
      <c r="C88" s="3"/>
      <c r="D88" s="3"/>
      <c r="E88" s="3"/>
    </row>
    <row r="89" spans="3:5">
      <c r="C89" s="3"/>
      <c r="D89" s="3"/>
      <c r="E89" s="3"/>
    </row>
    <row r="90" spans="3:5">
      <c r="C90" s="3"/>
      <c r="D90" s="3"/>
      <c r="E90" s="3"/>
    </row>
    <row r="91" spans="3:5">
      <c r="C91" s="3"/>
      <c r="D91" s="3"/>
      <c r="E91" s="3"/>
    </row>
    <row r="92" spans="3:5">
      <c r="C92" s="3"/>
      <c r="D92" s="3"/>
      <c r="E92" s="3"/>
    </row>
    <row r="93" spans="3:5">
      <c r="C93" s="3"/>
      <c r="D93" s="3"/>
      <c r="E93" s="3"/>
    </row>
    <row r="94" spans="3:5">
      <c r="C94" s="3"/>
      <c r="D94" s="3"/>
      <c r="E94" s="3"/>
    </row>
    <row r="95" spans="3:5">
      <c r="C95" s="3"/>
      <c r="D95" s="3"/>
      <c r="E95" s="3"/>
    </row>
    <row r="96" spans="3:5">
      <c r="C96" s="3"/>
      <c r="D96" s="3"/>
      <c r="E96" s="3"/>
    </row>
    <row r="97" spans="3:5">
      <c r="C97" s="3"/>
      <c r="D97" s="3"/>
      <c r="E97" s="3"/>
    </row>
    <row r="98" spans="3:5">
      <c r="C98" s="3"/>
      <c r="D98" s="3"/>
      <c r="E98" s="3"/>
    </row>
    <row r="99" spans="3:5">
      <c r="C99" s="3"/>
      <c r="D99" s="3"/>
      <c r="E99" s="3"/>
    </row>
    <row r="100" spans="3:5">
      <c r="C100" s="3"/>
      <c r="D100" s="3"/>
      <c r="E100" s="3"/>
    </row>
    <row r="101" spans="3:5">
      <c r="C101" s="3"/>
      <c r="D101" s="3"/>
      <c r="E101" s="3"/>
    </row>
    <row r="102" spans="3:5">
      <c r="C102" s="3"/>
      <c r="D102" s="3"/>
      <c r="E102" s="3"/>
    </row>
    <row r="103" spans="3:5">
      <c r="C103" s="3"/>
      <c r="D103" s="3"/>
      <c r="E103" s="3"/>
    </row>
    <row r="104" spans="3:5">
      <c r="C104" s="3"/>
      <c r="D104" s="3"/>
      <c r="E104" s="3"/>
    </row>
    <row r="105" spans="3:5">
      <c r="C105" s="3"/>
      <c r="D105" s="3"/>
      <c r="E105" s="3"/>
    </row>
    <row r="106" spans="3:5">
      <c r="C106" s="3"/>
      <c r="D106" s="3"/>
      <c r="E106" s="3"/>
    </row>
    <row r="107" spans="3:5">
      <c r="C107" s="3"/>
      <c r="D107" s="3"/>
      <c r="E107" s="3"/>
    </row>
    <row r="108" spans="3:5">
      <c r="C108" s="3"/>
      <c r="D108" s="3"/>
      <c r="E108" s="3"/>
    </row>
    <row r="109" spans="3:5">
      <c r="C109" s="3"/>
      <c r="D109" s="3"/>
      <c r="E109" s="3"/>
    </row>
    <row r="110" spans="3:5">
      <c r="C110" s="3"/>
      <c r="D110" s="3"/>
      <c r="E110" s="3"/>
    </row>
    <row r="111" spans="3:5">
      <c r="C111" s="3"/>
      <c r="D111" s="3"/>
      <c r="E111" s="3"/>
    </row>
    <row r="112" spans="3:5">
      <c r="C112" s="3"/>
      <c r="D112" s="3"/>
      <c r="E112" s="3"/>
    </row>
    <row r="113" spans="3:5">
      <c r="C113" s="3"/>
      <c r="D113" s="3"/>
      <c r="E113" s="3"/>
    </row>
    <row r="114" spans="3:5">
      <c r="C114" s="3"/>
      <c r="D114" s="3"/>
      <c r="E114" s="3"/>
    </row>
    <row r="115" spans="3:5">
      <c r="C115" s="3"/>
      <c r="D115" s="3"/>
      <c r="E115" s="3"/>
    </row>
    <row r="116" spans="3:5">
      <c r="C116" s="3"/>
      <c r="D116" s="3"/>
      <c r="E116" s="3"/>
    </row>
    <row r="117" spans="3:5">
      <c r="C117" s="3"/>
      <c r="D117" s="3"/>
      <c r="E117" s="3"/>
    </row>
    <row r="118" spans="3:5">
      <c r="C118" s="3"/>
      <c r="D118" s="3"/>
      <c r="E118" s="3"/>
    </row>
    <row r="119" spans="3:5">
      <c r="C119" s="3"/>
      <c r="D119" s="3"/>
      <c r="E119" s="3"/>
    </row>
    <row r="120" spans="3:5">
      <c r="C120" s="3"/>
      <c r="D120" s="3"/>
      <c r="E120" s="3"/>
    </row>
    <row r="121" spans="3:5">
      <c r="C121" s="3"/>
      <c r="D121" s="3"/>
      <c r="E121" s="3"/>
    </row>
    <row r="122" spans="3:5">
      <c r="C122" s="3"/>
      <c r="D122" s="3"/>
      <c r="E122" s="3"/>
    </row>
    <row r="123" spans="3:5">
      <c r="C123" s="3"/>
      <c r="D123" s="3"/>
      <c r="E123" s="3"/>
    </row>
    <row r="124" spans="3:5">
      <c r="C124" s="3"/>
      <c r="D124" s="3"/>
      <c r="E124" s="3"/>
    </row>
    <row r="125" spans="3:5">
      <c r="C125" s="3"/>
      <c r="D125" s="3"/>
      <c r="E125" s="3"/>
    </row>
    <row r="126" spans="3:5">
      <c r="C126" s="3"/>
      <c r="D126" s="3"/>
      <c r="E126" s="3"/>
    </row>
    <row r="127" spans="3:5">
      <c r="C127" s="3"/>
      <c r="D127" s="3"/>
      <c r="E127" s="3"/>
    </row>
    <row r="128" spans="3:5">
      <c r="C128" s="3"/>
      <c r="D128" s="3"/>
      <c r="E128" s="3"/>
    </row>
    <row r="129" spans="3:5">
      <c r="C129" s="3"/>
      <c r="D129" s="3"/>
      <c r="E129" s="3"/>
    </row>
    <row r="130" spans="3:5">
      <c r="C130" s="3"/>
      <c r="D130" s="3"/>
      <c r="E130" s="3"/>
    </row>
    <row r="131" spans="3:5">
      <c r="C131" s="3"/>
      <c r="D131" s="3"/>
      <c r="E131" s="3"/>
    </row>
    <row r="132" spans="3:5">
      <c r="C132" s="3"/>
      <c r="D132" s="3"/>
      <c r="E132" s="3"/>
    </row>
    <row r="133" spans="3:5">
      <c r="C133" s="3"/>
      <c r="D133" s="3"/>
      <c r="E133" s="3"/>
    </row>
    <row r="134" spans="3:5">
      <c r="C134" s="3"/>
      <c r="D134" s="3"/>
      <c r="E134" s="3"/>
    </row>
    <row r="135" spans="3:5">
      <c r="C135" s="3"/>
      <c r="D135" s="3"/>
      <c r="E135" s="3"/>
    </row>
    <row r="136" spans="3:5">
      <c r="C136" s="3"/>
      <c r="D136" s="3"/>
      <c r="E136" s="3"/>
    </row>
    <row r="137" spans="3:5">
      <c r="C137" s="3"/>
      <c r="D137" s="3"/>
      <c r="E137" s="3"/>
    </row>
    <row r="138" spans="3:5">
      <c r="C138" s="3"/>
      <c r="D138" s="3"/>
      <c r="E138" s="3"/>
    </row>
    <row r="139" spans="3:5">
      <c r="C139" s="3"/>
      <c r="D139" s="3"/>
      <c r="E139" s="3"/>
    </row>
    <row r="140" spans="3:5">
      <c r="C140" s="3"/>
      <c r="D140" s="3"/>
      <c r="E140" s="3"/>
    </row>
    <row r="141" spans="3:5">
      <c r="C141" s="3"/>
      <c r="D141" s="3"/>
      <c r="E141" s="3"/>
    </row>
    <row r="142" spans="3:5">
      <c r="C142" s="3"/>
      <c r="D142" s="3"/>
      <c r="E142" s="3"/>
    </row>
    <row r="143" spans="3:5">
      <c r="C143" s="3"/>
      <c r="D143" s="3"/>
      <c r="E143" s="3"/>
    </row>
    <row r="144" spans="3:5">
      <c r="C144" s="3"/>
      <c r="D144" s="3"/>
      <c r="E144" s="3"/>
    </row>
    <row r="145" spans="3:5">
      <c r="C145" s="3"/>
      <c r="D145" s="3"/>
      <c r="E145" s="3"/>
    </row>
    <row r="146" spans="3:5">
      <c r="C146" s="3"/>
      <c r="D146" s="3"/>
      <c r="E146" s="3"/>
    </row>
    <row r="147" spans="3:5">
      <c r="C147" s="3"/>
      <c r="D147" s="3"/>
      <c r="E147" s="3"/>
    </row>
    <row r="148" spans="3:5">
      <c r="C148" s="3"/>
      <c r="D148" s="3"/>
      <c r="E148" s="3"/>
    </row>
    <row r="149" spans="3:5">
      <c r="C149" s="3"/>
      <c r="D149" s="3"/>
      <c r="E149" s="3"/>
    </row>
    <row r="150" spans="3:5">
      <c r="C150" s="3"/>
      <c r="D150" s="3"/>
      <c r="E150" s="3"/>
    </row>
    <row r="151" spans="3:5">
      <c r="C151" s="3"/>
      <c r="D151" s="3"/>
      <c r="E151" s="3"/>
    </row>
    <row r="152" spans="3:5">
      <c r="C152" s="3"/>
      <c r="D152" s="3"/>
      <c r="E152" s="3"/>
    </row>
    <row r="153" spans="3:5">
      <c r="C153" s="3"/>
      <c r="D153" s="3"/>
      <c r="E153" s="3"/>
    </row>
    <row r="154" spans="3:5">
      <c r="C154" s="3"/>
      <c r="D154" s="3"/>
      <c r="E154" s="3"/>
    </row>
    <row r="155" spans="3:5">
      <c r="C155" s="3"/>
      <c r="D155" s="3"/>
      <c r="E155" s="3"/>
    </row>
    <row r="156" spans="3:5">
      <c r="C156" s="3"/>
      <c r="D156" s="3"/>
      <c r="E156" s="3"/>
    </row>
    <row r="157" spans="3:5">
      <c r="C157" s="3"/>
      <c r="D157" s="3"/>
      <c r="E157" s="3"/>
    </row>
    <row r="158" spans="3:5">
      <c r="C158" s="3"/>
      <c r="D158" s="3"/>
      <c r="E158" s="3"/>
    </row>
    <row r="159" spans="3:5">
      <c r="C159" s="3"/>
      <c r="D159" s="3"/>
      <c r="E159" s="3"/>
    </row>
    <row r="160" spans="3:5">
      <c r="C160" s="3"/>
      <c r="D160" s="3"/>
      <c r="E160" s="3"/>
    </row>
    <row r="161" spans="3:5">
      <c r="C161" s="3"/>
      <c r="D161" s="3"/>
      <c r="E161" s="3"/>
    </row>
    <row r="162" spans="3:5">
      <c r="C162" s="3"/>
      <c r="D162" s="3"/>
      <c r="E162" s="3"/>
    </row>
    <row r="163" spans="3:5">
      <c r="C163" s="3"/>
      <c r="D163" s="3"/>
      <c r="E163" s="3"/>
    </row>
    <row r="164" spans="3:5">
      <c r="C164" s="3"/>
      <c r="D164" s="3"/>
      <c r="E164" s="3"/>
    </row>
    <row r="165" spans="3:5">
      <c r="C165" s="3"/>
      <c r="D165" s="3"/>
      <c r="E165" s="3"/>
    </row>
    <row r="166" spans="3:5">
      <c r="C166" s="3"/>
      <c r="D166" s="3"/>
      <c r="E166" s="3"/>
    </row>
    <row r="167" spans="3:5">
      <c r="C167" s="3"/>
      <c r="D167" s="3"/>
      <c r="E167" s="3"/>
    </row>
    <row r="168" spans="3:5">
      <c r="C168" s="3"/>
      <c r="D168" s="3"/>
      <c r="E168" s="3"/>
    </row>
    <row r="169" spans="3:5">
      <c r="C169" s="3"/>
      <c r="D169" s="3"/>
      <c r="E169" s="3"/>
    </row>
    <row r="170" spans="3:5">
      <c r="C170" s="3"/>
      <c r="D170" s="3"/>
      <c r="E170" s="3"/>
    </row>
    <row r="171" spans="3:5">
      <c r="C171" s="3"/>
      <c r="D171" s="3"/>
      <c r="E171" s="3"/>
    </row>
    <row r="172" spans="3:5">
      <c r="C172" s="3"/>
      <c r="D172" s="3"/>
      <c r="E172" s="3"/>
    </row>
    <row r="173" spans="3:5">
      <c r="C173" s="3"/>
      <c r="D173" s="3"/>
      <c r="E173" s="3"/>
    </row>
    <row r="174" spans="3:5">
      <c r="C174" s="3"/>
      <c r="D174" s="3"/>
      <c r="E174" s="3"/>
    </row>
    <row r="175" spans="3:5">
      <c r="C175" s="3"/>
      <c r="D175" s="3"/>
      <c r="E175" s="3"/>
    </row>
    <row r="176" spans="3:5">
      <c r="C176" s="3"/>
      <c r="D176" s="3"/>
      <c r="E176" s="3"/>
    </row>
    <row r="177" spans="3:5">
      <c r="C177" s="3"/>
      <c r="D177" s="3"/>
      <c r="E177" s="3"/>
    </row>
    <row r="178" spans="3:5">
      <c r="C178" s="3"/>
      <c r="D178" s="3"/>
      <c r="E178" s="3"/>
    </row>
    <row r="179" spans="3:5">
      <c r="C179" s="3"/>
      <c r="D179" s="3"/>
      <c r="E179" s="3"/>
    </row>
    <row r="180" spans="3:5">
      <c r="C180" s="3"/>
      <c r="D180" s="3"/>
      <c r="E180" s="3"/>
    </row>
    <row r="181" spans="3:5">
      <c r="C181" s="3"/>
      <c r="D181" s="3"/>
      <c r="E181" s="3"/>
    </row>
    <row r="182" spans="3:5">
      <c r="C182" s="3"/>
      <c r="D182" s="3"/>
      <c r="E182" s="3"/>
    </row>
    <row r="183" spans="3:5">
      <c r="C183" s="3"/>
      <c r="D183" s="3"/>
      <c r="E183" s="3"/>
    </row>
    <row r="184" spans="3:5">
      <c r="C184" s="3"/>
      <c r="D184" s="3"/>
      <c r="E184" s="3"/>
    </row>
    <row r="185" spans="3:5">
      <c r="C185" s="3"/>
      <c r="D185" s="3"/>
      <c r="E185" s="3"/>
    </row>
    <row r="186" spans="3:5">
      <c r="C186" s="3"/>
      <c r="D186" s="3"/>
      <c r="E186" s="3"/>
    </row>
    <row r="187" spans="3:5">
      <c r="C187" s="3"/>
      <c r="D187" s="3"/>
      <c r="E187" s="3"/>
    </row>
    <row r="188" spans="3:5">
      <c r="C188" s="3"/>
      <c r="D188" s="3"/>
      <c r="E188" s="3"/>
    </row>
    <row r="189" spans="3:5">
      <c r="C189" s="3"/>
      <c r="D189" s="3"/>
      <c r="E189" s="3"/>
    </row>
    <row r="190" spans="3:5">
      <c r="C190" s="3"/>
      <c r="D190" s="3"/>
      <c r="E190" s="3"/>
    </row>
    <row r="191" spans="3:5">
      <c r="C191" s="3"/>
      <c r="D191" s="3"/>
      <c r="E191" s="3"/>
    </row>
    <row r="192" spans="3:5">
      <c r="C192" s="3"/>
      <c r="D192" s="3"/>
      <c r="E192" s="3"/>
    </row>
    <row r="193" spans="3:5">
      <c r="C193" s="3"/>
      <c r="D193" s="3"/>
      <c r="E193" s="3"/>
    </row>
    <row r="194" spans="3:5">
      <c r="C194" s="3"/>
      <c r="D194" s="3"/>
      <c r="E194" s="3"/>
    </row>
    <row r="195" spans="3:5">
      <c r="C195" s="3"/>
      <c r="D195" s="3"/>
      <c r="E195" s="3"/>
    </row>
    <row r="196" spans="3:5">
      <c r="C196" s="3"/>
      <c r="D196" s="3"/>
      <c r="E196" s="3"/>
    </row>
    <row r="197" spans="3:5">
      <c r="C197" s="3"/>
      <c r="D197" s="3"/>
      <c r="E197" s="3"/>
    </row>
    <row r="198" spans="3:5">
      <c r="C198" s="3"/>
      <c r="D198" s="3"/>
      <c r="E198" s="3"/>
    </row>
    <row r="199" spans="3:5">
      <c r="C199" s="3"/>
      <c r="D199" s="3"/>
      <c r="E199" s="3"/>
    </row>
    <row r="200" spans="3:5">
      <c r="C200" s="3"/>
      <c r="D200" s="3"/>
      <c r="E200" s="3"/>
    </row>
    <row r="201" spans="3:5">
      <c r="C201" s="3"/>
      <c r="D201" s="3"/>
      <c r="E201" s="3"/>
    </row>
    <row r="202" spans="3:5">
      <c r="C202" s="3"/>
      <c r="D202" s="3"/>
      <c r="E202" s="3"/>
    </row>
    <row r="203" spans="3:5">
      <c r="C203" s="3"/>
      <c r="D203" s="3"/>
      <c r="E203" s="3"/>
    </row>
    <row r="204" spans="3:5">
      <c r="C204" s="3"/>
      <c r="D204" s="3"/>
      <c r="E204" s="3"/>
    </row>
    <row r="205" spans="3:5">
      <c r="C205" s="3"/>
      <c r="D205" s="3"/>
      <c r="E205" s="3"/>
    </row>
    <row r="206" spans="3:5">
      <c r="C206" s="3"/>
      <c r="D206" s="3"/>
      <c r="E206" s="3"/>
    </row>
    <row r="207" spans="3:5">
      <c r="C207" s="3"/>
      <c r="D207" s="3"/>
      <c r="E207" s="3"/>
    </row>
    <row r="208" spans="3:5">
      <c r="C208" s="3"/>
      <c r="D208" s="3"/>
      <c r="E208" s="3"/>
    </row>
    <row r="209" spans="3:5">
      <c r="C209" s="3"/>
      <c r="D209" s="3"/>
      <c r="E209" s="3"/>
    </row>
    <row r="210" spans="3:5">
      <c r="C210" s="3"/>
      <c r="D210" s="3"/>
      <c r="E210" s="3"/>
    </row>
    <row r="211" spans="3:5">
      <c r="C211" s="3"/>
      <c r="D211" s="3"/>
      <c r="E211" s="3"/>
    </row>
    <row r="212" spans="3:5">
      <c r="C212" s="3"/>
      <c r="D212" s="3"/>
      <c r="E212" s="3"/>
    </row>
    <row r="213" spans="3:5">
      <c r="C213" s="3"/>
      <c r="D213" s="3"/>
      <c r="E213" s="3"/>
    </row>
    <row r="214" spans="3:5">
      <c r="C214" s="3"/>
      <c r="D214" s="3"/>
      <c r="E214" s="3"/>
    </row>
    <row r="215" spans="3:5">
      <c r="C215" s="3"/>
      <c r="D215" s="3"/>
      <c r="E215" s="3"/>
    </row>
    <row r="216" spans="3:5">
      <c r="C216" s="3"/>
      <c r="D216" s="3"/>
      <c r="E216" s="3"/>
    </row>
    <row r="217" spans="3:5">
      <c r="C217" s="3"/>
      <c r="D217" s="3"/>
      <c r="E217" s="3"/>
    </row>
    <row r="218" spans="3:5">
      <c r="C218" s="3"/>
      <c r="D218" s="3"/>
      <c r="E218" s="3"/>
    </row>
    <row r="219" spans="3:5">
      <c r="C219" s="3"/>
      <c r="D219" s="3"/>
      <c r="E219" s="3"/>
    </row>
    <row r="220" spans="3:5">
      <c r="C220" s="3"/>
      <c r="D220" s="3"/>
      <c r="E220" s="3"/>
    </row>
    <row r="221" spans="3:5">
      <c r="C221" s="3"/>
      <c r="D221" s="3"/>
      <c r="E221" s="3"/>
    </row>
    <row r="222" spans="3:5">
      <c r="C222" s="3"/>
      <c r="D222" s="3"/>
      <c r="E222" s="3"/>
    </row>
    <row r="223" spans="3:5">
      <c r="C223" s="3"/>
      <c r="D223" s="3"/>
      <c r="E223" s="3"/>
    </row>
    <row r="224" spans="3:5">
      <c r="C224" s="3"/>
      <c r="D224" s="3"/>
      <c r="E224" s="3"/>
    </row>
    <row r="225" spans="3:5">
      <c r="C225" s="3"/>
      <c r="D225" s="3"/>
      <c r="E225" s="3"/>
    </row>
    <row r="226" spans="3:5">
      <c r="C226" s="3"/>
      <c r="D226" s="3"/>
      <c r="E226" s="3"/>
    </row>
    <row r="227" spans="3:5">
      <c r="C227" s="3"/>
      <c r="D227" s="3"/>
      <c r="E227" s="3"/>
    </row>
    <row r="228" spans="3:5">
      <c r="C228" s="3"/>
      <c r="D228" s="3"/>
      <c r="E228" s="3"/>
    </row>
    <row r="229" spans="3:5">
      <c r="C229" s="3"/>
      <c r="D229" s="3"/>
      <c r="E229" s="3"/>
    </row>
    <row r="230" spans="3:5">
      <c r="C230" s="3"/>
      <c r="D230" s="3"/>
      <c r="E230" s="3"/>
    </row>
    <row r="231" spans="3:5">
      <c r="C231" s="3"/>
      <c r="D231" s="3"/>
      <c r="E231" s="3"/>
    </row>
    <row r="232" spans="3:5">
      <c r="C232" s="3"/>
      <c r="D232" s="3"/>
      <c r="E232" s="3"/>
    </row>
    <row r="233" spans="3:5">
      <c r="C233" s="3"/>
      <c r="D233" s="3"/>
      <c r="E233" s="3"/>
    </row>
    <row r="234" spans="3:5">
      <c r="C234" s="3"/>
      <c r="D234" s="3"/>
      <c r="E234" s="3"/>
    </row>
    <row r="235" spans="3:5">
      <c r="C235" s="3"/>
      <c r="D235" s="3"/>
      <c r="E235" s="3"/>
    </row>
    <row r="236" spans="3:5">
      <c r="C236" s="3"/>
      <c r="D236" s="3"/>
      <c r="E236" s="3"/>
    </row>
    <row r="237" spans="3:5">
      <c r="C237" s="3"/>
      <c r="D237" s="3"/>
      <c r="E237" s="3"/>
    </row>
    <row r="238" spans="3:5">
      <c r="C238" s="3"/>
      <c r="D238" s="3"/>
      <c r="E238" s="3"/>
    </row>
    <row r="239" spans="3:5">
      <c r="C239" s="3"/>
      <c r="D239" s="3"/>
      <c r="E239" s="3"/>
    </row>
    <row r="240" spans="3:5">
      <c r="C240" s="3"/>
      <c r="D240" s="3"/>
      <c r="E240" s="3"/>
    </row>
    <row r="241" spans="3:5">
      <c r="C241" s="3"/>
      <c r="D241" s="3"/>
      <c r="E241" s="3"/>
    </row>
    <row r="242" spans="3:5">
      <c r="C242" s="3"/>
      <c r="D242" s="3"/>
      <c r="E242" s="3"/>
    </row>
    <row r="243" spans="3:5">
      <c r="C243" s="3"/>
      <c r="D243" s="3"/>
      <c r="E243" s="3"/>
    </row>
    <row r="244" spans="3:5">
      <c r="C244" s="3"/>
      <c r="D244" s="3"/>
      <c r="E244" s="3"/>
    </row>
    <row r="245" spans="3:5">
      <c r="C245" s="3"/>
      <c r="D245" s="3"/>
      <c r="E245" s="3"/>
    </row>
    <row r="246" spans="3:5">
      <c r="C246" s="3"/>
      <c r="D246" s="3"/>
      <c r="E246" s="3"/>
    </row>
    <row r="247" spans="3:5">
      <c r="C247" s="3"/>
      <c r="D247" s="3"/>
      <c r="E247" s="3"/>
    </row>
    <row r="248" spans="3:5">
      <c r="C248" s="3"/>
      <c r="D248" s="3"/>
      <c r="E248" s="3"/>
    </row>
    <row r="249" spans="3:5">
      <c r="C249" s="3"/>
      <c r="D249" s="3"/>
      <c r="E249" s="3"/>
    </row>
    <row r="250" spans="3:5">
      <c r="C250" s="3"/>
      <c r="D250" s="3"/>
      <c r="E250" s="3"/>
    </row>
    <row r="251" spans="3:5">
      <c r="C251" s="3"/>
      <c r="D251" s="3"/>
      <c r="E251" s="3"/>
    </row>
    <row r="252" spans="3:5">
      <c r="C252" s="3"/>
      <c r="D252" s="3"/>
      <c r="E252" s="3"/>
    </row>
    <row r="253" spans="3:5">
      <c r="C253" s="3"/>
      <c r="D253" s="3"/>
      <c r="E253" s="3"/>
    </row>
    <row r="254" spans="3:5">
      <c r="C254" s="3"/>
      <c r="D254" s="3"/>
      <c r="E254" s="3"/>
    </row>
    <row r="255" spans="3:5">
      <c r="C255" s="3"/>
      <c r="D255" s="3"/>
      <c r="E255" s="3"/>
    </row>
    <row r="256" spans="3:5">
      <c r="C256" s="3"/>
      <c r="D256" s="3"/>
      <c r="E256" s="3"/>
    </row>
    <row r="257" spans="3:5">
      <c r="C257" s="3"/>
      <c r="D257" s="3"/>
      <c r="E257" s="3"/>
    </row>
    <row r="258" spans="3:5">
      <c r="C258" s="3"/>
      <c r="D258" s="3"/>
      <c r="E258" s="3"/>
    </row>
    <row r="259" spans="3:5">
      <c r="C259" s="3"/>
      <c r="D259" s="3"/>
      <c r="E259" s="3"/>
    </row>
    <row r="260" spans="3:5">
      <c r="C260" s="3"/>
      <c r="D260" s="3"/>
      <c r="E260" s="3"/>
    </row>
    <row r="261" spans="3:5">
      <c r="C261" s="3"/>
      <c r="D261" s="3"/>
      <c r="E261" s="3"/>
    </row>
    <row r="262" spans="3:5">
      <c r="C262" s="3"/>
      <c r="D262" s="3"/>
      <c r="E262" s="3"/>
    </row>
    <row r="263" spans="3:5">
      <c r="C263" s="3"/>
      <c r="D263" s="3"/>
      <c r="E263" s="3"/>
    </row>
    <row r="264" spans="3:5">
      <c r="C264" s="3"/>
      <c r="D264" s="3"/>
      <c r="E264" s="3"/>
    </row>
    <row r="265" spans="3:5">
      <c r="C265" s="3"/>
      <c r="D265" s="3"/>
      <c r="E265" s="3"/>
    </row>
    <row r="266" spans="3:5">
      <c r="C266" s="3"/>
      <c r="D266" s="3"/>
      <c r="E266" s="3"/>
    </row>
    <row r="267" spans="3:5">
      <c r="C267" s="3"/>
      <c r="D267" s="3"/>
      <c r="E267" s="3"/>
    </row>
    <row r="268" spans="3:5">
      <c r="C268" s="3"/>
      <c r="D268" s="3"/>
      <c r="E268" s="3"/>
    </row>
    <row r="269" spans="3:5">
      <c r="C269" s="3"/>
      <c r="D269" s="3"/>
      <c r="E269" s="3"/>
    </row>
    <row r="270" spans="3:5">
      <c r="C270" s="3"/>
      <c r="D270" s="3"/>
      <c r="E270" s="3"/>
    </row>
    <row r="271" spans="3:5">
      <c r="C271" s="3"/>
      <c r="D271" s="3"/>
      <c r="E271" s="3"/>
    </row>
    <row r="272" spans="3:5">
      <c r="C272" s="3"/>
      <c r="D272" s="3"/>
      <c r="E272" s="3"/>
    </row>
    <row r="273" spans="3:5">
      <c r="C273" s="3"/>
      <c r="D273" s="3"/>
      <c r="E273" s="3"/>
    </row>
    <row r="274" spans="3:5">
      <c r="C274" s="3"/>
      <c r="D274" s="3"/>
      <c r="E274" s="3"/>
    </row>
    <row r="275" spans="3:5">
      <c r="C275" s="3"/>
      <c r="D275" s="3"/>
      <c r="E275" s="3"/>
    </row>
    <row r="276" spans="3:5">
      <c r="C276" s="3"/>
      <c r="D276" s="3"/>
      <c r="E276" s="3"/>
    </row>
    <row r="277" spans="3:5">
      <c r="C277" s="3"/>
      <c r="D277" s="3"/>
      <c r="E277" s="3"/>
    </row>
    <row r="278" spans="3:5">
      <c r="C278" s="3"/>
      <c r="D278" s="3"/>
      <c r="E278" s="3"/>
    </row>
    <row r="279" spans="3:5">
      <c r="C279" s="3"/>
      <c r="D279" s="3"/>
      <c r="E279" s="3"/>
    </row>
    <row r="280" spans="3:5">
      <c r="C280" s="3"/>
      <c r="D280" s="3"/>
      <c r="E280" s="3"/>
    </row>
    <row r="281" spans="3:5">
      <c r="C281" s="3"/>
      <c r="D281" s="3"/>
      <c r="E281" s="3"/>
    </row>
    <row r="282" spans="3:5">
      <c r="C282" s="3"/>
      <c r="D282" s="3"/>
      <c r="E282" s="3"/>
    </row>
    <row r="283" spans="3:5">
      <c r="C283" s="3"/>
      <c r="D283" s="3"/>
      <c r="E283" s="3"/>
    </row>
    <row r="284" spans="3:5">
      <c r="C284" s="3"/>
      <c r="D284" s="3"/>
      <c r="E284" s="3"/>
    </row>
    <row r="285" spans="3:5">
      <c r="C285" s="3"/>
      <c r="D285" s="3"/>
      <c r="E285" s="3"/>
    </row>
    <row r="286" spans="3:5">
      <c r="C286" s="3"/>
      <c r="D286" s="3"/>
      <c r="E286" s="3"/>
    </row>
    <row r="287" spans="3:5">
      <c r="C287" s="3"/>
      <c r="D287" s="3"/>
      <c r="E287" s="3"/>
    </row>
    <row r="288" spans="3:5">
      <c r="C288" s="3"/>
      <c r="D288" s="3"/>
      <c r="E288" s="3"/>
    </row>
    <row r="289" spans="3:5">
      <c r="C289" s="3"/>
      <c r="D289" s="3"/>
      <c r="E289" s="3"/>
    </row>
    <row r="290" spans="3:5">
      <c r="C290" s="3"/>
      <c r="D290" s="3"/>
      <c r="E290" s="3"/>
    </row>
    <row r="291" spans="3:5">
      <c r="C291" s="3"/>
      <c r="D291" s="3"/>
      <c r="E291" s="3"/>
    </row>
    <row r="292" spans="3:5">
      <c r="C292" s="3"/>
      <c r="D292" s="3"/>
      <c r="E292" s="3"/>
    </row>
    <row r="293" spans="3:5">
      <c r="C293" s="3"/>
      <c r="D293" s="3"/>
      <c r="E293" s="3"/>
    </row>
    <row r="294" spans="3:5">
      <c r="C294" s="3"/>
      <c r="D294" s="3"/>
      <c r="E294" s="3"/>
    </row>
    <row r="295" spans="3:5">
      <c r="C295" s="3"/>
      <c r="D295" s="3"/>
      <c r="E295" s="3"/>
    </row>
    <row r="296" spans="3:5">
      <c r="C296" s="3"/>
      <c r="D296" s="3"/>
      <c r="E296" s="3"/>
    </row>
    <row r="297" spans="3:5">
      <c r="C297" s="3"/>
      <c r="D297" s="3"/>
      <c r="E297" s="3"/>
    </row>
    <row r="298" spans="3:5">
      <c r="C298" s="3"/>
      <c r="D298" s="3"/>
      <c r="E298" s="3"/>
    </row>
    <row r="299" spans="3:5">
      <c r="C299" s="3"/>
      <c r="D299" s="3"/>
      <c r="E299" s="3"/>
    </row>
    <row r="300" spans="3:5">
      <c r="C300" s="3"/>
      <c r="D300" s="3"/>
      <c r="E300" s="3"/>
    </row>
    <row r="301" spans="3:5">
      <c r="C301" s="3"/>
      <c r="D301" s="3"/>
      <c r="E301" s="3"/>
    </row>
    <row r="302" spans="3:5">
      <c r="C302" s="3"/>
      <c r="D302" s="3"/>
      <c r="E302" s="3"/>
    </row>
    <row r="303" spans="3:5">
      <c r="C303" s="3"/>
      <c r="D303" s="3"/>
      <c r="E303" s="3"/>
    </row>
    <row r="304" spans="3:5">
      <c r="C304" s="3"/>
      <c r="D304" s="3"/>
      <c r="E304" s="3"/>
    </row>
    <row r="305" spans="3:5">
      <c r="C305" s="3"/>
      <c r="D305" s="3"/>
      <c r="E305" s="3"/>
    </row>
    <row r="306" spans="3:5">
      <c r="C306" s="3"/>
      <c r="D306" s="3"/>
      <c r="E306" s="3"/>
    </row>
    <row r="307" spans="3:5">
      <c r="C307" s="3"/>
      <c r="D307" s="3"/>
      <c r="E307" s="3"/>
    </row>
    <row r="308" spans="3:5">
      <c r="C308" s="3"/>
      <c r="D308" s="3"/>
      <c r="E308" s="3"/>
    </row>
    <row r="309" spans="3:5">
      <c r="C309" s="3"/>
      <c r="D309" s="3"/>
      <c r="E309" s="3"/>
    </row>
    <row r="310" spans="3:5">
      <c r="C310" s="3"/>
      <c r="D310" s="3"/>
      <c r="E310" s="3"/>
    </row>
    <row r="311" spans="3:5">
      <c r="C311" s="3"/>
      <c r="D311" s="3"/>
      <c r="E311" s="3"/>
    </row>
    <row r="312" spans="3:5">
      <c r="C312" s="3"/>
      <c r="D312" s="3"/>
      <c r="E312" s="3"/>
    </row>
    <row r="313" spans="3:5">
      <c r="C313" s="3"/>
      <c r="D313" s="3"/>
      <c r="E313" s="3"/>
    </row>
    <row r="314" spans="3:5">
      <c r="C314" s="3"/>
      <c r="D314" s="3"/>
      <c r="E314" s="3"/>
    </row>
    <row r="315" spans="3:5">
      <c r="C315" s="3"/>
      <c r="D315" s="3"/>
      <c r="E315" s="3"/>
    </row>
    <row r="316" spans="3:5">
      <c r="C316" s="3"/>
      <c r="D316" s="3"/>
      <c r="E316" s="3"/>
    </row>
    <row r="317" spans="3:5">
      <c r="C317" s="3"/>
      <c r="D317" s="3"/>
      <c r="E317" s="3"/>
    </row>
    <row r="318" spans="3:5">
      <c r="C318" s="3"/>
      <c r="D318" s="3"/>
      <c r="E318" s="3"/>
    </row>
    <row r="319" spans="3:5">
      <c r="C319" s="3"/>
      <c r="D319" s="3"/>
      <c r="E319" s="3"/>
    </row>
    <row r="320" spans="3:5">
      <c r="C320" s="3"/>
      <c r="D320" s="3"/>
      <c r="E320" s="3"/>
    </row>
    <row r="321" spans="3:5">
      <c r="C321" s="3"/>
      <c r="D321" s="3"/>
      <c r="E321" s="3"/>
    </row>
    <row r="322" spans="3:5">
      <c r="C322" s="3"/>
      <c r="D322" s="3"/>
      <c r="E322" s="3"/>
    </row>
    <row r="323" spans="3:5">
      <c r="C323" s="3"/>
      <c r="D323" s="3"/>
      <c r="E323" s="3"/>
    </row>
    <row r="324" spans="3:5">
      <c r="C324" s="3"/>
      <c r="D324" s="3"/>
      <c r="E324" s="3"/>
    </row>
    <row r="325" spans="3:5">
      <c r="C325" s="3"/>
      <c r="D325" s="3"/>
      <c r="E325" s="3"/>
    </row>
    <row r="326" spans="3:5">
      <c r="C326" s="3"/>
      <c r="D326" s="3"/>
      <c r="E326" s="3"/>
    </row>
    <row r="327" spans="3:5">
      <c r="C327" s="3"/>
      <c r="D327" s="3"/>
      <c r="E327" s="3"/>
    </row>
    <row r="328" spans="3:5">
      <c r="C328" s="3"/>
      <c r="D328" s="3"/>
      <c r="E328" s="3"/>
    </row>
    <row r="329" spans="3:5">
      <c r="C329" s="3"/>
      <c r="D329" s="3"/>
      <c r="E329" s="3"/>
    </row>
    <row r="330" spans="3:5">
      <c r="C330" s="3"/>
      <c r="D330" s="3"/>
      <c r="E330" s="3"/>
    </row>
    <row r="331" spans="3:5">
      <c r="C331" s="3"/>
      <c r="D331" s="3"/>
      <c r="E331" s="3"/>
    </row>
    <row r="332" spans="3:5">
      <c r="C332" s="3"/>
      <c r="D332" s="3"/>
      <c r="E332" s="3"/>
    </row>
    <row r="333" spans="3:5">
      <c r="C333" s="3"/>
      <c r="D333" s="3"/>
      <c r="E333" s="3"/>
    </row>
    <row r="334" spans="3:5">
      <c r="C334" s="3"/>
      <c r="D334" s="3"/>
      <c r="E334" s="3"/>
    </row>
    <row r="335" spans="3:5">
      <c r="C335" s="3"/>
      <c r="D335" s="3"/>
      <c r="E335" s="3"/>
    </row>
    <row r="336" spans="3:5">
      <c r="C336" s="3"/>
      <c r="D336" s="3"/>
      <c r="E336" s="3"/>
    </row>
    <row r="337" spans="3:5">
      <c r="C337" s="3"/>
      <c r="D337" s="3"/>
      <c r="E337" s="3"/>
    </row>
    <row r="338" spans="3:5">
      <c r="C338" s="3"/>
      <c r="D338" s="3"/>
      <c r="E338" s="3"/>
    </row>
    <row r="339" spans="3:5">
      <c r="C339" s="3"/>
      <c r="D339" s="3"/>
      <c r="E339" s="3"/>
    </row>
    <row r="340" spans="3:5">
      <c r="C340" s="3"/>
      <c r="D340" s="3"/>
      <c r="E340" s="3"/>
    </row>
    <row r="341" spans="3:5">
      <c r="C341" s="3"/>
      <c r="D341" s="3"/>
      <c r="E341" s="3"/>
    </row>
    <row r="342" spans="3:5">
      <c r="C342" s="3"/>
      <c r="D342" s="3"/>
      <c r="E342" s="3"/>
    </row>
    <row r="343" spans="3:5">
      <c r="C343" s="3"/>
      <c r="D343" s="3"/>
      <c r="E343" s="3"/>
    </row>
    <row r="344" spans="3:5">
      <c r="C344" s="3"/>
      <c r="D344" s="3"/>
      <c r="E344" s="3"/>
    </row>
    <row r="345" spans="3:5">
      <c r="C345" s="3"/>
      <c r="D345" s="3"/>
      <c r="E345" s="3"/>
    </row>
    <row r="346" spans="3:5">
      <c r="C346" s="3"/>
      <c r="D346" s="3"/>
      <c r="E346" s="3"/>
    </row>
    <row r="347" spans="3:5">
      <c r="C347" s="3"/>
      <c r="D347" s="3"/>
      <c r="E347" s="3"/>
    </row>
    <row r="348" spans="3:5">
      <c r="C348" s="3"/>
      <c r="D348" s="3"/>
      <c r="E348" s="3"/>
    </row>
    <row r="349" spans="3:5">
      <c r="C349" s="3"/>
      <c r="D349" s="3"/>
      <c r="E349" s="3"/>
    </row>
    <row r="350" spans="3:5">
      <c r="C350" s="3"/>
      <c r="D350" s="3"/>
      <c r="E350" s="3"/>
    </row>
    <row r="351" spans="3:5">
      <c r="C351" s="3"/>
      <c r="D351" s="3"/>
      <c r="E351" s="3"/>
    </row>
    <row r="352" spans="3:5">
      <c r="C352" s="3"/>
      <c r="D352" s="3"/>
      <c r="E352" s="3"/>
    </row>
    <row r="353" spans="3:5">
      <c r="C353" s="3"/>
      <c r="D353" s="3"/>
      <c r="E353" s="3"/>
    </row>
    <row r="354" spans="3:5">
      <c r="C354" s="3"/>
      <c r="D354" s="3"/>
      <c r="E354" s="3"/>
    </row>
    <row r="355" spans="3:5">
      <c r="C355" s="3"/>
      <c r="D355" s="3"/>
      <c r="E355" s="3"/>
    </row>
    <row r="356" spans="3:5">
      <c r="C356" s="3"/>
      <c r="D356" s="3"/>
      <c r="E356" s="3"/>
    </row>
    <row r="357" spans="3:5">
      <c r="C357" s="3"/>
      <c r="D357" s="3"/>
      <c r="E357" s="3"/>
    </row>
    <row r="358" spans="3:5">
      <c r="C358" s="3"/>
      <c r="D358" s="3"/>
      <c r="E358" s="3"/>
    </row>
    <row r="359" spans="3:5">
      <c r="C359" s="3"/>
      <c r="D359" s="3"/>
      <c r="E359" s="3"/>
    </row>
    <row r="360" spans="3:5">
      <c r="C360" s="3"/>
      <c r="D360" s="3"/>
      <c r="E360" s="3"/>
    </row>
    <row r="361" spans="3:5">
      <c r="C361" s="3"/>
      <c r="D361" s="3"/>
      <c r="E361" s="3"/>
    </row>
    <row r="362" spans="3:5">
      <c r="C362" s="3"/>
      <c r="D362" s="3"/>
      <c r="E362" s="3"/>
    </row>
    <row r="363" spans="3:5">
      <c r="C363" s="3"/>
      <c r="D363" s="3"/>
      <c r="E363" s="3"/>
    </row>
    <row r="364" spans="3:5">
      <c r="C364" s="3"/>
      <c r="D364" s="3"/>
      <c r="E364" s="3"/>
    </row>
    <row r="365" spans="3:5">
      <c r="C365" s="3"/>
      <c r="D365" s="3"/>
      <c r="E365" s="3"/>
    </row>
    <row r="366" spans="3:5">
      <c r="C366" s="3"/>
      <c r="D366" s="3"/>
      <c r="E366" s="3"/>
    </row>
    <row r="367" spans="3:5">
      <c r="C367" s="3"/>
      <c r="D367" s="3"/>
      <c r="E367" s="3"/>
    </row>
    <row r="368" spans="3:5">
      <c r="C368" s="3"/>
      <c r="D368" s="3"/>
      <c r="E368" s="3"/>
    </row>
    <row r="369" spans="3:5">
      <c r="C369" s="3"/>
      <c r="D369" s="3"/>
      <c r="E369" s="3"/>
    </row>
    <row r="370" spans="3:5">
      <c r="C370" s="3"/>
      <c r="D370" s="3"/>
      <c r="E370" s="3"/>
    </row>
    <row r="371" spans="3:5">
      <c r="C371" s="3"/>
      <c r="D371" s="3"/>
      <c r="E371" s="3"/>
    </row>
    <row r="372" spans="3:5">
      <c r="C372" s="3"/>
      <c r="D372" s="3"/>
      <c r="E372" s="3"/>
    </row>
    <row r="373" spans="3:5">
      <c r="C373" s="3"/>
      <c r="D373" s="3"/>
      <c r="E373" s="3"/>
    </row>
    <row r="374" spans="3:5">
      <c r="C374" s="3"/>
      <c r="D374" s="3"/>
      <c r="E374" s="3"/>
    </row>
    <row r="375" spans="3:5">
      <c r="C375" s="3"/>
      <c r="D375" s="3"/>
      <c r="E375" s="3"/>
    </row>
    <row r="376" spans="3:5">
      <c r="C376" s="3"/>
      <c r="D376" s="3"/>
      <c r="E376" s="3"/>
    </row>
    <row r="377" spans="3:5">
      <c r="C377" s="3"/>
      <c r="D377" s="3"/>
      <c r="E377" s="3"/>
    </row>
    <row r="378" spans="3:5">
      <c r="C378" s="3"/>
      <c r="D378" s="3"/>
      <c r="E378" s="3"/>
    </row>
    <row r="379" spans="3:5">
      <c r="C379" s="3"/>
      <c r="D379" s="3"/>
      <c r="E379" s="3"/>
    </row>
    <row r="380" spans="3:5">
      <c r="C380" s="3"/>
      <c r="D380" s="3"/>
      <c r="E380" s="3"/>
    </row>
    <row r="381" spans="3:5">
      <c r="C381" s="3"/>
      <c r="D381" s="3"/>
      <c r="E381" s="3"/>
    </row>
    <row r="382" spans="3:5">
      <c r="C382" s="3"/>
      <c r="D382" s="3"/>
      <c r="E382" s="3"/>
    </row>
    <row r="383" spans="3:5">
      <c r="C383" s="3"/>
      <c r="D383" s="3"/>
      <c r="E383" s="3"/>
    </row>
    <row r="384" spans="3:5">
      <c r="C384" s="3"/>
      <c r="D384" s="3"/>
      <c r="E384" s="3"/>
    </row>
    <row r="385" spans="2:5">
      <c r="C385" s="3"/>
      <c r="D385" s="3"/>
      <c r="E385" s="3"/>
    </row>
    <row r="386" spans="2:5">
      <c r="C386" s="3"/>
      <c r="D386" s="3"/>
      <c r="E386" s="3"/>
    </row>
    <row r="387" spans="2:5">
      <c r="C387" s="3"/>
      <c r="D387" s="3"/>
      <c r="E387" s="3"/>
    </row>
    <row r="388" spans="2:5">
      <c r="C388" s="3"/>
      <c r="D388" s="3"/>
      <c r="E388" s="3"/>
    </row>
    <row r="389" spans="2:5">
      <c r="B389" s="3"/>
      <c r="C389" s="3"/>
      <c r="D389" s="3"/>
      <c r="E389" s="3"/>
    </row>
    <row r="390" spans="2:5">
      <c r="B390" s="3"/>
      <c r="C390" s="3"/>
      <c r="D390" s="3"/>
      <c r="E390" s="3"/>
    </row>
    <row r="391" spans="2:5">
      <c r="B391" s="6"/>
      <c r="C391" s="3"/>
      <c r="D391" s="3"/>
      <c r="E391" s="3"/>
    </row>
  </sheetData>
  <sheetProtection password="CCE9" sheet="1" objects="1" scenarios="1"/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/>
  </sheetViews>
  <sheetFormatPr defaultColWidth="9.140625" defaultRowHeight="18"/>
  <cols>
    <col min="1" max="1" width="6.28515625" style="3" customWidth="1"/>
    <col min="2" max="2" width="47.28515625" style="45" customWidth="1"/>
    <col min="3" max="3" width="10.7109375" style="45" customWidth="1"/>
    <col min="4" max="5" width="10.7109375" style="3" customWidth="1"/>
    <col min="6" max="6" width="14.7109375" style="3" customWidth="1"/>
    <col min="7" max="7" width="11.7109375" style="3" customWidth="1"/>
    <col min="8" max="8" width="14.7109375" style="3" customWidth="1"/>
    <col min="9" max="11" width="10.7109375" style="3" customWidth="1"/>
    <col min="12" max="12" width="7.5703125" style="6" customWidth="1"/>
    <col min="13" max="13" width="6.7109375" style="6" customWidth="1"/>
    <col min="14" max="14" width="7.7109375" style="6" customWidth="1"/>
    <col min="15" max="15" width="7.140625" style="6" customWidth="1"/>
    <col min="16" max="16" width="6" style="6" customWidth="1"/>
    <col min="17" max="17" width="7.85546875" style="6" customWidth="1"/>
    <col min="18" max="18" width="8.140625" style="6" customWidth="1"/>
    <col min="19" max="19" width="6.28515625" style="6" customWidth="1"/>
    <col min="20" max="20" width="8" style="6" customWidth="1"/>
    <col min="21" max="21" width="8.7109375" style="6" customWidth="1"/>
    <col min="22" max="22" width="10" style="6" customWidth="1"/>
    <col min="23" max="23" width="9.5703125" style="3" customWidth="1"/>
    <col min="24" max="24" width="6.140625" style="3" customWidth="1"/>
    <col min="25" max="26" width="5.7109375" style="3" customWidth="1"/>
    <col min="27" max="27" width="6.85546875" style="3" customWidth="1"/>
    <col min="28" max="28" width="6.42578125" style="3" customWidth="1"/>
    <col min="29" max="29" width="6.7109375" style="3" customWidth="1"/>
    <col min="30" max="30" width="7.28515625" style="3" customWidth="1"/>
    <col min="31" max="42" width="5.7109375" style="3" customWidth="1"/>
    <col min="43" max="16384" width="9.140625" style="3"/>
  </cols>
  <sheetData>
    <row r="1" spans="2:55">
      <c r="B1" s="13" t="s">
        <v>0</v>
      </c>
      <c r="C1" s="14" t="s">
        <v>190</v>
      </c>
    </row>
    <row r="2" spans="2:55">
      <c r="B2" s="13" t="s">
        <v>1</v>
      </c>
    </row>
    <row r="3" spans="2:55">
      <c r="B3" s="13" t="s">
        <v>2</v>
      </c>
      <c r="C3" s="14" t="s">
        <v>191</v>
      </c>
    </row>
    <row r="4" spans="2:55">
      <c r="B4" s="13" t="s">
        <v>3</v>
      </c>
      <c r="C4" s="14" t="s">
        <v>192</v>
      </c>
    </row>
    <row r="6" spans="2:55" ht="26.25" customHeight="1">
      <c r="B6" s="87" t="s">
        <v>142</v>
      </c>
      <c r="C6" s="88"/>
      <c r="D6" s="88"/>
      <c r="E6" s="88"/>
      <c r="F6" s="88"/>
      <c r="G6" s="88"/>
      <c r="H6" s="88"/>
      <c r="I6" s="88"/>
      <c r="J6" s="88"/>
      <c r="K6" s="89"/>
    </row>
    <row r="7" spans="2:55" ht="26.25" customHeight="1">
      <c r="B7" s="87" t="s">
        <v>145</v>
      </c>
      <c r="C7" s="88"/>
      <c r="D7" s="88"/>
      <c r="E7" s="88"/>
      <c r="F7" s="88"/>
      <c r="G7" s="88"/>
      <c r="H7" s="88"/>
      <c r="I7" s="88"/>
      <c r="J7" s="88"/>
      <c r="K7" s="89"/>
    </row>
    <row r="8" spans="2:55" s="6" customFormat="1" ht="63">
      <c r="B8" s="19" t="s">
        <v>102</v>
      </c>
      <c r="C8" s="68" t="s">
        <v>50</v>
      </c>
      <c r="D8" s="68" t="s">
        <v>54</v>
      </c>
      <c r="E8" s="68" t="s">
        <v>72</v>
      </c>
      <c r="F8" s="68" t="s">
        <v>74</v>
      </c>
      <c r="G8" s="68" t="s">
        <v>75</v>
      </c>
      <c r="H8" s="68" t="s">
        <v>5</v>
      </c>
      <c r="I8" s="68" t="s">
        <v>76</v>
      </c>
      <c r="J8" s="69" t="s">
        <v>58</v>
      </c>
      <c r="K8" s="90" t="s">
        <v>59</v>
      </c>
      <c r="BC8" s="3"/>
    </row>
    <row r="9" spans="2:55" s="6" customFormat="1" ht="21" customHeight="1">
      <c r="B9" s="50"/>
      <c r="C9" s="51"/>
      <c r="D9" s="51"/>
      <c r="E9" s="71" t="s">
        <v>77</v>
      </c>
      <c r="F9" s="71"/>
      <c r="G9" s="71" t="s">
        <v>79</v>
      </c>
      <c r="H9" s="71" t="s">
        <v>6</v>
      </c>
      <c r="I9" s="71" t="s">
        <v>7</v>
      </c>
      <c r="J9" s="71" t="s">
        <v>7</v>
      </c>
      <c r="K9" s="72" t="s">
        <v>7</v>
      </c>
      <c r="BC9" s="3"/>
    </row>
    <row r="10" spans="2:55" s="54" customFormat="1" ht="18" customHeight="1">
      <c r="B10" s="52"/>
      <c r="C10" s="53" t="s">
        <v>9</v>
      </c>
      <c r="D10" s="53" t="s">
        <v>60</v>
      </c>
      <c r="E10" s="53" t="s">
        <v>61</v>
      </c>
      <c r="F10" s="53" t="s">
        <v>62</v>
      </c>
      <c r="G10" s="53" t="s">
        <v>63</v>
      </c>
      <c r="H10" s="53" t="s">
        <v>64</v>
      </c>
      <c r="I10" s="53" t="s">
        <v>65</v>
      </c>
      <c r="J10" s="53" t="s">
        <v>66</v>
      </c>
      <c r="K10" s="74" t="s">
        <v>67</v>
      </c>
      <c r="L10" s="6"/>
      <c r="M10" s="6"/>
      <c r="N10" s="6"/>
      <c r="O10" s="6"/>
      <c r="P10" s="6"/>
      <c r="Q10" s="6"/>
      <c r="R10" s="6"/>
      <c r="S10" s="6"/>
      <c r="T10" s="6"/>
      <c r="U10" s="6"/>
      <c r="BC10" s="3"/>
    </row>
    <row r="11" spans="2:55" s="54" customFormat="1" ht="18" customHeight="1">
      <c r="B11" s="55" t="s">
        <v>146</v>
      </c>
      <c r="C11" s="53"/>
      <c r="D11" s="53"/>
      <c r="E11" s="53"/>
      <c r="F11" s="34">
        <v>3425271.98</v>
      </c>
      <c r="G11" s="53"/>
      <c r="H11" s="34">
        <v>19348.893983688176</v>
      </c>
      <c r="I11" s="53"/>
      <c r="J11" s="34">
        <v>100</v>
      </c>
      <c r="K11" s="34">
        <v>1.4</v>
      </c>
      <c r="L11" s="6"/>
      <c r="M11" s="6"/>
      <c r="N11" s="6"/>
      <c r="O11" s="6"/>
      <c r="P11" s="6"/>
      <c r="Q11" s="6"/>
      <c r="R11" s="6"/>
      <c r="S11" s="6"/>
      <c r="T11" s="6"/>
      <c r="U11" s="6"/>
      <c r="BC11" s="3"/>
    </row>
    <row r="12" spans="2:55">
      <c r="B12" s="56" t="s">
        <v>197</v>
      </c>
      <c r="C12" s="3"/>
      <c r="F12" s="59">
        <v>2340302.7999999998</v>
      </c>
      <c r="H12" s="59">
        <v>2471.6748265233578</v>
      </c>
      <c r="J12" s="59">
        <v>12.77</v>
      </c>
      <c r="K12" s="59">
        <v>0.18</v>
      </c>
    </row>
    <row r="13" spans="2:55">
      <c r="B13" s="56" t="s">
        <v>2140</v>
      </c>
      <c r="C13" s="3"/>
      <c r="F13" s="59">
        <v>206822</v>
      </c>
      <c r="H13" s="59">
        <v>287.44843652949999</v>
      </c>
      <c r="J13" s="59">
        <v>1.49</v>
      </c>
      <c r="K13" s="59">
        <v>0.02</v>
      </c>
    </row>
    <row r="14" spans="2:55">
      <c r="B14" s="14" t="s">
        <v>2141</v>
      </c>
      <c r="C14" s="14" t="s">
        <v>2142</v>
      </c>
      <c r="D14" s="14" t="s">
        <v>112</v>
      </c>
      <c r="E14" s="14" t="s">
        <v>256</v>
      </c>
      <c r="F14" s="37">
        <v>34125</v>
      </c>
      <c r="G14" s="37">
        <v>78.673400000000001</v>
      </c>
      <c r="H14" s="37">
        <v>101.1069233265</v>
      </c>
      <c r="I14" s="37">
        <v>0.21</v>
      </c>
      <c r="J14" s="37">
        <v>0.52</v>
      </c>
      <c r="K14" s="37">
        <v>0.01</v>
      </c>
    </row>
    <row r="15" spans="2:55">
      <c r="B15" s="14" t="s">
        <v>2143</v>
      </c>
      <c r="C15" s="14" t="s">
        <v>2144</v>
      </c>
      <c r="D15" s="14" t="s">
        <v>108</v>
      </c>
      <c r="E15" s="14" t="s">
        <v>2145</v>
      </c>
      <c r="F15" s="37">
        <v>21970</v>
      </c>
      <c r="G15" s="37">
        <v>100.5253</v>
      </c>
      <c r="H15" s="37">
        <v>22.085408409999999</v>
      </c>
      <c r="I15" s="37">
        <v>0</v>
      </c>
      <c r="J15" s="37">
        <v>0.11</v>
      </c>
      <c r="K15" s="37">
        <v>0</v>
      </c>
    </row>
    <row r="16" spans="2:55">
      <c r="B16" s="14" t="s">
        <v>2146</v>
      </c>
      <c r="C16" s="14" t="s">
        <v>2147</v>
      </c>
      <c r="D16" s="14" t="s">
        <v>108</v>
      </c>
      <c r="E16" s="14" t="s">
        <v>256</v>
      </c>
      <c r="F16" s="37">
        <v>150727</v>
      </c>
      <c r="G16" s="37">
        <v>108.9759</v>
      </c>
      <c r="H16" s="37">
        <v>164.25610479299999</v>
      </c>
      <c r="I16" s="37">
        <v>3.77</v>
      </c>
      <c r="J16" s="37">
        <v>0.85</v>
      </c>
      <c r="K16" s="37">
        <v>0.01</v>
      </c>
    </row>
    <row r="17" spans="2:11">
      <c r="B17" s="56" t="s">
        <v>2148</v>
      </c>
      <c r="C17" s="3"/>
      <c r="F17" s="59">
        <v>0</v>
      </c>
      <c r="H17" s="59">
        <v>0</v>
      </c>
      <c r="J17" s="59">
        <v>0</v>
      </c>
      <c r="K17" s="59">
        <v>0</v>
      </c>
    </row>
    <row r="18" spans="2:11">
      <c r="B18" s="14" t="s">
        <v>243</v>
      </c>
      <c r="C18" s="14" t="s">
        <v>243</v>
      </c>
      <c r="D18" s="14" t="s">
        <v>243</v>
      </c>
      <c r="F18" s="37">
        <v>0</v>
      </c>
      <c r="G18" s="37">
        <v>0</v>
      </c>
      <c r="H18" s="37">
        <v>0</v>
      </c>
      <c r="I18" s="37">
        <v>0</v>
      </c>
      <c r="J18" s="37">
        <v>0</v>
      </c>
      <c r="K18" s="37">
        <v>0</v>
      </c>
    </row>
    <row r="19" spans="2:11">
      <c r="B19" s="56" t="s">
        <v>2149</v>
      </c>
      <c r="C19" s="3"/>
      <c r="F19" s="59">
        <v>0</v>
      </c>
      <c r="H19" s="59">
        <v>0</v>
      </c>
      <c r="J19" s="59">
        <v>0</v>
      </c>
      <c r="K19" s="59">
        <v>0</v>
      </c>
    </row>
    <row r="20" spans="2:11">
      <c r="B20" s="14" t="s">
        <v>243</v>
      </c>
      <c r="C20" s="14" t="s">
        <v>243</v>
      </c>
      <c r="D20" s="14" t="s">
        <v>243</v>
      </c>
      <c r="F20" s="37">
        <v>0</v>
      </c>
      <c r="G20" s="37">
        <v>0</v>
      </c>
      <c r="H20" s="37">
        <v>0</v>
      </c>
      <c r="I20" s="37">
        <v>0</v>
      </c>
      <c r="J20" s="37">
        <v>0</v>
      </c>
      <c r="K20" s="37">
        <v>0</v>
      </c>
    </row>
    <row r="21" spans="2:11">
      <c r="B21" s="56" t="s">
        <v>2150</v>
      </c>
      <c r="C21" s="3"/>
      <c r="F21" s="59">
        <v>2133480.7999999998</v>
      </c>
      <c r="H21" s="59">
        <v>2184.226389993858</v>
      </c>
      <c r="J21" s="59">
        <v>11.29</v>
      </c>
      <c r="K21" s="59">
        <v>0.16</v>
      </c>
    </row>
    <row r="22" spans="2:11">
      <c r="B22" s="14" t="s">
        <v>2151</v>
      </c>
      <c r="C22" s="14" t="s">
        <v>2152</v>
      </c>
      <c r="D22" s="14" t="s">
        <v>108</v>
      </c>
      <c r="E22" s="14" t="s">
        <v>2153</v>
      </c>
      <c r="F22" s="37">
        <v>207900.2</v>
      </c>
      <c r="G22" s="37">
        <v>89.020600000000002</v>
      </c>
      <c r="H22" s="37">
        <v>185.0740054412</v>
      </c>
      <c r="I22" s="37">
        <v>0</v>
      </c>
      <c r="J22" s="37">
        <v>0.96</v>
      </c>
      <c r="K22" s="37">
        <v>0.01</v>
      </c>
    </row>
    <row r="23" spans="2:11">
      <c r="B23" s="14" t="s">
        <v>2154</v>
      </c>
      <c r="C23" s="14" t="s">
        <v>2155</v>
      </c>
      <c r="D23" s="14" t="s">
        <v>116</v>
      </c>
      <c r="E23" s="14" t="s">
        <v>2156</v>
      </c>
      <c r="F23" s="37">
        <v>37129</v>
      </c>
      <c r="G23" s="37">
        <v>70.400000000000006</v>
      </c>
      <c r="H23" s="37">
        <v>112.0205098496</v>
      </c>
      <c r="I23" s="37">
        <v>0</v>
      </c>
      <c r="J23" s="37">
        <v>0.57999999999999996</v>
      </c>
      <c r="K23" s="37">
        <v>0.01</v>
      </c>
    </row>
    <row r="24" spans="2:11">
      <c r="B24" s="14" t="s">
        <v>2157</v>
      </c>
      <c r="C24" s="14" t="s">
        <v>2158</v>
      </c>
      <c r="D24" s="14" t="s">
        <v>108</v>
      </c>
      <c r="E24" s="14" t="s">
        <v>2159</v>
      </c>
      <c r="F24" s="37">
        <v>1363415</v>
      </c>
      <c r="G24" s="37">
        <v>73.390799999999999</v>
      </c>
      <c r="H24" s="37">
        <v>1000.62117582</v>
      </c>
      <c r="I24" s="37">
        <v>0</v>
      </c>
      <c r="J24" s="37">
        <v>5.17</v>
      </c>
      <c r="K24" s="37">
        <v>7.0000000000000007E-2</v>
      </c>
    </row>
    <row r="25" spans="2:11">
      <c r="B25" s="14" t="s">
        <v>2160</v>
      </c>
      <c r="C25" s="14" t="s">
        <v>2161</v>
      </c>
      <c r="D25" s="14" t="s">
        <v>108</v>
      </c>
      <c r="E25" s="14" t="s">
        <v>2162</v>
      </c>
      <c r="F25" s="37">
        <v>344975</v>
      </c>
      <c r="G25" s="37">
        <v>92.068799999999996</v>
      </c>
      <c r="H25" s="37">
        <v>317.61434279999997</v>
      </c>
      <c r="I25" s="37">
        <v>0.9</v>
      </c>
      <c r="J25" s="37">
        <v>1.64</v>
      </c>
      <c r="K25" s="37">
        <v>0.02</v>
      </c>
    </row>
    <row r="26" spans="2:11">
      <c r="B26" s="14" t="s">
        <v>2163</v>
      </c>
      <c r="C26" s="14" t="s">
        <v>2164</v>
      </c>
      <c r="D26" s="14" t="s">
        <v>112</v>
      </c>
      <c r="E26" s="14" t="s">
        <v>2165</v>
      </c>
      <c r="F26" s="37">
        <v>103844.5</v>
      </c>
      <c r="G26" s="37">
        <v>95.011099999999999</v>
      </c>
      <c r="H26" s="37">
        <v>371.56787735095702</v>
      </c>
      <c r="I26" s="37">
        <v>0</v>
      </c>
      <c r="J26" s="37">
        <v>1.92</v>
      </c>
      <c r="K26" s="37">
        <v>0.03</v>
      </c>
    </row>
    <row r="27" spans="2:11">
      <c r="B27" s="14" t="s">
        <v>2166</v>
      </c>
      <c r="C27" s="14" t="s">
        <v>2167</v>
      </c>
      <c r="D27" s="14" t="s">
        <v>112</v>
      </c>
      <c r="E27" s="14" t="s">
        <v>256</v>
      </c>
      <c r="F27" s="37">
        <v>23889.85</v>
      </c>
      <c r="G27" s="37">
        <v>19.374300000000002</v>
      </c>
      <c r="H27" s="37">
        <v>17.430897891399301</v>
      </c>
      <c r="I27" s="37">
        <v>0.03</v>
      </c>
      <c r="J27" s="37">
        <v>0.09</v>
      </c>
      <c r="K27" s="37">
        <v>0</v>
      </c>
    </row>
    <row r="28" spans="2:11">
      <c r="B28" s="14" t="s">
        <v>2168</v>
      </c>
      <c r="C28" s="14" t="s">
        <v>2169</v>
      </c>
      <c r="D28" s="14" t="s">
        <v>112</v>
      </c>
      <c r="E28" s="14" t="s">
        <v>256</v>
      </c>
      <c r="F28" s="37">
        <v>24228.25</v>
      </c>
      <c r="G28" s="37">
        <v>81.185699999999997</v>
      </c>
      <c r="H28" s="37">
        <v>74.076746840701503</v>
      </c>
      <c r="I28" s="37">
        <v>0.01</v>
      </c>
      <c r="J28" s="37">
        <v>0.38</v>
      </c>
      <c r="K28" s="37">
        <v>0.01</v>
      </c>
    </row>
    <row r="29" spans="2:11">
      <c r="B29" s="14" t="s">
        <v>2170</v>
      </c>
      <c r="C29" s="14" t="s">
        <v>2171</v>
      </c>
      <c r="D29" s="14" t="s">
        <v>112</v>
      </c>
      <c r="E29" s="14" t="s">
        <v>2172</v>
      </c>
      <c r="F29" s="37">
        <v>28099</v>
      </c>
      <c r="G29" s="37">
        <v>100</v>
      </c>
      <c r="H29" s="37">
        <v>105.820834</v>
      </c>
      <c r="I29" s="37">
        <v>0</v>
      </c>
      <c r="J29" s="37">
        <v>0.55000000000000004</v>
      </c>
      <c r="K29" s="37">
        <v>0.01</v>
      </c>
    </row>
    <row r="30" spans="2:11">
      <c r="B30" s="56" t="s">
        <v>247</v>
      </c>
      <c r="C30" s="3"/>
      <c r="F30" s="59">
        <v>1084969.18</v>
      </c>
      <c r="H30" s="59">
        <v>16877.219157164818</v>
      </c>
      <c r="J30" s="59">
        <v>87.23</v>
      </c>
      <c r="K30" s="59">
        <v>1.22</v>
      </c>
    </row>
    <row r="31" spans="2:11">
      <c r="B31" s="56" t="s">
        <v>2173</v>
      </c>
      <c r="C31" s="3"/>
      <c r="F31" s="59">
        <v>0</v>
      </c>
      <c r="H31" s="59">
        <v>0</v>
      </c>
      <c r="J31" s="59">
        <v>0</v>
      </c>
      <c r="K31" s="59">
        <v>0</v>
      </c>
    </row>
    <row r="32" spans="2:11">
      <c r="B32" s="14" t="s">
        <v>243</v>
      </c>
      <c r="C32" s="14" t="s">
        <v>243</v>
      </c>
      <c r="D32" s="14" t="s">
        <v>243</v>
      </c>
      <c r="F32" s="37">
        <v>0</v>
      </c>
      <c r="G32" s="37">
        <v>0</v>
      </c>
      <c r="H32" s="37">
        <v>0</v>
      </c>
      <c r="I32" s="37">
        <v>0</v>
      </c>
      <c r="J32" s="37">
        <v>0</v>
      </c>
      <c r="K32" s="37">
        <v>0</v>
      </c>
    </row>
    <row r="33" spans="2:11">
      <c r="B33" s="56" t="s">
        <v>2174</v>
      </c>
      <c r="C33" s="3"/>
      <c r="F33" s="59">
        <v>162959.54</v>
      </c>
      <c r="H33" s="59">
        <v>13943.18325541561</v>
      </c>
      <c r="J33" s="59">
        <v>72.06</v>
      </c>
      <c r="K33" s="59">
        <v>1.01</v>
      </c>
    </row>
    <row r="34" spans="2:11">
      <c r="B34" s="14" t="s">
        <v>2175</v>
      </c>
      <c r="C34" s="14" t="s">
        <v>2176</v>
      </c>
      <c r="D34" s="14" t="s">
        <v>116</v>
      </c>
      <c r="E34" s="14" t="s">
        <v>2177</v>
      </c>
      <c r="F34" s="37">
        <v>168</v>
      </c>
      <c r="G34" s="37">
        <v>96273</v>
      </c>
      <c r="H34" s="37">
        <v>693.14711558399995</v>
      </c>
      <c r="I34" s="37">
        <v>0</v>
      </c>
      <c r="J34" s="37">
        <v>3.58</v>
      </c>
      <c r="K34" s="37">
        <v>0.05</v>
      </c>
    </row>
    <row r="35" spans="2:11">
      <c r="B35" s="14" t="s">
        <v>2178</v>
      </c>
      <c r="C35" s="14" t="s">
        <v>2179</v>
      </c>
      <c r="D35" s="14" t="s">
        <v>112</v>
      </c>
      <c r="E35" s="14" t="s">
        <v>2180</v>
      </c>
      <c r="F35" s="37">
        <v>540</v>
      </c>
      <c r="G35" s="37">
        <v>95937.846999999994</v>
      </c>
      <c r="H35" s="37">
        <v>1951.0304317308</v>
      </c>
      <c r="I35" s="37">
        <v>0</v>
      </c>
      <c r="J35" s="37">
        <v>10.08</v>
      </c>
      <c r="K35" s="37">
        <v>0.14000000000000001</v>
      </c>
    </row>
    <row r="36" spans="2:11">
      <c r="B36" s="14" t="s">
        <v>2181</v>
      </c>
      <c r="C36" s="14" t="s">
        <v>2182</v>
      </c>
      <c r="D36" s="14" t="s">
        <v>112</v>
      </c>
      <c r="E36" s="14" t="s">
        <v>528</v>
      </c>
      <c r="F36" s="37">
        <v>248.57</v>
      </c>
      <c r="G36" s="37">
        <v>100589.63</v>
      </c>
      <c r="H36" s="37">
        <v>941.63423263390598</v>
      </c>
      <c r="I36" s="37">
        <v>0</v>
      </c>
      <c r="J36" s="37">
        <v>4.87</v>
      </c>
      <c r="K36" s="37">
        <v>7.0000000000000007E-2</v>
      </c>
    </row>
    <row r="37" spans="2:11">
      <c r="B37" s="14" t="s">
        <v>2183</v>
      </c>
      <c r="C37" s="14" t="s">
        <v>2184</v>
      </c>
      <c r="D37" s="14" t="s">
        <v>112</v>
      </c>
      <c r="E37" s="14" t="s">
        <v>2185</v>
      </c>
      <c r="F37" s="37">
        <v>170</v>
      </c>
      <c r="G37" s="37">
        <v>8914.4169999999995</v>
      </c>
      <c r="H37" s="37">
        <v>57.071880517399997</v>
      </c>
      <c r="I37" s="37">
        <v>0</v>
      </c>
      <c r="J37" s="37">
        <v>0.28999999999999998</v>
      </c>
      <c r="K37" s="37">
        <v>0</v>
      </c>
    </row>
    <row r="38" spans="2:11">
      <c r="B38" s="14" t="s">
        <v>2186</v>
      </c>
      <c r="C38" s="14" t="s">
        <v>2187</v>
      </c>
      <c r="D38" s="14" t="s">
        <v>112</v>
      </c>
      <c r="E38" s="14" t="s">
        <v>407</v>
      </c>
      <c r="F38" s="37">
        <v>900</v>
      </c>
      <c r="G38" s="37">
        <v>58073.271000000001</v>
      </c>
      <c r="H38" s="37">
        <v>1968.335447274</v>
      </c>
      <c r="I38" s="37">
        <v>0</v>
      </c>
      <c r="J38" s="37">
        <v>10.17</v>
      </c>
      <c r="K38" s="37">
        <v>0.14000000000000001</v>
      </c>
    </row>
    <row r="39" spans="2:11">
      <c r="B39" s="14" t="s">
        <v>2188</v>
      </c>
      <c r="C39" s="14" t="s">
        <v>2189</v>
      </c>
      <c r="D39" s="14" t="s">
        <v>112</v>
      </c>
      <c r="E39" s="14" t="s">
        <v>256</v>
      </c>
      <c r="F39" s="37">
        <v>154616.06</v>
      </c>
      <c r="G39" s="37">
        <v>1E-4</v>
      </c>
      <c r="H39" s="37">
        <v>5.8228408195999995E-4</v>
      </c>
      <c r="I39" s="37">
        <v>0</v>
      </c>
      <c r="J39" s="37">
        <v>0</v>
      </c>
      <c r="K39" s="37">
        <v>0</v>
      </c>
    </row>
    <row r="40" spans="2:11">
      <c r="B40" s="14" t="s">
        <v>2190</v>
      </c>
      <c r="C40" s="14" t="s">
        <v>2191</v>
      </c>
      <c r="D40" s="14" t="s">
        <v>112</v>
      </c>
      <c r="E40" s="14" t="s">
        <v>256</v>
      </c>
      <c r="F40" s="37">
        <v>940.22</v>
      </c>
      <c r="G40" s="37">
        <v>1E-4</v>
      </c>
      <c r="H40" s="37">
        <v>3.54086852E-6</v>
      </c>
      <c r="I40" s="37">
        <v>0</v>
      </c>
      <c r="J40" s="37">
        <v>0</v>
      </c>
      <c r="K40" s="37">
        <v>0</v>
      </c>
    </row>
    <row r="41" spans="2:11">
      <c r="B41" s="14" t="s">
        <v>2192</v>
      </c>
      <c r="C41" s="14" t="s">
        <v>2193</v>
      </c>
      <c r="D41" s="14" t="s">
        <v>112</v>
      </c>
      <c r="E41" s="14" t="s">
        <v>2194</v>
      </c>
      <c r="F41" s="37">
        <v>23.42</v>
      </c>
      <c r="G41" s="37">
        <v>86495.77</v>
      </c>
      <c r="H41" s="37">
        <v>76.289026951843994</v>
      </c>
      <c r="I41" s="37">
        <v>0</v>
      </c>
      <c r="J41" s="37">
        <v>0.39</v>
      </c>
      <c r="K41" s="37">
        <v>0.01</v>
      </c>
    </row>
    <row r="42" spans="2:11">
      <c r="B42" s="14" t="s">
        <v>2195</v>
      </c>
      <c r="C42" s="14" t="s">
        <v>2196</v>
      </c>
      <c r="D42" s="14" t="s">
        <v>112</v>
      </c>
      <c r="E42" s="14" t="s">
        <v>2197</v>
      </c>
      <c r="F42" s="37">
        <v>50.3</v>
      </c>
      <c r="G42" s="37">
        <v>86495.77</v>
      </c>
      <c r="H42" s="37">
        <v>163.84876411945999</v>
      </c>
      <c r="I42" s="37">
        <v>0</v>
      </c>
      <c r="J42" s="37">
        <v>0.85</v>
      </c>
      <c r="K42" s="37">
        <v>0.01</v>
      </c>
    </row>
    <row r="43" spans="2:11">
      <c r="B43" s="14" t="s">
        <v>2198</v>
      </c>
      <c r="C43" s="14" t="s">
        <v>2199</v>
      </c>
      <c r="D43" s="14" t="s">
        <v>112</v>
      </c>
      <c r="E43" s="14" t="s">
        <v>256</v>
      </c>
      <c r="F43" s="37">
        <v>11.39</v>
      </c>
      <c r="G43" s="37">
        <v>106064.65</v>
      </c>
      <c r="H43" s="37">
        <v>45.496155849410002</v>
      </c>
      <c r="I43" s="37">
        <v>0</v>
      </c>
      <c r="J43" s="37">
        <v>0.24</v>
      </c>
      <c r="K43" s="37">
        <v>0</v>
      </c>
    </row>
    <row r="44" spans="2:11">
      <c r="B44" s="14" t="s">
        <v>2200</v>
      </c>
      <c r="C44" s="14" t="s">
        <v>2201</v>
      </c>
      <c r="D44" s="14" t="s">
        <v>112</v>
      </c>
      <c r="E44" s="14" t="s">
        <v>256</v>
      </c>
      <c r="F44" s="37">
        <v>4.08</v>
      </c>
      <c r="G44" s="37">
        <v>82514.3</v>
      </c>
      <c r="H44" s="37">
        <v>12.678553235040001</v>
      </c>
      <c r="I44" s="37">
        <v>0</v>
      </c>
      <c r="J44" s="37">
        <v>7.0000000000000007E-2</v>
      </c>
      <c r="K44" s="37">
        <v>0</v>
      </c>
    </row>
    <row r="45" spans="2:11">
      <c r="B45" s="14" t="s">
        <v>2202</v>
      </c>
      <c r="C45" s="14" t="s">
        <v>2203</v>
      </c>
      <c r="D45" s="14" t="s">
        <v>116</v>
      </c>
      <c r="E45" s="14" t="s">
        <v>2204</v>
      </c>
      <c r="F45" s="37">
        <v>50</v>
      </c>
      <c r="G45" s="37">
        <v>97819</v>
      </c>
      <c r="H45" s="37">
        <v>209.60655320000001</v>
      </c>
      <c r="I45" s="37">
        <v>0</v>
      </c>
      <c r="J45" s="37">
        <v>1.08</v>
      </c>
      <c r="K45" s="37">
        <v>0.02</v>
      </c>
    </row>
    <row r="46" spans="2:11">
      <c r="B46" s="14" t="s">
        <v>2205</v>
      </c>
      <c r="C46" s="14" t="s">
        <v>2206</v>
      </c>
      <c r="D46" s="14" t="s">
        <v>119</v>
      </c>
      <c r="E46" s="14" t="s">
        <v>645</v>
      </c>
      <c r="F46" s="37">
        <v>3800</v>
      </c>
      <c r="G46" s="37">
        <v>10590.56</v>
      </c>
      <c r="H46" s="37">
        <v>2184.0085824319999</v>
      </c>
      <c r="I46" s="37">
        <v>0</v>
      </c>
      <c r="J46" s="37">
        <v>11.29</v>
      </c>
      <c r="K46" s="37">
        <v>0.16</v>
      </c>
    </row>
    <row r="47" spans="2:11">
      <c r="B47" s="14" t="s">
        <v>2207</v>
      </c>
      <c r="C47" s="14" t="s">
        <v>2208</v>
      </c>
      <c r="D47" s="14" t="s">
        <v>112</v>
      </c>
      <c r="E47" s="14" t="s">
        <v>2209</v>
      </c>
      <c r="F47" s="37">
        <v>1050</v>
      </c>
      <c r="G47" s="37">
        <v>91973.359599999996</v>
      </c>
      <c r="H47" s="37">
        <v>3636.9025586627999</v>
      </c>
      <c r="I47" s="37">
        <v>0</v>
      </c>
      <c r="J47" s="37">
        <v>18.8</v>
      </c>
      <c r="K47" s="37">
        <v>0.26</v>
      </c>
    </row>
    <row r="48" spans="2:11">
      <c r="B48" s="14" t="s">
        <v>2210</v>
      </c>
      <c r="C48" s="14" t="s">
        <v>2211</v>
      </c>
      <c r="D48" s="14" t="s">
        <v>116</v>
      </c>
      <c r="E48" s="14" t="s">
        <v>2212</v>
      </c>
      <c r="F48" s="37">
        <v>387.5</v>
      </c>
      <c r="G48" s="37">
        <v>120622</v>
      </c>
      <c r="H48" s="37">
        <v>2003.1333674</v>
      </c>
      <c r="I48" s="37">
        <v>0</v>
      </c>
      <c r="J48" s="37">
        <v>10.35</v>
      </c>
      <c r="K48" s="37">
        <v>0.14000000000000001</v>
      </c>
    </row>
    <row r="49" spans="2:11">
      <c r="B49" s="56" t="s">
        <v>2213</v>
      </c>
      <c r="C49" s="3"/>
      <c r="F49" s="59">
        <v>0</v>
      </c>
      <c r="H49" s="59">
        <v>0</v>
      </c>
      <c r="J49" s="59">
        <v>0</v>
      </c>
      <c r="K49" s="59">
        <v>0</v>
      </c>
    </row>
    <row r="50" spans="2:11">
      <c r="B50" s="14" t="s">
        <v>243</v>
      </c>
      <c r="C50" s="14" t="s">
        <v>243</v>
      </c>
      <c r="D50" s="14" t="s">
        <v>243</v>
      </c>
      <c r="F50" s="37">
        <v>0</v>
      </c>
      <c r="G50" s="37">
        <v>0</v>
      </c>
      <c r="H50" s="37">
        <v>0</v>
      </c>
      <c r="I50" s="37">
        <v>0</v>
      </c>
      <c r="J50" s="37">
        <v>0</v>
      </c>
      <c r="K50" s="37">
        <v>0</v>
      </c>
    </row>
    <row r="51" spans="2:11">
      <c r="B51" s="56" t="s">
        <v>2214</v>
      </c>
      <c r="C51" s="3"/>
      <c r="F51" s="59">
        <v>922009.64</v>
      </c>
      <c r="H51" s="59">
        <v>2934.0359017492069</v>
      </c>
      <c r="J51" s="59">
        <v>15.16</v>
      </c>
      <c r="K51" s="59">
        <v>0.21</v>
      </c>
    </row>
    <row r="52" spans="2:11">
      <c r="B52" s="14" t="s">
        <v>2215</v>
      </c>
      <c r="C52" s="14" t="s">
        <v>2216</v>
      </c>
      <c r="D52" s="14" t="s">
        <v>112</v>
      </c>
      <c r="E52" s="14" t="s">
        <v>2217</v>
      </c>
      <c r="F52" s="37">
        <v>159294.82999999999</v>
      </c>
      <c r="G52" s="37">
        <v>51.77069999999992</v>
      </c>
      <c r="H52" s="37">
        <v>310.57467085741399</v>
      </c>
      <c r="I52" s="37">
        <v>0</v>
      </c>
      <c r="J52" s="37">
        <v>1.61</v>
      </c>
      <c r="K52" s="37">
        <v>0.02</v>
      </c>
    </row>
    <row r="53" spans="2:11">
      <c r="B53" s="14" t="s">
        <v>2218</v>
      </c>
      <c r="C53" s="14" t="s">
        <v>2219</v>
      </c>
      <c r="D53" s="14" t="s">
        <v>112</v>
      </c>
      <c r="E53" s="14" t="s">
        <v>2220</v>
      </c>
      <c r="F53" s="37">
        <v>204937.81</v>
      </c>
      <c r="G53" s="37">
        <v>73.234199999999959</v>
      </c>
      <c r="H53" s="37">
        <v>565.21847424174098</v>
      </c>
      <c r="I53" s="37">
        <v>0</v>
      </c>
      <c r="J53" s="37">
        <v>2.92</v>
      </c>
      <c r="K53" s="37">
        <v>0.04</v>
      </c>
    </row>
    <row r="54" spans="2:11">
      <c r="B54" s="14" t="s">
        <v>2221</v>
      </c>
      <c r="C54" s="14" t="s">
        <v>2222</v>
      </c>
      <c r="D54" s="14" t="s">
        <v>112</v>
      </c>
      <c r="E54" s="14" t="s">
        <v>2223</v>
      </c>
      <c r="F54" s="37">
        <v>202201.04</v>
      </c>
      <c r="G54" s="37">
        <v>97.989500000000021</v>
      </c>
      <c r="H54" s="37">
        <v>746.17937794995305</v>
      </c>
      <c r="I54" s="37">
        <v>0</v>
      </c>
      <c r="J54" s="37">
        <v>3.86</v>
      </c>
      <c r="K54" s="37">
        <v>0.05</v>
      </c>
    </row>
    <row r="55" spans="2:11">
      <c r="B55" s="14" t="s">
        <v>2224</v>
      </c>
      <c r="C55" s="14" t="s">
        <v>2225</v>
      </c>
      <c r="D55" s="14" t="s">
        <v>116</v>
      </c>
      <c r="E55" s="14" t="s">
        <v>365</v>
      </c>
      <c r="F55" s="37">
        <v>8723</v>
      </c>
      <c r="G55" s="37">
        <v>1E-4</v>
      </c>
      <c r="H55" s="37">
        <v>3.7383288799999998E-5</v>
      </c>
      <c r="I55" s="37">
        <v>0</v>
      </c>
      <c r="J55" s="37">
        <v>0</v>
      </c>
      <c r="K55" s="37">
        <v>0</v>
      </c>
    </row>
    <row r="56" spans="2:11">
      <c r="B56" s="14" t="s">
        <v>2226</v>
      </c>
      <c r="C56" s="14" t="s">
        <v>2227</v>
      </c>
      <c r="D56" s="14" t="s">
        <v>116</v>
      </c>
      <c r="E56" s="14" t="s">
        <v>2228</v>
      </c>
      <c r="F56" s="37">
        <v>76716.52</v>
      </c>
      <c r="G56" s="37">
        <v>85.730399999999989</v>
      </c>
      <c r="H56" s="37">
        <v>281.86125262269002</v>
      </c>
      <c r="I56" s="37">
        <v>0</v>
      </c>
      <c r="J56" s="37">
        <v>1.46</v>
      </c>
      <c r="K56" s="37">
        <v>0.02</v>
      </c>
    </row>
    <row r="57" spans="2:11">
      <c r="B57" s="14" t="s">
        <v>2229</v>
      </c>
      <c r="C57" s="14" t="s">
        <v>2230</v>
      </c>
      <c r="D57" s="14" t="s">
        <v>112</v>
      </c>
      <c r="E57" s="14" t="s">
        <v>2231</v>
      </c>
      <c r="F57" s="37">
        <v>270136.44</v>
      </c>
      <c r="G57" s="37">
        <v>101.26490000000003</v>
      </c>
      <c r="H57" s="37">
        <v>1030.20208869412</v>
      </c>
      <c r="I57" s="37">
        <v>0</v>
      </c>
      <c r="J57" s="37">
        <v>5.32</v>
      </c>
      <c r="K57" s="37">
        <v>7.0000000000000007E-2</v>
      </c>
    </row>
    <row r="58" spans="2:11">
      <c r="B58" s="14" t="s">
        <v>250</v>
      </c>
      <c r="C58" s="3"/>
    </row>
    <row r="59" spans="2:11">
      <c r="C59" s="3"/>
    </row>
    <row r="60" spans="2:11">
      <c r="C60" s="3"/>
    </row>
    <row r="61" spans="2:11">
      <c r="C61" s="3"/>
    </row>
    <row r="62" spans="2:11">
      <c r="C62" s="3"/>
    </row>
    <row r="63" spans="2:11">
      <c r="C63" s="3"/>
    </row>
    <row r="64" spans="2:11">
      <c r="C64" s="3"/>
    </row>
    <row r="65" spans="3:3">
      <c r="C65" s="3"/>
    </row>
    <row r="66" spans="3:3">
      <c r="C66" s="3"/>
    </row>
    <row r="67" spans="3:3">
      <c r="C67" s="3"/>
    </row>
    <row r="68" spans="3:3">
      <c r="C68" s="3"/>
    </row>
    <row r="69" spans="3:3">
      <c r="C69" s="3"/>
    </row>
    <row r="70" spans="3:3">
      <c r="C70" s="3"/>
    </row>
    <row r="71" spans="3:3">
      <c r="C71" s="3"/>
    </row>
    <row r="72" spans="3:3">
      <c r="C72" s="3"/>
    </row>
    <row r="73" spans="3:3">
      <c r="C73" s="3"/>
    </row>
    <row r="74" spans="3:3">
      <c r="C74" s="3"/>
    </row>
    <row r="75" spans="3:3">
      <c r="C75" s="3"/>
    </row>
    <row r="76" spans="3:3">
      <c r="C76" s="3"/>
    </row>
    <row r="77" spans="3:3">
      <c r="C77" s="3"/>
    </row>
    <row r="78" spans="3:3">
      <c r="C78" s="3"/>
    </row>
    <row r="79" spans="3:3">
      <c r="C79" s="3"/>
    </row>
    <row r="80" spans="3:3">
      <c r="C80" s="3"/>
    </row>
    <row r="81" spans="3:3">
      <c r="C81" s="3"/>
    </row>
    <row r="82" spans="3:3">
      <c r="C82" s="3"/>
    </row>
    <row r="83" spans="3:3">
      <c r="C83" s="3"/>
    </row>
    <row r="84" spans="3:3">
      <c r="C84" s="3"/>
    </row>
    <row r="85" spans="3:3">
      <c r="C85" s="3"/>
    </row>
    <row r="86" spans="3:3">
      <c r="C86" s="3"/>
    </row>
    <row r="87" spans="3:3">
      <c r="C87" s="3"/>
    </row>
    <row r="88" spans="3:3">
      <c r="C88" s="3"/>
    </row>
    <row r="89" spans="3:3">
      <c r="C89" s="3"/>
    </row>
    <row r="90" spans="3:3">
      <c r="C90" s="3"/>
    </row>
    <row r="91" spans="3:3">
      <c r="C91" s="3"/>
    </row>
    <row r="92" spans="3:3">
      <c r="C92" s="3"/>
    </row>
    <row r="93" spans="3:3">
      <c r="C93" s="3"/>
    </row>
    <row r="94" spans="3:3">
      <c r="C94" s="3"/>
    </row>
    <row r="95" spans="3:3">
      <c r="C95" s="3"/>
    </row>
    <row r="96" spans="3:3">
      <c r="C96" s="3"/>
    </row>
    <row r="97" spans="3:3">
      <c r="C97" s="3"/>
    </row>
    <row r="98" spans="3:3">
      <c r="C98" s="3"/>
    </row>
    <row r="99" spans="3:3">
      <c r="C99" s="3"/>
    </row>
    <row r="100" spans="3:3">
      <c r="C100" s="3"/>
    </row>
    <row r="101" spans="3:3">
      <c r="C101" s="3"/>
    </row>
    <row r="102" spans="3:3">
      <c r="C102" s="3"/>
    </row>
    <row r="103" spans="3:3">
      <c r="C103" s="3"/>
    </row>
    <row r="104" spans="3:3">
      <c r="C104" s="3"/>
    </row>
    <row r="105" spans="3:3">
      <c r="C105" s="3"/>
    </row>
    <row r="106" spans="3:3">
      <c r="C106" s="3"/>
    </row>
    <row r="107" spans="3:3">
      <c r="C107" s="3"/>
    </row>
    <row r="108" spans="3:3">
      <c r="C108" s="3"/>
    </row>
    <row r="109" spans="3:3">
      <c r="C109" s="3"/>
    </row>
    <row r="110" spans="3:3">
      <c r="C110" s="3"/>
    </row>
    <row r="111" spans="3:3">
      <c r="C111" s="3"/>
    </row>
    <row r="112" spans="3:3">
      <c r="C112" s="3"/>
    </row>
    <row r="113" spans="3:3">
      <c r="C113" s="3"/>
    </row>
    <row r="114" spans="3:3">
      <c r="C114" s="3"/>
    </row>
    <row r="115" spans="3:3">
      <c r="C115" s="3"/>
    </row>
    <row r="116" spans="3:3">
      <c r="C116" s="3"/>
    </row>
    <row r="117" spans="3:3">
      <c r="C117" s="3"/>
    </row>
    <row r="118" spans="3:3">
      <c r="C118" s="3"/>
    </row>
    <row r="119" spans="3:3">
      <c r="C119" s="3"/>
    </row>
    <row r="120" spans="3:3">
      <c r="C120" s="3"/>
    </row>
    <row r="121" spans="3:3">
      <c r="C121" s="3"/>
    </row>
    <row r="122" spans="3:3">
      <c r="C122" s="3"/>
    </row>
    <row r="123" spans="3:3">
      <c r="C123" s="3"/>
    </row>
    <row r="124" spans="3:3">
      <c r="C124" s="3"/>
    </row>
    <row r="125" spans="3:3">
      <c r="C125" s="3"/>
    </row>
    <row r="126" spans="3:3">
      <c r="C126" s="3"/>
    </row>
    <row r="127" spans="3:3">
      <c r="C127" s="3"/>
    </row>
    <row r="128" spans="3:3">
      <c r="C128" s="3"/>
    </row>
    <row r="129" spans="3:3">
      <c r="C129" s="3"/>
    </row>
    <row r="130" spans="3:3">
      <c r="C130" s="3"/>
    </row>
    <row r="131" spans="3:3">
      <c r="C131" s="3"/>
    </row>
    <row r="132" spans="3:3">
      <c r="C132" s="3"/>
    </row>
    <row r="133" spans="3:3">
      <c r="C133" s="3"/>
    </row>
    <row r="134" spans="3:3">
      <c r="C134" s="3"/>
    </row>
    <row r="135" spans="3:3">
      <c r="C135" s="3"/>
    </row>
    <row r="136" spans="3:3">
      <c r="C136" s="3"/>
    </row>
    <row r="137" spans="3:3">
      <c r="C137" s="3"/>
    </row>
    <row r="138" spans="3:3">
      <c r="C138" s="3"/>
    </row>
    <row r="139" spans="3:3">
      <c r="C139" s="3"/>
    </row>
    <row r="140" spans="3:3">
      <c r="C140" s="3"/>
    </row>
    <row r="141" spans="3:3">
      <c r="C141" s="3"/>
    </row>
    <row r="142" spans="3:3">
      <c r="C142" s="3"/>
    </row>
    <row r="143" spans="3:3">
      <c r="C143" s="3"/>
    </row>
    <row r="144" spans="3:3">
      <c r="C144" s="3"/>
    </row>
    <row r="145" spans="3:3">
      <c r="C145" s="3"/>
    </row>
    <row r="146" spans="3:3">
      <c r="C146" s="3"/>
    </row>
    <row r="147" spans="3:3">
      <c r="C147" s="3"/>
    </row>
    <row r="148" spans="3:3">
      <c r="C148" s="3"/>
    </row>
    <row r="149" spans="3:3">
      <c r="C149" s="3"/>
    </row>
    <row r="150" spans="3:3">
      <c r="C150" s="3"/>
    </row>
    <row r="151" spans="3:3">
      <c r="C151" s="3"/>
    </row>
    <row r="152" spans="3:3">
      <c r="C152" s="3"/>
    </row>
    <row r="153" spans="3:3">
      <c r="C153" s="3"/>
    </row>
    <row r="154" spans="3:3">
      <c r="C154" s="3"/>
    </row>
    <row r="155" spans="3:3">
      <c r="C155" s="3"/>
    </row>
    <row r="156" spans="3:3">
      <c r="C156" s="3"/>
    </row>
    <row r="157" spans="3:3">
      <c r="C157" s="3"/>
    </row>
    <row r="158" spans="3:3">
      <c r="C158" s="3"/>
    </row>
    <row r="159" spans="3:3">
      <c r="C159" s="3"/>
    </row>
    <row r="160" spans="3:3">
      <c r="C160" s="3"/>
    </row>
    <row r="161" spans="3:3">
      <c r="C161" s="3"/>
    </row>
    <row r="162" spans="3:3">
      <c r="C162" s="3"/>
    </row>
    <row r="163" spans="3:3">
      <c r="C163" s="3"/>
    </row>
    <row r="164" spans="3:3">
      <c r="C164" s="3"/>
    </row>
    <row r="165" spans="3:3">
      <c r="C165" s="3"/>
    </row>
    <row r="166" spans="3:3">
      <c r="C166" s="3"/>
    </row>
    <row r="167" spans="3:3">
      <c r="C167" s="3"/>
    </row>
    <row r="168" spans="3:3">
      <c r="C168" s="3"/>
    </row>
    <row r="169" spans="3:3">
      <c r="C169" s="3"/>
    </row>
    <row r="170" spans="3:3">
      <c r="C170" s="3"/>
    </row>
    <row r="171" spans="3:3">
      <c r="C171" s="3"/>
    </row>
    <row r="172" spans="3:3">
      <c r="C172" s="3"/>
    </row>
    <row r="173" spans="3:3">
      <c r="C173" s="3"/>
    </row>
    <row r="174" spans="3:3">
      <c r="C174" s="3"/>
    </row>
    <row r="175" spans="3:3">
      <c r="C175" s="3"/>
    </row>
    <row r="176" spans="3:3">
      <c r="C176" s="3"/>
    </row>
    <row r="177" spans="3:3">
      <c r="C177" s="3"/>
    </row>
    <row r="178" spans="3:3">
      <c r="C178" s="3"/>
    </row>
    <row r="179" spans="3:3">
      <c r="C179" s="3"/>
    </row>
    <row r="180" spans="3:3">
      <c r="C180" s="3"/>
    </row>
    <row r="181" spans="3:3">
      <c r="C181" s="3"/>
    </row>
    <row r="182" spans="3:3">
      <c r="C182" s="3"/>
    </row>
    <row r="183" spans="3:3">
      <c r="C183" s="3"/>
    </row>
    <row r="184" spans="3:3">
      <c r="C184" s="3"/>
    </row>
    <row r="185" spans="3:3">
      <c r="C185" s="3"/>
    </row>
    <row r="186" spans="3:3">
      <c r="C186" s="3"/>
    </row>
    <row r="187" spans="3:3">
      <c r="C187" s="3"/>
    </row>
    <row r="188" spans="3:3">
      <c r="C188" s="3"/>
    </row>
    <row r="189" spans="3:3">
      <c r="C189" s="3"/>
    </row>
    <row r="190" spans="3:3">
      <c r="C190" s="3"/>
    </row>
    <row r="191" spans="3:3">
      <c r="C191" s="3"/>
    </row>
    <row r="192" spans="3:3">
      <c r="C192" s="3"/>
    </row>
    <row r="193" spans="3:3">
      <c r="C193" s="3"/>
    </row>
    <row r="194" spans="3:3">
      <c r="C194" s="3"/>
    </row>
    <row r="195" spans="3:3">
      <c r="C195" s="3"/>
    </row>
    <row r="196" spans="3:3">
      <c r="C196" s="3"/>
    </row>
    <row r="197" spans="3:3">
      <c r="C197" s="3"/>
    </row>
    <row r="198" spans="3:3">
      <c r="C198" s="3"/>
    </row>
    <row r="199" spans="3:3">
      <c r="C199" s="3"/>
    </row>
    <row r="200" spans="3:3">
      <c r="C200" s="3"/>
    </row>
    <row r="201" spans="3:3">
      <c r="C201" s="3"/>
    </row>
    <row r="202" spans="3:3">
      <c r="C202" s="3"/>
    </row>
    <row r="203" spans="3:3">
      <c r="C203" s="3"/>
    </row>
    <row r="204" spans="3:3">
      <c r="C204" s="3"/>
    </row>
    <row r="205" spans="3:3">
      <c r="C205" s="3"/>
    </row>
    <row r="206" spans="3:3">
      <c r="C206" s="3"/>
    </row>
    <row r="207" spans="3:3">
      <c r="C207" s="3"/>
    </row>
    <row r="208" spans="3:3">
      <c r="C208" s="3"/>
    </row>
    <row r="209" spans="3:3">
      <c r="C209" s="3"/>
    </row>
    <row r="210" spans="3:3">
      <c r="C210" s="3"/>
    </row>
    <row r="211" spans="3:3">
      <c r="C211" s="3"/>
    </row>
    <row r="212" spans="3:3">
      <c r="C212" s="3"/>
    </row>
    <row r="213" spans="3:3">
      <c r="C213" s="3"/>
    </row>
    <row r="214" spans="3:3">
      <c r="C214" s="3"/>
    </row>
    <row r="215" spans="3:3">
      <c r="C215" s="3"/>
    </row>
    <row r="216" spans="3:3">
      <c r="C216" s="3"/>
    </row>
    <row r="217" spans="3:3">
      <c r="C217" s="3"/>
    </row>
    <row r="218" spans="3:3">
      <c r="C218" s="3"/>
    </row>
    <row r="219" spans="3:3">
      <c r="C219" s="3"/>
    </row>
    <row r="220" spans="3:3">
      <c r="C220" s="3"/>
    </row>
    <row r="221" spans="3:3">
      <c r="C221" s="3"/>
    </row>
    <row r="222" spans="3:3">
      <c r="C222" s="3"/>
    </row>
    <row r="223" spans="3:3">
      <c r="C223" s="3"/>
    </row>
    <row r="224" spans="3:3">
      <c r="C224" s="3"/>
    </row>
    <row r="225" spans="3:3">
      <c r="C225" s="3"/>
    </row>
    <row r="226" spans="3:3">
      <c r="C226" s="3"/>
    </row>
    <row r="227" spans="3:3">
      <c r="C227" s="3"/>
    </row>
    <row r="228" spans="3:3">
      <c r="C228" s="3"/>
    </row>
    <row r="229" spans="3:3">
      <c r="C229" s="3"/>
    </row>
    <row r="230" spans="3:3">
      <c r="C230" s="3"/>
    </row>
    <row r="231" spans="3:3">
      <c r="C231" s="3"/>
    </row>
    <row r="232" spans="3:3">
      <c r="C232" s="3"/>
    </row>
    <row r="233" spans="3:3">
      <c r="C233" s="3"/>
    </row>
    <row r="234" spans="3:3">
      <c r="C234" s="3"/>
    </row>
    <row r="235" spans="3:3">
      <c r="C235" s="3"/>
    </row>
    <row r="236" spans="3:3">
      <c r="C236" s="3"/>
    </row>
    <row r="237" spans="3:3">
      <c r="C237" s="3"/>
    </row>
    <row r="238" spans="3:3">
      <c r="C238" s="3"/>
    </row>
    <row r="239" spans="3:3">
      <c r="C239" s="3"/>
    </row>
    <row r="240" spans="3:3">
      <c r="C240" s="3"/>
    </row>
    <row r="241" spans="3:3">
      <c r="C241" s="3"/>
    </row>
    <row r="242" spans="3:3">
      <c r="C242" s="3"/>
    </row>
    <row r="243" spans="3:3">
      <c r="C243" s="3"/>
    </row>
    <row r="244" spans="3:3">
      <c r="C244" s="3"/>
    </row>
    <row r="245" spans="3:3">
      <c r="C245" s="3"/>
    </row>
    <row r="246" spans="3:3">
      <c r="C246" s="3"/>
    </row>
    <row r="247" spans="3:3">
      <c r="C247" s="3"/>
    </row>
    <row r="248" spans="3:3">
      <c r="C248" s="3"/>
    </row>
    <row r="249" spans="3:3">
      <c r="C249" s="3"/>
    </row>
    <row r="250" spans="3:3">
      <c r="C250" s="3"/>
    </row>
    <row r="251" spans="3:3">
      <c r="C251" s="3"/>
    </row>
    <row r="252" spans="3:3">
      <c r="C252" s="3"/>
    </row>
    <row r="253" spans="3:3">
      <c r="C253" s="3"/>
    </row>
    <row r="254" spans="3:3">
      <c r="C254" s="3"/>
    </row>
    <row r="255" spans="3:3">
      <c r="C255" s="3"/>
    </row>
    <row r="256" spans="3:3">
      <c r="C256" s="3"/>
    </row>
    <row r="257" spans="3:3">
      <c r="C257" s="3"/>
    </row>
    <row r="258" spans="3:3">
      <c r="C258" s="3"/>
    </row>
    <row r="259" spans="3:3">
      <c r="C259" s="3"/>
    </row>
    <row r="260" spans="3:3">
      <c r="C260" s="3"/>
    </row>
    <row r="261" spans="3:3">
      <c r="C261" s="3"/>
    </row>
    <row r="262" spans="3:3">
      <c r="C262" s="3"/>
    </row>
    <row r="263" spans="3:3">
      <c r="C263" s="3"/>
    </row>
    <row r="264" spans="3:3">
      <c r="C264" s="3"/>
    </row>
    <row r="265" spans="3:3">
      <c r="C265" s="3"/>
    </row>
    <row r="266" spans="3:3">
      <c r="C266" s="3"/>
    </row>
    <row r="267" spans="3:3">
      <c r="C267" s="3"/>
    </row>
    <row r="268" spans="3:3">
      <c r="C268" s="3"/>
    </row>
    <row r="269" spans="3:3">
      <c r="C269" s="3"/>
    </row>
    <row r="270" spans="3:3">
      <c r="C270" s="3"/>
    </row>
    <row r="271" spans="3:3">
      <c r="C271" s="3"/>
    </row>
    <row r="272" spans="3:3">
      <c r="C272" s="3"/>
    </row>
    <row r="273" spans="3:3">
      <c r="C273" s="3"/>
    </row>
    <row r="274" spans="3:3">
      <c r="C274" s="3"/>
    </row>
    <row r="275" spans="3:3">
      <c r="C275" s="3"/>
    </row>
    <row r="276" spans="3:3">
      <c r="C276" s="3"/>
    </row>
    <row r="277" spans="3:3">
      <c r="C277" s="3"/>
    </row>
    <row r="278" spans="3:3">
      <c r="C278" s="3"/>
    </row>
    <row r="279" spans="3:3">
      <c r="C279" s="3"/>
    </row>
    <row r="280" spans="3:3">
      <c r="C280" s="3"/>
    </row>
    <row r="281" spans="3:3">
      <c r="C281" s="3"/>
    </row>
    <row r="282" spans="3:3">
      <c r="C282" s="3"/>
    </row>
    <row r="283" spans="3:3">
      <c r="C283" s="3"/>
    </row>
    <row r="284" spans="3:3">
      <c r="C284" s="3"/>
    </row>
    <row r="285" spans="3:3">
      <c r="C285" s="3"/>
    </row>
    <row r="286" spans="3:3">
      <c r="C286" s="3"/>
    </row>
    <row r="287" spans="3:3">
      <c r="C287" s="3"/>
    </row>
    <row r="288" spans="3:3">
      <c r="C288" s="3"/>
    </row>
    <row r="289" spans="3:3">
      <c r="C289" s="3"/>
    </row>
    <row r="290" spans="3:3">
      <c r="C290" s="3"/>
    </row>
    <row r="291" spans="3:3">
      <c r="C291" s="3"/>
    </row>
    <row r="292" spans="3:3">
      <c r="C292" s="3"/>
    </row>
    <row r="293" spans="3:3">
      <c r="C293" s="3"/>
    </row>
    <row r="294" spans="3:3">
      <c r="C294" s="3"/>
    </row>
    <row r="295" spans="3:3">
      <c r="C295" s="3"/>
    </row>
    <row r="296" spans="3:3">
      <c r="C296" s="3"/>
    </row>
    <row r="297" spans="3:3">
      <c r="C297" s="3"/>
    </row>
    <row r="298" spans="3:3">
      <c r="C298" s="3"/>
    </row>
    <row r="299" spans="3:3">
      <c r="C299" s="3"/>
    </row>
    <row r="300" spans="3:3">
      <c r="C300" s="3"/>
    </row>
    <row r="301" spans="3:3">
      <c r="C301" s="3"/>
    </row>
    <row r="302" spans="3:3">
      <c r="C302" s="3"/>
    </row>
    <row r="303" spans="3:3">
      <c r="C303" s="3"/>
    </row>
    <row r="304" spans="3:3">
      <c r="C304" s="3"/>
    </row>
    <row r="305" spans="3:3">
      <c r="C305" s="3"/>
    </row>
    <row r="306" spans="3:3">
      <c r="C306" s="3"/>
    </row>
    <row r="307" spans="3:3">
      <c r="C307" s="3"/>
    </row>
    <row r="308" spans="3:3">
      <c r="C308" s="3"/>
    </row>
    <row r="309" spans="3:3">
      <c r="C309" s="3"/>
    </row>
    <row r="310" spans="3:3">
      <c r="C310" s="3"/>
    </row>
    <row r="311" spans="3:3">
      <c r="C311" s="3"/>
    </row>
    <row r="312" spans="3:3">
      <c r="C312" s="3"/>
    </row>
    <row r="313" spans="3:3">
      <c r="C313" s="3"/>
    </row>
    <row r="314" spans="3:3">
      <c r="C314" s="3"/>
    </row>
    <row r="315" spans="3:3">
      <c r="C315" s="3"/>
    </row>
    <row r="316" spans="3:3">
      <c r="C316" s="3"/>
    </row>
    <row r="317" spans="3:3">
      <c r="C317" s="3"/>
    </row>
    <row r="318" spans="3:3">
      <c r="C318" s="3"/>
    </row>
    <row r="319" spans="3:3">
      <c r="C319" s="3"/>
    </row>
    <row r="320" spans="3:3">
      <c r="C320" s="3"/>
    </row>
    <row r="321" spans="3:3">
      <c r="C321" s="3"/>
    </row>
    <row r="322" spans="3:3">
      <c r="C322" s="3"/>
    </row>
    <row r="323" spans="3:3">
      <c r="C323" s="3"/>
    </row>
    <row r="324" spans="3:3">
      <c r="C324" s="3"/>
    </row>
    <row r="325" spans="3:3">
      <c r="C325" s="3"/>
    </row>
    <row r="326" spans="3:3">
      <c r="C326" s="3"/>
    </row>
    <row r="327" spans="3:3">
      <c r="C327" s="3"/>
    </row>
    <row r="328" spans="3:3">
      <c r="C328" s="3"/>
    </row>
    <row r="329" spans="3:3">
      <c r="C329" s="3"/>
    </row>
    <row r="330" spans="3:3">
      <c r="C330" s="3"/>
    </row>
    <row r="331" spans="3:3">
      <c r="C331" s="3"/>
    </row>
    <row r="332" spans="3:3">
      <c r="C332" s="3"/>
    </row>
    <row r="333" spans="3:3">
      <c r="C333" s="3"/>
    </row>
    <row r="334" spans="3:3">
      <c r="C334" s="3"/>
    </row>
    <row r="335" spans="3:3">
      <c r="C335" s="3"/>
    </row>
    <row r="336" spans="3:3">
      <c r="C336" s="3"/>
    </row>
    <row r="337" spans="3:3">
      <c r="C337" s="3"/>
    </row>
    <row r="338" spans="3:3">
      <c r="C338" s="3"/>
    </row>
    <row r="339" spans="3:3">
      <c r="C339" s="3"/>
    </row>
    <row r="340" spans="3:3">
      <c r="C340" s="3"/>
    </row>
    <row r="341" spans="3:3">
      <c r="C341" s="3"/>
    </row>
    <row r="342" spans="3:3">
      <c r="C342" s="3"/>
    </row>
    <row r="343" spans="3:3">
      <c r="C343" s="3"/>
    </row>
    <row r="344" spans="3:3">
      <c r="C344" s="3"/>
    </row>
    <row r="345" spans="3:3">
      <c r="C345" s="3"/>
    </row>
    <row r="346" spans="3:3">
      <c r="C346" s="3"/>
    </row>
    <row r="347" spans="3:3">
      <c r="C347" s="3"/>
    </row>
    <row r="348" spans="3:3">
      <c r="C348" s="3"/>
    </row>
    <row r="349" spans="3:3">
      <c r="C349" s="3"/>
    </row>
    <row r="350" spans="3:3">
      <c r="C350" s="3"/>
    </row>
    <row r="351" spans="3:3">
      <c r="C351" s="3"/>
    </row>
    <row r="352" spans="3:3">
      <c r="C352" s="3"/>
    </row>
    <row r="353" spans="3:3">
      <c r="C353" s="3"/>
    </row>
    <row r="354" spans="3:3">
      <c r="C354" s="3"/>
    </row>
    <row r="355" spans="3:3">
      <c r="C355" s="3"/>
    </row>
    <row r="356" spans="3:3">
      <c r="C356" s="3"/>
    </row>
    <row r="357" spans="3:3">
      <c r="C357" s="3"/>
    </row>
    <row r="358" spans="3:3">
      <c r="C358" s="3"/>
    </row>
    <row r="359" spans="3:3">
      <c r="C359" s="3"/>
    </row>
    <row r="360" spans="3:3">
      <c r="C360" s="3"/>
    </row>
    <row r="361" spans="3:3">
      <c r="C361" s="3"/>
    </row>
    <row r="362" spans="3:3">
      <c r="C362" s="3"/>
    </row>
    <row r="363" spans="3:3">
      <c r="C363" s="3"/>
    </row>
    <row r="364" spans="3:3">
      <c r="C364" s="3"/>
    </row>
    <row r="365" spans="3:3">
      <c r="C365" s="3"/>
    </row>
    <row r="366" spans="3:3">
      <c r="C366" s="3"/>
    </row>
    <row r="367" spans="3:3">
      <c r="C367" s="3"/>
    </row>
    <row r="368" spans="3:3">
      <c r="C368" s="3"/>
    </row>
    <row r="369" spans="3:3">
      <c r="C369" s="3"/>
    </row>
    <row r="370" spans="3:3">
      <c r="C370" s="3"/>
    </row>
    <row r="371" spans="3:3">
      <c r="C371" s="3"/>
    </row>
    <row r="372" spans="3:3">
      <c r="C372" s="3"/>
    </row>
    <row r="373" spans="3:3">
      <c r="C373" s="3"/>
    </row>
    <row r="374" spans="3:3">
      <c r="C374" s="3"/>
    </row>
    <row r="375" spans="3:3">
      <c r="C375" s="3"/>
    </row>
    <row r="376" spans="3:3">
      <c r="C376" s="3"/>
    </row>
    <row r="377" spans="3:3">
      <c r="C377" s="3"/>
    </row>
    <row r="378" spans="3:3">
      <c r="C378" s="3"/>
    </row>
    <row r="379" spans="3:3">
      <c r="C379" s="3"/>
    </row>
    <row r="380" spans="3:3">
      <c r="C380" s="3"/>
    </row>
    <row r="381" spans="3:3">
      <c r="C381" s="3"/>
    </row>
    <row r="382" spans="3:3">
      <c r="C382" s="3"/>
    </row>
    <row r="383" spans="3:3">
      <c r="C383" s="3"/>
    </row>
    <row r="384" spans="3:3">
      <c r="C384" s="3"/>
    </row>
    <row r="385" spans="3:3">
      <c r="C385" s="3"/>
    </row>
    <row r="386" spans="3:3">
      <c r="C386" s="3"/>
    </row>
    <row r="387" spans="3:3">
      <c r="C387" s="3"/>
    </row>
    <row r="388" spans="3:3">
      <c r="C388" s="3"/>
    </row>
    <row r="389" spans="3:3">
      <c r="C389" s="3"/>
    </row>
    <row r="390" spans="3:3">
      <c r="C390" s="3"/>
    </row>
    <row r="391" spans="3:3">
      <c r="C391" s="3"/>
    </row>
    <row r="392" spans="3:3">
      <c r="C392" s="3"/>
    </row>
    <row r="393" spans="3:3">
      <c r="C393" s="3"/>
    </row>
    <row r="394" spans="3:3">
      <c r="C394" s="3"/>
    </row>
    <row r="395" spans="3:3">
      <c r="C395" s="3"/>
    </row>
    <row r="396" spans="3:3">
      <c r="C396" s="3"/>
    </row>
    <row r="397" spans="3:3">
      <c r="C397" s="3"/>
    </row>
    <row r="398" spans="3:3">
      <c r="C398" s="3"/>
    </row>
    <row r="399" spans="3:3">
      <c r="C399" s="3"/>
    </row>
    <row r="400" spans="3:3">
      <c r="C400" s="3"/>
    </row>
    <row r="401" spans="3:3">
      <c r="C401" s="3"/>
    </row>
    <row r="402" spans="3:3">
      <c r="C402" s="3"/>
    </row>
    <row r="403" spans="3:3">
      <c r="C403" s="3"/>
    </row>
    <row r="404" spans="3:3">
      <c r="C404" s="3"/>
    </row>
    <row r="405" spans="3:3">
      <c r="C405" s="3"/>
    </row>
    <row r="406" spans="3:3">
      <c r="C406" s="3"/>
    </row>
    <row r="407" spans="3:3">
      <c r="C407" s="3"/>
    </row>
    <row r="408" spans="3:3">
      <c r="C408" s="3"/>
    </row>
    <row r="409" spans="3:3">
      <c r="C409" s="3"/>
    </row>
    <row r="410" spans="3:3">
      <c r="C410" s="3"/>
    </row>
    <row r="411" spans="3:3">
      <c r="C411" s="3"/>
    </row>
    <row r="412" spans="3:3">
      <c r="C412" s="3"/>
    </row>
    <row r="413" spans="3:3">
      <c r="C413" s="3"/>
    </row>
    <row r="414" spans="3:3">
      <c r="C414" s="3"/>
    </row>
    <row r="415" spans="3:3">
      <c r="C415" s="3"/>
    </row>
    <row r="416" spans="3:3">
      <c r="C416" s="3"/>
    </row>
    <row r="417" spans="3:3">
      <c r="C417" s="3"/>
    </row>
    <row r="418" spans="3:3">
      <c r="C418" s="3"/>
    </row>
    <row r="419" spans="3:3">
      <c r="C419" s="3"/>
    </row>
    <row r="420" spans="3:3">
      <c r="C420" s="3"/>
    </row>
    <row r="421" spans="3:3">
      <c r="C421" s="3"/>
    </row>
    <row r="422" spans="3:3">
      <c r="C422" s="3"/>
    </row>
    <row r="423" spans="3:3">
      <c r="C423" s="3"/>
    </row>
    <row r="424" spans="3:3">
      <c r="C424" s="3"/>
    </row>
    <row r="425" spans="3:3">
      <c r="C425" s="3"/>
    </row>
    <row r="426" spans="3:3">
      <c r="C426" s="3"/>
    </row>
    <row r="427" spans="3:3">
      <c r="C427" s="3"/>
    </row>
    <row r="428" spans="3:3">
      <c r="C428" s="3"/>
    </row>
    <row r="429" spans="3:3">
      <c r="C429" s="3"/>
    </row>
    <row r="430" spans="3:3">
      <c r="C430" s="3"/>
    </row>
    <row r="431" spans="3:3">
      <c r="C431" s="3"/>
    </row>
    <row r="432" spans="3:3">
      <c r="C432" s="3"/>
    </row>
    <row r="433" spans="3:3">
      <c r="C433" s="3"/>
    </row>
    <row r="434" spans="3:3">
      <c r="C434" s="3"/>
    </row>
    <row r="435" spans="3:3">
      <c r="C435" s="3"/>
    </row>
    <row r="436" spans="3:3">
      <c r="C436" s="3"/>
    </row>
    <row r="437" spans="3:3">
      <c r="C437" s="3"/>
    </row>
    <row r="438" spans="3:3">
      <c r="C438" s="3"/>
    </row>
    <row r="439" spans="3:3">
      <c r="C439" s="3"/>
    </row>
    <row r="440" spans="3:3">
      <c r="C440" s="3"/>
    </row>
    <row r="441" spans="3:3">
      <c r="C441" s="3"/>
    </row>
    <row r="442" spans="3:3">
      <c r="C442" s="3"/>
    </row>
    <row r="443" spans="3:3">
      <c r="C443" s="3"/>
    </row>
    <row r="444" spans="3:3">
      <c r="C444" s="3"/>
    </row>
    <row r="445" spans="3:3">
      <c r="C445" s="3"/>
    </row>
    <row r="446" spans="3:3">
      <c r="C446" s="3"/>
    </row>
    <row r="447" spans="3:3">
      <c r="C447" s="3"/>
    </row>
    <row r="448" spans="3:3">
      <c r="C448" s="3"/>
    </row>
    <row r="449" spans="3:3">
      <c r="C449" s="3"/>
    </row>
    <row r="450" spans="3:3">
      <c r="C450" s="3"/>
    </row>
    <row r="451" spans="3:3">
      <c r="C451" s="3"/>
    </row>
    <row r="452" spans="3:3">
      <c r="C452" s="3"/>
    </row>
    <row r="453" spans="3:3">
      <c r="C453" s="3"/>
    </row>
    <row r="454" spans="3:3">
      <c r="C454" s="3"/>
    </row>
    <row r="455" spans="3:3">
      <c r="C455" s="3"/>
    </row>
    <row r="456" spans="3:3">
      <c r="C456" s="3"/>
    </row>
    <row r="457" spans="3:3">
      <c r="C457" s="3"/>
    </row>
    <row r="458" spans="3:3">
      <c r="C458" s="3"/>
    </row>
    <row r="459" spans="3:3">
      <c r="C459" s="3"/>
    </row>
    <row r="460" spans="3:3">
      <c r="C460" s="3"/>
    </row>
    <row r="461" spans="3:3">
      <c r="C461" s="3"/>
    </row>
    <row r="462" spans="3:3">
      <c r="C462" s="3"/>
    </row>
    <row r="463" spans="3:3">
      <c r="C463" s="3"/>
    </row>
    <row r="464" spans="3:3">
      <c r="C464" s="3"/>
    </row>
    <row r="465" spans="3:3">
      <c r="C465" s="3"/>
    </row>
    <row r="466" spans="3:3">
      <c r="C466" s="3"/>
    </row>
    <row r="467" spans="3:3">
      <c r="C467" s="3"/>
    </row>
    <row r="468" spans="3:3">
      <c r="C468" s="3"/>
    </row>
    <row r="469" spans="3:3">
      <c r="C469" s="3"/>
    </row>
    <row r="470" spans="3:3">
      <c r="C470" s="3"/>
    </row>
    <row r="471" spans="3:3">
      <c r="C471" s="3"/>
    </row>
    <row r="472" spans="3:3">
      <c r="C472" s="3"/>
    </row>
    <row r="473" spans="3:3">
      <c r="C473" s="3"/>
    </row>
    <row r="474" spans="3:3">
      <c r="C474" s="3"/>
    </row>
    <row r="475" spans="3:3">
      <c r="C475" s="3"/>
    </row>
    <row r="476" spans="3:3">
      <c r="C476" s="3"/>
    </row>
    <row r="477" spans="3:3">
      <c r="C477" s="3"/>
    </row>
    <row r="478" spans="3:3">
      <c r="C478" s="3"/>
    </row>
    <row r="479" spans="3:3">
      <c r="C479" s="3"/>
    </row>
    <row r="480" spans="3:3">
      <c r="C480" s="3"/>
    </row>
    <row r="481" spans="3:3">
      <c r="C481" s="3"/>
    </row>
    <row r="482" spans="3:3">
      <c r="C482" s="3"/>
    </row>
    <row r="483" spans="3:3">
      <c r="C483" s="3"/>
    </row>
    <row r="484" spans="3:3">
      <c r="C484" s="3"/>
    </row>
    <row r="485" spans="3:3">
      <c r="C485" s="3"/>
    </row>
    <row r="486" spans="3:3">
      <c r="C486" s="3"/>
    </row>
    <row r="487" spans="3:3">
      <c r="C487" s="3"/>
    </row>
    <row r="488" spans="3:3">
      <c r="C488" s="3"/>
    </row>
    <row r="489" spans="3:3">
      <c r="C489" s="3"/>
    </row>
    <row r="490" spans="3:3">
      <c r="C490" s="3"/>
    </row>
    <row r="491" spans="3:3">
      <c r="C491" s="3"/>
    </row>
    <row r="492" spans="3:3">
      <c r="C492" s="3"/>
    </row>
    <row r="493" spans="3:3">
      <c r="C493" s="3"/>
    </row>
    <row r="494" spans="3:3">
      <c r="C494" s="3"/>
    </row>
    <row r="495" spans="3:3">
      <c r="C495" s="3"/>
    </row>
    <row r="496" spans="3:3">
      <c r="C496" s="3"/>
    </row>
    <row r="497" spans="3:3">
      <c r="C497" s="3"/>
    </row>
    <row r="498" spans="3:3">
      <c r="C498" s="3"/>
    </row>
    <row r="499" spans="3:3">
      <c r="C499" s="3"/>
    </row>
    <row r="500" spans="3:3">
      <c r="C500" s="3"/>
    </row>
    <row r="501" spans="3:3">
      <c r="C501" s="3"/>
    </row>
    <row r="502" spans="3:3">
      <c r="C502" s="3"/>
    </row>
    <row r="503" spans="3:3">
      <c r="C503" s="3"/>
    </row>
    <row r="504" spans="3:3">
      <c r="C504" s="3"/>
    </row>
    <row r="505" spans="3:3">
      <c r="C505" s="3"/>
    </row>
    <row r="506" spans="3:3">
      <c r="C506" s="3"/>
    </row>
    <row r="507" spans="3:3">
      <c r="C507" s="3"/>
    </row>
    <row r="508" spans="3:3">
      <c r="C508" s="3"/>
    </row>
    <row r="509" spans="3:3">
      <c r="C509" s="3"/>
    </row>
    <row r="510" spans="3:3">
      <c r="C510" s="3"/>
    </row>
    <row r="511" spans="3:3">
      <c r="C511" s="3"/>
    </row>
    <row r="512" spans="3:3">
      <c r="C512" s="3"/>
    </row>
    <row r="513" spans="3:3">
      <c r="C513" s="3"/>
    </row>
    <row r="514" spans="3:3">
      <c r="C514" s="3"/>
    </row>
    <row r="515" spans="3:3">
      <c r="C515" s="3"/>
    </row>
    <row r="516" spans="3:3">
      <c r="C516" s="3"/>
    </row>
    <row r="517" spans="3:3">
      <c r="C517" s="3"/>
    </row>
    <row r="518" spans="3:3">
      <c r="C518" s="3"/>
    </row>
    <row r="519" spans="3:3">
      <c r="C519" s="3"/>
    </row>
    <row r="520" spans="3:3">
      <c r="C520" s="3"/>
    </row>
    <row r="521" spans="3:3">
      <c r="C521" s="3"/>
    </row>
    <row r="522" spans="3:3">
      <c r="C522" s="3"/>
    </row>
    <row r="523" spans="3:3">
      <c r="C523" s="3"/>
    </row>
    <row r="524" spans="3:3">
      <c r="C524" s="3"/>
    </row>
    <row r="525" spans="3:3">
      <c r="C525" s="3"/>
    </row>
    <row r="526" spans="3:3">
      <c r="C526" s="3"/>
    </row>
    <row r="527" spans="3:3">
      <c r="C527" s="3"/>
    </row>
    <row r="528" spans="3:3">
      <c r="C528" s="3"/>
    </row>
    <row r="529" spans="3:3">
      <c r="C529" s="3"/>
    </row>
    <row r="530" spans="3:3">
      <c r="C530" s="3"/>
    </row>
    <row r="531" spans="3:3">
      <c r="C531" s="3"/>
    </row>
    <row r="532" spans="3:3">
      <c r="C532" s="3"/>
    </row>
    <row r="533" spans="3:3">
      <c r="C533" s="3"/>
    </row>
    <row r="534" spans="3:3">
      <c r="C534" s="3"/>
    </row>
    <row r="535" spans="3:3">
      <c r="C535" s="3"/>
    </row>
    <row r="536" spans="3:3">
      <c r="C536" s="3"/>
    </row>
    <row r="537" spans="3:3">
      <c r="C537" s="3"/>
    </row>
    <row r="538" spans="3:3">
      <c r="C538" s="3"/>
    </row>
    <row r="539" spans="3:3">
      <c r="C539" s="3"/>
    </row>
    <row r="540" spans="3:3">
      <c r="C540" s="3"/>
    </row>
    <row r="541" spans="3:3">
      <c r="C541" s="3"/>
    </row>
    <row r="542" spans="3:3">
      <c r="C542" s="3"/>
    </row>
    <row r="543" spans="3:3">
      <c r="C543" s="3"/>
    </row>
    <row r="544" spans="3:3">
      <c r="C544" s="3"/>
    </row>
    <row r="545" spans="3:3">
      <c r="C545" s="3"/>
    </row>
    <row r="546" spans="3:3">
      <c r="C546" s="3"/>
    </row>
    <row r="547" spans="3:3">
      <c r="C547" s="3"/>
    </row>
    <row r="548" spans="3:3">
      <c r="C548" s="3"/>
    </row>
    <row r="549" spans="3:3">
      <c r="C549" s="3"/>
    </row>
    <row r="550" spans="3:3">
      <c r="C550" s="3"/>
    </row>
    <row r="551" spans="3:3">
      <c r="C551" s="3"/>
    </row>
    <row r="552" spans="3:3">
      <c r="C552" s="3"/>
    </row>
    <row r="553" spans="3:3">
      <c r="C553" s="3"/>
    </row>
    <row r="554" spans="3:3">
      <c r="C554" s="3"/>
    </row>
    <row r="555" spans="3:3">
      <c r="C555" s="3"/>
    </row>
    <row r="556" spans="3:3">
      <c r="C556" s="3"/>
    </row>
    <row r="557" spans="3:3">
      <c r="C557" s="3"/>
    </row>
    <row r="558" spans="3:3">
      <c r="C558" s="3"/>
    </row>
    <row r="559" spans="3:3">
      <c r="C559" s="3"/>
    </row>
    <row r="560" spans="3:3">
      <c r="C560" s="3"/>
    </row>
    <row r="561" spans="3:3">
      <c r="C561" s="3"/>
    </row>
    <row r="562" spans="3:3">
      <c r="C562" s="3"/>
    </row>
    <row r="563" spans="3:3">
      <c r="C563" s="3"/>
    </row>
    <row r="564" spans="3:3">
      <c r="C564" s="3"/>
    </row>
    <row r="565" spans="3:3">
      <c r="C565" s="3"/>
    </row>
    <row r="566" spans="3:3">
      <c r="C566" s="3"/>
    </row>
    <row r="567" spans="3:3">
      <c r="C567" s="3"/>
    </row>
    <row r="568" spans="3:3">
      <c r="C568" s="3"/>
    </row>
    <row r="569" spans="3:3">
      <c r="C569" s="3"/>
    </row>
    <row r="570" spans="3:3">
      <c r="C570" s="3"/>
    </row>
    <row r="571" spans="3:3">
      <c r="C571" s="3"/>
    </row>
    <row r="572" spans="3:3">
      <c r="C572" s="3"/>
    </row>
    <row r="573" spans="3:3">
      <c r="C573" s="3"/>
    </row>
    <row r="574" spans="3:3">
      <c r="C574" s="3"/>
    </row>
    <row r="575" spans="3:3">
      <c r="C575" s="3"/>
    </row>
    <row r="576" spans="3:3">
      <c r="C576" s="3"/>
    </row>
    <row r="577" spans="3:3">
      <c r="C577" s="3"/>
    </row>
    <row r="578" spans="3:3">
      <c r="C578" s="3"/>
    </row>
    <row r="579" spans="3:3">
      <c r="C579" s="3"/>
    </row>
    <row r="580" spans="3:3">
      <c r="C580" s="3"/>
    </row>
    <row r="581" spans="3:3">
      <c r="C581" s="3"/>
    </row>
    <row r="582" spans="3:3">
      <c r="C582" s="3"/>
    </row>
    <row r="583" spans="3:3">
      <c r="C583" s="3"/>
    </row>
    <row r="584" spans="3:3">
      <c r="C584" s="3"/>
    </row>
    <row r="585" spans="3:3">
      <c r="C585" s="3"/>
    </row>
    <row r="586" spans="3:3">
      <c r="C586" s="3"/>
    </row>
  </sheetData>
  <sheetProtection password="CCE9" sheet="1" objects="1" scenarios="1"/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/>
  </sheetViews>
  <sheetFormatPr defaultColWidth="9.140625" defaultRowHeight="18"/>
  <cols>
    <col min="1" max="1" width="6.28515625" style="3" customWidth="1"/>
    <col min="2" max="2" width="48.28515625" style="45" bestFit="1" customWidth="1"/>
    <col min="3" max="4" width="10.7109375" style="45" customWidth="1"/>
    <col min="5" max="6" width="10.7109375" style="3" customWidth="1"/>
    <col min="7" max="7" width="14.7109375" style="3" customWidth="1"/>
    <col min="8" max="8" width="11.7109375" style="3" customWidth="1"/>
    <col min="9" max="9" width="14.7109375" style="3" customWidth="1"/>
    <col min="10" max="12" width="10.7109375" style="3" customWidth="1"/>
    <col min="13" max="13" width="7.5703125" style="3" customWidth="1"/>
    <col min="14" max="14" width="6.7109375" style="3" customWidth="1"/>
    <col min="15" max="15" width="7.7109375" style="3" customWidth="1"/>
    <col min="16" max="16" width="7.140625" style="3" customWidth="1"/>
    <col min="17" max="17" width="6" style="3" customWidth="1"/>
    <col min="18" max="18" width="7.85546875" style="3" customWidth="1"/>
    <col min="19" max="19" width="8.140625" style="3" customWidth="1"/>
    <col min="20" max="20" width="6.28515625" style="3" customWidth="1"/>
    <col min="21" max="21" width="8" style="3" customWidth="1"/>
    <col min="22" max="22" width="8.7109375" style="3" customWidth="1"/>
    <col min="23" max="23" width="10" style="3" customWidth="1"/>
    <col min="24" max="24" width="9.5703125" style="3" customWidth="1"/>
    <col min="25" max="25" width="6.140625" style="3" customWidth="1"/>
    <col min="26" max="27" width="5.7109375" style="3" customWidth="1"/>
    <col min="28" max="28" width="6.85546875" style="3" customWidth="1"/>
    <col min="29" max="29" width="6.42578125" style="3" customWidth="1"/>
    <col min="30" max="30" width="6.7109375" style="3" customWidth="1"/>
    <col min="31" max="31" width="7.28515625" style="3" customWidth="1"/>
    <col min="32" max="43" width="5.7109375" style="3" customWidth="1"/>
    <col min="44" max="16384" width="9.140625" style="3"/>
  </cols>
  <sheetData>
    <row r="1" spans="2:59">
      <c r="B1" s="13" t="s">
        <v>0</v>
      </c>
      <c r="C1" s="14" t="s">
        <v>190</v>
      </c>
    </row>
    <row r="2" spans="2:59">
      <c r="B2" s="13" t="s">
        <v>1</v>
      </c>
    </row>
    <row r="3" spans="2:59">
      <c r="B3" s="13" t="s">
        <v>2</v>
      </c>
      <c r="C3" s="14" t="s">
        <v>191</v>
      </c>
    </row>
    <row r="4" spans="2:59">
      <c r="B4" s="13" t="s">
        <v>3</v>
      </c>
      <c r="C4" s="14" t="s">
        <v>192</v>
      </c>
    </row>
    <row r="6" spans="2:59" ht="26.25" customHeight="1">
      <c r="B6" s="87" t="s">
        <v>142</v>
      </c>
      <c r="C6" s="88"/>
      <c r="D6" s="88"/>
      <c r="E6" s="88"/>
      <c r="F6" s="88"/>
      <c r="G6" s="88"/>
      <c r="H6" s="88"/>
      <c r="I6" s="88"/>
      <c r="J6" s="88"/>
      <c r="K6" s="88"/>
      <c r="L6" s="89"/>
    </row>
    <row r="7" spans="2:59" ht="26.25" customHeight="1">
      <c r="B7" s="87" t="s">
        <v>147</v>
      </c>
      <c r="C7" s="88"/>
      <c r="D7" s="88"/>
      <c r="E7" s="88"/>
      <c r="F7" s="88"/>
      <c r="G7" s="88"/>
      <c r="H7" s="88"/>
      <c r="I7" s="88"/>
      <c r="J7" s="88"/>
      <c r="K7" s="88"/>
      <c r="L7" s="89"/>
    </row>
    <row r="8" spans="2:59" s="6" customFormat="1" ht="63">
      <c r="B8" s="19" t="s">
        <v>102</v>
      </c>
      <c r="C8" s="69" t="s">
        <v>50</v>
      </c>
      <c r="D8" s="69" t="s">
        <v>88</v>
      </c>
      <c r="E8" s="69" t="s">
        <v>54</v>
      </c>
      <c r="F8" s="69" t="s">
        <v>72</v>
      </c>
      <c r="G8" s="69" t="s">
        <v>74</v>
      </c>
      <c r="H8" s="69" t="s">
        <v>75</v>
      </c>
      <c r="I8" s="69" t="s">
        <v>5</v>
      </c>
      <c r="J8" s="69" t="s">
        <v>76</v>
      </c>
      <c r="K8" s="69" t="s">
        <v>58</v>
      </c>
      <c r="L8" s="90" t="s">
        <v>59</v>
      </c>
      <c r="M8" s="3"/>
      <c r="N8" s="3"/>
      <c r="O8" s="3"/>
      <c r="P8" s="3"/>
      <c r="BG8" s="3"/>
    </row>
    <row r="9" spans="2:59" s="6" customFormat="1" ht="24" customHeight="1">
      <c r="B9" s="50"/>
      <c r="C9" s="51"/>
      <c r="D9" s="51"/>
      <c r="E9" s="51"/>
      <c r="F9" s="51" t="s">
        <v>77</v>
      </c>
      <c r="G9" s="51"/>
      <c r="H9" s="51" t="s">
        <v>79</v>
      </c>
      <c r="I9" s="51" t="s">
        <v>6</v>
      </c>
      <c r="J9" s="71" t="s">
        <v>7</v>
      </c>
      <c r="K9" s="71" t="s">
        <v>7</v>
      </c>
      <c r="L9" s="72" t="s">
        <v>7</v>
      </c>
      <c r="M9" s="3"/>
      <c r="N9" s="3"/>
      <c r="O9" s="3"/>
      <c r="P9" s="3"/>
      <c r="BG9" s="3"/>
    </row>
    <row r="10" spans="2:59" s="54" customFormat="1" ht="18" customHeight="1">
      <c r="B10" s="52"/>
      <c r="C10" s="53" t="s">
        <v>9</v>
      </c>
      <c r="D10" s="53" t="s">
        <v>10</v>
      </c>
      <c r="E10" s="53" t="s">
        <v>60</v>
      </c>
      <c r="F10" s="53" t="s">
        <v>61</v>
      </c>
      <c r="G10" s="53" t="s">
        <v>62</v>
      </c>
      <c r="H10" s="53" t="s">
        <v>63</v>
      </c>
      <c r="I10" s="53" t="s">
        <v>64</v>
      </c>
      <c r="J10" s="53" t="s">
        <v>65</v>
      </c>
      <c r="K10" s="74" t="s">
        <v>66</v>
      </c>
      <c r="L10" s="74" t="s">
        <v>67</v>
      </c>
      <c r="M10" s="3"/>
      <c r="N10" s="3"/>
      <c r="O10" s="3"/>
      <c r="P10" s="3"/>
      <c r="BG10" s="3"/>
    </row>
    <row r="11" spans="2:59" s="54" customFormat="1" ht="18" customHeight="1">
      <c r="B11" s="55" t="s">
        <v>103</v>
      </c>
      <c r="C11" s="53"/>
      <c r="D11" s="53"/>
      <c r="E11" s="53"/>
      <c r="F11" s="53"/>
      <c r="G11" s="34">
        <v>530731.88</v>
      </c>
      <c r="H11" s="53"/>
      <c r="I11" s="34">
        <v>110.5274173825768</v>
      </c>
      <c r="J11" s="53"/>
      <c r="K11" s="34">
        <v>100</v>
      </c>
      <c r="L11" s="34">
        <v>0.01</v>
      </c>
      <c r="M11" s="3"/>
      <c r="N11" s="3"/>
      <c r="O11" s="3"/>
      <c r="P11" s="3"/>
      <c r="BG11" s="3"/>
    </row>
    <row r="12" spans="2:59">
      <c r="B12" s="56" t="s">
        <v>2232</v>
      </c>
      <c r="C12" s="3"/>
      <c r="D12" s="3"/>
      <c r="G12" s="59">
        <v>212863.88</v>
      </c>
      <c r="I12" s="59">
        <v>11.1345131916888</v>
      </c>
      <c r="K12" s="59">
        <v>10.07</v>
      </c>
      <c r="L12" s="59">
        <v>0</v>
      </c>
    </row>
    <row r="13" spans="2:59">
      <c r="B13" s="14" t="s">
        <v>2233</v>
      </c>
      <c r="C13" s="14" t="s">
        <v>2234</v>
      </c>
      <c r="D13" s="14" t="s">
        <v>1316</v>
      </c>
      <c r="E13" s="14" t="s">
        <v>108</v>
      </c>
      <c r="F13" s="14" t="s">
        <v>2235</v>
      </c>
      <c r="G13" s="37">
        <v>22827</v>
      </c>
      <c r="H13" s="37">
        <v>48.605899999999998</v>
      </c>
      <c r="I13" s="37">
        <v>11.095268793000001</v>
      </c>
      <c r="J13" s="37">
        <v>0</v>
      </c>
      <c r="K13" s="37">
        <v>10.039999999999999</v>
      </c>
      <c r="L13" s="37">
        <v>0</v>
      </c>
    </row>
    <row r="14" spans="2:59">
      <c r="B14" s="14" t="s">
        <v>2236</v>
      </c>
      <c r="C14" s="14" t="s">
        <v>2237</v>
      </c>
      <c r="D14" s="14" t="s">
        <v>118</v>
      </c>
      <c r="E14" s="14" t="s">
        <v>108</v>
      </c>
      <c r="F14" s="14" t="s">
        <v>2238</v>
      </c>
      <c r="G14" s="37">
        <v>1352.88</v>
      </c>
      <c r="H14" s="37">
        <v>9.9999999999999995E-7</v>
      </c>
      <c r="I14" s="37">
        <v>1.3528800000000001E-8</v>
      </c>
      <c r="J14" s="37">
        <v>0</v>
      </c>
      <c r="K14" s="37">
        <v>0</v>
      </c>
      <c r="L14" s="37">
        <v>0</v>
      </c>
    </row>
    <row r="15" spans="2:59">
      <c r="B15" s="14" t="s">
        <v>2239</v>
      </c>
      <c r="C15" s="14" t="s">
        <v>2240</v>
      </c>
      <c r="D15" s="14" t="s">
        <v>1358</v>
      </c>
      <c r="E15" s="14" t="s">
        <v>108</v>
      </c>
      <c r="F15" s="14" t="s">
        <v>2194</v>
      </c>
      <c r="G15" s="37">
        <v>188684</v>
      </c>
      <c r="H15" s="37">
        <v>2.0799000000000002E-2</v>
      </c>
      <c r="I15" s="37">
        <v>3.9244385159999999E-2</v>
      </c>
      <c r="J15" s="37">
        <v>0.55000000000000004</v>
      </c>
      <c r="K15" s="37">
        <v>0.04</v>
      </c>
      <c r="L15" s="37">
        <v>0</v>
      </c>
    </row>
    <row r="16" spans="2:59">
      <c r="B16" s="56" t="s">
        <v>2009</v>
      </c>
      <c r="C16" s="3"/>
      <c r="D16" s="3"/>
      <c r="G16" s="59">
        <v>317868</v>
      </c>
      <c r="I16" s="59">
        <v>99.392904190888004</v>
      </c>
      <c r="K16" s="59">
        <v>89.93</v>
      </c>
      <c r="L16" s="59">
        <v>0.01</v>
      </c>
    </row>
    <row r="17" spans="2:12">
      <c r="B17" s="14" t="s">
        <v>2241</v>
      </c>
      <c r="C17" s="14" t="s">
        <v>2242</v>
      </c>
      <c r="D17" s="14" t="s">
        <v>1088</v>
      </c>
      <c r="E17" s="14" t="s">
        <v>112</v>
      </c>
      <c r="F17" s="14" t="s">
        <v>2243</v>
      </c>
      <c r="G17" s="37">
        <v>310000</v>
      </c>
      <c r="H17" s="37">
        <v>8.5136000000000003</v>
      </c>
      <c r="I17" s="37">
        <v>99.392874559999996</v>
      </c>
      <c r="J17" s="37">
        <v>0</v>
      </c>
      <c r="K17" s="37">
        <v>89.93</v>
      </c>
      <c r="L17" s="37">
        <v>0.01</v>
      </c>
    </row>
    <row r="18" spans="2:12">
      <c r="B18" s="14" t="s">
        <v>2244</v>
      </c>
      <c r="C18" s="14" t="s">
        <v>2245</v>
      </c>
      <c r="D18" s="14" t="s">
        <v>1045</v>
      </c>
      <c r="E18" s="14" t="s">
        <v>112</v>
      </c>
      <c r="F18" s="14" t="s">
        <v>256</v>
      </c>
      <c r="G18" s="37">
        <v>7868</v>
      </c>
      <c r="H18" s="37">
        <v>1E-4</v>
      </c>
      <c r="I18" s="37">
        <v>2.9630887999999998E-5</v>
      </c>
      <c r="J18" s="37">
        <v>0.05</v>
      </c>
      <c r="K18" s="37">
        <v>0</v>
      </c>
      <c r="L18" s="37">
        <v>0</v>
      </c>
    </row>
    <row r="19" spans="2:12">
      <c r="B19" s="14" t="s">
        <v>250</v>
      </c>
      <c r="C19" s="3"/>
      <c r="D19" s="3"/>
    </row>
    <row r="20" spans="2:12">
      <c r="C20" s="3"/>
      <c r="D20" s="3"/>
    </row>
    <row r="21" spans="2:12">
      <c r="C21" s="3"/>
      <c r="D21" s="3"/>
    </row>
    <row r="22" spans="2:12">
      <c r="C22" s="3"/>
      <c r="D22" s="3"/>
    </row>
    <row r="23" spans="2:12">
      <c r="C23" s="3"/>
      <c r="D23" s="3"/>
    </row>
    <row r="24" spans="2:12">
      <c r="C24" s="3"/>
      <c r="D24" s="3"/>
    </row>
    <row r="25" spans="2:12">
      <c r="C25" s="3"/>
      <c r="D25" s="3"/>
    </row>
    <row r="26" spans="2:12">
      <c r="C26" s="3"/>
      <c r="D26" s="3"/>
    </row>
    <row r="27" spans="2:12">
      <c r="C27" s="3"/>
      <c r="D27" s="3"/>
    </row>
    <row r="28" spans="2:12">
      <c r="C28" s="3"/>
      <c r="D28" s="3"/>
    </row>
    <row r="29" spans="2:12">
      <c r="C29" s="3"/>
      <c r="D29" s="3"/>
    </row>
    <row r="30" spans="2:12">
      <c r="C30" s="3"/>
      <c r="D30" s="3"/>
    </row>
    <row r="31" spans="2:12">
      <c r="C31" s="3"/>
      <c r="D31" s="3"/>
    </row>
    <row r="32" spans="2:12">
      <c r="C32" s="3"/>
      <c r="D32" s="3"/>
    </row>
    <row r="33" spans="3:4">
      <c r="C33" s="3"/>
      <c r="D33" s="3"/>
    </row>
    <row r="34" spans="3:4">
      <c r="C34" s="3"/>
      <c r="D34" s="3"/>
    </row>
    <row r="35" spans="3:4">
      <c r="C35" s="3"/>
      <c r="D35" s="3"/>
    </row>
    <row r="36" spans="3:4">
      <c r="C36" s="3"/>
      <c r="D36" s="3"/>
    </row>
    <row r="37" spans="3:4">
      <c r="C37" s="3"/>
      <c r="D37" s="3"/>
    </row>
    <row r="38" spans="3:4">
      <c r="C38" s="3"/>
      <c r="D38" s="3"/>
    </row>
    <row r="39" spans="3:4">
      <c r="C39" s="3"/>
      <c r="D39" s="3"/>
    </row>
    <row r="40" spans="3:4">
      <c r="C40" s="3"/>
      <c r="D40" s="3"/>
    </row>
    <row r="41" spans="3:4">
      <c r="C41" s="3"/>
      <c r="D41" s="3"/>
    </row>
    <row r="42" spans="3:4">
      <c r="C42" s="3"/>
      <c r="D42" s="3"/>
    </row>
    <row r="43" spans="3:4">
      <c r="C43" s="3"/>
      <c r="D43" s="3"/>
    </row>
    <row r="44" spans="3:4">
      <c r="C44" s="3"/>
      <c r="D44" s="3"/>
    </row>
    <row r="45" spans="3:4">
      <c r="C45" s="3"/>
      <c r="D45" s="3"/>
    </row>
    <row r="46" spans="3:4">
      <c r="C46" s="3"/>
      <c r="D46" s="3"/>
    </row>
    <row r="47" spans="3:4">
      <c r="C47" s="3"/>
      <c r="D47" s="3"/>
    </row>
    <row r="48" spans="3:4">
      <c r="C48" s="3"/>
      <c r="D48" s="3"/>
    </row>
    <row r="49" spans="3:4">
      <c r="C49" s="3"/>
      <c r="D49" s="3"/>
    </row>
    <row r="50" spans="3:4">
      <c r="C50" s="3"/>
      <c r="D50" s="3"/>
    </row>
    <row r="51" spans="3:4">
      <c r="C51" s="3"/>
      <c r="D51" s="3"/>
    </row>
    <row r="52" spans="3:4">
      <c r="C52" s="3"/>
      <c r="D52" s="3"/>
    </row>
    <row r="53" spans="3:4">
      <c r="C53" s="3"/>
      <c r="D53" s="3"/>
    </row>
    <row r="54" spans="3:4">
      <c r="C54" s="3"/>
      <c r="D54" s="3"/>
    </row>
    <row r="55" spans="3:4">
      <c r="C55" s="3"/>
      <c r="D55" s="3"/>
    </row>
    <row r="56" spans="3:4">
      <c r="C56" s="3"/>
      <c r="D56" s="3"/>
    </row>
    <row r="57" spans="3:4">
      <c r="C57" s="3"/>
      <c r="D57" s="3"/>
    </row>
    <row r="58" spans="3:4">
      <c r="C58" s="3"/>
      <c r="D58" s="3"/>
    </row>
    <row r="59" spans="3:4">
      <c r="C59" s="3"/>
      <c r="D59" s="3"/>
    </row>
    <row r="60" spans="3:4">
      <c r="C60" s="3"/>
      <c r="D60" s="3"/>
    </row>
    <row r="61" spans="3:4">
      <c r="C61" s="3"/>
      <c r="D61" s="3"/>
    </row>
    <row r="62" spans="3:4">
      <c r="C62" s="3"/>
      <c r="D62" s="3"/>
    </row>
    <row r="63" spans="3:4">
      <c r="C63" s="3"/>
      <c r="D63" s="3"/>
    </row>
    <row r="64" spans="3:4">
      <c r="C64" s="3"/>
      <c r="D64" s="3"/>
    </row>
    <row r="65" spans="3:4">
      <c r="C65" s="3"/>
      <c r="D65" s="3"/>
    </row>
    <row r="66" spans="3:4">
      <c r="C66" s="3"/>
      <c r="D66" s="3"/>
    </row>
    <row r="67" spans="3:4">
      <c r="C67" s="3"/>
      <c r="D67" s="3"/>
    </row>
    <row r="68" spans="3:4">
      <c r="C68" s="3"/>
      <c r="D68" s="3"/>
    </row>
    <row r="69" spans="3:4">
      <c r="C69" s="3"/>
      <c r="D69" s="3"/>
    </row>
    <row r="70" spans="3:4">
      <c r="C70" s="3"/>
      <c r="D70" s="3"/>
    </row>
    <row r="71" spans="3:4">
      <c r="C71" s="3"/>
      <c r="D71" s="3"/>
    </row>
    <row r="72" spans="3:4">
      <c r="C72" s="3"/>
      <c r="D72" s="3"/>
    </row>
    <row r="73" spans="3:4">
      <c r="C73" s="3"/>
      <c r="D73" s="3"/>
    </row>
    <row r="74" spans="3:4">
      <c r="C74" s="3"/>
      <c r="D74" s="3"/>
    </row>
    <row r="75" spans="3:4">
      <c r="C75" s="3"/>
      <c r="D75" s="3"/>
    </row>
    <row r="76" spans="3:4">
      <c r="C76" s="3"/>
      <c r="D76" s="3"/>
    </row>
    <row r="77" spans="3:4">
      <c r="C77" s="3"/>
      <c r="D77" s="3"/>
    </row>
    <row r="78" spans="3:4">
      <c r="C78" s="3"/>
      <c r="D78" s="3"/>
    </row>
    <row r="79" spans="3:4">
      <c r="C79" s="3"/>
      <c r="D79" s="3"/>
    </row>
    <row r="80" spans="3:4">
      <c r="C80" s="3"/>
      <c r="D80" s="3"/>
    </row>
    <row r="81" spans="3:4">
      <c r="C81" s="3"/>
      <c r="D81" s="3"/>
    </row>
    <row r="82" spans="3:4">
      <c r="C82" s="3"/>
      <c r="D82" s="3"/>
    </row>
    <row r="83" spans="3:4">
      <c r="C83" s="3"/>
      <c r="D83" s="3"/>
    </row>
    <row r="84" spans="3:4">
      <c r="C84" s="3"/>
      <c r="D84" s="3"/>
    </row>
    <row r="85" spans="3:4">
      <c r="C85" s="3"/>
      <c r="D85" s="3"/>
    </row>
    <row r="86" spans="3:4">
      <c r="C86" s="3"/>
      <c r="D86" s="3"/>
    </row>
    <row r="87" spans="3:4">
      <c r="C87" s="3"/>
      <c r="D87" s="3"/>
    </row>
    <row r="88" spans="3:4">
      <c r="C88" s="3"/>
      <c r="D88" s="3"/>
    </row>
    <row r="89" spans="3:4">
      <c r="C89" s="3"/>
      <c r="D89" s="3"/>
    </row>
    <row r="90" spans="3:4">
      <c r="C90" s="3"/>
      <c r="D90" s="3"/>
    </row>
    <row r="91" spans="3:4">
      <c r="C91" s="3"/>
      <c r="D91" s="3"/>
    </row>
    <row r="92" spans="3:4">
      <c r="C92" s="3"/>
      <c r="D92" s="3"/>
    </row>
    <row r="93" spans="3:4">
      <c r="C93" s="3"/>
      <c r="D93" s="3"/>
    </row>
    <row r="94" spans="3:4">
      <c r="C94" s="3"/>
      <c r="D94" s="3"/>
    </row>
    <row r="95" spans="3:4">
      <c r="C95" s="3"/>
      <c r="D95" s="3"/>
    </row>
    <row r="96" spans="3:4">
      <c r="C96" s="3"/>
      <c r="D96" s="3"/>
    </row>
    <row r="97" spans="3:4">
      <c r="C97" s="3"/>
      <c r="D97" s="3"/>
    </row>
    <row r="98" spans="3:4">
      <c r="C98" s="3"/>
      <c r="D98" s="3"/>
    </row>
    <row r="99" spans="3:4">
      <c r="C99" s="3"/>
      <c r="D99" s="3"/>
    </row>
    <row r="100" spans="3:4">
      <c r="C100" s="3"/>
      <c r="D100" s="3"/>
    </row>
    <row r="101" spans="3:4">
      <c r="C101" s="3"/>
      <c r="D101" s="3"/>
    </row>
    <row r="102" spans="3:4">
      <c r="C102" s="3"/>
      <c r="D102" s="3"/>
    </row>
    <row r="103" spans="3:4">
      <c r="C103" s="3"/>
      <c r="D103" s="3"/>
    </row>
    <row r="104" spans="3:4">
      <c r="C104" s="3"/>
      <c r="D104" s="3"/>
    </row>
    <row r="105" spans="3:4">
      <c r="C105" s="3"/>
      <c r="D105" s="3"/>
    </row>
    <row r="106" spans="3:4">
      <c r="C106" s="3"/>
      <c r="D106" s="3"/>
    </row>
    <row r="107" spans="3:4">
      <c r="C107" s="3"/>
      <c r="D107" s="3"/>
    </row>
    <row r="108" spans="3:4">
      <c r="C108" s="3"/>
      <c r="D108" s="3"/>
    </row>
    <row r="109" spans="3:4">
      <c r="C109" s="3"/>
      <c r="D109" s="3"/>
    </row>
    <row r="110" spans="3:4">
      <c r="C110" s="3"/>
      <c r="D110" s="3"/>
    </row>
    <row r="111" spans="3:4">
      <c r="C111" s="3"/>
      <c r="D111" s="3"/>
    </row>
    <row r="112" spans="3:4">
      <c r="C112" s="3"/>
      <c r="D112" s="3"/>
    </row>
    <row r="113" spans="3:4">
      <c r="C113" s="3"/>
      <c r="D113" s="3"/>
    </row>
    <row r="114" spans="3:4">
      <c r="C114" s="3"/>
      <c r="D114" s="3"/>
    </row>
    <row r="115" spans="3:4">
      <c r="C115" s="3"/>
      <c r="D115" s="3"/>
    </row>
    <row r="116" spans="3:4">
      <c r="C116" s="3"/>
      <c r="D116" s="3"/>
    </row>
    <row r="117" spans="3:4">
      <c r="C117" s="3"/>
      <c r="D117" s="3"/>
    </row>
    <row r="118" spans="3:4">
      <c r="C118" s="3"/>
      <c r="D118" s="3"/>
    </row>
    <row r="119" spans="3:4">
      <c r="C119" s="3"/>
      <c r="D119" s="3"/>
    </row>
    <row r="120" spans="3:4">
      <c r="C120" s="3"/>
      <c r="D120" s="3"/>
    </row>
    <row r="121" spans="3:4">
      <c r="C121" s="3"/>
      <c r="D121" s="3"/>
    </row>
    <row r="122" spans="3:4">
      <c r="C122" s="3"/>
      <c r="D122" s="3"/>
    </row>
    <row r="123" spans="3:4">
      <c r="C123" s="3"/>
      <c r="D123" s="3"/>
    </row>
    <row r="124" spans="3:4">
      <c r="C124" s="3"/>
      <c r="D124" s="3"/>
    </row>
    <row r="125" spans="3:4">
      <c r="C125" s="3"/>
      <c r="D125" s="3"/>
    </row>
    <row r="126" spans="3:4">
      <c r="C126" s="3"/>
      <c r="D126" s="3"/>
    </row>
    <row r="127" spans="3:4">
      <c r="C127" s="3"/>
      <c r="D127" s="3"/>
    </row>
    <row r="128" spans="3:4">
      <c r="C128" s="3"/>
      <c r="D128" s="3"/>
    </row>
    <row r="129" spans="3:4">
      <c r="C129" s="3"/>
      <c r="D129" s="3"/>
    </row>
    <row r="130" spans="3:4">
      <c r="C130" s="3"/>
      <c r="D130" s="3"/>
    </row>
    <row r="131" spans="3:4">
      <c r="C131" s="3"/>
      <c r="D131" s="3"/>
    </row>
    <row r="132" spans="3:4">
      <c r="C132" s="3"/>
      <c r="D132" s="3"/>
    </row>
    <row r="133" spans="3:4">
      <c r="C133" s="3"/>
      <c r="D133" s="3"/>
    </row>
    <row r="134" spans="3:4">
      <c r="C134" s="3"/>
      <c r="D134" s="3"/>
    </row>
    <row r="135" spans="3:4">
      <c r="C135" s="3"/>
      <c r="D135" s="3"/>
    </row>
    <row r="136" spans="3:4">
      <c r="C136" s="3"/>
      <c r="D136" s="3"/>
    </row>
    <row r="137" spans="3:4">
      <c r="C137" s="3"/>
      <c r="D137" s="3"/>
    </row>
    <row r="138" spans="3:4">
      <c r="C138" s="3"/>
      <c r="D138" s="3"/>
    </row>
    <row r="139" spans="3:4">
      <c r="C139" s="3"/>
      <c r="D139" s="3"/>
    </row>
    <row r="140" spans="3:4">
      <c r="C140" s="3"/>
      <c r="D140" s="3"/>
    </row>
    <row r="141" spans="3:4">
      <c r="C141" s="3"/>
      <c r="D141" s="3"/>
    </row>
    <row r="142" spans="3:4">
      <c r="C142" s="3"/>
      <c r="D142" s="3"/>
    </row>
    <row r="143" spans="3:4">
      <c r="C143" s="3"/>
      <c r="D143" s="3"/>
    </row>
    <row r="144" spans="3:4">
      <c r="C144" s="3"/>
      <c r="D144" s="3"/>
    </row>
    <row r="145" spans="3:4">
      <c r="C145" s="3"/>
      <c r="D145" s="3"/>
    </row>
    <row r="146" spans="3:4">
      <c r="C146" s="3"/>
      <c r="D146" s="3"/>
    </row>
    <row r="147" spans="3:4">
      <c r="C147" s="3"/>
      <c r="D147" s="3"/>
    </row>
    <row r="148" spans="3:4">
      <c r="C148" s="3"/>
      <c r="D148" s="3"/>
    </row>
    <row r="149" spans="3:4">
      <c r="C149" s="3"/>
      <c r="D149" s="3"/>
    </row>
    <row r="150" spans="3:4">
      <c r="C150" s="3"/>
      <c r="D150" s="3"/>
    </row>
    <row r="151" spans="3:4">
      <c r="C151" s="3"/>
      <c r="D151" s="3"/>
    </row>
    <row r="152" spans="3:4">
      <c r="C152" s="3"/>
      <c r="D152" s="3"/>
    </row>
    <row r="153" spans="3:4">
      <c r="C153" s="3"/>
      <c r="D153" s="3"/>
    </row>
    <row r="154" spans="3:4">
      <c r="C154" s="3"/>
      <c r="D154" s="3"/>
    </row>
    <row r="155" spans="3:4">
      <c r="C155" s="3"/>
      <c r="D155" s="3"/>
    </row>
    <row r="156" spans="3:4">
      <c r="C156" s="3"/>
      <c r="D156" s="3"/>
    </row>
    <row r="157" spans="3:4">
      <c r="C157" s="3"/>
      <c r="D157" s="3"/>
    </row>
    <row r="158" spans="3:4">
      <c r="C158" s="3"/>
      <c r="D158" s="3"/>
    </row>
    <row r="159" spans="3:4">
      <c r="C159" s="3"/>
      <c r="D159" s="3"/>
    </row>
    <row r="160" spans="3:4">
      <c r="C160" s="3"/>
      <c r="D160" s="3"/>
    </row>
    <row r="161" spans="3:4">
      <c r="C161" s="3"/>
      <c r="D161" s="3"/>
    </row>
    <row r="162" spans="3:4">
      <c r="C162" s="3"/>
      <c r="D162" s="3"/>
    </row>
    <row r="163" spans="3:4">
      <c r="C163" s="3"/>
      <c r="D163" s="3"/>
    </row>
    <row r="164" spans="3:4">
      <c r="C164" s="3"/>
      <c r="D164" s="3"/>
    </row>
    <row r="165" spans="3:4">
      <c r="C165" s="3"/>
      <c r="D165" s="3"/>
    </row>
    <row r="166" spans="3:4">
      <c r="C166" s="3"/>
      <c r="D166" s="3"/>
    </row>
    <row r="167" spans="3:4">
      <c r="C167" s="3"/>
      <c r="D167" s="3"/>
    </row>
    <row r="168" spans="3:4">
      <c r="C168" s="3"/>
      <c r="D168" s="3"/>
    </row>
    <row r="169" spans="3:4">
      <c r="C169" s="3"/>
      <c r="D169" s="3"/>
    </row>
    <row r="170" spans="3:4">
      <c r="C170" s="3"/>
      <c r="D170" s="3"/>
    </row>
    <row r="171" spans="3:4">
      <c r="C171" s="3"/>
      <c r="D171" s="3"/>
    </row>
    <row r="172" spans="3:4">
      <c r="C172" s="3"/>
      <c r="D172" s="3"/>
    </row>
    <row r="173" spans="3:4">
      <c r="C173" s="3"/>
      <c r="D173" s="3"/>
    </row>
    <row r="174" spans="3:4">
      <c r="C174" s="3"/>
      <c r="D174" s="3"/>
    </row>
    <row r="175" spans="3:4">
      <c r="C175" s="3"/>
      <c r="D175" s="3"/>
    </row>
    <row r="176" spans="3:4">
      <c r="C176" s="3"/>
      <c r="D176" s="3"/>
    </row>
    <row r="177" spans="3:4">
      <c r="C177" s="3"/>
      <c r="D177" s="3"/>
    </row>
    <row r="178" spans="3:4">
      <c r="C178" s="3"/>
      <c r="D178" s="3"/>
    </row>
    <row r="179" spans="3:4">
      <c r="C179" s="3"/>
      <c r="D179" s="3"/>
    </row>
    <row r="180" spans="3:4">
      <c r="C180" s="3"/>
      <c r="D180" s="3"/>
    </row>
    <row r="181" spans="3:4">
      <c r="C181" s="3"/>
      <c r="D181" s="3"/>
    </row>
    <row r="182" spans="3:4">
      <c r="C182" s="3"/>
      <c r="D182" s="3"/>
    </row>
    <row r="183" spans="3:4">
      <c r="C183" s="3"/>
      <c r="D183" s="3"/>
    </row>
    <row r="184" spans="3:4">
      <c r="C184" s="3"/>
      <c r="D184" s="3"/>
    </row>
    <row r="185" spans="3:4">
      <c r="C185" s="3"/>
      <c r="D185" s="3"/>
    </row>
    <row r="186" spans="3:4">
      <c r="C186" s="3"/>
      <c r="D186" s="3"/>
    </row>
    <row r="187" spans="3:4">
      <c r="C187" s="3"/>
      <c r="D187" s="3"/>
    </row>
    <row r="188" spans="3:4">
      <c r="C188" s="3"/>
      <c r="D188" s="3"/>
    </row>
    <row r="189" spans="3:4">
      <c r="C189" s="3"/>
      <c r="D189" s="3"/>
    </row>
    <row r="190" spans="3:4">
      <c r="C190" s="3"/>
      <c r="D190" s="3"/>
    </row>
    <row r="191" spans="3:4">
      <c r="C191" s="3"/>
      <c r="D191" s="3"/>
    </row>
    <row r="192" spans="3:4">
      <c r="C192" s="3"/>
      <c r="D192" s="3"/>
    </row>
    <row r="193" spans="3:4">
      <c r="C193" s="3"/>
      <c r="D193" s="3"/>
    </row>
    <row r="194" spans="3:4">
      <c r="C194" s="3"/>
      <c r="D194" s="3"/>
    </row>
    <row r="195" spans="3:4">
      <c r="C195" s="3"/>
      <c r="D195" s="3"/>
    </row>
    <row r="196" spans="3:4">
      <c r="C196" s="3"/>
      <c r="D196" s="3"/>
    </row>
    <row r="197" spans="3:4">
      <c r="C197" s="3"/>
      <c r="D197" s="3"/>
    </row>
    <row r="198" spans="3:4">
      <c r="C198" s="3"/>
      <c r="D198" s="3"/>
    </row>
    <row r="199" spans="3:4">
      <c r="C199" s="3"/>
      <c r="D199" s="3"/>
    </row>
    <row r="200" spans="3:4">
      <c r="C200" s="3"/>
      <c r="D200" s="3"/>
    </row>
    <row r="201" spans="3:4">
      <c r="C201" s="3"/>
      <c r="D201" s="3"/>
    </row>
    <row r="202" spans="3:4">
      <c r="C202" s="3"/>
      <c r="D202" s="3"/>
    </row>
    <row r="203" spans="3:4">
      <c r="C203" s="3"/>
      <c r="D203" s="3"/>
    </row>
    <row r="204" spans="3:4">
      <c r="C204" s="3"/>
      <c r="D204" s="3"/>
    </row>
    <row r="205" spans="3:4">
      <c r="C205" s="3"/>
      <c r="D205" s="3"/>
    </row>
    <row r="206" spans="3:4">
      <c r="C206" s="3"/>
      <c r="D206" s="3"/>
    </row>
    <row r="207" spans="3:4">
      <c r="C207" s="3"/>
      <c r="D207" s="3"/>
    </row>
    <row r="208" spans="3:4">
      <c r="C208" s="3"/>
      <c r="D208" s="3"/>
    </row>
    <row r="209" spans="3:4">
      <c r="C209" s="3"/>
      <c r="D209" s="3"/>
    </row>
    <row r="210" spans="3:4">
      <c r="C210" s="3"/>
      <c r="D210" s="3"/>
    </row>
    <row r="211" spans="3:4">
      <c r="C211" s="3"/>
      <c r="D211" s="3"/>
    </row>
    <row r="212" spans="3:4">
      <c r="C212" s="3"/>
      <c r="D212" s="3"/>
    </row>
    <row r="213" spans="3:4">
      <c r="C213" s="3"/>
      <c r="D213" s="3"/>
    </row>
    <row r="214" spans="3:4">
      <c r="C214" s="3"/>
      <c r="D214" s="3"/>
    </row>
    <row r="215" spans="3:4">
      <c r="C215" s="3"/>
      <c r="D215" s="3"/>
    </row>
    <row r="216" spans="3:4">
      <c r="C216" s="3"/>
      <c r="D216" s="3"/>
    </row>
    <row r="217" spans="3:4">
      <c r="C217" s="3"/>
      <c r="D217" s="3"/>
    </row>
    <row r="218" spans="3:4">
      <c r="C218" s="3"/>
      <c r="D218" s="3"/>
    </row>
    <row r="219" spans="3:4">
      <c r="C219" s="3"/>
      <c r="D219" s="3"/>
    </row>
    <row r="220" spans="3:4">
      <c r="C220" s="3"/>
      <c r="D220" s="3"/>
    </row>
    <row r="221" spans="3:4">
      <c r="C221" s="3"/>
      <c r="D221" s="3"/>
    </row>
    <row r="222" spans="3:4">
      <c r="C222" s="3"/>
      <c r="D222" s="3"/>
    </row>
    <row r="223" spans="3:4">
      <c r="C223" s="3"/>
      <c r="D223" s="3"/>
    </row>
    <row r="224" spans="3:4">
      <c r="C224" s="3"/>
      <c r="D224" s="3"/>
    </row>
    <row r="225" spans="3:4">
      <c r="C225" s="3"/>
      <c r="D225" s="3"/>
    </row>
    <row r="226" spans="3:4">
      <c r="C226" s="3"/>
      <c r="D226" s="3"/>
    </row>
    <row r="227" spans="3:4">
      <c r="C227" s="3"/>
      <c r="D227" s="3"/>
    </row>
    <row r="228" spans="3:4">
      <c r="C228" s="3"/>
      <c r="D228" s="3"/>
    </row>
    <row r="229" spans="3:4">
      <c r="C229" s="3"/>
      <c r="D229" s="3"/>
    </row>
    <row r="230" spans="3:4">
      <c r="C230" s="3"/>
      <c r="D230" s="3"/>
    </row>
    <row r="231" spans="3:4">
      <c r="C231" s="3"/>
      <c r="D231" s="3"/>
    </row>
    <row r="232" spans="3:4">
      <c r="C232" s="3"/>
      <c r="D232" s="3"/>
    </row>
    <row r="233" spans="3:4">
      <c r="C233" s="3"/>
      <c r="D233" s="3"/>
    </row>
    <row r="234" spans="3:4">
      <c r="C234" s="3"/>
      <c r="D234" s="3"/>
    </row>
    <row r="235" spans="3:4">
      <c r="C235" s="3"/>
      <c r="D235" s="3"/>
    </row>
    <row r="236" spans="3:4">
      <c r="C236" s="3"/>
      <c r="D236" s="3"/>
    </row>
    <row r="237" spans="3:4">
      <c r="C237" s="3"/>
      <c r="D237" s="3"/>
    </row>
    <row r="238" spans="3:4">
      <c r="C238" s="3"/>
      <c r="D238" s="3"/>
    </row>
    <row r="239" spans="3:4">
      <c r="C239" s="3"/>
      <c r="D239" s="3"/>
    </row>
    <row r="240" spans="3:4">
      <c r="C240" s="3"/>
      <c r="D240" s="3"/>
    </row>
    <row r="241" spans="3:4">
      <c r="C241" s="3"/>
      <c r="D241" s="3"/>
    </row>
    <row r="242" spans="3:4">
      <c r="C242" s="3"/>
      <c r="D242" s="3"/>
    </row>
    <row r="243" spans="3:4">
      <c r="C243" s="3"/>
      <c r="D243" s="3"/>
    </row>
    <row r="244" spans="3:4">
      <c r="C244" s="3"/>
      <c r="D244" s="3"/>
    </row>
    <row r="245" spans="3:4">
      <c r="C245" s="3"/>
      <c r="D245" s="3"/>
    </row>
    <row r="246" spans="3:4">
      <c r="C246" s="3"/>
      <c r="D246" s="3"/>
    </row>
    <row r="247" spans="3:4">
      <c r="C247" s="3"/>
      <c r="D247" s="3"/>
    </row>
    <row r="248" spans="3:4">
      <c r="C248" s="3"/>
      <c r="D248" s="3"/>
    </row>
    <row r="249" spans="3:4">
      <c r="C249" s="3"/>
      <c r="D249" s="3"/>
    </row>
    <row r="250" spans="3:4">
      <c r="C250" s="3"/>
      <c r="D250" s="3"/>
    </row>
    <row r="251" spans="3:4">
      <c r="C251" s="3"/>
      <c r="D251" s="3"/>
    </row>
    <row r="252" spans="3:4">
      <c r="C252" s="3"/>
      <c r="D252" s="3"/>
    </row>
    <row r="253" spans="3:4">
      <c r="C253" s="3"/>
      <c r="D253" s="3"/>
    </row>
    <row r="254" spans="3:4">
      <c r="C254" s="3"/>
      <c r="D254" s="3"/>
    </row>
    <row r="255" spans="3:4">
      <c r="C255" s="3"/>
      <c r="D255" s="3"/>
    </row>
    <row r="256" spans="3:4">
      <c r="C256" s="3"/>
      <c r="D256" s="3"/>
    </row>
    <row r="257" spans="3:4">
      <c r="C257" s="3"/>
      <c r="D257" s="3"/>
    </row>
    <row r="258" spans="3:4">
      <c r="C258" s="3"/>
      <c r="D258" s="3"/>
    </row>
    <row r="259" spans="3:4">
      <c r="C259" s="3"/>
      <c r="D259" s="3"/>
    </row>
    <row r="260" spans="3:4">
      <c r="C260" s="3"/>
      <c r="D260" s="3"/>
    </row>
    <row r="261" spans="3:4">
      <c r="C261" s="3"/>
      <c r="D261" s="3"/>
    </row>
    <row r="262" spans="3:4">
      <c r="C262" s="3"/>
      <c r="D262" s="3"/>
    </row>
    <row r="263" spans="3:4">
      <c r="C263" s="3"/>
      <c r="D263" s="3"/>
    </row>
    <row r="264" spans="3:4">
      <c r="C264" s="3"/>
      <c r="D264" s="3"/>
    </row>
    <row r="265" spans="3:4">
      <c r="C265" s="3"/>
      <c r="D265" s="3"/>
    </row>
    <row r="266" spans="3:4">
      <c r="C266" s="3"/>
      <c r="D266" s="3"/>
    </row>
    <row r="267" spans="3:4">
      <c r="C267" s="3"/>
      <c r="D267" s="3"/>
    </row>
    <row r="268" spans="3:4">
      <c r="C268" s="3"/>
      <c r="D268" s="3"/>
    </row>
    <row r="269" spans="3:4">
      <c r="C269" s="3"/>
      <c r="D269" s="3"/>
    </row>
    <row r="270" spans="3:4">
      <c r="C270" s="3"/>
      <c r="D270" s="3"/>
    </row>
    <row r="271" spans="3:4">
      <c r="C271" s="3"/>
      <c r="D271" s="3"/>
    </row>
    <row r="272" spans="3:4">
      <c r="C272" s="3"/>
      <c r="D272" s="3"/>
    </row>
    <row r="273" spans="3:4">
      <c r="C273" s="3"/>
      <c r="D273" s="3"/>
    </row>
    <row r="274" spans="3:4">
      <c r="C274" s="3"/>
      <c r="D274" s="3"/>
    </row>
    <row r="275" spans="3:4">
      <c r="C275" s="3"/>
      <c r="D275" s="3"/>
    </row>
    <row r="276" spans="3:4">
      <c r="C276" s="3"/>
      <c r="D276" s="3"/>
    </row>
    <row r="277" spans="3:4">
      <c r="C277" s="3"/>
      <c r="D277" s="3"/>
    </row>
    <row r="278" spans="3:4">
      <c r="C278" s="3"/>
      <c r="D278" s="3"/>
    </row>
    <row r="279" spans="3:4">
      <c r="C279" s="3"/>
      <c r="D279" s="3"/>
    </row>
    <row r="280" spans="3:4">
      <c r="C280" s="3"/>
      <c r="D280" s="3"/>
    </row>
    <row r="281" spans="3:4">
      <c r="C281" s="3"/>
      <c r="D281" s="3"/>
    </row>
    <row r="282" spans="3:4">
      <c r="C282" s="3"/>
      <c r="D282" s="3"/>
    </row>
    <row r="283" spans="3:4">
      <c r="C283" s="3"/>
      <c r="D283" s="3"/>
    </row>
    <row r="284" spans="3:4">
      <c r="C284" s="3"/>
      <c r="D284" s="3"/>
    </row>
    <row r="285" spans="3:4">
      <c r="C285" s="3"/>
      <c r="D285" s="3"/>
    </row>
    <row r="286" spans="3:4">
      <c r="C286" s="3"/>
      <c r="D286" s="3"/>
    </row>
    <row r="287" spans="3:4">
      <c r="C287" s="3"/>
      <c r="D287" s="3"/>
    </row>
    <row r="288" spans="3:4">
      <c r="C288" s="3"/>
      <c r="D288" s="3"/>
    </row>
    <row r="289" spans="3:4">
      <c r="C289" s="3"/>
      <c r="D289" s="3"/>
    </row>
    <row r="290" spans="3:4">
      <c r="C290" s="3"/>
      <c r="D290" s="3"/>
    </row>
    <row r="291" spans="3:4">
      <c r="C291" s="3"/>
      <c r="D291" s="3"/>
    </row>
    <row r="292" spans="3:4">
      <c r="C292" s="3"/>
      <c r="D292" s="3"/>
    </row>
    <row r="293" spans="3:4">
      <c r="C293" s="3"/>
      <c r="D293" s="3"/>
    </row>
    <row r="294" spans="3:4">
      <c r="C294" s="3"/>
      <c r="D294" s="3"/>
    </row>
    <row r="295" spans="3:4">
      <c r="C295" s="3"/>
      <c r="D295" s="3"/>
    </row>
    <row r="296" spans="3:4">
      <c r="C296" s="3"/>
      <c r="D296" s="3"/>
    </row>
    <row r="297" spans="3:4">
      <c r="C297" s="3"/>
      <c r="D297" s="3"/>
    </row>
    <row r="298" spans="3:4">
      <c r="C298" s="3"/>
      <c r="D298" s="3"/>
    </row>
    <row r="299" spans="3:4">
      <c r="C299" s="3"/>
      <c r="D299" s="3"/>
    </row>
    <row r="300" spans="3:4">
      <c r="C300" s="3"/>
      <c r="D300" s="3"/>
    </row>
    <row r="301" spans="3:4">
      <c r="C301" s="3"/>
      <c r="D301" s="3"/>
    </row>
    <row r="302" spans="3:4">
      <c r="C302" s="3"/>
      <c r="D302" s="3"/>
    </row>
    <row r="303" spans="3:4">
      <c r="C303" s="3"/>
      <c r="D303" s="3"/>
    </row>
    <row r="304" spans="3:4">
      <c r="C304" s="3"/>
      <c r="D304" s="3"/>
    </row>
    <row r="305" spans="3:4">
      <c r="C305" s="3"/>
      <c r="D305" s="3"/>
    </row>
    <row r="306" spans="3:4">
      <c r="C306" s="3"/>
      <c r="D306" s="3"/>
    </row>
    <row r="307" spans="3:4">
      <c r="C307" s="3"/>
      <c r="D307" s="3"/>
    </row>
    <row r="308" spans="3:4">
      <c r="C308" s="3"/>
      <c r="D308" s="3"/>
    </row>
    <row r="309" spans="3:4">
      <c r="C309" s="3"/>
      <c r="D309" s="3"/>
    </row>
    <row r="310" spans="3:4">
      <c r="C310" s="3"/>
      <c r="D310" s="3"/>
    </row>
    <row r="311" spans="3:4">
      <c r="C311" s="3"/>
      <c r="D311" s="3"/>
    </row>
    <row r="312" spans="3:4">
      <c r="C312" s="3"/>
      <c r="D312" s="3"/>
    </row>
    <row r="313" spans="3:4">
      <c r="C313" s="3"/>
      <c r="D313" s="3"/>
    </row>
    <row r="314" spans="3:4">
      <c r="C314" s="3"/>
      <c r="D314" s="3"/>
    </row>
    <row r="315" spans="3:4">
      <c r="C315" s="3"/>
      <c r="D315" s="3"/>
    </row>
    <row r="316" spans="3:4">
      <c r="C316" s="3"/>
      <c r="D316" s="3"/>
    </row>
    <row r="317" spans="3:4">
      <c r="C317" s="3"/>
      <c r="D317" s="3"/>
    </row>
    <row r="318" spans="3:4">
      <c r="C318" s="3"/>
      <c r="D318" s="3"/>
    </row>
    <row r="319" spans="3:4">
      <c r="C319" s="3"/>
      <c r="D319" s="3"/>
    </row>
    <row r="320" spans="3:4">
      <c r="C320" s="3"/>
      <c r="D320" s="3"/>
    </row>
    <row r="321" spans="3:4">
      <c r="C321" s="3"/>
      <c r="D321" s="3"/>
    </row>
    <row r="322" spans="3:4">
      <c r="C322" s="3"/>
      <c r="D322" s="3"/>
    </row>
    <row r="323" spans="3:4">
      <c r="C323" s="3"/>
      <c r="D323" s="3"/>
    </row>
    <row r="324" spans="3:4">
      <c r="C324" s="3"/>
      <c r="D324" s="3"/>
    </row>
    <row r="325" spans="3:4">
      <c r="C325" s="3"/>
      <c r="D325" s="3"/>
    </row>
    <row r="326" spans="3:4">
      <c r="C326" s="3"/>
      <c r="D326" s="3"/>
    </row>
    <row r="327" spans="3:4">
      <c r="C327" s="3"/>
      <c r="D327" s="3"/>
    </row>
    <row r="328" spans="3:4">
      <c r="C328" s="3"/>
      <c r="D328" s="3"/>
    </row>
    <row r="329" spans="3:4">
      <c r="C329" s="3"/>
      <c r="D329" s="3"/>
    </row>
    <row r="330" spans="3:4">
      <c r="C330" s="3"/>
      <c r="D330" s="3"/>
    </row>
    <row r="331" spans="3:4">
      <c r="C331" s="3"/>
      <c r="D331" s="3"/>
    </row>
    <row r="332" spans="3:4">
      <c r="C332" s="3"/>
      <c r="D332" s="3"/>
    </row>
    <row r="333" spans="3:4">
      <c r="C333" s="3"/>
      <c r="D333" s="3"/>
    </row>
    <row r="334" spans="3:4">
      <c r="C334" s="3"/>
      <c r="D334" s="3"/>
    </row>
    <row r="335" spans="3:4">
      <c r="C335" s="3"/>
      <c r="D335" s="3"/>
    </row>
    <row r="336" spans="3:4">
      <c r="C336" s="3"/>
      <c r="D336" s="3"/>
    </row>
    <row r="337" spans="3:4">
      <c r="C337" s="3"/>
      <c r="D337" s="3"/>
    </row>
    <row r="338" spans="3:4">
      <c r="C338" s="3"/>
      <c r="D338" s="3"/>
    </row>
    <row r="339" spans="3:4">
      <c r="C339" s="3"/>
      <c r="D339" s="3"/>
    </row>
    <row r="340" spans="3:4">
      <c r="C340" s="3"/>
      <c r="D340" s="3"/>
    </row>
    <row r="341" spans="3:4">
      <c r="C341" s="3"/>
      <c r="D341" s="3"/>
    </row>
    <row r="342" spans="3:4">
      <c r="C342" s="3"/>
      <c r="D342" s="3"/>
    </row>
    <row r="343" spans="3:4">
      <c r="C343" s="3"/>
      <c r="D343" s="3"/>
    </row>
    <row r="344" spans="3:4">
      <c r="C344" s="3"/>
      <c r="D344" s="3"/>
    </row>
    <row r="345" spans="3:4">
      <c r="C345" s="3"/>
      <c r="D345" s="3"/>
    </row>
    <row r="346" spans="3:4">
      <c r="C346" s="3"/>
      <c r="D346" s="3"/>
    </row>
    <row r="347" spans="3:4">
      <c r="C347" s="3"/>
      <c r="D347" s="3"/>
    </row>
    <row r="348" spans="3:4">
      <c r="C348" s="3"/>
      <c r="D348" s="3"/>
    </row>
    <row r="349" spans="3:4">
      <c r="C349" s="3"/>
      <c r="D349" s="3"/>
    </row>
    <row r="350" spans="3:4">
      <c r="C350" s="3"/>
      <c r="D350" s="3"/>
    </row>
    <row r="351" spans="3:4">
      <c r="C351" s="3"/>
      <c r="D351" s="3"/>
    </row>
    <row r="352" spans="3:4">
      <c r="C352" s="3"/>
      <c r="D352" s="3"/>
    </row>
    <row r="353" spans="3:4">
      <c r="C353" s="3"/>
      <c r="D353" s="3"/>
    </row>
    <row r="354" spans="3:4">
      <c r="C354" s="3"/>
      <c r="D354" s="3"/>
    </row>
    <row r="355" spans="3:4">
      <c r="C355" s="3"/>
      <c r="D355" s="3"/>
    </row>
    <row r="356" spans="3:4">
      <c r="C356" s="3"/>
      <c r="D356" s="3"/>
    </row>
    <row r="357" spans="3:4">
      <c r="C357" s="3"/>
      <c r="D357" s="3"/>
    </row>
    <row r="358" spans="3:4">
      <c r="C358" s="3"/>
      <c r="D358" s="3"/>
    </row>
    <row r="359" spans="3:4">
      <c r="C359" s="3"/>
      <c r="D359" s="3"/>
    </row>
    <row r="360" spans="3:4">
      <c r="C360" s="3"/>
      <c r="D360" s="3"/>
    </row>
    <row r="361" spans="3:4">
      <c r="C361" s="3"/>
      <c r="D361" s="3"/>
    </row>
    <row r="362" spans="3:4">
      <c r="C362" s="3"/>
      <c r="D362" s="3"/>
    </row>
    <row r="363" spans="3:4">
      <c r="C363" s="3"/>
      <c r="D363" s="3"/>
    </row>
    <row r="364" spans="3:4">
      <c r="C364" s="3"/>
      <c r="D364" s="3"/>
    </row>
    <row r="365" spans="3:4">
      <c r="C365" s="3"/>
      <c r="D365" s="3"/>
    </row>
    <row r="366" spans="3:4">
      <c r="C366" s="3"/>
      <c r="D366" s="3"/>
    </row>
    <row r="367" spans="3:4">
      <c r="C367" s="3"/>
      <c r="D367" s="3"/>
    </row>
    <row r="368" spans="3:4">
      <c r="C368" s="3"/>
      <c r="D368" s="3"/>
    </row>
    <row r="369" spans="3:4">
      <c r="C369" s="3"/>
      <c r="D369" s="3"/>
    </row>
    <row r="370" spans="3:4">
      <c r="C370" s="3"/>
      <c r="D370" s="3"/>
    </row>
    <row r="371" spans="3:4">
      <c r="C371" s="3"/>
      <c r="D371" s="3"/>
    </row>
    <row r="372" spans="3:4">
      <c r="C372" s="3"/>
      <c r="D372" s="3"/>
    </row>
    <row r="373" spans="3:4">
      <c r="C373" s="3"/>
      <c r="D373" s="3"/>
    </row>
    <row r="374" spans="3:4">
      <c r="C374" s="3"/>
      <c r="D374" s="3"/>
    </row>
    <row r="375" spans="3:4">
      <c r="C375" s="3"/>
      <c r="D375" s="3"/>
    </row>
    <row r="376" spans="3:4">
      <c r="C376" s="3"/>
      <c r="D376" s="3"/>
    </row>
    <row r="377" spans="3:4">
      <c r="C377" s="3"/>
      <c r="D377" s="3"/>
    </row>
    <row r="378" spans="3:4">
      <c r="C378" s="3"/>
      <c r="D378" s="3"/>
    </row>
    <row r="379" spans="3:4">
      <c r="C379" s="3"/>
      <c r="D379" s="3"/>
    </row>
    <row r="380" spans="3:4">
      <c r="C380" s="3"/>
      <c r="D380" s="3"/>
    </row>
    <row r="381" spans="3:4">
      <c r="C381" s="3"/>
      <c r="D381" s="3"/>
    </row>
    <row r="382" spans="3:4">
      <c r="C382" s="3"/>
      <c r="D382" s="3"/>
    </row>
    <row r="383" spans="3:4">
      <c r="C383" s="3"/>
      <c r="D383" s="3"/>
    </row>
    <row r="384" spans="3:4">
      <c r="C384" s="3"/>
      <c r="D384" s="3"/>
    </row>
    <row r="385" spans="3:4">
      <c r="C385" s="3"/>
      <c r="D385" s="3"/>
    </row>
    <row r="386" spans="3:4">
      <c r="C386" s="3"/>
      <c r="D386" s="3"/>
    </row>
    <row r="387" spans="3:4">
      <c r="C387" s="3"/>
      <c r="D387" s="3"/>
    </row>
    <row r="388" spans="3:4">
      <c r="C388" s="3"/>
      <c r="D388" s="3"/>
    </row>
    <row r="389" spans="3:4">
      <c r="C389" s="3"/>
      <c r="D389" s="3"/>
    </row>
    <row r="390" spans="3:4">
      <c r="C390" s="3"/>
      <c r="D390" s="3"/>
    </row>
    <row r="391" spans="3:4">
      <c r="C391" s="3"/>
      <c r="D391" s="3"/>
    </row>
    <row r="392" spans="3:4">
      <c r="C392" s="3"/>
      <c r="D392" s="3"/>
    </row>
    <row r="393" spans="3:4">
      <c r="C393" s="3"/>
      <c r="D393" s="3"/>
    </row>
    <row r="394" spans="3:4">
      <c r="C394" s="3"/>
      <c r="D394" s="3"/>
    </row>
    <row r="395" spans="3:4">
      <c r="C395" s="3"/>
      <c r="D395" s="3"/>
    </row>
    <row r="396" spans="3:4">
      <c r="C396" s="3"/>
      <c r="D396" s="3"/>
    </row>
    <row r="397" spans="3:4">
      <c r="C397" s="3"/>
      <c r="D397" s="3"/>
    </row>
    <row r="398" spans="3:4">
      <c r="C398" s="3"/>
      <c r="D398" s="3"/>
    </row>
    <row r="399" spans="3:4">
      <c r="C399" s="3"/>
      <c r="D399" s="3"/>
    </row>
    <row r="400" spans="3:4">
      <c r="C400" s="3"/>
      <c r="D400" s="3"/>
    </row>
    <row r="401" spans="3:4">
      <c r="C401" s="3"/>
      <c r="D401" s="3"/>
    </row>
    <row r="402" spans="3:4">
      <c r="C402" s="3"/>
      <c r="D402" s="3"/>
    </row>
    <row r="403" spans="3:4">
      <c r="C403" s="3"/>
      <c r="D403" s="3"/>
    </row>
    <row r="404" spans="3:4">
      <c r="C404" s="3"/>
      <c r="D404" s="3"/>
    </row>
    <row r="405" spans="3:4">
      <c r="C405" s="3"/>
      <c r="D405" s="3"/>
    </row>
    <row r="406" spans="3:4">
      <c r="C406" s="3"/>
      <c r="D406" s="3"/>
    </row>
    <row r="407" spans="3:4">
      <c r="C407" s="3"/>
      <c r="D407" s="3"/>
    </row>
    <row r="408" spans="3:4">
      <c r="C408" s="3"/>
      <c r="D408" s="3"/>
    </row>
    <row r="409" spans="3:4">
      <c r="C409" s="3"/>
      <c r="D409" s="3"/>
    </row>
    <row r="410" spans="3:4">
      <c r="C410" s="3"/>
      <c r="D410" s="3"/>
    </row>
    <row r="411" spans="3:4">
      <c r="C411" s="3"/>
      <c r="D411" s="3"/>
    </row>
    <row r="412" spans="3:4">
      <c r="C412" s="3"/>
      <c r="D412" s="3"/>
    </row>
    <row r="413" spans="3:4">
      <c r="C413" s="3"/>
      <c r="D413" s="3"/>
    </row>
    <row r="414" spans="3:4">
      <c r="C414" s="3"/>
      <c r="D414" s="3"/>
    </row>
    <row r="415" spans="3:4">
      <c r="C415" s="3"/>
      <c r="D415" s="3"/>
    </row>
    <row r="416" spans="3:4">
      <c r="C416" s="3"/>
      <c r="D416" s="3"/>
    </row>
    <row r="417" spans="3:4">
      <c r="C417" s="3"/>
      <c r="D417" s="3"/>
    </row>
    <row r="418" spans="3:4">
      <c r="C418" s="3"/>
      <c r="D418" s="3"/>
    </row>
    <row r="419" spans="3:4">
      <c r="C419" s="3"/>
      <c r="D419" s="3"/>
    </row>
    <row r="420" spans="3:4">
      <c r="C420" s="3"/>
      <c r="D420" s="3"/>
    </row>
    <row r="421" spans="3:4">
      <c r="C421" s="3"/>
      <c r="D421" s="3"/>
    </row>
    <row r="422" spans="3:4">
      <c r="C422" s="3"/>
      <c r="D422" s="3"/>
    </row>
    <row r="423" spans="3:4">
      <c r="C423" s="3"/>
      <c r="D423" s="3"/>
    </row>
    <row r="424" spans="3:4">
      <c r="C424" s="3"/>
      <c r="D424" s="3"/>
    </row>
    <row r="425" spans="3:4">
      <c r="C425" s="3"/>
      <c r="D425" s="3"/>
    </row>
    <row r="426" spans="3:4">
      <c r="C426" s="3"/>
      <c r="D426" s="3"/>
    </row>
    <row r="427" spans="3:4">
      <c r="C427" s="3"/>
      <c r="D427" s="3"/>
    </row>
    <row r="428" spans="3:4">
      <c r="C428" s="3"/>
      <c r="D428" s="3"/>
    </row>
    <row r="429" spans="3:4">
      <c r="C429" s="3"/>
      <c r="D429" s="3"/>
    </row>
    <row r="430" spans="3:4">
      <c r="C430" s="3"/>
      <c r="D430" s="3"/>
    </row>
    <row r="431" spans="3:4">
      <c r="C431" s="3"/>
      <c r="D431" s="3"/>
    </row>
    <row r="432" spans="3:4">
      <c r="C432" s="3"/>
      <c r="D432" s="3"/>
    </row>
    <row r="433" spans="3:4">
      <c r="C433" s="3"/>
      <c r="D433" s="3"/>
    </row>
    <row r="434" spans="3:4">
      <c r="C434" s="3"/>
      <c r="D434" s="3"/>
    </row>
    <row r="435" spans="3:4">
      <c r="C435" s="3"/>
      <c r="D435" s="3"/>
    </row>
    <row r="436" spans="3:4">
      <c r="C436" s="3"/>
      <c r="D436" s="3"/>
    </row>
    <row r="437" spans="3:4">
      <c r="C437" s="3"/>
      <c r="D437" s="3"/>
    </row>
    <row r="438" spans="3:4">
      <c r="C438" s="3"/>
      <c r="D438" s="3"/>
    </row>
    <row r="439" spans="3:4">
      <c r="C439" s="3"/>
      <c r="D439" s="3"/>
    </row>
    <row r="440" spans="3:4">
      <c r="C440" s="3"/>
      <c r="D440" s="3"/>
    </row>
    <row r="441" spans="3:4">
      <c r="C441" s="3"/>
      <c r="D441" s="3"/>
    </row>
    <row r="442" spans="3:4">
      <c r="C442" s="3"/>
      <c r="D442" s="3"/>
    </row>
    <row r="443" spans="3:4">
      <c r="C443" s="3"/>
      <c r="D443" s="3"/>
    </row>
    <row r="444" spans="3:4">
      <c r="C444" s="3"/>
      <c r="D444" s="3"/>
    </row>
    <row r="445" spans="3:4">
      <c r="C445" s="3"/>
      <c r="D445" s="3"/>
    </row>
    <row r="446" spans="3:4">
      <c r="C446" s="3"/>
      <c r="D446" s="3"/>
    </row>
    <row r="447" spans="3:4">
      <c r="C447" s="3"/>
      <c r="D447" s="3"/>
    </row>
    <row r="448" spans="3:4">
      <c r="C448" s="3"/>
      <c r="D448" s="3"/>
    </row>
    <row r="449" spans="3:4">
      <c r="C449" s="3"/>
      <c r="D449" s="3"/>
    </row>
    <row r="450" spans="3:4">
      <c r="C450" s="3"/>
      <c r="D450" s="3"/>
    </row>
    <row r="451" spans="3:4">
      <c r="C451" s="3"/>
      <c r="D451" s="3"/>
    </row>
    <row r="452" spans="3:4">
      <c r="C452" s="3"/>
      <c r="D452" s="3"/>
    </row>
    <row r="453" spans="3:4">
      <c r="C453" s="3"/>
      <c r="D453" s="3"/>
    </row>
    <row r="454" spans="3:4">
      <c r="C454" s="3"/>
      <c r="D454" s="3"/>
    </row>
    <row r="455" spans="3:4">
      <c r="C455" s="3"/>
      <c r="D455" s="3"/>
    </row>
    <row r="456" spans="3:4">
      <c r="C456" s="3"/>
      <c r="D456" s="3"/>
    </row>
    <row r="457" spans="3:4">
      <c r="C457" s="3"/>
      <c r="D457" s="3"/>
    </row>
    <row r="458" spans="3:4">
      <c r="C458" s="3"/>
      <c r="D458" s="3"/>
    </row>
    <row r="459" spans="3:4">
      <c r="C459" s="3"/>
      <c r="D459" s="3"/>
    </row>
    <row r="460" spans="3:4">
      <c r="C460" s="3"/>
      <c r="D460" s="3"/>
    </row>
    <row r="461" spans="3:4">
      <c r="C461" s="3"/>
      <c r="D461" s="3"/>
    </row>
    <row r="462" spans="3:4">
      <c r="C462" s="3"/>
      <c r="D462" s="3"/>
    </row>
    <row r="463" spans="3:4">
      <c r="C463" s="3"/>
      <c r="D463" s="3"/>
    </row>
    <row r="464" spans="3:4">
      <c r="C464" s="3"/>
      <c r="D464" s="3"/>
    </row>
    <row r="465" spans="3:4">
      <c r="C465" s="3"/>
      <c r="D465" s="3"/>
    </row>
    <row r="466" spans="3:4">
      <c r="C466" s="3"/>
      <c r="D466" s="3"/>
    </row>
    <row r="467" spans="3:4">
      <c r="C467" s="3"/>
      <c r="D467" s="3"/>
    </row>
    <row r="468" spans="3:4">
      <c r="C468" s="3"/>
      <c r="D468" s="3"/>
    </row>
    <row r="469" spans="3:4">
      <c r="C469" s="3"/>
      <c r="D469" s="3"/>
    </row>
    <row r="470" spans="3:4">
      <c r="C470" s="3"/>
      <c r="D470" s="3"/>
    </row>
    <row r="471" spans="3:4">
      <c r="C471" s="3"/>
      <c r="D471" s="3"/>
    </row>
    <row r="472" spans="3:4">
      <c r="C472" s="3"/>
      <c r="D472" s="3"/>
    </row>
    <row r="473" spans="3:4">
      <c r="C473" s="3"/>
      <c r="D473" s="3"/>
    </row>
    <row r="474" spans="3:4">
      <c r="C474" s="3"/>
      <c r="D474" s="3"/>
    </row>
    <row r="475" spans="3:4">
      <c r="C475" s="3"/>
      <c r="D475" s="3"/>
    </row>
    <row r="476" spans="3:4">
      <c r="C476" s="3"/>
      <c r="D476" s="3"/>
    </row>
    <row r="477" spans="3:4">
      <c r="C477" s="3"/>
      <c r="D477" s="3"/>
    </row>
    <row r="478" spans="3:4">
      <c r="C478" s="3"/>
      <c r="D478" s="3"/>
    </row>
    <row r="479" spans="3:4">
      <c r="C479" s="3"/>
      <c r="D479" s="3"/>
    </row>
    <row r="480" spans="3:4">
      <c r="C480" s="3"/>
      <c r="D480" s="3"/>
    </row>
    <row r="481" spans="3:4">
      <c r="C481" s="3"/>
      <c r="D481" s="3"/>
    </row>
    <row r="482" spans="3:4">
      <c r="C482" s="3"/>
      <c r="D482" s="3"/>
    </row>
    <row r="483" spans="3:4">
      <c r="C483" s="3"/>
      <c r="D483" s="3"/>
    </row>
    <row r="484" spans="3:4">
      <c r="C484" s="3"/>
      <c r="D484" s="3"/>
    </row>
    <row r="485" spans="3:4">
      <c r="C485" s="3"/>
      <c r="D485" s="3"/>
    </row>
    <row r="486" spans="3:4">
      <c r="C486" s="3"/>
      <c r="D486" s="3"/>
    </row>
    <row r="487" spans="3:4">
      <c r="C487" s="3"/>
      <c r="D487" s="3"/>
    </row>
    <row r="488" spans="3:4">
      <c r="C488" s="3"/>
      <c r="D488" s="3"/>
    </row>
    <row r="489" spans="3:4">
      <c r="C489" s="3"/>
      <c r="D489" s="3"/>
    </row>
    <row r="490" spans="3:4">
      <c r="C490" s="3"/>
      <c r="D490" s="3"/>
    </row>
    <row r="491" spans="3:4">
      <c r="C491" s="3"/>
      <c r="D491" s="3"/>
    </row>
    <row r="492" spans="3:4">
      <c r="C492" s="3"/>
      <c r="D492" s="3"/>
    </row>
    <row r="493" spans="3:4">
      <c r="C493" s="3"/>
      <c r="D493" s="3"/>
    </row>
    <row r="494" spans="3:4">
      <c r="C494" s="3"/>
      <c r="D494" s="3"/>
    </row>
    <row r="495" spans="3:4">
      <c r="C495" s="3"/>
      <c r="D495" s="3"/>
    </row>
    <row r="496" spans="3:4">
      <c r="C496" s="3"/>
      <c r="D496" s="3"/>
    </row>
    <row r="497" spans="3:4">
      <c r="C497" s="3"/>
      <c r="D497" s="3"/>
    </row>
    <row r="498" spans="3:4">
      <c r="C498" s="3"/>
      <c r="D498" s="3"/>
    </row>
    <row r="499" spans="3:4">
      <c r="C499" s="3"/>
      <c r="D499" s="3"/>
    </row>
    <row r="500" spans="3:4">
      <c r="C500" s="3"/>
      <c r="D500" s="3"/>
    </row>
    <row r="501" spans="3:4">
      <c r="C501" s="3"/>
      <c r="D501" s="3"/>
    </row>
    <row r="502" spans="3:4">
      <c r="C502" s="3"/>
      <c r="D502" s="3"/>
    </row>
    <row r="503" spans="3:4">
      <c r="C503" s="3"/>
      <c r="D503" s="3"/>
    </row>
    <row r="504" spans="3:4">
      <c r="C504" s="3"/>
      <c r="D504" s="3"/>
    </row>
    <row r="505" spans="3:4">
      <c r="C505" s="3"/>
      <c r="D505" s="3"/>
    </row>
    <row r="506" spans="3:4">
      <c r="C506" s="3"/>
      <c r="D506" s="3"/>
    </row>
    <row r="507" spans="3:4">
      <c r="C507" s="3"/>
      <c r="D507" s="3"/>
    </row>
    <row r="508" spans="3:4">
      <c r="C508" s="3"/>
      <c r="D508" s="3"/>
    </row>
    <row r="509" spans="3:4">
      <c r="C509" s="3"/>
      <c r="D509" s="3"/>
    </row>
    <row r="510" spans="3:4">
      <c r="C510" s="3"/>
      <c r="D510" s="3"/>
    </row>
    <row r="511" spans="3:4">
      <c r="C511" s="3"/>
      <c r="D511" s="3"/>
    </row>
    <row r="512" spans="3:4">
      <c r="C512" s="3"/>
      <c r="D512" s="3"/>
    </row>
    <row r="513" spans="3:4">
      <c r="C513" s="3"/>
      <c r="D513" s="3"/>
    </row>
    <row r="514" spans="3:4">
      <c r="C514" s="3"/>
      <c r="D514" s="3"/>
    </row>
    <row r="515" spans="3:4">
      <c r="C515" s="3"/>
      <c r="D515" s="3"/>
    </row>
    <row r="516" spans="3:4">
      <c r="C516" s="3"/>
      <c r="D516" s="3"/>
    </row>
    <row r="517" spans="3:4">
      <c r="C517" s="3"/>
      <c r="D517" s="3"/>
    </row>
    <row r="518" spans="3:4">
      <c r="C518" s="3"/>
      <c r="D518" s="3"/>
    </row>
    <row r="519" spans="3:4">
      <c r="C519" s="3"/>
      <c r="D519" s="3"/>
    </row>
    <row r="520" spans="3:4">
      <c r="C520" s="3"/>
      <c r="D520" s="3"/>
    </row>
    <row r="521" spans="3:4">
      <c r="C521" s="3"/>
      <c r="D521" s="3"/>
    </row>
    <row r="522" spans="3:4">
      <c r="C522" s="3"/>
      <c r="D522" s="3"/>
    </row>
    <row r="523" spans="3:4">
      <c r="C523" s="3"/>
      <c r="D523" s="3"/>
    </row>
    <row r="524" spans="3:4">
      <c r="C524" s="3"/>
      <c r="D524" s="3"/>
    </row>
    <row r="525" spans="3:4">
      <c r="C525" s="3"/>
      <c r="D525" s="3"/>
    </row>
    <row r="526" spans="3:4">
      <c r="C526" s="3"/>
      <c r="D526" s="3"/>
    </row>
    <row r="527" spans="3:4">
      <c r="C527" s="3"/>
      <c r="D527" s="3"/>
    </row>
    <row r="528" spans="3:4">
      <c r="C528" s="3"/>
      <c r="D528" s="3"/>
    </row>
    <row r="529" spans="3:4">
      <c r="C529" s="3"/>
      <c r="D529" s="3"/>
    </row>
    <row r="530" spans="3:4">
      <c r="C530" s="3"/>
      <c r="D530" s="3"/>
    </row>
    <row r="531" spans="3:4">
      <c r="C531" s="3"/>
      <c r="D531" s="3"/>
    </row>
    <row r="532" spans="3:4">
      <c r="C532" s="3"/>
      <c r="D532" s="3"/>
    </row>
    <row r="533" spans="3:4">
      <c r="C533" s="3"/>
      <c r="D533" s="3"/>
    </row>
    <row r="534" spans="3:4">
      <c r="C534" s="3"/>
      <c r="D534" s="3"/>
    </row>
    <row r="535" spans="3:4">
      <c r="C535" s="3"/>
      <c r="D535" s="3"/>
    </row>
    <row r="536" spans="3:4">
      <c r="C536" s="3"/>
      <c r="D536" s="3"/>
    </row>
    <row r="537" spans="3:4">
      <c r="C537" s="3"/>
      <c r="D537" s="3"/>
    </row>
    <row r="538" spans="3:4">
      <c r="C538" s="3"/>
      <c r="D538" s="3"/>
    </row>
    <row r="539" spans="3:4">
      <c r="C539" s="3"/>
      <c r="D539" s="3"/>
    </row>
    <row r="540" spans="3:4">
      <c r="C540" s="3"/>
      <c r="D540" s="3"/>
    </row>
    <row r="541" spans="3:4">
      <c r="C541" s="3"/>
      <c r="D541" s="3"/>
    </row>
    <row r="542" spans="3:4">
      <c r="C542" s="3"/>
      <c r="D542" s="3"/>
    </row>
    <row r="543" spans="3:4">
      <c r="C543" s="3"/>
      <c r="D543" s="3"/>
    </row>
    <row r="544" spans="3:4">
      <c r="C544" s="3"/>
      <c r="D544" s="3"/>
    </row>
    <row r="545" spans="3:4">
      <c r="C545" s="3"/>
      <c r="D545" s="3"/>
    </row>
    <row r="546" spans="3:4">
      <c r="C546" s="3"/>
      <c r="D546" s="3"/>
    </row>
    <row r="547" spans="3:4">
      <c r="C547" s="3"/>
      <c r="D547" s="3"/>
    </row>
    <row r="548" spans="3:4">
      <c r="C548" s="3"/>
      <c r="D548" s="3"/>
    </row>
    <row r="549" spans="3:4">
      <c r="C549" s="3"/>
      <c r="D549" s="3"/>
    </row>
    <row r="550" spans="3:4">
      <c r="C550" s="3"/>
      <c r="D550" s="3"/>
    </row>
    <row r="551" spans="3:4">
      <c r="C551" s="3"/>
      <c r="D551" s="3"/>
    </row>
    <row r="552" spans="3:4">
      <c r="C552" s="3"/>
      <c r="D552" s="3"/>
    </row>
    <row r="553" spans="3:4">
      <c r="C553" s="3"/>
      <c r="D553" s="3"/>
    </row>
    <row r="554" spans="3:4">
      <c r="C554" s="3"/>
      <c r="D554" s="3"/>
    </row>
    <row r="555" spans="3:4">
      <c r="C555" s="3"/>
      <c r="D555" s="3"/>
    </row>
    <row r="556" spans="3:4">
      <c r="C556" s="3"/>
      <c r="D556" s="3"/>
    </row>
    <row r="557" spans="3:4">
      <c r="C557" s="3"/>
      <c r="D557" s="3"/>
    </row>
    <row r="558" spans="3:4">
      <c r="C558" s="3"/>
      <c r="D558" s="3"/>
    </row>
    <row r="559" spans="3:4">
      <c r="C559" s="3"/>
      <c r="D559" s="3"/>
    </row>
    <row r="560" spans="3:4">
      <c r="C560" s="3"/>
      <c r="D560" s="3"/>
    </row>
    <row r="561" spans="3:4">
      <c r="C561" s="3"/>
      <c r="D561" s="3"/>
    </row>
    <row r="562" spans="3:4">
      <c r="C562" s="3"/>
      <c r="D562" s="3"/>
    </row>
    <row r="563" spans="3:4">
      <c r="C563" s="3"/>
      <c r="D563" s="3"/>
    </row>
    <row r="564" spans="3:4">
      <c r="C564" s="3"/>
      <c r="D564" s="3"/>
    </row>
    <row r="565" spans="3:4">
      <c r="C565" s="3"/>
      <c r="D565" s="3"/>
    </row>
  </sheetData>
  <sheetProtection password="CCE9"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/>
  </sheetViews>
  <sheetFormatPr defaultColWidth="9.140625" defaultRowHeight="18"/>
  <cols>
    <col min="1" max="1" width="6.28515625" style="3" customWidth="1"/>
    <col min="2" max="2" width="47.28515625" style="45" customWidth="1"/>
    <col min="3" max="4" width="10.7109375" style="45" customWidth="1"/>
    <col min="5" max="6" width="10.7109375" style="3" customWidth="1"/>
    <col min="7" max="7" width="14.7109375" style="3" customWidth="1"/>
    <col min="8" max="8" width="11.7109375" style="3" customWidth="1"/>
    <col min="9" max="9" width="14.7109375" style="3" customWidth="1"/>
    <col min="10" max="12" width="10.7109375" style="3" customWidth="1"/>
    <col min="13" max="13" width="7.5703125" style="3" customWidth="1"/>
    <col min="14" max="14" width="6.7109375" style="3" customWidth="1"/>
    <col min="15" max="15" width="7.7109375" style="3" customWidth="1"/>
    <col min="16" max="16" width="7.140625" style="3" customWidth="1"/>
    <col min="17" max="17" width="6" style="3" customWidth="1"/>
    <col min="18" max="18" width="7.85546875" style="3" customWidth="1"/>
    <col min="19" max="19" width="8.140625" style="3" customWidth="1"/>
    <col min="20" max="20" width="6.28515625" style="3" customWidth="1"/>
    <col min="21" max="21" width="8" style="3" customWidth="1"/>
    <col min="22" max="22" width="8.7109375" style="3" customWidth="1"/>
    <col min="23" max="23" width="10" style="3" customWidth="1"/>
    <col min="24" max="24" width="9.5703125" style="3" customWidth="1"/>
    <col min="25" max="25" width="6.140625" style="3" customWidth="1"/>
    <col min="26" max="27" width="5.7109375" style="3" customWidth="1"/>
    <col min="28" max="28" width="6.85546875" style="3" customWidth="1"/>
    <col min="29" max="29" width="6.42578125" style="3" customWidth="1"/>
    <col min="30" max="30" width="6.7109375" style="3" customWidth="1"/>
    <col min="31" max="31" width="7.28515625" style="3" customWidth="1"/>
    <col min="32" max="43" width="5.7109375" style="3" customWidth="1"/>
    <col min="44" max="16384" width="9.140625" style="3"/>
  </cols>
  <sheetData>
    <row r="1" spans="2:52">
      <c r="B1" s="13" t="s">
        <v>0</v>
      </c>
      <c r="C1" s="14" t="s">
        <v>190</v>
      </c>
    </row>
    <row r="2" spans="2:52">
      <c r="B2" s="13" t="s">
        <v>1</v>
      </c>
    </row>
    <row r="3" spans="2:52">
      <c r="B3" s="13" t="s">
        <v>2</v>
      </c>
      <c r="C3" s="14" t="s">
        <v>191</v>
      </c>
    </row>
    <row r="4" spans="2:52">
      <c r="B4" s="13" t="s">
        <v>3</v>
      </c>
      <c r="C4" s="14" t="s">
        <v>192</v>
      </c>
    </row>
    <row r="6" spans="2:52" ht="26.25" customHeight="1">
      <c r="B6" s="87" t="s">
        <v>142</v>
      </c>
      <c r="C6" s="88"/>
      <c r="D6" s="88"/>
      <c r="E6" s="88"/>
      <c r="F6" s="88"/>
      <c r="G6" s="88"/>
      <c r="H6" s="88"/>
      <c r="I6" s="88"/>
      <c r="J6" s="88"/>
      <c r="K6" s="88"/>
      <c r="L6" s="89"/>
    </row>
    <row r="7" spans="2:52" ht="26.25" customHeight="1">
      <c r="B7" s="87" t="s">
        <v>148</v>
      </c>
      <c r="C7" s="88"/>
      <c r="D7" s="88"/>
      <c r="E7" s="88"/>
      <c r="F7" s="88"/>
      <c r="G7" s="88"/>
      <c r="H7" s="88"/>
      <c r="I7" s="88"/>
      <c r="J7" s="88"/>
      <c r="K7" s="88"/>
      <c r="L7" s="89"/>
    </row>
    <row r="8" spans="2:52" s="6" customFormat="1" ht="63">
      <c r="B8" s="19" t="s">
        <v>102</v>
      </c>
      <c r="C8" s="68" t="s">
        <v>50</v>
      </c>
      <c r="D8" s="69" t="s">
        <v>88</v>
      </c>
      <c r="E8" s="69" t="s">
        <v>54</v>
      </c>
      <c r="F8" s="69" t="s">
        <v>72</v>
      </c>
      <c r="G8" s="69" t="s">
        <v>74</v>
      </c>
      <c r="H8" s="69" t="s">
        <v>75</v>
      </c>
      <c r="I8" s="69" t="s">
        <v>5</v>
      </c>
      <c r="J8" s="69" t="s">
        <v>76</v>
      </c>
      <c r="K8" s="69" t="s">
        <v>58</v>
      </c>
      <c r="L8" s="90" t="s">
        <v>59</v>
      </c>
      <c r="M8" s="3"/>
      <c r="AZ8" s="3"/>
    </row>
    <row r="9" spans="2:52" s="6" customFormat="1" ht="21" customHeight="1">
      <c r="B9" s="50"/>
      <c r="C9" s="51"/>
      <c r="D9" s="51"/>
      <c r="E9" s="51"/>
      <c r="F9" s="51" t="s">
        <v>77</v>
      </c>
      <c r="G9" s="51"/>
      <c r="H9" s="51" t="s">
        <v>79</v>
      </c>
      <c r="I9" s="51" t="s">
        <v>6</v>
      </c>
      <c r="J9" s="71" t="s">
        <v>7</v>
      </c>
      <c r="K9" s="71" t="s">
        <v>7</v>
      </c>
      <c r="L9" s="72" t="s">
        <v>7</v>
      </c>
      <c r="AZ9" s="3"/>
    </row>
    <row r="10" spans="2:52" s="54" customFormat="1" ht="18" customHeight="1">
      <c r="B10" s="52"/>
      <c r="C10" s="53" t="s">
        <v>9</v>
      </c>
      <c r="D10" s="53" t="s">
        <v>10</v>
      </c>
      <c r="E10" s="53" t="s">
        <v>60</v>
      </c>
      <c r="F10" s="53" t="s">
        <v>61</v>
      </c>
      <c r="G10" s="53" t="s">
        <v>62</v>
      </c>
      <c r="H10" s="53" t="s">
        <v>63</v>
      </c>
      <c r="I10" s="53" t="s">
        <v>64</v>
      </c>
      <c r="J10" s="53" t="s">
        <v>65</v>
      </c>
      <c r="K10" s="74" t="s">
        <v>66</v>
      </c>
      <c r="L10" s="74" t="s">
        <v>67</v>
      </c>
      <c r="AZ10" s="3"/>
    </row>
    <row r="11" spans="2:52" s="54" customFormat="1" ht="18" customHeight="1">
      <c r="B11" s="55" t="s">
        <v>105</v>
      </c>
      <c r="C11" s="53"/>
      <c r="D11" s="53"/>
      <c r="E11" s="53"/>
      <c r="F11" s="53"/>
      <c r="G11" s="34">
        <v>0</v>
      </c>
      <c r="H11" s="53"/>
      <c r="I11" s="34">
        <v>0</v>
      </c>
      <c r="J11" s="53"/>
      <c r="K11" s="34">
        <v>0</v>
      </c>
      <c r="L11" s="34">
        <v>0</v>
      </c>
      <c r="AZ11" s="3"/>
    </row>
    <row r="12" spans="2:52">
      <c r="B12" s="56" t="s">
        <v>197</v>
      </c>
      <c r="C12" s="3"/>
      <c r="D12" s="3"/>
      <c r="G12" s="59">
        <v>0</v>
      </c>
      <c r="I12" s="59">
        <v>0</v>
      </c>
      <c r="K12" s="59">
        <v>0</v>
      </c>
      <c r="L12" s="59">
        <v>0</v>
      </c>
    </row>
    <row r="13" spans="2:52">
      <c r="B13" s="56" t="s">
        <v>2010</v>
      </c>
      <c r="C13" s="3"/>
      <c r="D13" s="3"/>
      <c r="G13" s="59">
        <v>0</v>
      </c>
      <c r="I13" s="59">
        <v>0</v>
      </c>
      <c r="K13" s="59">
        <v>0</v>
      </c>
      <c r="L13" s="59">
        <v>0</v>
      </c>
    </row>
    <row r="14" spans="2:52">
      <c r="B14" s="14" t="s">
        <v>243</v>
      </c>
      <c r="C14" s="14" t="s">
        <v>243</v>
      </c>
      <c r="D14" s="14" t="s">
        <v>243</v>
      </c>
      <c r="E14" s="14" t="s">
        <v>243</v>
      </c>
      <c r="G14" s="37">
        <v>0</v>
      </c>
      <c r="H14" s="37">
        <v>0</v>
      </c>
      <c r="I14" s="37">
        <v>0</v>
      </c>
      <c r="J14" s="37">
        <v>0</v>
      </c>
      <c r="K14" s="37">
        <v>0</v>
      </c>
      <c r="L14" s="37">
        <v>0</v>
      </c>
    </row>
    <row r="15" spans="2:52">
      <c r="B15" s="56" t="s">
        <v>2011</v>
      </c>
      <c r="C15" s="3"/>
      <c r="D15" s="3"/>
      <c r="G15" s="59">
        <v>0</v>
      </c>
      <c r="I15" s="59">
        <v>0</v>
      </c>
      <c r="K15" s="59">
        <v>0</v>
      </c>
      <c r="L15" s="59">
        <v>0</v>
      </c>
    </row>
    <row r="16" spans="2:52">
      <c r="B16" s="14" t="s">
        <v>243</v>
      </c>
      <c r="C16" s="14" t="s">
        <v>243</v>
      </c>
      <c r="D16" s="14" t="s">
        <v>243</v>
      </c>
      <c r="E16" s="14" t="s">
        <v>243</v>
      </c>
      <c r="G16" s="37">
        <v>0</v>
      </c>
      <c r="H16" s="37">
        <v>0</v>
      </c>
      <c r="I16" s="37">
        <v>0</v>
      </c>
      <c r="J16" s="37">
        <v>0</v>
      </c>
      <c r="K16" s="37">
        <v>0</v>
      </c>
      <c r="L16" s="37">
        <v>0</v>
      </c>
    </row>
    <row r="17" spans="2:12">
      <c r="B17" s="56" t="s">
        <v>2246</v>
      </c>
      <c r="C17" s="3"/>
      <c r="D17" s="3"/>
      <c r="G17" s="59">
        <v>0</v>
      </c>
      <c r="I17" s="59">
        <v>0</v>
      </c>
      <c r="K17" s="59">
        <v>0</v>
      </c>
      <c r="L17" s="59">
        <v>0</v>
      </c>
    </row>
    <row r="18" spans="2:12">
      <c r="B18" s="14" t="s">
        <v>243</v>
      </c>
      <c r="C18" s="14" t="s">
        <v>243</v>
      </c>
      <c r="D18" s="14" t="s">
        <v>243</v>
      </c>
      <c r="E18" s="14" t="s">
        <v>243</v>
      </c>
      <c r="G18" s="37">
        <v>0</v>
      </c>
      <c r="H18" s="37">
        <v>0</v>
      </c>
      <c r="I18" s="37">
        <v>0</v>
      </c>
      <c r="J18" s="37">
        <v>0</v>
      </c>
      <c r="K18" s="37">
        <v>0</v>
      </c>
      <c r="L18" s="37">
        <v>0</v>
      </c>
    </row>
    <row r="19" spans="2:12">
      <c r="B19" s="56" t="s">
        <v>2012</v>
      </c>
      <c r="C19" s="3"/>
      <c r="D19" s="3"/>
      <c r="G19" s="59">
        <v>0</v>
      </c>
      <c r="I19" s="59">
        <v>0</v>
      </c>
      <c r="K19" s="59">
        <v>0</v>
      </c>
      <c r="L19" s="59">
        <v>0</v>
      </c>
    </row>
    <row r="20" spans="2:12">
      <c r="B20" s="14" t="s">
        <v>243</v>
      </c>
      <c r="C20" s="14" t="s">
        <v>243</v>
      </c>
      <c r="D20" s="14" t="s">
        <v>243</v>
      </c>
      <c r="E20" s="14" t="s">
        <v>243</v>
      </c>
      <c r="G20" s="37">
        <v>0</v>
      </c>
      <c r="H20" s="37">
        <v>0</v>
      </c>
      <c r="I20" s="37">
        <v>0</v>
      </c>
      <c r="J20" s="37">
        <v>0</v>
      </c>
      <c r="K20" s="37">
        <v>0</v>
      </c>
      <c r="L20" s="37">
        <v>0</v>
      </c>
    </row>
    <row r="21" spans="2:12">
      <c r="B21" s="56" t="s">
        <v>1033</v>
      </c>
      <c r="C21" s="3"/>
      <c r="D21" s="3"/>
      <c r="G21" s="59">
        <v>0</v>
      </c>
      <c r="I21" s="59">
        <v>0</v>
      </c>
      <c r="K21" s="59">
        <v>0</v>
      </c>
      <c r="L21" s="59">
        <v>0</v>
      </c>
    </row>
    <row r="22" spans="2:12">
      <c r="B22" s="14" t="s">
        <v>243</v>
      </c>
      <c r="C22" s="14" t="s">
        <v>243</v>
      </c>
      <c r="D22" s="14" t="s">
        <v>243</v>
      </c>
      <c r="E22" s="14" t="s">
        <v>243</v>
      </c>
      <c r="G22" s="37">
        <v>0</v>
      </c>
      <c r="H22" s="37">
        <v>0</v>
      </c>
      <c r="I22" s="37">
        <v>0</v>
      </c>
      <c r="J22" s="37">
        <v>0</v>
      </c>
      <c r="K22" s="37">
        <v>0</v>
      </c>
      <c r="L22" s="37">
        <v>0</v>
      </c>
    </row>
    <row r="23" spans="2:12">
      <c r="B23" s="56" t="s">
        <v>247</v>
      </c>
      <c r="C23" s="3"/>
      <c r="D23" s="3"/>
      <c r="G23" s="59">
        <v>0</v>
      </c>
      <c r="I23" s="59">
        <v>0</v>
      </c>
      <c r="K23" s="59">
        <v>0</v>
      </c>
      <c r="L23" s="59">
        <v>0</v>
      </c>
    </row>
    <row r="24" spans="2:12">
      <c r="B24" s="56" t="s">
        <v>2010</v>
      </c>
      <c r="C24" s="3"/>
      <c r="D24" s="3"/>
      <c r="G24" s="59">
        <v>0</v>
      </c>
      <c r="I24" s="59">
        <v>0</v>
      </c>
      <c r="K24" s="59">
        <v>0</v>
      </c>
      <c r="L24" s="59">
        <v>0</v>
      </c>
    </row>
    <row r="25" spans="2:12">
      <c r="B25" s="14" t="s">
        <v>243</v>
      </c>
      <c r="C25" s="14" t="s">
        <v>243</v>
      </c>
      <c r="D25" s="14" t="s">
        <v>243</v>
      </c>
      <c r="E25" s="14" t="s">
        <v>243</v>
      </c>
      <c r="G25" s="37">
        <v>0</v>
      </c>
      <c r="H25" s="37">
        <v>0</v>
      </c>
      <c r="I25" s="37">
        <v>0</v>
      </c>
      <c r="J25" s="37">
        <v>0</v>
      </c>
      <c r="K25" s="37">
        <v>0</v>
      </c>
      <c r="L25" s="37">
        <v>0</v>
      </c>
    </row>
    <row r="26" spans="2:12">
      <c r="B26" s="56" t="s">
        <v>2247</v>
      </c>
      <c r="C26" s="3"/>
      <c r="D26" s="3"/>
      <c r="G26" s="59">
        <v>0</v>
      </c>
      <c r="I26" s="59">
        <v>0</v>
      </c>
      <c r="K26" s="59">
        <v>0</v>
      </c>
      <c r="L26" s="59">
        <v>0</v>
      </c>
    </row>
    <row r="27" spans="2:12">
      <c r="B27" s="14" t="s">
        <v>243</v>
      </c>
      <c r="C27" s="14" t="s">
        <v>243</v>
      </c>
      <c r="D27" s="14" t="s">
        <v>243</v>
      </c>
      <c r="E27" s="14" t="s">
        <v>243</v>
      </c>
      <c r="G27" s="37">
        <v>0</v>
      </c>
      <c r="H27" s="37">
        <v>0</v>
      </c>
      <c r="I27" s="37">
        <v>0</v>
      </c>
      <c r="J27" s="37">
        <v>0</v>
      </c>
      <c r="K27" s="37">
        <v>0</v>
      </c>
      <c r="L27" s="37">
        <v>0</v>
      </c>
    </row>
    <row r="28" spans="2:12">
      <c r="B28" s="56" t="s">
        <v>2012</v>
      </c>
      <c r="C28" s="3"/>
      <c r="D28" s="3"/>
      <c r="G28" s="59">
        <v>0</v>
      </c>
      <c r="I28" s="59">
        <v>0</v>
      </c>
      <c r="K28" s="59">
        <v>0</v>
      </c>
      <c r="L28" s="59">
        <v>0</v>
      </c>
    </row>
    <row r="29" spans="2:12">
      <c r="B29" s="14" t="s">
        <v>243</v>
      </c>
      <c r="C29" s="14" t="s">
        <v>243</v>
      </c>
      <c r="D29" s="14" t="s">
        <v>243</v>
      </c>
      <c r="E29" s="14" t="s">
        <v>243</v>
      </c>
      <c r="G29" s="37">
        <v>0</v>
      </c>
      <c r="H29" s="37">
        <v>0</v>
      </c>
      <c r="I29" s="37">
        <v>0</v>
      </c>
      <c r="J29" s="37">
        <v>0</v>
      </c>
      <c r="K29" s="37">
        <v>0</v>
      </c>
      <c r="L29" s="37">
        <v>0</v>
      </c>
    </row>
    <row r="30" spans="2:12">
      <c r="B30" s="56" t="s">
        <v>2013</v>
      </c>
      <c r="C30" s="3"/>
      <c r="D30" s="3"/>
      <c r="G30" s="59">
        <v>0</v>
      </c>
      <c r="I30" s="59">
        <v>0</v>
      </c>
      <c r="K30" s="59">
        <v>0</v>
      </c>
      <c r="L30" s="59">
        <v>0</v>
      </c>
    </row>
    <row r="31" spans="2:12">
      <c r="B31" s="14" t="s">
        <v>243</v>
      </c>
      <c r="C31" s="14" t="s">
        <v>243</v>
      </c>
      <c r="D31" s="14" t="s">
        <v>243</v>
      </c>
      <c r="E31" s="14" t="s">
        <v>243</v>
      </c>
      <c r="G31" s="37">
        <v>0</v>
      </c>
      <c r="H31" s="37">
        <v>0</v>
      </c>
      <c r="I31" s="37">
        <v>0</v>
      </c>
      <c r="J31" s="37">
        <v>0</v>
      </c>
      <c r="K31" s="37">
        <v>0</v>
      </c>
      <c r="L31" s="37">
        <v>0</v>
      </c>
    </row>
    <row r="32" spans="2:12">
      <c r="B32" s="56" t="s">
        <v>1033</v>
      </c>
      <c r="C32" s="3"/>
      <c r="D32" s="3"/>
      <c r="G32" s="59">
        <v>0</v>
      </c>
      <c r="I32" s="59">
        <v>0</v>
      </c>
      <c r="K32" s="59">
        <v>0</v>
      </c>
      <c r="L32" s="59">
        <v>0</v>
      </c>
    </row>
    <row r="33" spans="2:12">
      <c r="B33" s="14" t="s">
        <v>243</v>
      </c>
      <c r="C33" s="14" t="s">
        <v>243</v>
      </c>
      <c r="D33" s="14" t="s">
        <v>243</v>
      </c>
      <c r="E33" s="14" t="s">
        <v>243</v>
      </c>
      <c r="G33" s="37">
        <v>0</v>
      </c>
      <c r="H33" s="37">
        <v>0</v>
      </c>
      <c r="I33" s="37">
        <v>0</v>
      </c>
      <c r="J33" s="37">
        <v>0</v>
      </c>
      <c r="K33" s="37">
        <v>0</v>
      </c>
      <c r="L33" s="37">
        <v>0</v>
      </c>
    </row>
    <row r="34" spans="2:12">
      <c r="B34" s="14" t="s">
        <v>250</v>
      </c>
      <c r="C34" s="3"/>
      <c r="D34" s="3"/>
    </row>
    <row r="35" spans="2:12">
      <c r="C35" s="3"/>
      <c r="D35" s="3"/>
    </row>
    <row r="36" spans="2:12">
      <c r="C36" s="3"/>
      <c r="D36" s="3"/>
    </row>
    <row r="37" spans="2:12">
      <c r="C37" s="3"/>
      <c r="D37" s="3"/>
    </row>
    <row r="38" spans="2:12">
      <c r="C38" s="3"/>
      <c r="D38" s="3"/>
    </row>
    <row r="39" spans="2:12">
      <c r="C39" s="3"/>
      <c r="D39" s="3"/>
    </row>
    <row r="40" spans="2:12">
      <c r="C40" s="3"/>
      <c r="D40" s="3"/>
    </row>
    <row r="41" spans="2:12">
      <c r="C41" s="3"/>
      <c r="D41" s="3"/>
    </row>
    <row r="42" spans="2:12">
      <c r="C42" s="3"/>
      <c r="D42" s="3"/>
    </row>
    <row r="43" spans="2:12">
      <c r="C43" s="3"/>
      <c r="D43" s="3"/>
    </row>
    <row r="44" spans="2:12">
      <c r="C44" s="3"/>
      <c r="D44" s="3"/>
    </row>
    <row r="45" spans="2:12">
      <c r="C45" s="3"/>
      <c r="D45" s="3"/>
    </row>
    <row r="46" spans="2:12">
      <c r="C46" s="3"/>
      <c r="D46" s="3"/>
    </row>
    <row r="47" spans="2:12">
      <c r="C47" s="3"/>
      <c r="D47" s="3"/>
    </row>
    <row r="48" spans="2:12">
      <c r="C48" s="3"/>
      <c r="D48" s="3"/>
    </row>
    <row r="49" spans="3:4">
      <c r="C49" s="3"/>
      <c r="D49" s="3"/>
    </row>
    <row r="50" spans="3:4">
      <c r="C50" s="3"/>
      <c r="D50" s="3"/>
    </row>
    <row r="51" spans="3:4">
      <c r="C51" s="3"/>
      <c r="D51" s="3"/>
    </row>
    <row r="52" spans="3:4">
      <c r="C52" s="3"/>
      <c r="D52" s="3"/>
    </row>
    <row r="53" spans="3:4">
      <c r="C53" s="3"/>
      <c r="D53" s="3"/>
    </row>
    <row r="54" spans="3:4">
      <c r="C54" s="3"/>
      <c r="D54" s="3"/>
    </row>
    <row r="55" spans="3:4">
      <c r="C55" s="3"/>
      <c r="D55" s="3"/>
    </row>
    <row r="56" spans="3:4">
      <c r="C56" s="3"/>
      <c r="D56" s="3"/>
    </row>
    <row r="57" spans="3:4">
      <c r="C57" s="3"/>
      <c r="D57" s="3"/>
    </row>
    <row r="58" spans="3:4">
      <c r="C58" s="3"/>
      <c r="D58" s="3"/>
    </row>
    <row r="59" spans="3:4">
      <c r="C59" s="3"/>
      <c r="D59" s="3"/>
    </row>
    <row r="60" spans="3:4">
      <c r="C60" s="3"/>
      <c r="D60" s="3"/>
    </row>
    <row r="61" spans="3:4">
      <c r="C61" s="3"/>
      <c r="D61" s="3"/>
    </row>
    <row r="62" spans="3:4">
      <c r="C62" s="3"/>
      <c r="D62" s="3"/>
    </row>
    <row r="63" spans="3:4">
      <c r="C63" s="3"/>
      <c r="D63" s="3"/>
    </row>
    <row r="64" spans="3:4">
      <c r="C64" s="3"/>
      <c r="D64" s="3"/>
    </row>
    <row r="65" spans="3:4">
      <c r="C65" s="3"/>
      <c r="D65" s="3"/>
    </row>
    <row r="66" spans="3:4">
      <c r="C66" s="3"/>
      <c r="D66" s="3"/>
    </row>
    <row r="67" spans="3:4">
      <c r="C67" s="3"/>
      <c r="D67" s="3"/>
    </row>
    <row r="68" spans="3:4">
      <c r="C68" s="3"/>
      <c r="D68" s="3"/>
    </row>
    <row r="69" spans="3:4">
      <c r="C69" s="3"/>
      <c r="D69" s="3"/>
    </row>
    <row r="70" spans="3:4">
      <c r="C70" s="3"/>
      <c r="D70" s="3"/>
    </row>
    <row r="71" spans="3:4">
      <c r="C71" s="3"/>
      <c r="D71" s="3"/>
    </row>
    <row r="72" spans="3:4">
      <c r="C72" s="3"/>
      <c r="D72" s="3"/>
    </row>
    <row r="73" spans="3:4">
      <c r="C73" s="3"/>
      <c r="D73" s="3"/>
    </row>
    <row r="74" spans="3:4">
      <c r="C74" s="3"/>
      <c r="D74" s="3"/>
    </row>
    <row r="75" spans="3:4">
      <c r="C75" s="3"/>
      <c r="D75" s="3"/>
    </row>
    <row r="76" spans="3:4">
      <c r="C76" s="3"/>
      <c r="D76" s="3"/>
    </row>
    <row r="77" spans="3:4">
      <c r="C77" s="3"/>
      <c r="D77" s="3"/>
    </row>
    <row r="78" spans="3:4">
      <c r="C78" s="3"/>
      <c r="D78" s="3"/>
    </row>
    <row r="79" spans="3:4">
      <c r="C79" s="3"/>
      <c r="D79" s="3"/>
    </row>
    <row r="80" spans="3:4">
      <c r="C80" s="3"/>
      <c r="D80" s="3"/>
    </row>
    <row r="81" spans="3:4">
      <c r="C81" s="3"/>
      <c r="D81" s="3"/>
    </row>
    <row r="82" spans="3:4">
      <c r="C82" s="3"/>
      <c r="D82" s="3"/>
    </row>
    <row r="83" spans="3:4">
      <c r="C83" s="3"/>
      <c r="D83" s="3"/>
    </row>
    <row r="84" spans="3:4">
      <c r="C84" s="3"/>
      <c r="D84" s="3"/>
    </row>
    <row r="85" spans="3:4">
      <c r="C85" s="3"/>
      <c r="D85" s="3"/>
    </row>
    <row r="86" spans="3:4">
      <c r="C86" s="3"/>
      <c r="D86" s="3"/>
    </row>
    <row r="87" spans="3:4">
      <c r="C87" s="3"/>
      <c r="D87" s="3"/>
    </row>
    <row r="88" spans="3:4">
      <c r="C88" s="3"/>
      <c r="D88" s="3"/>
    </row>
    <row r="89" spans="3:4">
      <c r="C89" s="3"/>
      <c r="D89" s="3"/>
    </row>
    <row r="90" spans="3:4">
      <c r="C90" s="3"/>
      <c r="D90" s="3"/>
    </row>
    <row r="91" spans="3:4">
      <c r="C91" s="3"/>
      <c r="D91" s="3"/>
    </row>
    <row r="92" spans="3:4">
      <c r="C92" s="3"/>
      <c r="D92" s="3"/>
    </row>
    <row r="93" spans="3:4">
      <c r="C93" s="3"/>
      <c r="D93" s="3"/>
    </row>
    <row r="94" spans="3:4">
      <c r="C94" s="3"/>
      <c r="D94" s="3"/>
    </row>
    <row r="95" spans="3:4">
      <c r="C95" s="3"/>
      <c r="D95" s="3"/>
    </row>
    <row r="96" spans="3:4">
      <c r="C96" s="3"/>
      <c r="D96" s="3"/>
    </row>
    <row r="97" spans="3:4">
      <c r="C97" s="3"/>
      <c r="D97" s="3"/>
    </row>
    <row r="98" spans="3:4">
      <c r="C98" s="3"/>
      <c r="D98" s="3"/>
    </row>
    <row r="99" spans="3:4">
      <c r="C99" s="3"/>
      <c r="D99" s="3"/>
    </row>
    <row r="100" spans="3:4">
      <c r="C100" s="3"/>
      <c r="D100" s="3"/>
    </row>
    <row r="101" spans="3:4">
      <c r="C101" s="3"/>
      <c r="D101" s="3"/>
    </row>
    <row r="102" spans="3:4">
      <c r="C102" s="3"/>
      <c r="D102" s="3"/>
    </row>
    <row r="103" spans="3:4">
      <c r="C103" s="3"/>
      <c r="D103" s="3"/>
    </row>
    <row r="104" spans="3:4">
      <c r="C104" s="3"/>
      <c r="D104" s="3"/>
    </row>
    <row r="105" spans="3:4">
      <c r="C105" s="3"/>
      <c r="D105" s="3"/>
    </row>
    <row r="106" spans="3:4">
      <c r="C106" s="3"/>
      <c r="D106" s="3"/>
    </row>
    <row r="107" spans="3:4">
      <c r="C107" s="3"/>
      <c r="D107" s="3"/>
    </row>
    <row r="108" spans="3:4">
      <c r="C108" s="3"/>
      <c r="D108" s="3"/>
    </row>
    <row r="109" spans="3:4">
      <c r="C109" s="3"/>
      <c r="D109" s="3"/>
    </row>
    <row r="110" spans="3:4">
      <c r="C110" s="3"/>
      <c r="D110" s="3"/>
    </row>
    <row r="111" spans="3:4">
      <c r="C111" s="3"/>
      <c r="D111" s="3"/>
    </row>
    <row r="112" spans="3:4">
      <c r="C112" s="3"/>
      <c r="D112" s="3"/>
    </row>
    <row r="113" spans="3:4">
      <c r="C113" s="3"/>
      <c r="D113" s="3"/>
    </row>
    <row r="114" spans="3:4">
      <c r="C114" s="3"/>
      <c r="D114" s="3"/>
    </row>
    <row r="115" spans="3:4">
      <c r="C115" s="3"/>
      <c r="D115" s="3"/>
    </row>
    <row r="116" spans="3:4">
      <c r="C116" s="3"/>
      <c r="D116" s="3"/>
    </row>
    <row r="117" spans="3:4">
      <c r="C117" s="3"/>
      <c r="D117" s="3"/>
    </row>
    <row r="118" spans="3:4">
      <c r="C118" s="3"/>
      <c r="D118" s="3"/>
    </row>
    <row r="119" spans="3:4">
      <c r="C119" s="3"/>
      <c r="D119" s="3"/>
    </row>
    <row r="120" spans="3:4">
      <c r="C120" s="3"/>
      <c r="D120" s="3"/>
    </row>
    <row r="121" spans="3:4">
      <c r="C121" s="3"/>
      <c r="D121" s="3"/>
    </row>
    <row r="122" spans="3:4">
      <c r="C122" s="3"/>
      <c r="D122" s="3"/>
    </row>
    <row r="123" spans="3:4">
      <c r="C123" s="3"/>
      <c r="D123" s="3"/>
    </row>
    <row r="124" spans="3:4">
      <c r="C124" s="3"/>
      <c r="D124" s="3"/>
    </row>
    <row r="125" spans="3:4">
      <c r="C125" s="3"/>
      <c r="D125" s="3"/>
    </row>
    <row r="126" spans="3:4">
      <c r="C126" s="3"/>
      <c r="D126" s="3"/>
    </row>
    <row r="127" spans="3:4">
      <c r="C127" s="3"/>
      <c r="D127" s="3"/>
    </row>
    <row r="128" spans="3:4">
      <c r="C128" s="3"/>
      <c r="D128" s="3"/>
    </row>
    <row r="129" spans="3:4">
      <c r="C129" s="3"/>
      <c r="D129" s="3"/>
    </row>
    <row r="130" spans="3:4">
      <c r="C130" s="3"/>
      <c r="D130" s="3"/>
    </row>
    <row r="131" spans="3:4">
      <c r="C131" s="3"/>
      <c r="D131" s="3"/>
    </row>
    <row r="132" spans="3:4">
      <c r="C132" s="3"/>
      <c r="D132" s="3"/>
    </row>
    <row r="133" spans="3:4">
      <c r="C133" s="3"/>
      <c r="D133" s="3"/>
    </row>
    <row r="134" spans="3:4">
      <c r="C134" s="3"/>
      <c r="D134" s="3"/>
    </row>
    <row r="135" spans="3:4">
      <c r="C135" s="3"/>
      <c r="D135" s="3"/>
    </row>
    <row r="136" spans="3:4">
      <c r="C136" s="3"/>
      <c r="D136" s="3"/>
    </row>
    <row r="137" spans="3:4">
      <c r="C137" s="3"/>
      <c r="D137" s="3"/>
    </row>
    <row r="138" spans="3:4">
      <c r="C138" s="3"/>
      <c r="D138" s="3"/>
    </row>
    <row r="139" spans="3:4">
      <c r="C139" s="3"/>
      <c r="D139" s="3"/>
    </row>
    <row r="140" spans="3:4">
      <c r="C140" s="3"/>
      <c r="D140" s="3"/>
    </row>
    <row r="141" spans="3:4">
      <c r="C141" s="3"/>
      <c r="D141" s="3"/>
    </row>
    <row r="142" spans="3:4">
      <c r="C142" s="3"/>
      <c r="D142" s="3"/>
    </row>
    <row r="143" spans="3:4">
      <c r="C143" s="3"/>
      <c r="D143" s="3"/>
    </row>
    <row r="144" spans="3:4">
      <c r="C144" s="3"/>
      <c r="D144" s="3"/>
    </row>
    <row r="145" spans="3:4">
      <c r="C145" s="3"/>
      <c r="D145" s="3"/>
    </row>
    <row r="146" spans="3:4">
      <c r="C146" s="3"/>
      <c r="D146" s="3"/>
    </row>
    <row r="147" spans="3:4">
      <c r="C147" s="3"/>
      <c r="D147" s="3"/>
    </row>
    <row r="148" spans="3:4">
      <c r="C148" s="3"/>
      <c r="D148" s="3"/>
    </row>
    <row r="149" spans="3:4">
      <c r="C149" s="3"/>
      <c r="D149" s="3"/>
    </row>
    <row r="150" spans="3:4">
      <c r="C150" s="3"/>
      <c r="D150" s="3"/>
    </row>
    <row r="151" spans="3:4">
      <c r="C151" s="3"/>
      <c r="D151" s="3"/>
    </row>
    <row r="152" spans="3:4">
      <c r="C152" s="3"/>
      <c r="D152" s="3"/>
    </row>
    <row r="153" spans="3:4">
      <c r="C153" s="3"/>
      <c r="D153" s="3"/>
    </row>
    <row r="154" spans="3:4">
      <c r="C154" s="3"/>
      <c r="D154" s="3"/>
    </row>
    <row r="155" spans="3:4">
      <c r="C155" s="3"/>
      <c r="D155" s="3"/>
    </row>
    <row r="156" spans="3:4">
      <c r="C156" s="3"/>
      <c r="D156" s="3"/>
    </row>
    <row r="157" spans="3:4">
      <c r="C157" s="3"/>
      <c r="D157" s="3"/>
    </row>
    <row r="158" spans="3:4">
      <c r="C158" s="3"/>
      <c r="D158" s="3"/>
    </row>
    <row r="159" spans="3:4">
      <c r="C159" s="3"/>
      <c r="D159" s="3"/>
    </row>
    <row r="160" spans="3:4">
      <c r="C160" s="3"/>
      <c r="D160" s="3"/>
    </row>
    <row r="161" spans="3:4">
      <c r="C161" s="3"/>
      <c r="D161" s="3"/>
    </row>
    <row r="162" spans="3:4">
      <c r="C162" s="3"/>
      <c r="D162" s="3"/>
    </row>
    <row r="163" spans="3:4">
      <c r="C163" s="3"/>
      <c r="D163" s="3"/>
    </row>
    <row r="164" spans="3:4">
      <c r="C164" s="3"/>
      <c r="D164" s="3"/>
    </row>
    <row r="165" spans="3:4">
      <c r="C165" s="3"/>
      <c r="D165" s="3"/>
    </row>
    <row r="166" spans="3:4">
      <c r="C166" s="3"/>
      <c r="D166" s="3"/>
    </row>
    <row r="167" spans="3:4">
      <c r="C167" s="3"/>
      <c r="D167" s="3"/>
    </row>
    <row r="168" spans="3:4">
      <c r="C168" s="3"/>
      <c r="D168" s="3"/>
    </row>
    <row r="169" spans="3:4">
      <c r="C169" s="3"/>
      <c r="D169" s="3"/>
    </row>
    <row r="170" spans="3:4">
      <c r="C170" s="3"/>
      <c r="D170" s="3"/>
    </row>
    <row r="171" spans="3:4">
      <c r="C171" s="3"/>
      <c r="D171" s="3"/>
    </row>
    <row r="172" spans="3:4">
      <c r="C172" s="3"/>
      <c r="D172" s="3"/>
    </row>
    <row r="173" spans="3:4">
      <c r="C173" s="3"/>
      <c r="D173" s="3"/>
    </row>
    <row r="174" spans="3:4">
      <c r="C174" s="3"/>
      <c r="D174" s="3"/>
    </row>
    <row r="175" spans="3:4">
      <c r="C175" s="3"/>
      <c r="D175" s="3"/>
    </row>
    <row r="176" spans="3:4">
      <c r="C176" s="3"/>
      <c r="D176" s="3"/>
    </row>
    <row r="177" spans="3:4">
      <c r="C177" s="3"/>
      <c r="D177" s="3"/>
    </row>
    <row r="178" spans="3:4">
      <c r="C178" s="3"/>
      <c r="D178" s="3"/>
    </row>
    <row r="179" spans="3:4">
      <c r="C179" s="3"/>
      <c r="D179" s="3"/>
    </row>
    <row r="180" spans="3:4">
      <c r="C180" s="3"/>
      <c r="D180" s="3"/>
    </row>
    <row r="181" spans="3:4">
      <c r="C181" s="3"/>
      <c r="D181" s="3"/>
    </row>
    <row r="182" spans="3:4">
      <c r="C182" s="3"/>
      <c r="D182" s="3"/>
    </row>
    <row r="183" spans="3:4">
      <c r="C183" s="3"/>
      <c r="D183" s="3"/>
    </row>
    <row r="184" spans="3:4">
      <c r="C184" s="3"/>
      <c r="D184" s="3"/>
    </row>
    <row r="185" spans="3:4">
      <c r="C185" s="3"/>
      <c r="D185" s="3"/>
    </row>
    <row r="186" spans="3:4">
      <c r="C186" s="3"/>
      <c r="D186" s="3"/>
    </row>
    <row r="187" spans="3:4">
      <c r="C187" s="3"/>
      <c r="D187" s="3"/>
    </row>
    <row r="188" spans="3:4">
      <c r="C188" s="3"/>
      <c r="D188" s="3"/>
    </row>
    <row r="189" spans="3:4">
      <c r="C189" s="3"/>
      <c r="D189" s="3"/>
    </row>
    <row r="190" spans="3:4">
      <c r="C190" s="3"/>
      <c r="D190" s="3"/>
    </row>
    <row r="191" spans="3:4">
      <c r="C191" s="3"/>
      <c r="D191" s="3"/>
    </row>
    <row r="192" spans="3:4">
      <c r="C192" s="3"/>
      <c r="D192" s="3"/>
    </row>
    <row r="193" spans="3:4">
      <c r="C193" s="3"/>
      <c r="D193" s="3"/>
    </row>
    <row r="194" spans="3:4">
      <c r="C194" s="3"/>
      <c r="D194" s="3"/>
    </row>
    <row r="195" spans="3:4">
      <c r="C195" s="3"/>
      <c r="D195" s="3"/>
    </row>
    <row r="196" spans="3:4">
      <c r="C196" s="3"/>
      <c r="D196" s="3"/>
    </row>
    <row r="197" spans="3:4">
      <c r="C197" s="3"/>
      <c r="D197" s="3"/>
    </row>
    <row r="198" spans="3:4">
      <c r="C198" s="3"/>
      <c r="D198" s="3"/>
    </row>
    <row r="199" spans="3:4">
      <c r="C199" s="3"/>
      <c r="D199" s="3"/>
    </row>
    <row r="200" spans="3:4">
      <c r="C200" s="3"/>
      <c r="D200" s="3"/>
    </row>
    <row r="201" spans="3:4">
      <c r="C201" s="3"/>
      <c r="D201" s="3"/>
    </row>
    <row r="202" spans="3:4">
      <c r="C202" s="3"/>
      <c r="D202" s="3"/>
    </row>
    <row r="203" spans="3:4">
      <c r="C203" s="3"/>
      <c r="D203" s="3"/>
    </row>
    <row r="204" spans="3:4">
      <c r="C204" s="3"/>
      <c r="D204" s="3"/>
    </row>
    <row r="205" spans="3:4">
      <c r="C205" s="3"/>
      <c r="D205" s="3"/>
    </row>
    <row r="206" spans="3:4">
      <c r="C206" s="3"/>
      <c r="D206" s="3"/>
    </row>
    <row r="207" spans="3:4">
      <c r="C207" s="3"/>
      <c r="D207" s="3"/>
    </row>
    <row r="208" spans="3:4">
      <c r="C208" s="3"/>
      <c r="D208" s="3"/>
    </row>
    <row r="209" spans="3:4">
      <c r="C209" s="3"/>
      <c r="D209" s="3"/>
    </row>
    <row r="210" spans="3:4">
      <c r="C210" s="3"/>
      <c r="D210" s="3"/>
    </row>
    <row r="211" spans="3:4">
      <c r="C211" s="3"/>
      <c r="D211" s="3"/>
    </row>
    <row r="212" spans="3:4">
      <c r="C212" s="3"/>
      <c r="D212" s="3"/>
    </row>
    <row r="213" spans="3:4">
      <c r="C213" s="3"/>
      <c r="D213" s="3"/>
    </row>
    <row r="214" spans="3:4">
      <c r="C214" s="3"/>
      <c r="D214" s="3"/>
    </row>
    <row r="215" spans="3:4">
      <c r="C215" s="3"/>
      <c r="D215" s="3"/>
    </row>
    <row r="216" spans="3:4">
      <c r="C216" s="3"/>
      <c r="D216" s="3"/>
    </row>
    <row r="217" spans="3:4">
      <c r="C217" s="3"/>
      <c r="D217" s="3"/>
    </row>
    <row r="218" spans="3:4">
      <c r="C218" s="3"/>
      <c r="D218" s="3"/>
    </row>
    <row r="219" spans="3:4">
      <c r="C219" s="3"/>
      <c r="D219" s="3"/>
    </row>
    <row r="220" spans="3:4">
      <c r="C220" s="3"/>
      <c r="D220" s="3"/>
    </row>
    <row r="221" spans="3:4">
      <c r="C221" s="3"/>
      <c r="D221" s="3"/>
    </row>
    <row r="222" spans="3:4">
      <c r="C222" s="3"/>
      <c r="D222" s="3"/>
    </row>
    <row r="223" spans="3:4">
      <c r="C223" s="3"/>
      <c r="D223" s="3"/>
    </row>
    <row r="224" spans="3:4">
      <c r="C224" s="3"/>
      <c r="D224" s="3"/>
    </row>
    <row r="225" spans="3:4">
      <c r="C225" s="3"/>
      <c r="D225" s="3"/>
    </row>
    <row r="226" spans="3:4">
      <c r="C226" s="3"/>
      <c r="D226" s="3"/>
    </row>
    <row r="227" spans="3:4">
      <c r="C227" s="3"/>
      <c r="D227" s="3"/>
    </row>
    <row r="228" spans="3:4">
      <c r="C228" s="3"/>
      <c r="D228" s="3"/>
    </row>
    <row r="229" spans="3:4">
      <c r="C229" s="3"/>
      <c r="D229" s="3"/>
    </row>
    <row r="230" spans="3:4">
      <c r="C230" s="3"/>
      <c r="D230" s="3"/>
    </row>
    <row r="231" spans="3:4">
      <c r="C231" s="3"/>
      <c r="D231" s="3"/>
    </row>
    <row r="232" spans="3:4">
      <c r="C232" s="3"/>
      <c r="D232" s="3"/>
    </row>
    <row r="233" spans="3:4">
      <c r="C233" s="3"/>
      <c r="D233" s="3"/>
    </row>
    <row r="234" spans="3:4">
      <c r="C234" s="3"/>
      <c r="D234" s="3"/>
    </row>
    <row r="235" spans="3:4">
      <c r="C235" s="3"/>
      <c r="D235" s="3"/>
    </row>
    <row r="236" spans="3:4">
      <c r="C236" s="3"/>
      <c r="D236" s="3"/>
    </row>
    <row r="237" spans="3:4">
      <c r="C237" s="3"/>
      <c r="D237" s="3"/>
    </row>
    <row r="238" spans="3:4">
      <c r="C238" s="3"/>
      <c r="D238" s="3"/>
    </row>
    <row r="239" spans="3:4">
      <c r="C239" s="3"/>
      <c r="D239" s="3"/>
    </row>
    <row r="240" spans="3:4">
      <c r="C240" s="3"/>
      <c r="D240" s="3"/>
    </row>
    <row r="241" spans="3:4">
      <c r="C241" s="3"/>
      <c r="D241" s="3"/>
    </row>
    <row r="242" spans="3:4">
      <c r="C242" s="3"/>
      <c r="D242" s="3"/>
    </row>
    <row r="243" spans="3:4">
      <c r="C243" s="3"/>
      <c r="D243" s="3"/>
    </row>
    <row r="244" spans="3:4">
      <c r="C244" s="3"/>
      <c r="D244" s="3"/>
    </row>
    <row r="245" spans="3:4">
      <c r="C245" s="3"/>
      <c r="D245" s="3"/>
    </row>
    <row r="246" spans="3:4">
      <c r="C246" s="3"/>
      <c r="D246" s="3"/>
    </row>
    <row r="247" spans="3:4">
      <c r="C247" s="3"/>
      <c r="D247" s="3"/>
    </row>
    <row r="248" spans="3:4">
      <c r="C248" s="3"/>
      <c r="D248" s="3"/>
    </row>
    <row r="249" spans="3:4">
      <c r="C249" s="3"/>
      <c r="D249" s="3"/>
    </row>
    <row r="250" spans="3:4">
      <c r="C250" s="3"/>
      <c r="D250" s="3"/>
    </row>
    <row r="251" spans="3:4">
      <c r="C251" s="3"/>
      <c r="D251" s="3"/>
    </row>
    <row r="252" spans="3:4">
      <c r="C252" s="3"/>
      <c r="D252" s="3"/>
    </row>
    <row r="253" spans="3:4">
      <c r="C253" s="3"/>
      <c r="D253" s="3"/>
    </row>
    <row r="254" spans="3:4">
      <c r="C254" s="3"/>
      <c r="D254" s="3"/>
    </row>
    <row r="255" spans="3:4">
      <c r="C255" s="3"/>
      <c r="D255" s="3"/>
    </row>
    <row r="256" spans="3:4">
      <c r="C256" s="3"/>
      <c r="D256" s="3"/>
    </row>
    <row r="257" spans="3:4">
      <c r="C257" s="3"/>
      <c r="D257" s="3"/>
    </row>
    <row r="258" spans="3:4">
      <c r="C258" s="3"/>
      <c r="D258" s="3"/>
    </row>
    <row r="259" spans="3:4">
      <c r="C259" s="3"/>
      <c r="D259" s="3"/>
    </row>
    <row r="260" spans="3:4">
      <c r="C260" s="3"/>
      <c r="D260" s="3"/>
    </row>
    <row r="261" spans="3:4">
      <c r="C261" s="3"/>
      <c r="D261" s="3"/>
    </row>
    <row r="262" spans="3:4">
      <c r="C262" s="3"/>
      <c r="D262" s="3"/>
    </row>
    <row r="263" spans="3:4">
      <c r="C263" s="3"/>
      <c r="D263" s="3"/>
    </row>
    <row r="264" spans="3:4">
      <c r="C264" s="3"/>
      <c r="D264" s="3"/>
    </row>
    <row r="265" spans="3:4">
      <c r="C265" s="3"/>
      <c r="D265" s="3"/>
    </row>
    <row r="266" spans="3:4">
      <c r="C266" s="3"/>
      <c r="D266" s="3"/>
    </row>
    <row r="267" spans="3:4">
      <c r="C267" s="3"/>
      <c r="D267" s="3"/>
    </row>
    <row r="268" spans="3:4">
      <c r="C268" s="3"/>
      <c r="D268" s="3"/>
    </row>
    <row r="269" spans="3:4">
      <c r="C269" s="3"/>
      <c r="D269" s="3"/>
    </row>
    <row r="270" spans="3:4">
      <c r="C270" s="3"/>
      <c r="D270" s="3"/>
    </row>
    <row r="271" spans="3:4">
      <c r="C271" s="3"/>
      <c r="D271" s="3"/>
    </row>
    <row r="272" spans="3:4">
      <c r="C272" s="3"/>
      <c r="D272" s="3"/>
    </row>
    <row r="273" spans="3:4">
      <c r="C273" s="3"/>
      <c r="D273" s="3"/>
    </row>
    <row r="274" spans="3:4">
      <c r="C274" s="3"/>
      <c r="D274" s="3"/>
    </row>
    <row r="275" spans="3:4">
      <c r="C275" s="3"/>
      <c r="D275" s="3"/>
    </row>
    <row r="276" spans="3:4">
      <c r="C276" s="3"/>
      <c r="D276" s="3"/>
    </row>
    <row r="277" spans="3:4">
      <c r="C277" s="3"/>
      <c r="D277" s="3"/>
    </row>
    <row r="278" spans="3:4">
      <c r="C278" s="3"/>
      <c r="D278" s="3"/>
    </row>
    <row r="279" spans="3:4">
      <c r="C279" s="3"/>
      <c r="D279" s="3"/>
    </row>
    <row r="280" spans="3:4">
      <c r="C280" s="3"/>
      <c r="D280" s="3"/>
    </row>
    <row r="281" spans="3:4">
      <c r="C281" s="3"/>
      <c r="D281" s="3"/>
    </row>
    <row r="282" spans="3:4">
      <c r="C282" s="3"/>
      <c r="D282" s="3"/>
    </row>
    <row r="283" spans="3:4">
      <c r="C283" s="3"/>
      <c r="D283" s="3"/>
    </row>
    <row r="284" spans="3:4">
      <c r="C284" s="3"/>
      <c r="D284" s="3"/>
    </row>
    <row r="285" spans="3:4">
      <c r="C285" s="3"/>
      <c r="D285" s="3"/>
    </row>
    <row r="286" spans="3:4">
      <c r="C286" s="3"/>
      <c r="D286" s="3"/>
    </row>
    <row r="287" spans="3:4">
      <c r="C287" s="3"/>
      <c r="D287" s="3"/>
    </row>
    <row r="288" spans="3:4">
      <c r="C288" s="3"/>
      <c r="D288" s="3"/>
    </row>
    <row r="289" spans="3:4">
      <c r="C289" s="3"/>
      <c r="D289" s="3"/>
    </row>
    <row r="290" spans="3:4">
      <c r="C290" s="3"/>
      <c r="D290" s="3"/>
    </row>
    <row r="291" spans="3:4">
      <c r="C291" s="3"/>
      <c r="D291" s="3"/>
    </row>
    <row r="292" spans="3:4">
      <c r="C292" s="3"/>
      <c r="D292" s="3"/>
    </row>
    <row r="293" spans="3:4">
      <c r="C293" s="3"/>
      <c r="D293" s="3"/>
    </row>
    <row r="294" spans="3:4">
      <c r="C294" s="3"/>
      <c r="D294" s="3"/>
    </row>
    <row r="295" spans="3:4">
      <c r="C295" s="3"/>
      <c r="D295" s="3"/>
    </row>
    <row r="296" spans="3:4">
      <c r="C296" s="3"/>
      <c r="D296" s="3"/>
    </row>
    <row r="297" spans="3:4">
      <c r="C297" s="3"/>
      <c r="D297" s="3"/>
    </row>
    <row r="298" spans="3:4">
      <c r="C298" s="3"/>
      <c r="D298" s="3"/>
    </row>
    <row r="299" spans="3:4">
      <c r="C299" s="3"/>
      <c r="D299" s="3"/>
    </row>
    <row r="300" spans="3:4">
      <c r="C300" s="3"/>
      <c r="D300" s="3"/>
    </row>
    <row r="301" spans="3:4">
      <c r="C301" s="3"/>
      <c r="D301" s="3"/>
    </row>
    <row r="302" spans="3:4">
      <c r="C302" s="3"/>
      <c r="D302" s="3"/>
    </row>
    <row r="303" spans="3:4">
      <c r="C303" s="3"/>
      <c r="D303" s="3"/>
    </row>
    <row r="304" spans="3:4">
      <c r="C304" s="3"/>
      <c r="D304" s="3"/>
    </row>
    <row r="305" spans="3:4">
      <c r="C305" s="3"/>
      <c r="D305" s="3"/>
    </row>
    <row r="306" spans="3:4">
      <c r="C306" s="3"/>
      <c r="D306" s="3"/>
    </row>
    <row r="307" spans="3:4">
      <c r="C307" s="3"/>
      <c r="D307" s="3"/>
    </row>
    <row r="308" spans="3:4">
      <c r="C308" s="3"/>
      <c r="D308" s="3"/>
    </row>
    <row r="309" spans="3:4">
      <c r="C309" s="3"/>
      <c r="D309" s="3"/>
    </row>
    <row r="310" spans="3:4">
      <c r="C310" s="3"/>
      <c r="D310" s="3"/>
    </row>
    <row r="311" spans="3:4">
      <c r="C311" s="3"/>
      <c r="D311" s="3"/>
    </row>
    <row r="312" spans="3:4">
      <c r="C312" s="3"/>
      <c r="D312" s="3"/>
    </row>
    <row r="313" spans="3:4">
      <c r="C313" s="3"/>
      <c r="D313" s="3"/>
    </row>
    <row r="314" spans="3:4">
      <c r="C314" s="3"/>
      <c r="D314" s="3"/>
    </row>
    <row r="315" spans="3:4">
      <c r="C315" s="3"/>
      <c r="D315" s="3"/>
    </row>
    <row r="316" spans="3:4">
      <c r="C316" s="3"/>
      <c r="D316" s="3"/>
    </row>
    <row r="317" spans="3:4">
      <c r="C317" s="3"/>
      <c r="D317" s="3"/>
    </row>
    <row r="318" spans="3:4">
      <c r="C318" s="3"/>
      <c r="D318" s="3"/>
    </row>
    <row r="319" spans="3:4">
      <c r="C319" s="3"/>
      <c r="D319" s="3"/>
    </row>
    <row r="320" spans="3:4">
      <c r="C320" s="3"/>
      <c r="D320" s="3"/>
    </row>
    <row r="321" spans="3:4">
      <c r="C321" s="3"/>
      <c r="D321" s="3"/>
    </row>
    <row r="322" spans="3:4">
      <c r="C322" s="3"/>
      <c r="D322" s="3"/>
    </row>
    <row r="323" spans="3:4">
      <c r="C323" s="3"/>
      <c r="D323" s="3"/>
    </row>
    <row r="324" spans="3:4">
      <c r="C324" s="3"/>
      <c r="D324" s="3"/>
    </row>
    <row r="325" spans="3:4">
      <c r="C325" s="3"/>
      <c r="D325" s="3"/>
    </row>
    <row r="326" spans="3:4">
      <c r="C326" s="3"/>
      <c r="D326" s="3"/>
    </row>
    <row r="327" spans="3:4">
      <c r="C327" s="3"/>
      <c r="D327" s="3"/>
    </row>
    <row r="328" spans="3:4">
      <c r="C328" s="3"/>
      <c r="D328" s="3"/>
    </row>
    <row r="329" spans="3:4">
      <c r="C329" s="3"/>
      <c r="D329" s="3"/>
    </row>
    <row r="330" spans="3:4">
      <c r="C330" s="3"/>
      <c r="D330" s="3"/>
    </row>
    <row r="331" spans="3:4">
      <c r="C331" s="3"/>
      <c r="D331" s="3"/>
    </row>
    <row r="332" spans="3:4">
      <c r="C332" s="3"/>
      <c r="D332" s="3"/>
    </row>
    <row r="333" spans="3:4">
      <c r="C333" s="3"/>
      <c r="D333" s="3"/>
    </row>
    <row r="334" spans="3:4">
      <c r="C334" s="3"/>
      <c r="D334" s="3"/>
    </row>
    <row r="335" spans="3:4">
      <c r="C335" s="3"/>
      <c r="D335" s="3"/>
    </row>
    <row r="336" spans="3:4">
      <c r="C336" s="3"/>
      <c r="D336" s="3"/>
    </row>
    <row r="337" spans="3:4">
      <c r="C337" s="3"/>
      <c r="D337" s="3"/>
    </row>
    <row r="338" spans="3:4">
      <c r="C338" s="3"/>
      <c r="D338" s="3"/>
    </row>
    <row r="339" spans="3:4">
      <c r="C339" s="3"/>
      <c r="D339" s="3"/>
    </row>
    <row r="340" spans="3:4">
      <c r="C340" s="3"/>
      <c r="D340" s="3"/>
    </row>
    <row r="341" spans="3:4">
      <c r="C341" s="3"/>
      <c r="D341" s="3"/>
    </row>
    <row r="342" spans="3:4">
      <c r="C342" s="3"/>
      <c r="D342" s="3"/>
    </row>
    <row r="343" spans="3:4">
      <c r="C343" s="3"/>
      <c r="D343" s="3"/>
    </row>
    <row r="344" spans="3:4">
      <c r="C344" s="3"/>
      <c r="D344" s="3"/>
    </row>
    <row r="345" spans="3:4">
      <c r="C345" s="3"/>
      <c r="D345" s="3"/>
    </row>
    <row r="346" spans="3:4">
      <c r="C346" s="3"/>
      <c r="D346" s="3"/>
    </row>
    <row r="347" spans="3:4">
      <c r="C347" s="3"/>
      <c r="D347" s="3"/>
    </row>
    <row r="348" spans="3:4">
      <c r="C348" s="3"/>
      <c r="D348" s="3"/>
    </row>
    <row r="349" spans="3:4">
      <c r="C349" s="3"/>
      <c r="D349" s="3"/>
    </row>
    <row r="350" spans="3:4">
      <c r="C350" s="3"/>
      <c r="D350" s="3"/>
    </row>
    <row r="351" spans="3:4">
      <c r="C351" s="3"/>
      <c r="D351" s="3"/>
    </row>
    <row r="352" spans="3:4">
      <c r="C352" s="3"/>
      <c r="D352" s="3"/>
    </row>
    <row r="353" spans="3:4">
      <c r="C353" s="3"/>
      <c r="D353" s="3"/>
    </row>
    <row r="354" spans="3:4">
      <c r="C354" s="3"/>
      <c r="D354" s="3"/>
    </row>
    <row r="355" spans="3:4">
      <c r="C355" s="3"/>
      <c r="D355" s="3"/>
    </row>
    <row r="356" spans="3:4">
      <c r="C356" s="3"/>
      <c r="D356" s="3"/>
    </row>
    <row r="357" spans="3:4">
      <c r="C357" s="3"/>
      <c r="D357" s="3"/>
    </row>
    <row r="358" spans="3:4">
      <c r="C358" s="3"/>
      <c r="D358" s="3"/>
    </row>
    <row r="359" spans="3:4">
      <c r="C359" s="3"/>
      <c r="D359" s="3"/>
    </row>
    <row r="360" spans="3:4">
      <c r="C360" s="3"/>
      <c r="D360" s="3"/>
    </row>
    <row r="361" spans="3:4">
      <c r="C361" s="3"/>
      <c r="D361" s="3"/>
    </row>
    <row r="362" spans="3:4">
      <c r="C362" s="3"/>
      <c r="D362" s="3"/>
    </row>
    <row r="363" spans="3:4">
      <c r="C363" s="3"/>
      <c r="D363" s="3"/>
    </row>
    <row r="364" spans="3:4">
      <c r="C364" s="3"/>
      <c r="D364" s="3"/>
    </row>
    <row r="365" spans="3:4">
      <c r="C365" s="3"/>
      <c r="D365" s="3"/>
    </row>
    <row r="366" spans="3:4">
      <c r="C366" s="3"/>
      <c r="D366" s="3"/>
    </row>
    <row r="367" spans="3:4">
      <c r="C367" s="3"/>
      <c r="D367" s="3"/>
    </row>
    <row r="368" spans="3:4">
      <c r="C368" s="3"/>
      <c r="D368" s="3"/>
    </row>
    <row r="369" spans="3:4">
      <c r="C369" s="3"/>
      <c r="D369" s="3"/>
    </row>
    <row r="370" spans="3:4">
      <c r="C370" s="3"/>
      <c r="D370" s="3"/>
    </row>
    <row r="371" spans="3:4">
      <c r="C371" s="3"/>
      <c r="D371" s="3"/>
    </row>
    <row r="372" spans="3:4">
      <c r="C372" s="3"/>
      <c r="D372" s="3"/>
    </row>
    <row r="373" spans="3:4">
      <c r="C373" s="3"/>
      <c r="D373" s="3"/>
    </row>
    <row r="374" spans="3:4">
      <c r="C374" s="3"/>
      <c r="D374" s="3"/>
    </row>
    <row r="375" spans="3:4">
      <c r="C375" s="3"/>
      <c r="D375" s="3"/>
    </row>
    <row r="376" spans="3:4">
      <c r="C376" s="3"/>
      <c r="D376" s="3"/>
    </row>
    <row r="377" spans="3:4">
      <c r="C377" s="3"/>
      <c r="D377" s="3"/>
    </row>
    <row r="378" spans="3:4">
      <c r="C378" s="3"/>
      <c r="D378" s="3"/>
    </row>
    <row r="379" spans="3:4">
      <c r="C379" s="3"/>
      <c r="D379" s="3"/>
    </row>
    <row r="380" spans="3:4">
      <c r="C380" s="3"/>
      <c r="D380" s="3"/>
    </row>
    <row r="381" spans="3:4">
      <c r="C381" s="3"/>
      <c r="D381" s="3"/>
    </row>
    <row r="382" spans="3:4">
      <c r="C382" s="3"/>
      <c r="D382" s="3"/>
    </row>
    <row r="383" spans="3:4">
      <c r="C383" s="3"/>
      <c r="D383" s="3"/>
    </row>
    <row r="384" spans="3:4">
      <c r="C384" s="3"/>
      <c r="D384" s="3"/>
    </row>
    <row r="385" spans="3:4">
      <c r="C385" s="3"/>
      <c r="D385" s="3"/>
    </row>
    <row r="386" spans="3:4">
      <c r="C386" s="3"/>
      <c r="D386" s="3"/>
    </row>
    <row r="387" spans="3:4">
      <c r="C387" s="3"/>
      <c r="D387" s="3"/>
    </row>
    <row r="388" spans="3:4">
      <c r="C388" s="3"/>
      <c r="D388" s="3"/>
    </row>
    <row r="389" spans="3:4">
      <c r="C389" s="3"/>
      <c r="D389" s="3"/>
    </row>
    <row r="390" spans="3:4">
      <c r="C390" s="3"/>
      <c r="D390" s="3"/>
    </row>
    <row r="391" spans="3:4">
      <c r="C391" s="3"/>
      <c r="D391" s="3"/>
    </row>
    <row r="392" spans="3:4">
      <c r="C392" s="3"/>
      <c r="D392" s="3"/>
    </row>
    <row r="393" spans="3:4">
      <c r="C393" s="3"/>
      <c r="D393" s="3"/>
    </row>
    <row r="394" spans="3:4">
      <c r="C394" s="3"/>
      <c r="D394" s="3"/>
    </row>
    <row r="395" spans="3:4">
      <c r="C395" s="3"/>
      <c r="D395" s="3"/>
    </row>
    <row r="396" spans="3:4">
      <c r="C396" s="3"/>
      <c r="D396" s="3"/>
    </row>
    <row r="397" spans="3:4">
      <c r="C397" s="3"/>
      <c r="D397" s="3"/>
    </row>
    <row r="398" spans="3:4">
      <c r="C398" s="3"/>
      <c r="D398" s="3"/>
    </row>
    <row r="399" spans="3:4">
      <c r="C399" s="3"/>
      <c r="D399" s="3"/>
    </row>
    <row r="400" spans="3:4">
      <c r="C400" s="3"/>
      <c r="D400" s="3"/>
    </row>
    <row r="401" spans="3:4">
      <c r="C401" s="3"/>
      <c r="D401" s="3"/>
    </row>
    <row r="402" spans="3:4">
      <c r="C402" s="3"/>
      <c r="D402" s="3"/>
    </row>
    <row r="403" spans="3:4">
      <c r="C403" s="3"/>
      <c r="D403" s="3"/>
    </row>
    <row r="404" spans="3:4">
      <c r="C404" s="3"/>
      <c r="D404" s="3"/>
    </row>
    <row r="405" spans="3:4">
      <c r="C405" s="3"/>
      <c r="D405" s="3"/>
    </row>
    <row r="406" spans="3:4">
      <c r="C406" s="3"/>
      <c r="D406" s="3"/>
    </row>
    <row r="407" spans="3:4">
      <c r="C407" s="3"/>
      <c r="D407" s="3"/>
    </row>
    <row r="408" spans="3:4">
      <c r="C408" s="3"/>
      <c r="D408" s="3"/>
    </row>
    <row r="409" spans="3:4">
      <c r="C409" s="3"/>
      <c r="D409" s="3"/>
    </row>
    <row r="410" spans="3:4">
      <c r="C410" s="3"/>
      <c r="D410" s="3"/>
    </row>
    <row r="411" spans="3:4">
      <c r="C411" s="3"/>
      <c r="D411" s="3"/>
    </row>
    <row r="412" spans="3:4">
      <c r="C412" s="3"/>
      <c r="D412" s="3"/>
    </row>
    <row r="413" spans="3:4">
      <c r="C413" s="3"/>
      <c r="D413" s="3"/>
    </row>
    <row r="414" spans="3:4">
      <c r="C414" s="3"/>
      <c r="D414" s="3"/>
    </row>
    <row r="415" spans="3:4">
      <c r="C415" s="3"/>
      <c r="D415" s="3"/>
    </row>
    <row r="416" spans="3:4">
      <c r="C416" s="3"/>
      <c r="D416" s="3"/>
    </row>
    <row r="417" spans="3:4">
      <c r="C417" s="3"/>
      <c r="D417" s="3"/>
    </row>
    <row r="418" spans="3:4">
      <c r="C418" s="3"/>
      <c r="D418" s="3"/>
    </row>
    <row r="419" spans="3:4">
      <c r="C419" s="3"/>
      <c r="D419" s="3"/>
    </row>
    <row r="420" spans="3:4">
      <c r="C420" s="3"/>
      <c r="D420" s="3"/>
    </row>
    <row r="421" spans="3:4">
      <c r="C421" s="3"/>
      <c r="D421" s="3"/>
    </row>
    <row r="422" spans="3:4">
      <c r="C422" s="3"/>
      <c r="D422" s="3"/>
    </row>
    <row r="423" spans="3:4">
      <c r="C423" s="3"/>
      <c r="D423" s="3"/>
    </row>
    <row r="424" spans="3:4">
      <c r="C424" s="3"/>
      <c r="D424" s="3"/>
    </row>
    <row r="425" spans="3:4">
      <c r="C425" s="3"/>
      <c r="D425" s="3"/>
    </row>
    <row r="426" spans="3:4">
      <c r="C426" s="3"/>
      <c r="D426" s="3"/>
    </row>
    <row r="427" spans="3:4">
      <c r="C427" s="3"/>
      <c r="D427" s="3"/>
    </row>
  </sheetData>
  <sheetProtection password="CCE9"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6"/>
  <sheetViews>
    <sheetView rightToLeft="1" workbookViewId="0"/>
  </sheetViews>
  <sheetFormatPr defaultColWidth="9.140625" defaultRowHeight="18"/>
  <cols>
    <col min="1" max="1" width="6.28515625" style="3" customWidth="1"/>
    <col min="2" max="2" width="39.7109375" style="45" customWidth="1"/>
    <col min="3" max="3" width="28.140625" style="45" bestFit="1" customWidth="1"/>
    <col min="4" max="4" width="10.7109375" style="45" customWidth="1"/>
    <col min="5" max="9" width="10.7109375" style="3" customWidth="1"/>
    <col min="10" max="10" width="14.7109375" style="3" customWidth="1"/>
    <col min="11" max="12" width="10.710937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3" customWidth="1"/>
    <col min="24" max="24" width="6.140625" style="3" customWidth="1"/>
    <col min="25" max="26" width="5.7109375" style="3" customWidth="1"/>
    <col min="27" max="27" width="6.85546875" style="3" customWidth="1"/>
    <col min="28" max="28" width="6.42578125" style="3" customWidth="1"/>
    <col min="29" max="29" width="6.7109375" style="3" customWidth="1"/>
    <col min="30" max="30" width="7.28515625" style="3" customWidth="1"/>
    <col min="31" max="37" width="5.7109375" style="3" customWidth="1"/>
    <col min="38" max="38" width="3.42578125" style="3" customWidth="1"/>
    <col min="39" max="39" width="5.7109375" style="3" hidden="1" customWidth="1"/>
    <col min="40" max="40" width="10.140625" style="3" customWidth="1"/>
    <col min="41" max="41" width="13.85546875" style="3" customWidth="1"/>
    <col min="42" max="42" width="5.7109375" style="3" customWidth="1"/>
    <col min="43" max="16384" width="9.140625" style="3"/>
  </cols>
  <sheetData>
    <row r="1" spans="2:13">
      <c r="B1" s="13" t="s">
        <v>0</v>
      </c>
      <c r="C1" s="14" t="s">
        <v>190</v>
      </c>
    </row>
    <row r="2" spans="2:13">
      <c r="B2" s="13" t="s">
        <v>1</v>
      </c>
    </row>
    <row r="3" spans="2:13">
      <c r="B3" s="13" t="s">
        <v>2</v>
      </c>
      <c r="C3" s="14" t="s">
        <v>191</v>
      </c>
    </row>
    <row r="4" spans="2:13">
      <c r="B4" s="13" t="s">
        <v>3</v>
      </c>
      <c r="C4" s="14" t="s">
        <v>192</v>
      </c>
    </row>
    <row r="5" spans="2:13">
      <c r="B5" s="13"/>
    </row>
    <row r="7" spans="2:13" ht="26.25" customHeight="1">
      <c r="B7" s="46" t="s">
        <v>48</v>
      </c>
      <c r="C7" s="47"/>
      <c r="D7" s="47"/>
      <c r="E7" s="47"/>
      <c r="F7" s="47"/>
      <c r="G7" s="47"/>
      <c r="H7" s="47"/>
      <c r="I7" s="47"/>
      <c r="J7" s="47"/>
      <c r="K7" s="47"/>
      <c r="L7" s="47"/>
    </row>
    <row r="8" spans="2:13" s="6" customFormat="1" ht="63">
      <c r="B8" s="48" t="s">
        <v>49</v>
      </c>
      <c r="C8" s="49" t="s">
        <v>50</v>
      </c>
      <c r="D8" s="49" t="s">
        <v>51</v>
      </c>
      <c r="E8" s="49" t="s">
        <v>52</v>
      </c>
      <c r="F8" s="49" t="s">
        <v>53</v>
      </c>
      <c r="G8" s="49" t="s">
        <v>54</v>
      </c>
      <c r="H8" s="49" t="s">
        <v>55</v>
      </c>
      <c r="I8" s="49" t="s">
        <v>56</v>
      </c>
      <c r="J8" s="49" t="s">
        <v>57</v>
      </c>
      <c r="K8" s="49" t="s">
        <v>58</v>
      </c>
      <c r="L8" s="49" t="s">
        <v>59</v>
      </c>
      <c r="M8" s="3"/>
    </row>
    <row r="9" spans="2:13" s="6" customFormat="1" ht="28.5" customHeight="1">
      <c r="B9" s="50"/>
      <c r="C9" s="51"/>
      <c r="D9" s="51"/>
      <c r="E9" s="51"/>
      <c r="F9" s="51"/>
      <c r="G9" s="51"/>
      <c r="H9" s="51" t="s">
        <v>7</v>
      </c>
      <c r="I9" s="51" t="s">
        <v>7</v>
      </c>
      <c r="J9" s="51" t="s">
        <v>6</v>
      </c>
      <c r="K9" s="51" t="s">
        <v>7</v>
      </c>
      <c r="L9" s="51" t="s">
        <v>7</v>
      </c>
    </row>
    <row r="10" spans="2:13" s="54" customFormat="1" ht="18" customHeight="1">
      <c r="B10" s="52"/>
      <c r="C10" s="53" t="s">
        <v>9</v>
      </c>
      <c r="D10" s="53" t="s">
        <v>10</v>
      </c>
      <c r="E10" s="53" t="s">
        <v>60</v>
      </c>
      <c r="F10" s="53" t="s">
        <v>61</v>
      </c>
      <c r="G10" s="53" t="s">
        <v>62</v>
      </c>
      <c r="H10" s="53" t="s">
        <v>63</v>
      </c>
      <c r="I10" s="53" t="s">
        <v>64</v>
      </c>
      <c r="J10" s="53" t="s">
        <v>65</v>
      </c>
      <c r="K10" s="53" t="s">
        <v>66</v>
      </c>
      <c r="L10" s="53" t="s">
        <v>67</v>
      </c>
    </row>
    <row r="11" spans="2:13" s="54" customFormat="1" ht="18" customHeight="1">
      <c r="B11" s="55" t="s">
        <v>68</v>
      </c>
      <c r="C11" s="53"/>
      <c r="D11" s="53"/>
      <c r="E11" s="53"/>
      <c r="F11" s="53"/>
      <c r="G11" s="53"/>
      <c r="H11" s="53"/>
      <c r="I11" s="34">
        <v>0</v>
      </c>
      <c r="J11" s="34">
        <v>180365.08692662622</v>
      </c>
      <c r="K11" s="34">
        <v>100</v>
      </c>
      <c r="L11" s="34">
        <v>13.04</v>
      </c>
    </row>
    <row r="12" spans="2:13">
      <c r="B12" s="56" t="s">
        <v>197</v>
      </c>
      <c r="C12" s="57"/>
      <c r="D12" s="58"/>
      <c r="E12" s="58"/>
      <c r="F12" s="58"/>
      <c r="G12" s="58"/>
      <c r="H12" s="58"/>
      <c r="I12" s="59">
        <v>0</v>
      </c>
      <c r="J12" s="59">
        <f>J13+J18+J32</f>
        <v>129893.3290408809</v>
      </c>
      <c r="K12" s="59">
        <f>J12/J11*100</f>
        <v>72.016891547155353</v>
      </c>
      <c r="L12" s="59">
        <f>J12/'סכום נכסי הקרן'!C42*100</f>
        <v>9.3899204105001211</v>
      </c>
    </row>
    <row r="13" spans="2:13">
      <c r="B13" s="56" t="s">
        <v>198</v>
      </c>
      <c r="C13" s="57"/>
      <c r="D13" s="58"/>
      <c r="E13" s="58"/>
      <c r="F13" s="58"/>
      <c r="G13" s="58"/>
      <c r="H13" s="58"/>
      <c r="I13" s="59">
        <v>0</v>
      </c>
      <c r="J13" s="59">
        <v>106282.55284999999</v>
      </c>
      <c r="K13" s="59">
        <v>58.93</v>
      </c>
      <c r="L13" s="59">
        <v>7.68</v>
      </c>
    </row>
    <row r="14" spans="2:13">
      <c r="B14" s="60" t="s">
        <v>2564</v>
      </c>
      <c r="C14" s="14" t="s">
        <v>199</v>
      </c>
      <c r="D14" s="14" t="s">
        <v>200</v>
      </c>
      <c r="E14" s="14" t="s">
        <v>201</v>
      </c>
      <c r="F14" s="14" t="s">
        <v>155</v>
      </c>
      <c r="G14" s="14" t="s">
        <v>108</v>
      </c>
      <c r="H14" s="37">
        <v>0</v>
      </c>
      <c r="I14" s="37">
        <v>0</v>
      </c>
      <c r="J14" s="37">
        <v>4822.6020200000003</v>
      </c>
      <c r="K14" s="37">
        <v>2.67</v>
      </c>
      <c r="L14" s="37">
        <v>0.35</v>
      </c>
    </row>
    <row r="15" spans="2:13">
      <c r="B15" s="60" t="s">
        <v>2565</v>
      </c>
      <c r="C15" s="14" t="s">
        <v>202</v>
      </c>
      <c r="D15" s="14" t="s">
        <v>203</v>
      </c>
      <c r="E15" s="14" t="s">
        <v>201</v>
      </c>
      <c r="F15" s="14" t="s">
        <v>155</v>
      </c>
      <c r="G15" s="14" t="s">
        <v>108</v>
      </c>
      <c r="H15" s="37">
        <v>0</v>
      </c>
      <c r="I15" s="37">
        <v>0</v>
      </c>
      <c r="J15" s="37">
        <v>-8.0000000000000002E-3</v>
      </c>
      <c r="K15" s="37">
        <v>0</v>
      </c>
      <c r="L15" s="37">
        <v>0</v>
      </c>
    </row>
    <row r="16" spans="2:13">
      <c r="B16" s="60" t="s">
        <v>2566</v>
      </c>
      <c r="C16" s="14" t="s">
        <v>204</v>
      </c>
      <c r="D16" s="14" t="s">
        <v>205</v>
      </c>
      <c r="E16" s="14" t="s">
        <v>206</v>
      </c>
      <c r="F16" s="14" t="s">
        <v>155</v>
      </c>
      <c r="G16" s="14" t="s">
        <v>108</v>
      </c>
      <c r="H16" s="37">
        <v>0</v>
      </c>
      <c r="I16" s="37">
        <v>0</v>
      </c>
      <c r="J16" s="37">
        <v>17271.017790000002</v>
      </c>
      <c r="K16" s="37">
        <v>9.58</v>
      </c>
      <c r="L16" s="37">
        <v>1.25</v>
      </c>
    </row>
    <row r="17" spans="2:12">
      <c r="B17" s="60" t="s">
        <v>2567</v>
      </c>
      <c r="C17" s="14" t="s">
        <v>207</v>
      </c>
      <c r="D17" s="14" t="s">
        <v>208</v>
      </c>
      <c r="E17" s="14" t="s">
        <v>201</v>
      </c>
      <c r="F17" s="14" t="s">
        <v>155</v>
      </c>
      <c r="G17" s="14" t="s">
        <v>108</v>
      </c>
      <c r="H17" s="37">
        <v>0</v>
      </c>
      <c r="I17" s="37">
        <v>0</v>
      </c>
      <c r="J17" s="37">
        <v>84188.941040000005</v>
      </c>
      <c r="K17" s="37">
        <v>46.68</v>
      </c>
      <c r="L17" s="37">
        <v>6.09</v>
      </c>
    </row>
    <row r="18" spans="2:12">
      <c r="B18" s="56" t="s">
        <v>209</v>
      </c>
      <c r="D18" s="3"/>
      <c r="I18" s="59">
        <v>0</v>
      </c>
      <c r="J18" s="59">
        <f>SUM(J19:J31)</f>
        <v>23609.3968908809</v>
      </c>
      <c r="K18" s="59">
        <f>J18/J11*100</f>
        <v>13.089782115363253</v>
      </c>
      <c r="L18" s="59">
        <f>J18/'סכום נכסי הקרן'!C42*100</f>
        <v>1.7067108787050085</v>
      </c>
    </row>
    <row r="19" spans="2:12">
      <c r="B19" s="60" t="s">
        <v>2564</v>
      </c>
      <c r="C19" s="14" t="s">
        <v>216</v>
      </c>
      <c r="D19" s="14" t="s">
        <v>200</v>
      </c>
      <c r="E19" s="14" t="s">
        <v>201</v>
      </c>
      <c r="F19" s="14" t="s">
        <v>155</v>
      </c>
      <c r="G19" s="14" t="s">
        <v>112</v>
      </c>
      <c r="H19" s="37">
        <v>0</v>
      </c>
      <c r="I19" s="37">
        <v>0</v>
      </c>
      <c r="J19" s="37">
        <v>1234.3998968000001</v>
      </c>
      <c r="K19" s="37">
        <v>0.68</v>
      </c>
      <c r="L19" s="37">
        <v>0.09</v>
      </c>
    </row>
    <row r="20" spans="2:12">
      <c r="B20" s="60" t="s">
        <v>2566</v>
      </c>
      <c r="C20" s="14" t="s">
        <v>217</v>
      </c>
      <c r="D20" s="14" t="s">
        <v>205</v>
      </c>
      <c r="E20" s="14" t="s">
        <v>206</v>
      </c>
      <c r="F20" s="14" t="s">
        <v>155</v>
      </c>
      <c r="G20" s="14" t="s">
        <v>112</v>
      </c>
      <c r="H20" s="37">
        <v>0</v>
      </c>
      <c r="I20" s="37">
        <v>0</v>
      </c>
      <c r="J20" s="37">
        <v>9554.4734710600005</v>
      </c>
      <c r="K20" s="37">
        <v>5.3</v>
      </c>
      <c r="L20" s="37">
        <v>0.69</v>
      </c>
    </row>
    <row r="21" spans="2:12">
      <c r="B21" s="60" t="s">
        <v>2567</v>
      </c>
      <c r="C21" s="14" t="s">
        <v>218</v>
      </c>
      <c r="D21" s="14" t="s">
        <v>208</v>
      </c>
      <c r="E21" s="14" t="s">
        <v>201</v>
      </c>
      <c r="F21" s="14" t="s">
        <v>155</v>
      </c>
      <c r="G21" s="14" t="s">
        <v>112</v>
      </c>
      <c r="H21" s="37">
        <v>0</v>
      </c>
      <c r="I21" s="37">
        <v>0</v>
      </c>
      <c r="J21" s="37">
        <v>2922.7396123799999</v>
      </c>
      <c r="K21" s="37">
        <v>1.62</v>
      </c>
      <c r="L21" s="37">
        <v>0.21</v>
      </c>
    </row>
    <row r="22" spans="2:12">
      <c r="B22" s="60" t="s">
        <v>2566</v>
      </c>
      <c r="C22" s="14" t="s">
        <v>220</v>
      </c>
      <c r="D22" s="14" t="s">
        <v>205</v>
      </c>
      <c r="E22" s="14" t="s">
        <v>206</v>
      </c>
      <c r="F22" s="14" t="s">
        <v>155</v>
      </c>
      <c r="G22" s="14" t="s">
        <v>122</v>
      </c>
      <c r="H22" s="37">
        <v>0</v>
      </c>
      <c r="I22" s="37">
        <v>0</v>
      </c>
      <c r="J22" s="37">
        <v>2.9128E-5</v>
      </c>
      <c r="K22" s="37">
        <v>0</v>
      </c>
      <c r="L22" s="37">
        <v>0</v>
      </c>
    </row>
    <row r="23" spans="2:12">
      <c r="B23" s="60" t="s">
        <v>2567</v>
      </c>
      <c r="C23" s="14" t="s">
        <v>221</v>
      </c>
      <c r="D23" s="14" t="s">
        <v>208</v>
      </c>
      <c r="E23" s="14" t="s">
        <v>201</v>
      </c>
      <c r="F23" s="14" t="s">
        <v>155</v>
      </c>
      <c r="G23" s="14" t="s">
        <v>122</v>
      </c>
      <c r="H23" s="37">
        <v>0</v>
      </c>
      <c r="I23" s="37">
        <v>0</v>
      </c>
      <c r="J23" s="37">
        <v>10.765446647999999</v>
      </c>
      <c r="K23" s="37">
        <v>0.01</v>
      </c>
      <c r="L23" s="37">
        <v>0</v>
      </c>
    </row>
    <row r="24" spans="2:12">
      <c r="B24" s="60" t="s">
        <v>2564</v>
      </c>
      <c r="C24" s="14" t="s">
        <v>223</v>
      </c>
      <c r="D24" s="14" t="s">
        <v>200</v>
      </c>
      <c r="E24" s="14" t="s">
        <v>201</v>
      </c>
      <c r="F24" s="14" t="s">
        <v>155</v>
      </c>
      <c r="G24" s="14" t="s">
        <v>116</v>
      </c>
      <c r="H24" s="37">
        <v>0</v>
      </c>
      <c r="I24" s="37">
        <v>0</v>
      </c>
      <c r="J24" s="37">
        <v>9.0426159999999998E-3</v>
      </c>
      <c r="K24" s="37">
        <v>0</v>
      </c>
      <c r="L24" s="37">
        <v>0</v>
      </c>
    </row>
    <row r="25" spans="2:12">
      <c r="B25" s="60" t="s">
        <v>2566</v>
      </c>
      <c r="C25" s="14" t="s">
        <v>224</v>
      </c>
      <c r="D25" s="14" t="s">
        <v>205</v>
      </c>
      <c r="E25" s="14" t="s">
        <v>206</v>
      </c>
      <c r="F25" s="14" t="s">
        <v>155</v>
      </c>
      <c r="G25" s="14" t="s">
        <v>116</v>
      </c>
      <c r="H25" s="37">
        <v>0</v>
      </c>
      <c r="I25" s="37">
        <v>0</v>
      </c>
      <c r="J25" s="37">
        <v>2543.9195174800002</v>
      </c>
      <c r="K25" s="37">
        <v>1.41</v>
      </c>
      <c r="L25" s="37">
        <v>0.18</v>
      </c>
    </row>
    <row r="26" spans="2:12">
      <c r="B26" s="14" t="s">
        <v>225</v>
      </c>
      <c r="C26" s="14" t="s">
        <v>226</v>
      </c>
      <c r="D26" s="14" t="s">
        <v>208</v>
      </c>
      <c r="E26" s="14" t="s">
        <v>201</v>
      </c>
      <c r="F26" s="14" t="s">
        <v>155</v>
      </c>
      <c r="G26" s="14" t="s">
        <v>116</v>
      </c>
      <c r="H26" s="37">
        <v>0</v>
      </c>
      <c r="I26" s="37">
        <v>0</v>
      </c>
      <c r="J26" s="37">
        <v>3.4014807199999999</v>
      </c>
      <c r="K26" s="37">
        <v>0</v>
      </c>
      <c r="L26" s="37">
        <v>0</v>
      </c>
    </row>
    <row r="27" spans="2:12">
      <c r="B27" s="60" t="s">
        <v>2566</v>
      </c>
      <c r="C27" s="14" t="s">
        <v>228</v>
      </c>
      <c r="D27" s="14" t="s">
        <v>205</v>
      </c>
      <c r="E27" s="14" t="s">
        <v>206</v>
      </c>
      <c r="F27" s="14" t="s">
        <v>155</v>
      </c>
      <c r="G27" s="14" t="s">
        <v>194</v>
      </c>
      <c r="H27" s="37">
        <v>0</v>
      </c>
      <c r="I27" s="37">
        <v>0</v>
      </c>
      <c r="J27" s="37">
        <v>4595.0651270809003</v>
      </c>
      <c r="K27" s="37">
        <v>2.5499999999999998</v>
      </c>
      <c r="L27" s="37">
        <v>0.33</v>
      </c>
    </row>
    <row r="28" spans="2:12">
      <c r="B28" s="60" t="s">
        <v>2566</v>
      </c>
      <c r="C28" s="14" t="s">
        <v>232</v>
      </c>
      <c r="D28" s="14" t="s">
        <v>205</v>
      </c>
      <c r="E28" s="14" t="s">
        <v>206</v>
      </c>
      <c r="F28" s="14" t="s">
        <v>155</v>
      </c>
      <c r="G28" s="14" t="s">
        <v>119</v>
      </c>
      <c r="H28" s="37">
        <v>0</v>
      </c>
      <c r="I28" s="37">
        <v>0</v>
      </c>
      <c r="J28" s="37">
        <v>2727.0695110470001</v>
      </c>
      <c r="K28" s="37">
        <v>1.51</v>
      </c>
      <c r="L28" s="37">
        <v>0.2</v>
      </c>
    </row>
    <row r="29" spans="2:12">
      <c r="B29" s="60" t="s">
        <v>2567</v>
      </c>
      <c r="C29" s="14" t="s">
        <v>233</v>
      </c>
      <c r="D29" s="14" t="s">
        <v>208</v>
      </c>
      <c r="E29" s="14" t="s">
        <v>201</v>
      </c>
      <c r="F29" s="14" t="s">
        <v>155</v>
      </c>
      <c r="G29" s="14" t="s">
        <v>119</v>
      </c>
      <c r="H29" s="37">
        <v>0</v>
      </c>
      <c r="I29" s="37">
        <v>0</v>
      </c>
      <c r="J29" s="37">
        <v>6.4789045649999997</v>
      </c>
      <c r="K29" s="37">
        <v>0</v>
      </c>
      <c r="L29" s="37">
        <v>0</v>
      </c>
    </row>
    <row r="30" spans="2:12">
      <c r="B30" s="60" t="s">
        <v>2566</v>
      </c>
      <c r="C30" s="14" t="s">
        <v>234</v>
      </c>
      <c r="D30" s="14" t="s">
        <v>205</v>
      </c>
      <c r="E30" s="14" t="s">
        <v>206</v>
      </c>
      <c r="F30" s="14" t="s">
        <v>155</v>
      </c>
      <c r="G30" s="14" t="s">
        <v>129</v>
      </c>
      <c r="H30" s="37">
        <v>0</v>
      </c>
      <c r="I30" s="37">
        <v>0</v>
      </c>
      <c r="J30" s="37">
        <v>11.058643999999999</v>
      </c>
      <c r="K30" s="37">
        <v>0.01</v>
      </c>
      <c r="L30" s="37">
        <v>0</v>
      </c>
    </row>
    <row r="31" spans="2:12">
      <c r="B31" s="60" t="s">
        <v>2566</v>
      </c>
      <c r="C31" s="14" t="s">
        <v>237</v>
      </c>
      <c r="D31" s="14" t="s">
        <v>205</v>
      </c>
      <c r="E31" s="14" t="s">
        <v>206</v>
      </c>
      <c r="F31" s="14" t="s">
        <v>155</v>
      </c>
      <c r="G31" s="14" t="s">
        <v>236</v>
      </c>
      <c r="H31" s="37">
        <v>0</v>
      </c>
      <c r="I31" s="37">
        <v>0</v>
      </c>
      <c r="J31" s="37">
        <v>1.6207355999999999E-2</v>
      </c>
      <c r="K31" s="37">
        <v>0</v>
      </c>
      <c r="L31" s="37">
        <v>0</v>
      </c>
    </row>
    <row r="32" spans="2:12">
      <c r="B32" s="56" t="s">
        <v>239</v>
      </c>
      <c r="D32" s="3"/>
      <c r="I32" s="59">
        <v>0</v>
      </c>
      <c r="J32" s="59">
        <v>1.3793</v>
      </c>
      <c r="K32" s="59">
        <v>0</v>
      </c>
      <c r="L32" s="59">
        <v>0</v>
      </c>
    </row>
    <row r="33" spans="2:12">
      <c r="B33" s="14" t="s">
        <v>240</v>
      </c>
      <c r="C33" s="14" t="s">
        <v>241</v>
      </c>
      <c r="D33" s="14" t="s">
        <v>203</v>
      </c>
      <c r="E33" s="14" t="s">
        <v>201</v>
      </c>
      <c r="F33" s="14" t="s">
        <v>155</v>
      </c>
      <c r="G33" s="14" t="s">
        <v>108</v>
      </c>
      <c r="H33" s="37">
        <v>0</v>
      </c>
      <c r="I33" s="37">
        <v>0</v>
      </c>
      <c r="J33" s="37">
        <v>1.3793</v>
      </c>
      <c r="K33" s="37">
        <v>0</v>
      </c>
      <c r="L33" s="37">
        <v>0</v>
      </c>
    </row>
    <row r="34" spans="2:12">
      <c r="B34" s="56" t="s">
        <v>242</v>
      </c>
      <c r="D34" s="3"/>
      <c r="I34" s="59">
        <v>0</v>
      </c>
      <c r="J34" s="59">
        <v>0</v>
      </c>
      <c r="K34" s="59">
        <v>0</v>
      </c>
      <c r="L34" s="59">
        <v>0</v>
      </c>
    </row>
    <row r="35" spans="2:12">
      <c r="B35" s="14" t="s">
        <v>243</v>
      </c>
      <c r="C35" s="14" t="s">
        <v>243</v>
      </c>
      <c r="D35" s="3"/>
      <c r="E35" s="14" t="s">
        <v>243</v>
      </c>
      <c r="G35" s="14" t="s">
        <v>243</v>
      </c>
      <c r="H35" s="37">
        <v>0</v>
      </c>
      <c r="I35" s="37">
        <v>0</v>
      </c>
      <c r="J35" s="37">
        <v>0</v>
      </c>
      <c r="K35" s="37">
        <v>0</v>
      </c>
      <c r="L35" s="37">
        <v>0</v>
      </c>
    </row>
    <row r="36" spans="2:12">
      <c r="B36" s="56" t="s">
        <v>244</v>
      </c>
      <c r="D36" s="3"/>
      <c r="I36" s="59">
        <v>0</v>
      </c>
      <c r="J36" s="59">
        <v>0</v>
      </c>
      <c r="K36" s="59">
        <v>0</v>
      </c>
      <c r="L36" s="59">
        <v>0</v>
      </c>
    </row>
    <row r="37" spans="2:12">
      <c r="B37" s="14" t="s">
        <v>243</v>
      </c>
      <c r="C37" s="14" t="s">
        <v>243</v>
      </c>
      <c r="D37" s="3"/>
      <c r="E37" s="14" t="s">
        <v>243</v>
      </c>
      <c r="G37" s="14" t="s">
        <v>243</v>
      </c>
      <c r="H37" s="37">
        <v>0</v>
      </c>
      <c r="I37" s="37">
        <v>0</v>
      </c>
      <c r="J37" s="37">
        <v>0</v>
      </c>
      <c r="K37" s="37">
        <v>0</v>
      </c>
      <c r="L37" s="37">
        <v>0</v>
      </c>
    </row>
    <row r="38" spans="2:12">
      <c r="B38" s="56" t="s">
        <v>245</v>
      </c>
      <c r="D38" s="3"/>
      <c r="I38" s="59">
        <v>0</v>
      </c>
      <c r="J38" s="59">
        <v>0</v>
      </c>
      <c r="K38" s="59">
        <v>0</v>
      </c>
      <c r="L38" s="59">
        <v>0</v>
      </c>
    </row>
    <row r="39" spans="2:12">
      <c r="B39" s="14" t="s">
        <v>243</v>
      </c>
      <c r="C39" s="14" t="s">
        <v>243</v>
      </c>
      <c r="D39" s="3"/>
      <c r="E39" s="14" t="s">
        <v>243</v>
      </c>
      <c r="G39" s="14" t="s">
        <v>243</v>
      </c>
      <c r="H39" s="37">
        <v>0</v>
      </c>
      <c r="I39" s="37">
        <v>0</v>
      </c>
      <c r="J39" s="37">
        <v>0</v>
      </c>
      <c r="K39" s="37">
        <v>0</v>
      </c>
      <c r="L39" s="37">
        <v>0</v>
      </c>
    </row>
    <row r="40" spans="2:12">
      <c r="B40" s="56" t="s">
        <v>246</v>
      </c>
      <c r="D40" s="3"/>
      <c r="I40" s="59">
        <v>0</v>
      </c>
      <c r="J40" s="59">
        <v>0</v>
      </c>
      <c r="K40" s="59">
        <v>0</v>
      </c>
      <c r="L40" s="59">
        <v>0</v>
      </c>
    </row>
    <row r="41" spans="2:12">
      <c r="B41" s="14" t="s">
        <v>243</v>
      </c>
      <c r="C41" s="14" t="s">
        <v>243</v>
      </c>
      <c r="D41" s="3"/>
      <c r="E41" s="14" t="s">
        <v>243</v>
      </c>
      <c r="G41" s="14" t="s">
        <v>243</v>
      </c>
      <c r="H41" s="37">
        <v>0</v>
      </c>
      <c r="I41" s="37">
        <v>0</v>
      </c>
      <c r="J41" s="37">
        <v>0</v>
      </c>
      <c r="K41" s="37">
        <v>0</v>
      </c>
      <c r="L41" s="37">
        <v>0</v>
      </c>
    </row>
    <row r="42" spans="2:12">
      <c r="B42" s="56" t="s">
        <v>247</v>
      </c>
      <c r="D42" s="3"/>
      <c r="I42" s="59">
        <v>0</v>
      </c>
      <c r="J42" s="59">
        <f>J43</f>
        <v>50471.757885745319</v>
      </c>
      <c r="K42" s="59">
        <f>J42/J11*100</f>
        <v>27.983108452844636</v>
      </c>
      <c r="L42" s="59">
        <f>J42/'סכום נכסי הקרן'!C42*100</f>
        <v>3.6485768208775622</v>
      </c>
    </row>
    <row r="43" spans="2:12">
      <c r="B43" s="56" t="s">
        <v>248</v>
      </c>
      <c r="D43" s="3"/>
      <c r="I43" s="59">
        <v>0</v>
      </c>
      <c r="J43" s="59">
        <f>SUM(J44:J53)</f>
        <v>50471.757885745319</v>
      </c>
      <c r="K43" s="59">
        <f>J43/J11*100</f>
        <v>27.983108452844636</v>
      </c>
      <c r="L43" s="59">
        <f>J43/'סכום נכסי הקרן'!C42*100</f>
        <v>3.6485768208775622</v>
      </c>
    </row>
    <row r="44" spans="2:12">
      <c r="B44" s="57" t="s">
        <v>2568</v>
      </c>
      <c r="C44" s="61" t="s">
        <v>210</v>
      </c>
      <c r="D44" s="14" t="s">
        <v>211</v>
      </c>
      <c r="E44" s="14" t="s">
        <v>212</v>
      </c>
      <c r="F44" s="14" t="s">
        <v>213</v>
      </c>
      <c r="G44" s="14" t="s">
        <v>112</v>
      </c>
      <c r="H44" s="37">
        <v>0</v>
      </c>
      <c r="I44" s="37">
        <v>0</v>
      </c>
      <c r="J44" s="37">
        <v>46381.603741059997</v>
      </c>
      <c r="K44" s="37">
        <v>25.72</v>
      </c>
      <c r="L44" s="37">
        <v>3.35</v>
      </c>
    </row>
    <row r="45" spans="2:12">
      <c r="B45" s="57" t="s">
        <v>2569</v>
      </c>
      <c r="C45" s="61" t="s">
        <v>214</v>
      </c>
      <c r="D45" s="14" t="s">
        <v>215</v>
      </c>
      <c r="E45" s="14" t="s">
        <v>212</v>
      </c>
      <c r="F45" s="14" t="s">
        <v>213</v>
      </c>
      <c r="G45" s="14" t="s">
        <v>112</v>
      </c>
      <c r="H45" s="37">
        <v>0</v>
      </c>
      <c r="I45" s="37">
        <v>0</v>
      </c>
      <c r="J45" s="37">
        <v>97.599655999999996</v>
      </c>
      <c r="K45" s="37">
        <v>0.05</v>
      </c>
      <c r="L45" s="37">
        <v>0.01</v>
      </c>
    </row>
    <row r="46" spans="2:12">
      <c r="B46" s="57" t="s">
        <v>2568</v>
      </c>
      <c r="C46" s="61" t="s">
        <v>219</v>
      </c>
      <c r="D46" s="14" t="s">
        <v>211</v>
      </c>
      <c r="E46" s="14" t="s">
        <v>212</v>
      </c>
      <c r="F46" s="14" t="s">
        <v>213</v>
      </c>
      <c r="G46" s="14" t="s">
        <v>122</v>
      </c>
      <c r="H46" s="37">
        <v>0</v>
      </c>
      <c r="I46" s="37">
        <v>0</v>
      </c>
      <c r="J46" s="37">
        <v>17.008858679999999</v>
      </c>
      <c r="K46" s="37">
        <v>0.01</v>
      </c>
      <c r="L46" s="37">
        <v>0</v>
      </c>
    </row>
    <row r="47" spans="2:12">
      <c r="B47" s="57" t="s">
        <v>2568</v>
      </c>
      <c r="C47" s="61" t="s">
        <v>222</v>
      </c>
      <c r="D47" s="14" t="s">
        <v>211</v>
      </c>
      <c r="E47" s="14" t="s">
        <v>212</v>
      </c>
      <c r="F47" s="14" t="s">
        <v>213</v>
      </c>
      <c r="G47" s="14" t="s">
        <v>116</v>
      </c>
      <c r="H47" s="37">
        <v>0</v>
      </c>
      <c r="I47" s="37">
        <v>0</v>
      </c>
      <c r="J47" s="37">
        <v>3317.3245642239999</v>
      </c>
      <c r="K47" s="37">
        <v>1.84</v>
      </c>
      <c r="L47" s="37">
        <v>0.24</v>
      </c>
    </row>
    <row r="48" spans="2:12">
      <c r="B48" s="57" t="s">
        <v>2568</v>
      </c>
      <c r="C48" s="61" t="s">
        <v>227</v>
      </c>
      <c r="D48" s="14" t="s">
        <v>211</v>
      </c>
      <c r="E48" s="14" t="s">
        <v>212</v>
      </c>
      <c r="F48" s="14" t="s">
        <v>213</v>
      </c>
      <c r="G48" s="14" t="s">
        <v>194</v>
      </c>
      <c r="H48" s="37">
        <v>0</v>
      </c>
      <c r="I48" s="37">
        <v>0</v>
      </c>
      <c r="J48" s="37">
        <v>2.41712604133</v>
      </c>
      <c r="K48" s="37">
        <v>0</v>
      </c>
      <c r="L48" s="37">
        <v>0</v>
      </c>
    </row>
    <row r="49" spans="2:12">
      <c r="B49" s="57" t="s">
        <v>2568</v>
      </c>
      <c r="C49" s="61" t="s">
        <v>229</v>
      </c>
      <c r="D49" s="14" t="s">
        <v>211</v>
      </c>
      <c r="E49" s="14" t="s">
        <v>212</v>
      </c>
      <c r="F49" s="14" t="s">
        <v>213</v>
      </c>
      <c r="G49" s="14" t="s">
        <v>196</v>
      </c>
      <c r="H49" s="37">
        <v>0</v>
      </c>
      <c r="I49" s="37">
        <v>0</v>
      </c>
      <c r="J49" s="37">
        <v>6.0901067500000003</v>
      </c>
      <c r="K49" s="37">
        <v>0</v>
      </c>
      <c r="L49" s="37">
        <v>0</v>
      </c>
    </row>
    <row r="50" spans="2:12">
      <c r="B50" s="57" t="s">
        <v>2568</v>
      </c>
      <c r="C50" s="61" t="s">
        <v>230</v>
      </c>
      <c r="D50" s="14" t="s">
        <v>211</v>
      </c>
      <c r="E50" s="14" t="s">
        <v>212</v>
      </c>
      <c r="F50" s="14" t="s">
        <v>213</v>
      </c>
      <c r="G50" s="14" t="s">
        <v>195</v>
      </c>
      <c r="H50" s="37">
        <v>0</v>
      </c>
      <c r="I50" s="37">
        <v>0</v>
      </c>
      <c r="J50" s="37">
        <v>2.35317577</v>
      </c>
      <c r="K50" s="37">
        <v>0</v>
      </c>
      <c r="L50" s="37">
        <v>0</v>
      </c>
    </row>
    <row r="51" spans="2:12">
      <c r="B51" s="57" t="s">
        <v>2568</v>
      </c>
      <c r="C51" s="61" t="s">
        <v>231</v>
      </c>
      <c r="D51" s="14" t="s">
        <v>211</v>
      </c>
      <c r="E51" s="14" t="s">
        <v>212</v>
      </c>
      <c r="F51" s="14" t="s">
        <v>213</v>
      </c>
      <c r="G51" s="14" t="s">
        <v>119</v>
      </c>
      <c r="H51" s="37">
        <v>0</v>
      </c>
      <c r="I51" s="37">
        <v>0</v>
      </c>
      <c r="J51" s="37">
        <v>611.68190835500002</v>
      </c>
      <c r="K51" s="37">
        <v>0.34</v>
      </c>
      <c r="L51" s="37">
        <v>0.04</v>
      </c>
    </row>
    <row r="52" spans="2:12">
      <c r="B52" s="57" t="s">
        <v>2568</v>
      </c>
      <c r="C52" s="61" t="s">
        <v>235</v>
      </c>
      <c r="D52" s="14" t="s">
        <v>211</v>
      </c>
      <c r="E52" s="14" t="s">
        <v>212</v>
      </c>
      <c r="F52" s="14" t="s">
        <v>213</v>
      </c>
      <c r="G52" s="14" t="s">
        <v>236</v>
      </c>
      <c r="H52" s="37">
        <v>0</v>
      </c>
      <c r="I52" s="37">
        <v>0</v>
      </c>
      <c r="J52" s="37">
        <v>-1.5213550000000001E-3</v>
      </c>
      <c r="K52" s="37">
        <v>0</v>
      </c>
      <c r="L52" s="37">
        <v>0</v>
      </c>
    </row>
    <row r="53" spans="2:12">
      <c r="B53" s="57" t="s">
        <v>2568</v>
      </c>
      <c r="C53" s="61" t="s">
        <v>238</v>
      </c>
      <c r="D53" s="14" t="s">
        <v>211</v>
      </c>
      <c r="E53" s="14" t="s">
        <v>212</v>
      </c>
      <c r="F53" s="14" t="s">
        <v>213</v>
      </c>
      <c r="G53" s="14" t="s">
        <v>193</v>
      </c>
      <c r="H53" s="37">
        <v>0</v>
      </c>
      <c r="I53" s="37">
        <v>0</v>
      </c>
      <c r="J53" s="37">
        <v>35.680270219999997</v>
      </c>
      <c r="K53" s="37">
        <v>0.02</v>
      </c>
      <c r="L53" s="37">
        <v>0</v>
      </c>
    </row>
    <row r="54" spans="2:12">
      <c r="B54" s="56" t="s">
        <v>249</v>
      </c>
      <c r="D54" s="3"/>
      <c r="I54" s="59">
        <v>0</v>
      </c>
      <c r="J54" s="59">
        <v>0</v>
      </c>
      <c r="K54" s="59">
        <v>0</v>
      </c>
      <c r="L54" s="59">
        <v>0</v>
      </c>
    </row>
    <row r="55" spans="2:12">
      <c r="B55" s="14" t="s">
        <v>243</v>
      </c>
      <c r="C55" s="14" t="s">
        <v>243</v>
      </c>
      <c r="D55" s="3"/>
      <c r="E55" s="14" t="s">
        <v>243</v>
      </c>
      <c r="G55" s="14" t="s">
        <v>243</v>
      </c>
      <c r="H55" s="37">
        <v>0</v>
      </c>
      <c r="I55" s="37">
        <v>0</v>
      </c>
      <c r="J55" s="37">
        <v>0</v>
      </c>
      <c r="K55" s="37">
        <v>0</v>
      </c>
      <c r="L55" s="37">
        <v>0</v>
      </c>
    </row>
    <row r="56" spans="2:12">
      <c r="B56" s="14" t="s">
        <v>250</v>
      </c>
      <c r="D56" s="3"/>
    </row>
    <row r="57" spans="2:12">
      <c r="D57" s="3"/>
    </row>
    <row r="58" spans="2:12">
      <c r="D58" s="3"/>
    </row>
    <row r="59" spans="2:12">
      <c r="D59" s="3"/>
    </row>
    <row r="60" spans="2:12">
      <c r="D60" s="3"/>
    </row>
    <row r="61" spans="2:12">
      <c r="D61" s="3"/>
    </row>
    <row r="62" spans="2:12">
      <c r="D62" s="3"/>
    </row>
    <row r="63" spans="2:12">
      <c r="D63" s="3"/>
    </row>
    <row r="64" spans="2:12">
      <c r="D64" s="3"/>
    </row>
    <row r="65" spans="4:4">
      <c r="D65" s="3"/>
    </row>
    <row r="66" spans="4:4">
      <c r="D66" s="3"/>
    </row>
    <row r="67" spans="4:4">
      <c r="D67" s="3"/>
    </row>
    <row r="68" spans="4:4">
      <c r="D68" s="3"/>
    </row>
    <row r="69" spans="4:4">
      <c r="D69" s="3"/>
    </row>
    <row r="70" spans="4:4">
      <c r="D70" s="3"/>
    </row>
    <row r="71" spans="4:4">
      <c r="D71" s="3"/>
    </row>
    <row r="72" spans="4:4">
      <c r="D72" s="3"/>
    </row>
    <row r="73" spans="4:4">
      <c r="D73" s="3"/>
    </row>
    <row r="74" spans="4:4">
      <c r="D74" s="3"/>
    </row>
    <row r="75" spans="4:4">
      <c r="D75" s="3"/>
    </row>
    <row r="76" spans="4:4">
      <c r="D76" s="3"/>
    </row>
    <row r="77" spans="4:4">
      <c r="D77" s="3"/>
    </row>
    <row r="78" spans="4:4">
      <c r="D78" s="3"/>
    </row>
    <row r="79" spans="4:4">
      <c r="D79" s="3"/>
    </row>
    <row r="80" spans="4:4">
      <c r="D80" s="3"/>
    </row>
    <row r="81" spans="4:4">
      <c r="D81" s="3"/>
    </row>
    <row r="82" spans="4:4">
      <c r="D82" s="3"/>
    </row>
    <row r="83" spans="4:4">
      <c r="D83" s="3"/>
    </row>
    <row r="84" spans="4:4">
      <c r="D84" s="3"/>
    </row>
    <row r="85" spans="4:4">
      <c r="D85" s="3"/>
    </row>
    <row r="86" spans="4:4">
      <c r="D86" s="3"/>
    </row>
    <row r="87" spans="4:4">
      <c r="D87" s="3"/>
    </row>
    <row r="88" spans="4:4">
      <c r="D88" s="3"/>
    </row>
    <row r="89" spans="4:4">
      <c r="D89" s="3"/>
    </row>
    <row r="90" spans="4:4">
      <c r="D90" s="3"/>
    </row>
    <row r="91" spans="4:4">
      <c r="D91" s="3"/>
    </row>
    <row r="92" spans="4:4">
      <c r="D92" s="3"/>
    </row>
    <row r="93" spans="4:4">
      <c r="D93" s="3"/>
    </row>
    <row r="94" spans="4:4">
      <c r="D94" s="3"/>
    </row>
    <row r="95" spans="4:4">
      <c r="D95" s="3"/>
    </row>
    <row r="96" spans="4:4">
      <c r="D96" s="3"/>
    </row>
    <row r="97" spans="4:4">
      <c r="D97" s="3"/>
    </row>
    <row r="98" spans="4:4">
      <c r="D98" s="3"/>
    </row>
    <row r="99" spans="4:4">
      <c r="D99" s="3"/>
    </row>
    <row r="100" spans="4:4">
      <c r="D100" s="3"/>
    </row>
    <row r="101" spans="4:4">
      <c r="D101" s="3"/>
    </row>
    <row r="102" spans="4:4">
      <c r="D102" s="3"/>
    </row>
    <row r="103" spans="4:4">
      <c r="D103" s="3"/>
    </row>
    <row r="104" spans="4:4">
      <c r="D104" s="3"/>
    </row>
    <row r="105" spans="4:4">
      <c r="D105" s="3"/>
    </row>
    <row r="106" spans="4:4">
      <c r="D106" s="3"/>
    </row>
    <row r="107" spans="4:4">
      <c r="D107" s="3"/>
    </row>
    <row r="108" spans="4:4">
      <c r="D108" s="3"/>
    </row>
    <row r="109" spans="4:4">
      <c r="D109" s="3"/>
    </row>
    <row r="110" spans="4:4">
      <c r="D110" s="3"/>
    </row>
    <row r="111" spans="4:4">
      <c r="D111" s="3"/>
    </row>
    <row r="112" spans="4:4">
      <c r="D112" s="3"/>
    </row>
    <row r="113" spans="4:4">
      <c r="D113" s="3"/>
    </row>
    <row r="114" spans="4:4">
      <c r="D114" s="3"/>
    </row>
    <row r="115" spans="4:4">
      <c r="D115" s="3"/>
    </row>
    <row r="116" spans="4:4">
      <c r="D116" s="3"/>
    </row>
    <row r="117" spans="4:4">
      <c r="D117" s="3"/>
    </row>
    <row r="118" spans="4:4">
      <c r="D118" s="3"/>
    </row>
    <row r="119" spans="4:4">
      <c r="D119" s="3"/>
    </row>
    <row r="120" spans="4:4">
      <c r="D120" s="3"/>
    </row>
    <row r="121" spans="4:4">
      <c r="D121" s="3"/>
    </row>
    <row r="122" spans="4:4">
      <c r="D122" s="3"/>
    </row>
    <row r="123" spans="4:4">
      <c r="D123" s="3"/>
    </row>
    <row r="124" spans="4:4">
      <c r="D124" s="3"/>
    </row>
    <row r="125" spans="4:4">
      <c r="D125" s="3"/>
    </row>
    <row r="126" spans="4:4">
      <c r="D126" s="3"/>
    </row>
    <row r="127" spans="4:4">
      <c r="D127" s="3"/>
    </row>
    <row r="128" spans="4:4">
      <c r="D128" s="3"/>
    </row>
    <row r="129" spans="4:4">
      <c r="D129" s="3"/>
    </row>
    <row r="130" spans="4:4">
      <c r="D130" s="3"/>
    </row>
    <row r="131" spans="4:4">
      <c r="D131" s="3"/>
    </row>
    <row r="132" spans="4:4">
      <c r="D132" s="3"/>
    </row>
    <row r="133" spans="4:4">
      <c r="D133" s="3"/>
    </row>
    <row r="134" spans="4:4">
      <c r="D134" s="3"/>
    </row>
    <row r="135" spans="4:4">
      <c r="D135" s="3"/>
    </row>
    <row r="136" spans="4:4">
      <c r="D136" s="3"/>
    </row>
    <row r="137" spans="4:4">
      <c r="D137" s="3"/>
    </row>
    <row r="138" spans="4:4">
      <c r="D138" s="3"/>
    </row>
    <row r="139" spans="4:4">
      <c r="D139" s="3"/>
    </row>
    <row r="140" spans="4:4">
      <c r="D140" s="3"/>
    </row>
    <row r="141" spans="4:4">
      <c r="D141" s="3"/>
    </row>
    <row r="142" spans="4:4">
      <c r="D142" s="3"/>
    </row>
    <row r="143" spans="4:4">
      <c r="D143" s="3"/>
    </row>
    <row r="144" spans="4:4">
      <c r="D144" s="3"/>
    </row>
    <row r="145" spans="4:4">
      <c r="D145" s="3"/>
    </row>
    <row r="146" spans="4:4">
      <c r="D146" s="3"/>
    </row>
    <row r="147" spans="4:4">
      <c r="D147" s="3"/>
    </row>
    <row r="148" spans="4:4">
      <c r="D148" s="3"/>
    </row>
    <row r="149" spans="4:4">
      <c r="D149" s="3"/>
    </row>
    <row r="150" spans="4:4">
      <c r="D150" s="3"/>
    </row>
    <row r="151" spans="4:4">
      <c r="D151" s="3"/>
    </row>
    <row r="152" spans="4:4">
      <c r="D152" s="3"/>
    </row>
    <row r="153" spans="4:4">
      <c r="D153" s="3"/>
    </row>
    <row r="154" spans="4:4">
      <c r="D154" s="3"/>
    </row>
    <row r="155" spans="4:4">
      <c r="D155" s="3"/>
    </row>
    <row r="156" spans="4:4">
      <c r="D156" s="3"/>
    </row>
    <row r="157" spans="4:4">
      <c r="D157" s="3"/>
    </row>
    <row r="158" spans="4:4">
      <c r="D158" s="3"/>
    </row>
    <row r="159" spans="4:4">
      <c r="D159" s="3"/>
    </row>
    <row r="160" spans="4:4">
      <c r="D160" s="3"/>
    </row>
    <row r="161" spans="4:4">
      <c r="D161" s="3"/>
    </row>
    <row r="162" spans="4:4">
      <c r="D162" s="3"/>
    </row>
    <row r="163" spans="4:4">
      <c r="D163" s="3"/>
    </row>
    <row r="164" spans="4:4">
      <c r="D164" s="3"/>
    </row>
    <row r="165" spans="4:4">
      <c r="D165" s="3"/>
    </row>
    <row r="166" spans="4:4">
      <c r="D166" s="3"/>
    </row>
    <row r="167" spans="4:4">
      <c r="D167" s="3"/>
    </row>
    <row r="168" spans="4:4">
      <c r="D168" s="3"/>
    </row>
    <row r="169" spans="4:4">
      <c r="D169" s="3"/>
    </row>
    <row r="170" spans="4:4">
      <c r="D170" s="3"/>
    </row>
    <row r="171" spans="4:4">
      <c r="D171" s="3"/>
    </row>
    <row r="172" spans="4:4">
      <c r="D172" s="3"/>
    </row>
    <row r="173" spans="4:4">
      <c r="D173" s="3"/>
    </row>
    <row r="174" spans="4:4">
      <c r="D174" s="3"/>
    </row>
    <row r="175" spans="4:4">
      <c r="D175" s="3"/>
    </row>
    <row r="176" spans="4:4">
      <c r="D176" s="3"/>
    </row>
    <row r="177" spans="4:4">
      <c r="D177" s="3"/>
    </row>
    <row r="178" spans="4:4">
      <c r="D178" s="3"/>
    </row>
    <row r="179" spans="4:4">
      <c r="D179" s="3"/>
    </row>
    <row r="180" spans="4:4">
      <c r="D180" s="3"/>
    </row>
    <row r="181" spans="4:4">
      <c r="D181" s="3"/>
    </row>
    <row r="182" spans="4:4">
      <c r="D182" s="3"/>
    </row>
    <row r="183" spans="4:4">
      <c r="D183" s="3"/>
    </row>
    <row r="184" spans="4:4">
      <c r="D184" s="3"/>
    </row>
    <row r="185" spans="4:4">
      <c r="D185" s="3"/>
    </row>
    <row r="186" spans="4:4">
      <c r="D186" s="3"/>
    </row>
    <row r="187" spans="4:4">
      <c r="D187" s="3"/>
    </row>
    <row r="188" spans="4:4">
      <c r="D188" s="3"/>
    </row>
    <row r="189" spans="4:4">
      <c r="D189" s="3"/>
    </row>
    <row r="190" spans="4:4">
      <c r="D190" s="3"/>
    </row>
    <row r="191" spans="4:4">
      <c r="D191" s="3"/>
    </row>
    <row r="192" spans="4:4">
      <c r="D192" s="3"/>
    </row>
    <row r="193" spans="4:4">
      <c r="D193" s="3"/>
    </row>
    <row r="194" spans="4:4">
      <c r="D194" s="3"/>
    </row>
    <row r="195" spans="4:4">
      <c r="D195" s="3"/>
    </row>
    <row r="196" spans="4:4">
      <c r="D196" s="3"/>
    </row>
    <row r="197" spans="4:4">
      <c r="D197" s="3"/>
    </row>
    <row r="198" spans="4:4">
      <c r="D198" s="3"/>
    </row>
    <row r="199" spans="4:4">
      <c r="D199" s="3"/>
    </row>
    <row r="200" spans="4:4">
      <c r="D200" s="3"/>
    </row>
    <row r="201" spans="4:4">
      <c r="D201" s="3"/>
    </row>
    <row r="202" spans="4:4">
      <c r="D202" s="3"/>
    </row>
    <row r="203" spans="4:4">
      <c r="D203" s="3"/>
    </row>
    <row r="204" spans="4:4">
      <c r="D204" s="3"/>
    </row>
    <row r="205" spans="4:4">
      <c r="D205" s="3"/>
    </row>
    <row r="206" spans="4:4">
      <c r="D206" s="3"/>
    </row>
    <row r="207" spans="4:4">
      <c r="D207" s="3"/>
    </row>
    <row r="208" spans="4:4">
      <c r="D208" s="3"/>
    </row>
    <row r="209" spans="4:4">
      <c r="D209" s="3"/>
    </row>
    <row r="210" spans="4:4">
      <c r="D210" s="3"/>
    </row>
    <row r="211" spans="4:4">
      <c r="D211" s="3"/>
    </row>
    <row r="212" spans="4:4">
      <c r="D212" s="3"/>
    </row>
    <row r="213" spans="4:4">
      <c r="D213" s="3"/>
    </row>
    <row r="214" spans="4:4">
      <c r="D214" s="3"/>
    </row>
    <row r="215" spans="4:4">
      <c r="D215" s="3"/>
    </row>
    <row r="216" spans="4:4">
      <c r="D216" s="3"/>
    </row>
    <row r="217" spans="4:4">
      <c r="D217" s="3"/>
    </row>
    <row r="218" spans="4:4">
      <c r="D218" s="3"/>
    </row>
    <row r="219" spans="4:4">
      <c r="D219" s="3"/>
    </row>
    <row r="220" spans="4:4">
      <c r="D220" s="3"/>
    </row>
    <row r="221" spans="4:4">
      <c r="D221" s="3"/>
    </row>
    <row r="222" spans="4:4">
      <c r="D222" s="3"/>
    </row>
    <row r="223" spans="4:4">
      <c r="D223" s="3"/>
    </row>
    <row r="224" spans="4:4">
      <c r="D224" s="3"/>
    </row>
    <row r="225" spans="4:4">
      <c r="D225" s="3"/>
    </row>
    <row r="226" spans="4:4">
      <c r="D226" s="3"/>
    </row>
    <row r="227" spans="4:4">
      <c r="D227" s="3"/>
    </row>
    <row r="228" spans="4:4">
      <c r="D228" s="3"/>
    </row>
    <row r="229" spans="4:4">
      <c r="D229" s="3"/>
    </row>
    <row r="230" spans="4:4">
      <c r="D230" s="3"/>
    </row>
    <row r="231" spans="4:4">
      <c r="D231" s="3"/>
    </row>
    <row r="232" spans="4:4">
      <c r="D232" s="3"/>
    </row>
    <row r="233" spans="4:4">
      <c r="D233" s="3"/>
    </row>
    <row r="234" spans="4:4">
      <c r="D234" s="3"/>
    </row>
    <row r="235" spans="4:4">
      <c r="D235" s="3"/>
    </row>
    <row r="236" spans="4:4">
      <c r="D236" s="3"/>
    </row>
    <row r="237" spans="4:4">
      <c r="D237" s="3"/>
    </row>
    <row r="238" spans="4:4">
      <c r="D238" s="3"/>
    </row>
    <row r="239" spans="4:4">
      <c r="D239" s="3"/>
    </row>
    <row r="240" spans="4:4">
      <c r="D240" s="3"/>
    </row>
    <row r="241" spans="4:4">
      <c r="D241" s="3"/>
    </row>
    <row r="242" spans="4:4">
      <c r="D242" s="3"/>
    </row>
    <row r="243" spans="4:4">
      <c r="D243" s="3"/>
    </row>
    <row r="244" spans="4:4">
      <c r="D244" s="3"/>
    </row>
    <row r="245" spans="4:4">
      <c r="D245" s="3"/>
    </row>
    <row r="246" spans="4:4">
      <c r="D246" s="3"/>
    </row>
    <row r="247" spans="4:4">
      <c r="D247" s="3"/>
    </row>
    <row r="248" spans="4:4">
      <c r="D248" s="3"/>
    </row>
    <row r="249" spans="4:4">
      <c r="D249" s="3"/>
    </row>
    <row r="250" spans="4:4">
      <c r="D250" s="3"/>
    </row>
    <row r="251" spans="4:4">
      <c r="D251" s="3"/>
    </row>
    <row r="252" spans="4:4">
      <c r="D252" s="3"/>
    </row>
    <row r="253" spans="4:4">
      <c r="D253" s="3"/>
    </row>
    <row r="254" spans="4:4">
      <c r="D254" s="3"/>
    </row>
    <row r="255" spans="4:4">
      <c r="D255" s="3"/>
    </row>
    <row r="256" spans="4:4">
      <c r="D256" s="3"/>
    </row>
    <row r="257" spans="4:4">
      <c r="D257" s="3"/>
    </row>
    <row r="258" spans="4:4">
      <c r="D258" s="3"/>
    </row>
    <row r="259" spans="4:4">
      <c r="D259" s="3"/>
    </row>
    <row r="260" spans="4:4">
      <c r="D260" s="3"/>
    </row>
    <row r="261" spans="4:4">
      <c r="D261" s="3"/>
    </row>
    <row r="262" spans="4:4">
      <c r="D262" s="3"/>
    </row>
    <row r="263" spans="4:4">
      <c r="D263" s="3"/>
    </row>
    <row r="264" spans="4:4">
      <c r="D264" s="3"/>
    </row>
    <row r="265" spans="4:4">
      <c r="D265" s="3"/>
    </row>
    <row r="266" spans="4:4">
      <c r="D266" s="3"/>
    </row>
    <row r="267" spans="4:4">
      <c r="D267" s="3"/>
    </row>
    <row r="268" spans="4:4">
      <c r="D268" s="3"/>
    </row>
    <row r="269" spans="4:4">
      <c r="D269" s="3"/>
    </row>
    <row r="270" spans="4:4">
      <c r="D270" s="3"/>
    </row>
    <row r="271" spans="4:4">
      <c r="D271" s="3"/>
    </row>
    <row r="272" spans="4:4">
      <c r="D272" s="3"/>
    </row>
    <row r="273" spans="4:4">
      <c r="D273" s="3"/>
    </row>
    <row r="274" spans="4:4">
      <c r="D274" s="3"/>
    </row>
    <row r="275" spans="4:4">
      <c r="D275" s="3"/>
    </row>
    <row r="276" spans="4:4">
      <c r="D276" s="3"/>
    </row>
    <row r="277" spans="4:4">
      <c r="D277" s="3"/>
    </row>
    <row r="278" spans="4:4">
      <c r="D278" s="3"/>
    </row>
    <row r="279" spans="4:4">
      <c r="D279" s="3"/>
    </row>
    <row r="280" spans="4:4">
      <c r="D280" s="3"/>
    </row>
    <row r="281" spans="4:4">
      <c r="D281" s="3"/>
    </row>
    <row r="282" spans="4:4">
      <c r="D282" s="3"/>
    </row>
    <row r="283" spans="4:4">
      <c r="D283" s="3"/>
    </row>
    <row r="284" spans="4:4">
      <c r="D284" s="3"/>
    </row>
    <row r="285" spans="4:4">
      <c r="D285" s="3"/>
    </row>
    <row r="286" spans="4:4">
      <c r="D286" s="3"/>
    </row>
    <row r="287" spans="4:4">
      <c r="D287" s="3"/>
    </row>
    <row r="288" spans="4:4">
      <c r="D288" s="3"/>
    </row>
    <row r="289" spans="4:4">
      <c r="D289" s="3"/>
    </row>
    <row r="290" spans="4:4">
      <c r="D290" s="3"/>
    </row>
    <row r="291" spans="4:4">
      <c r="D291" s="3"/>
    </row>
    <row r="292" spans="4:4">
      <c r="D292" s="3"/>
    </row>
    <row r="293" spans="4:4">
      <c r="D293" s="3"/>
    </row>
    <row r="294" spans="4:4">
      <c r="D294" s="3"/>
    </row>
    <row r="295" spans="4:4">
      <c r="D295" s="3"/>
    </row>
    <row r="296" spans="4:4">
      <c r="D296" s="3"/>
    </row>
    <row r="297" spans="4:4">
      <c r="D297" s="3"/>
    </row>
    <row r="298" spans="4:4">
      <c r="D298" s="3"/>
    </row>
    <row r="299" spans="4:4">
      <c r="D299" s="3"/>
    </row>
    <row r="300" spans="4:4">
      <c r="D300" s="3"/>
    </row>
    <row r="301" spans="4:4">
      <c r="D301" s="3"/>
    </row>
    <row r="302" spans="4:4">
      <c r="D302" s="3"/>
    </row>
    <row r="303" spans="4:4">
      <c r="D303" s="3"/>
    </row>
    <row r="304" spans="4:4">
      <c r="D304" s="3"/>
    </row>
    <row r="305" spans="4:4">
      <c r="D305" s="3"/>
    </row>
    <row r="306" spans="4:4">
      <c r="D306" s="3"/>
    </row>
    <row r="307" spans="4:4">
      <c r="D307" s="3"/>
    </row>
    <row r="308" spans="4:4">
      <c r="D308" s="3"/>
    </row>
    <row r="309" spans="4:4">
      <c r="D309" s="3"/>
    </row>
    <row r="310" spans="4:4">
      <c r="D310" s="3"/>
    </row>
    <row r="311" spans="4:4">
      <c r="D311" s="3"/>
    </row>
    <row r="312" spans="4:4">
      <c r="D312" s="3"/>
    </row>
    <row r="313" spans="4:4">
      <c r="D313" s="3"/>
    </row>
    <row r="314" spans="4:4">
      <c r="D314" s="3"/>
    </row>
    <row r="315" spans="4:4">
      <c r="D315" s="3"/>
    </row>
    <row r="316" spans="4:4">
      <c r="D316" s="3"/>
    </row>
    <row r="317" spans="4:4">
      <c r="D317" s="3"/>
    </row>
    <row r="318" spans="4:4">
      <c r="D318" s="3"/>
    </row>
    <row r="319" spans="4:4">
      <c r="D319" s="3"/>
    </row>
    <row r="320" spans="4:4">
      <c r="D320" s="3"/>
    </row>
    <row r="321" spans="4:4">
      <c r="D321" s="3"/>
    </row>
    <row r="322" spans="4:4">
      <c r="D322" s="3"/>
    </row>
    <row r="323" spans="4:4">
      <c r="D323" s="3"/>
    </row>
    <row r="324" spans="4:4">
      <c r="D324" s="3"/>
    </row>
    <row r="325" spans="4:4">
      <c r="D325" s="3"/>
    </row>
    <row r="326" spans="4:4">
      <c r="D326" s="3"/>
    </row>
    <row r="327" spans="4:4">
      <c r="D327" s="3"/>
    </row>
    <row r="328" spans="4:4">
      <c r="D328" s="3"/>
    </row>
    <row r="329" spans="4:4">
      <c r="D329" s="3"/>
    </row>
    <row r="330" spans="4:4">
      <c r="D330" s="3"/>
    </row>
    <row r="331" spans="4:4">
      <c r="D331" s="3"/>
    </row>
    <row r="332" spans="4:4">
      <c r="D332" s="3"/>
    </row>
    <row r="333" spans="4:4">
      <c r="D333" s="3"/>
    </row>
    <row r="334" spans="4:4">
      <c r="D334" s="3"/>
    </row>
    <row r="335" spans="4:4">
      <c r="D335" s="3"/>
    </row>
    <row r="336" spans="4:4">
      <c r="D336" s="3"/>
    </row>
    <row r="337" spans="4:4">
      <c r="D337" s="3"/>
    </row>
    <row r="338" spans="4:4">
      <c r="D338" s="3"/>
    </row>
    <row r="339" spans="4:4">
      <c r="D339" s="3"/>
    </row>
    <row r="340" spans="4:4">
      <c r="D340" s="3"/>
    </row>
    <row r="341" spans="4:4">
      <c r="D341" s="3"/>
    </row>
    <row r="342" spans="4:4">
      <c r="D342" s="3"/>
    </row>
    <row r="343" spans="4:4">
      <c r="D343" s="3"/>
    </row>
    <row r="344" spans="4:4">
      <c r="D344" s="3"/>
    </row>
    <row r="345" spans="4:4">
      <c r="D345" s="3"/>
    </row>
    <row r="346" spans="4:4">
      <c r="D346" s="3"/>
    </row>
    <row r="347" spans="4:4">
      <c r="D347" s="3"/>
    </row>
    <row r="348" spans="4:4">
      <c r="D348" s="3"/>
    </row>
    <row r="349" spans="4:4">
      <c r="D349" s="3"/>
    </row>
    <row r="350" spans="4:4">
      <c r="D350" s="3"/>
    </row>
    <row r="351" spans="4:4">
      <c r="D351" s="3"/>
    </row>
    <row r="352" spans="4:4">
      <c r="D352" s="3"/>
    </row>
    <row r="353" spans="4:4">
      <c r="D353" s="3"/>
    </row>
    <row r="354" spans="4:4">
      <c r="D354" s="3"/>
    </row>
    <row r="355" spans="4:4">
      <c r="D355" s="3"/>
    </row>
    <row r="356" spans="4:4">
      <c r="D356" s="3"/>
    </row>
    <row r="357" spans="4:4">
      <c r="D357" s="3"/>
    </row>
    <row r="358" spans="4:4">
      <c r="D358" s="3"/>
    </row>
    <row r="359" spans="4:4">
      <c r="D359" s="3"/>
    </row>
    <row r="360" spans="4:4">
      <c r="D360" s="3"/>
    </row>
    <row r="361" spans="4:4">
      <c r="D361" s="3"/>
    </row>
    <row r="362" spans="4:4">
      <c r="D362" s="3"/>
    </row>
    <row r="363" spans="4:4">
      <c r="D363" s="3"/>
    </row>
    <row r="364" spans="4:4">
      <c r="D364" s="3"/>
    </row>
    <row r="365" spans="4:4">
      <c r="D365" s="3"/>
    </row>
    <row r="366" spans="4:4">
      <c r="D366" s="3"/>
    </row>
    <row r="367" spans="4:4">
      <c r="D367" s="3"/>
    </row>
    <row r="368" spans="4:4">
      <c r="D368" s="3"/>
    </row>
    <row r="369" spans="4:4">
      <c r="D369" s="3"/>
    </row>
    <row r="370" spans="4:4">
      <c r="D370" s="3"/>
    </row>
    <row r="371" spans="4:4">
      <c r="D371" s="3"/>
    </row>
    <row r="372" spans="4:4">
      <c r="D372" s="3"/>
    </row>
    <row r="373" spans="4:4">
      <c r="D373" s="3"/>
    </row>
    <row r="374" spans="4:4">
      <c r="D374" s="3"/>
    </row>
    <row r="375" spans="4:4">
      <c r="D375" s="3"/>
    </row>
    <row r="376" spans="4:4">
      <c r="D376" s="3"/>
    </row>
    <row r="377" spans="4:4">
      <c r="D377" s="3"/>
    </row>
    <row r="378" spans="4:4">
      <c r="D378" s="3"/>
    </row>
    <row r="379" spans="4:4">
      <c r="D379" s="3"/>
    </row>
    <row r="380" spans="4:4">
      <c r="D380" s="3"/>
    </row>
    <row r="381" spans="4:4">
      <c r="D381" s="3"/>
    </row>
    <row r="382" spans="4:4">
      <c r="D382" s="3"/>
    </row>
    <row r="383" spans="4:4">
      <c r="D383" s="3"/>
    </row>
    <row r="384" spans="4:4">
      <c r="D384" s="3"/>
    </row>
    <row r="385" spans="4:4">
      <c r="D385" s="3"/>
    </row>
    <row r="386" spans="4:4">
      <c r="D386" s="3"/>
    </row>
    <row r="387" spans="4:4">
      <c r="D387" s="3"/>
    </row>
    <row r="388" spans="4:4">
      <c r="D388" s="3"/>
    </row>
    <row r="389" spans="4:4">
      <c r="D389" s="3"/>
    </row>
    <row r="390" spans="4:4">
      <c r="D390" s="3"/>
    </row>
    <row r="391" spans="4:4">
      <c r="D391" s="3"/>
    </row>
    <row r="392" spans="4:4">
      <c r="D392" s="3"/>
    </row>
    <row r="393" spans="4:4">
      <c r="D393" s="3"/>
    </row>
    <row r="394" spans="4:4">
      <c r="D394" s="3"/>
    </row>
    <row r="395" spans="4:4">
      <c r="D395" s="3"/>
    </row>
    <row r="396" spans="4:4">
      <c r="D396" s="3"/>
    </row>
    <row r="397" spans="4:4">
      <c r="D397" s="3"/>
    </row>
    <row r="398" spans="4:4">
      <c r="D398" s="3"/>
    </row>
    <row r="399" spans="4:4">
      <c r="D399" s="3"/>
    </row>
    <row r="400" spans="4:4">
      <c r="D400" s="3"/>
    </row>
    <row r="401" spans="4:4">
      <c r="D401" s="3"/>
    </row>
    <row r="402" spans="4:4">
      <c r="D402" s="3"/>
    </row>
    <row r="403" spans="4:4">
      <c r="D403" s="3"/>
    </row>
    <row r="404" spans="4:4">
      <c r="D404" s="3"/>
    </row>
    <row r="405" spans="4:4">
      <c r="D405" s="3"/>
    </row>
    <row r="406" spans="4:4">
      <c r="D406" s="3"/>
    </row>
    <row r="407" spans="4:4">
      <c r="D407" s="3"/>
    </row>
    <row r="408" spans="4:4">
      <c r="D408" s="3"/>
    </row>
    <row r="409" spans="4:4">
      <c r="D409" s="3"/>
    </row>
    <row r="410" spans="4:4">
      <c r="D410" s="3"/>
    </row>
    <row r="411" spans="4:4">
      <c r="D411" s="3"/>
    </row>
    <row r="412" spans="4:4">
      <c r="D412" s="3"/>
    </row>
    <row r="413" spans="4:4">
      <c r="D413" s="3"/>
    </row>
    <row r="414" spans="4:4">
      <c r="D414" s="3"/>
    </row>
    <row r="415" spans="4:4">
      <c r="D415" s="3"/>
    </row>
    <row r="416" spans="4:4">
      <c r="D416" s="3"/>
    </row>
    <row r="417" spans="4:4">
      <c r="D417" s="3"/>
    </row>
    <row r="418" spans="4:4">
      <c r="D418" s="3"/>
    </row>
    <row r="419" spans="4:4">
      <c r="D419" s="3"/>
    </row>
    <row r="420" spans="4:4">
      <c r="D420" s="3"/>
    </row>
    <row r="421" spans="4:4">
      <c r="D421" s="3"/>
    </row>
    <row r="422" spans="4:4">
      <c r="D422" s="3"/>
    </row>
    <row r="423" spans="4:4">
      <c r="D423" s="3"/>
    </row>
    <row r="424" spans="4:4">
      <c r="D424" s="3"/>
    </row>
    <row r="425" spans="4:4">
      <c r="D425" s="3"/>
    </row>
    <row r="426" spans="4:4">
      <c r="D426" s="3"/>
    </row>
    <row r="427" spans="4:4">
      <c r="D427" s="3"/>
    </row>
    <row r="428" spans="4:4">
      <c r="D428" s="3"/>
    </row>
    <row r="429" spans="4:4">
      <c r="D429" s="3"/>
    </row>
    <row r="430" spans="4:4">
      <c r="D430" s="3"/>
    </row>
    <row r="431" spans="4:4">
      <c r="D431" s="3"/>
    </row>
    <row r="432" spans="4:4">
      <c r="D432" s="3"/>
    </row>
    <row r="433" spans="4:4">
      <c r="D433" s="3"/>
    </row>
    <row r="434" spans="4:4">
      <c r="D434" s="3"/>
    </row>
    <row r="435" spans="4:4">
      <c r="D435" s="3"/>
    </row>
    <row r="436" spans="4:4">
      <c r="D436" s="3"/>
    </row>
    <row r="437" spans="4:4">
      <c r="D437" s="3"/>
    </row>
    <row r="438" spans="4:4">
      <c r="D438" s="3"/>
    </row>
    <row r="439" spans="4:4">
      <c r="D439" s="3"/>
    </row>
    <row r="440" spans="4:4">
      <c r="D440" s="3"/>
    </row>
    <row r="441" spans="4:4">
      <c r="D441" s="3"/>
    </row>
    <row r="442" spans="4:4">
      <c r="D442" s="3"/>
    </row>
    <row r="443" spans="4:4">
      <c r="D443" s="3"/>
    </row>
    <row r="444" spans="4:4">
      <c r="D444" s="3"/>
    </row>
    <row r="445" spans="4:4">
      <c r="D445" s="3"/>
    </row>
    <row r="446" spans="4:4">
      <c r="D446" s="3"/>
    </row>
    <row r="447" spans="4:4">
      <c r="D447" s="3"/>
    </row>
    <row r="448" spans="4:4">
      <c r="D448" s="3"/>
    </row>
    <row r="449" spans="4:4">
      <c r="D449" s="3"/>
    </row>
    <row r="450" spans="4:4">
      <c r="D450" s="3"/>
    </row>
    <row r="451" spans="4:4">
      <c r="D451" s="3"/>
    </row>
    <row r="452" spans="4:4">
      <c r="D452" s="3"/>
    </row>
    <row r="453" spans="4:4">
      <c r="D453" s="3"/>
    </row>
    <row r="454" spans="4:4">
      <c r="D454" s="3"/>
    </row>
    <row r="455" spans="4:4">
      <c r="D455" s="3"/>
    </row>
    <row r="456" spans="4:4">
      <c r="D456" s="3"/>
    </row>
    <row r="457" spans="4:4">
      <c r="D457" s="3"/>
    </row>
    <row r="458" spans="4:4">
      <c r="D458" s="3"/>
    </row>
    <row r="459" spans="4:4">
      <c r="D459" s="3"/>
    </row>
    <row r="460" spans="4:4">
      <c r="D460" s="3"/>
    </row>
    <row r="461" spans="4:4">
      <c r="D461" s="3"/>
    </row>
    <row r="462" spans="4:4">
      <c r="D462" s="3"/>
    </row>
    <row r="463" spans="4:4">
      <c r="D463" s="3"/>
    </row>
    <row r="464" spans="4:4">
      <c r="D464" s="3"/>
    </row>
    <row r="465" spans="4:4">
      <c r="D465" s="3"/>
    </row>
    <row r="466" spans="4:4">
      <c r="D466" s="3"/>
    </row>
    <row r="467" spans="4:4">
      <c r="D467" s="3"/>
    </row>
    <row r="468" spans="4:4">
      <c r="D468" s="3"/>
    </row>
    <row r="469" spans="4:4">
      <c r="D469" s="3"/>
    </row>
    <row r="470" spans="4:4">
      <c r="D470" s="3"/>
    </row>
    <row r="471" spans="4:4">
      <c r="D471" s="3"/>
    </row>
    <row r="472" spans="4:4">
      <c r="D472" s="3"/>
    </row>
    <row r="473" spans="4:4">
      <c r="D473" s="3"/>
    </row>
    <row r="474" spans="4:4">
      <c r="D474" s="3"/>
    </row>
    <row r="475" spans="4:4">
      <c r="D475" s="3"/>
    </row>
    <row r="476" spans="4:4">
      <c r="D476" s="3"/>
    </row>
    <row r="477" spans="4:4">
      <c r="D477" s="3"/>
    </row>
    <row r="478" spans="4:4">
      <c r="D478" s="3"/>
    </row>
    <row r="479" spans="4:4">
      <c r="D479" s="3"/>
    </row>
    <row r="480" spans="4:4">
      <c r="D480" s="3"/>
    </row>
    <row r="481" spans="4:5">
      <c r="D481" s="3"/>
    </row>
    <row r="482" spans="4:5">
      <c r="D482" s="3"/>
    </row>
    <row r="483" spans="4:5">
      <c r="D483" s="3"/>
    </row>
    <row r="484" spans="4:5">
      <c r="D484" s="3"/>
    </row>
    <row r="485" spans="4:5">
      <c r="D485" s="3"/>
    </row>
    <row r="486" spans="4:5">
      <c r="E486" s="45"/>
    </row>
  </sheetData>
  <sheetProtection password="CCE9" sheet="1" objects="1" scenarios="1"/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/>
  </sheetViews>
  <sheetFormatPr defaultColWidth="9.140625" defaultRowHeight="18"/>
  <cols>
    <col min="1" max="1" width="6.28515625" style="3" customWidth="1"/>
    <col min="2" max="2" width="47.28515625" style="45" customWidth="1"/>
    <col min="3" max="4" width="10.7109375" style="45" customWidth="1"/>
    <col min="5" max="6" width="10.7109375" style="3" customWidth="1"/>
    <col min="7" max="7" width="14.7109375" style="3" customWidth="1"/>
    <col min="8" max="8" width="11.7109375" style="3" customWidth="1"/>
    <col min="9" max="9" width="14.7109375" style="3" customWidth="1"/>
    <col min="10" max="11" width="10.7109375" style="3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3" customWidth="1"/>
    <col min="24" max="24" width="6.140625" style="3" customWidth="1"/>
    <col min="25" max="26" width="5.7109375" style="3" customWidth="1"/>
    <col min="27" max="27" width="6.85546875" style="3" customWidth="1"/>
    <col min="28" max="28" width="6.42578125" style="3" customWidth="1"/>
    <col min="29" max="29" width="6.7109375" style="3" customWidth="1"/>
    <col min="30" max="30" width="7.28515625" style="3" customWidth="1"/>
    <col min="31" max="42" width="5.7109375" style="3" customWidth="1"/>
    <col min="43" max="16384" width="9.140625" style="3"/>
  </cols>
  <sheetData>
    <row r="1" spans="2:49">
      <c r="B1" s="13" t="s">
        <v>0</v>
      </c>
      <c r="C1" s="14" t="s">
        <v>190</v>
      </c>
    </row>
    <row r="2" spans="2:49">
      <c r="B2" s="13" t="s">
        <v>1</v>
      </c>
    </row>
    <row r="3" spans="2:49">
      <c r="B3" s="13" t="s">
        <v>2</v>
      </c>
      <c r="C3" s="14" t="s">
        <v>191</v>
      </c>
    </row>
    <row r="4" spans="2:49">
      <c r="B4" s="13" t="s">
        <v>3</v>
      </c>
      <c r="C4" s="14" t="s">
        <v>192</v>
      </c>
    </row>
    <row r="6" spans="2:49" ht="26.25" customHeight="1">
      <c r="B6" s="87" t="s">
        <v>142</v>
      </c>
      <c r="C6" s="88"/>
      <c r="D6" s="88"/>
      <c r="E6" s="88"/>
      <c r="F6" s="88"/>
      <c r="G6" s="88"/>
      <c r="H6" s="88"/>
      <c r="I6" s="88"/>
      <c r="J6" s="88"/>
      <c r="K6" s="89"/>
    </row>
    <row r="7" spans="2:49" ht="26.25" customHeight="1">
      <c r="B7" s="87" t="s">
        <v>149</v>
      </c>
      <c r="C7" s="88"/>
      <c r="D7" s="88"/>
      <c r="E7" s="88"/>
      <c r="F7" s="88"/>
      <c r="G7" s="88"/>
      <c r="H7" s="88"/>
      <c r="I7" s="88"/>
      <c r="J7" s="88"/>
      <c r="K7" s="89"/>
    </row>
    <row r="8" spans="2:49" s="6" customFormat="1" ht="63">
      <c r="B8" s="19" t="s">
        <v>102</v>
      </c>
      <c r="C8" s="68" t="s">
        <v>50</v>
      </c>
      <c r="D8" s="69" t="s">
        <v>88</v>
      </c>
      <c r="E8" s="69" t="s">
        <v>54</v>
      </c>
      <c r="F8" s="69" t="s">
        <v>72</v>
      </c>
      <c r="G8" s="69" t="s">
        <v>74</v>
      </c>
      <c r="H8" s="69" t="s">
        <v>75</v>
      </c>
      <c r="I8" s="69" t="s">
        <v>5</v>
      </c>
      <c r="J8" s="69" t="s">
        <v>58</v>
      </c>
      <c r="K8" s="90" t="s">
        <v>59</v>
      </c>
      <c r="L8" s="3"/>
      <c r="AW8" s="3"/>
    </row>
    <row r="9" spans="2:49" s="6" customFormat="1" ht="22.5" customHeight="1">
      <c r="B9" s="50"/>
      <c r="C9" s="51"/>
      <c r="D9" s="51"/>
      <c r="E9" s="51"/>
      <c r="F9" s="51" t="s">
        <v>77</v>
      </c>
      <c r="G9" s="51"/>
      <c r="H9" s="51" t="s">
        <v>79</v>
      </c>
      <c r="I9" s="51" t="s">
        <v>6</v>
      </c>
      <c r="J9" s="71" t="s">
        <v>7</v>
      </c>
      <c r="K9" s="91" t="s">
        <v>7</v>
      </c>
      <c r="AW9" s="3"/>
    </row>
    <row r="10" spans="2:49" s="54" customFormat="1" ht="18" customHeight="1">
      <c r="B10" s="52"/>
      <c r="C10" s="53" t="s">
        <v>9</v>
      </c>
      <c r="D10" s="53" t="s">
        <v>10</v>
      </c>
      <c r="E10" s="53" t="s">
        <v>60</v>
      </c>
      <c r="F10" s="53" t="s">
        <v>61</v>
      </c>
      <c r="G10" s="53" t="s">
        <v>62</v>
      </c>
      <c r="H10" s="53" t="s">
        <v>63</v>
      </c>
      <c r="I10" s="53" t="s">
        <v>64</v>
      </c>
      <c r="J10" s="74" t="s">
        <v>65</v>
      </c>
      <c r="K10" s="74" t="s">
        <v>66</v>
      </c>
      <c r="AW10" s="3"/>
    </row>
    <row r="11" spans="2:49" s="54" customFormat="1" ht="18" customHeight="1">
      <c r="B11" s="55" t="s">
        <v>150</v>
      </c>
      <c r="C11" s="53"/>
      <c r="D11" s="53"/>
      <c r="E11" s="53"/>
      <c r="F11" s="53"/>
      <c r="G11" s="34">
        <v>-60590919.920000002</v>
      </c>
      <c r="H11" s="53"/>
      <c r="I11" s="34">
        <v>6638.0521639071358</v>
      </c>
      <c r="J11" s="34">
        <v>100</v>
      </c>
      <c r="K11" s="34">
        <v>0.48</v>
      </c>
      <c r="AW11" s="3"/>
    </row>
    <row r="12" spans="2:49">
      <c r="B12" s="56" t="s">
        <v>197</v>
      </c>
      <c r="C12" s="3"/>
      <c r="D12" s="3"/>
      <c r="G12" s="59">
        <v>-60590919.920000002</v>
      </c>
      <c r="I12" s="59">
        <v>6638.0521639071358</v>
      </c>
      <c r="J12" s="59">
        <v>100</v>
      </c>
      <c r="K12" s="59">
        <v>0.48</v>
      </c>
    </row>
    <row r="13" spans="2:49">
      <c r="B13" s="56" t="s">
        <v>2010</v>
      </c>
      <c r="C13" s="3"/>
      <c r="D13" s="3"/>
      <c r="G13" s="59">
        <v>0</v>
      </c>
      <c r="I13" s="59">
        <v>0</v>
      </c>
      <c r="J13" s="59">
        <v>0</v>
      </c>
      <c r="K13" s="59">
        <v>0</v>
      </c>
    </row>
    <row r="14" spans="2:49">
      <c r="B14" s="14" t="s">
        <v>243</v>
      </c>
      <c r="C14" s="14" t="s">
        <v>243</v>
      </c>
      <c r="D14" s="14" t="s">
        <v>243</v>
      </c>
      <c r="E14" s="14" t="s">
        <v>243</v>
      </c>
      <c r="G14" s="37">
        <v>0</v>
      </c>
      <c r="H14" s="37">
        <v>0</v>
      </c>
      <c r="I14" s="37">
        <v>0</v>
      </c>
      <c r="J14" s="37">
        <v>0</v>
      </c>
      <c r="K14" s="37">
        <v>0</v>
      </c>
    </row>
    <row r="15" spans="2:49">
      <c r="B15" s="56" t="s">
        <v>2011</v>
      </c>
      <c r="C15" s="3"/>
      <c r="D15" s="3"/>
      <c r="G15" s="59">
        <v>-57435000</v>
      </c>
      <c r="I15" s="59">
        <v>7094.4020418955015</v>
      </c>
      <c r="J15" s="59">
        <v>106.87</v>
      </c>
      <c r="K15" s="59">
        <v>0.51</v>
      </c>
    </row>
    <row r="16" spans="2:49">
      <c r="B16" s="14" t="s">
        <v>2248</v>
      </c>
      <c r="C16" s="14" t="s">
        <v>2249</v>
      </c>
      <c r="D16" s="14" t="s">
        <v>129</v>
      </c>
      <c r="E16" s="14" t="s">
        <v>116</v>
      </c>
      <c r="F16" s="14" t="s">
        <v>1125</v>
      </c>
      <c r="G16" s="37">
        <v>-2415000</v>
      </c>
      <c r="H16" s="37">
        <v>-2.7378131978961036</v>
      </c>
      <c r="I16" s="37">
        <v>66.118188729190905</v>
      </c>
      <c r="J16" s="37">
        <v>1</v>
      </c>
      <c r="K16" s="37">
        <v>0</v>
      </c>
    </row>
    <row r="17" spans="2:11">
      <c r="B17" s="14" t="s">
        <v>2250</v>
      </c>
      <c r="C17" s="14" t="s">
        <v>2251</v>
      </c>
      <c r="D17" s="14" t="s">
        <v>129</v>
      </c>
      <c r="E17" s="14" t="s">
        <v>112</v>
      </c>
      <c r="F17" s="14" t="s">
        <v>2252</v>
      </c>
      <c r="G17" s="37">
        <v>-3000000</v>
      </c>
      <c r="H17" s="37">
        <v>-16.433726</v>
      </c>
      <c r="I17" s="37">
        <v>493.01177999999999</v>
      </c>
      <c r="J17" s="37">
        <v>7.43</v>
      </c>
      <c r="K17" s="37">
        <v>0.04</v>
      </c>
    </row>
    <row r="18" spans="2:11">
      <c r="B18" s="14" t="s">
        <v>2253</v>
      </c>
      <c r="C18" s="14" t="s">
        <v>2254</v>
      </c>
      <c r="D18" s="14" t="s">
        <v>129</v>
      </c>
      <c r="E18" s="14" t="s">
        <v>112</v>
      </c>
      <c r="F18" s="14" t="s">
        <v>2255</v>
      </c>
      <c r="G18" s="37">
        <v>-9300000</v>
      </c>
      <c r="H18" s="37">
        <v>-14.151825746451291</v>
      </c>
      <c r="I18" s="37">
        <v>1316.11979441997</v>
      </c>
      <c r="J18" s="37">
        <v>19.829999999999998</v>
      </c>
      <c r="K18" s="37">
        <v>0.1</v>
      </c>
    </row>
    <row r="19" spans="2:11">
      <c r="B19" s="14" t="s">
        <v>2256</v>
      </c>
      <c r="C19" s="14" t="s">
        <v>2257</v>
      </c>
      <c r="D19" s="14" t="s">
        <v>129</v>
      </c>
      <c r="E19" s="14" t="s">
        <v>112</v>
      </c>
      <c r="F19" s="14" t="s">
        <v>2258</v>
      </c>
      <c r="G19" s="37">
        <v>-8100000</v>
      </c>
      <c r="H19" s="37">
        <v>-13.101949109414814</v>
      </c>
      <c r="I19" s="37">
        <v>1061.2578778626</v>
      </c>
      <c r="J19" s="37">
        <v>15.99</v>
      </c>
      <c r="K19" s="37">
        <v>0.08</v>
      </c>
    </row>
    <row r="20" spans="2:11">
      <c r="B20" s="14" t="s">
        <v>2259</v>
      </c>
      <c r="C20" s="14" t="s">
        <v>2260</v>
      </c>
      <c r="D20" s="14" t="s">
        <v>129</v>
      </c>
      <c r="E20" s="14" t="s">
        <v>116</v>
      </c>
      <c r="F20" s="14" t="s">
        <v>2261</v>
      </c>
      <c r="G20" s="37">
        <v>-1600000</v>
      </c>
      <c r="H20" s="37">
        <v>-2.7880892608089312</v>
      </c>
      <c r="I20" s="37">
        <v>44.609428172942899</v>
      </c>
      <c r="J20" s="37">
        <v>0.67</v>
      </c>
      <c r="K20" s="37">
        <v>0</v>
      </c>
    </row>
    <row r="21" spans="2:11">
      <c r="B21" s="14" t="s">
        <v>2262</v>
      </c>
      <c r="C21" s="14" t="s">
        <v>2263</v>
      </c>
      <c r="D21" s="14" t="s">
        <v>129</v>
      </c>
      <c r="E21" s="14" t="s">
        <v>112</v>
      </c>
      <c r="F21" s="14" t="s">
        <v>2264</v>
      </c>
      <c r="G21" s="37">
        <v>-17320000</v>
      </c>
      <c r="H21" s="37">
        <v>-14.126550923787528</v>
      </c>
      <c r="I21" s="37">
        <v>2446.7186200000001</v>
      </c>
      <c r="J21" s="37">
        <v>36.86</v>
      </c>
      <c r="K21" s="37">
        <v>0.18</v>
      </c>
    </row>
    <row r="22" spans="2:11">
      <c r="B22" s="14" t="s">
        <v>2265</v>
      </c>
      <c r="C22" s="14" t="s">
        <v>2266</v>
      </c>
      <c r="D22" s="14" t="s">
        <v>129</v>
      </c>
      <c r="E22" s="14" t="s">
        <v>116</v>
      </c>
      <c r="F22" s="14" t="s">
        <v>2267</v>
      </c>
      <c r="G22" s="37">
        <v>1000000</v>
      </c>
      <c r="H22" s="37">
        <v>4.4308759999999996</v>
      </c>
      <c r="I22" s="37">
        <v>44.308759999999999</v>
      </c>
      <c r="J22" s="37">
        <v>0.67</v>
      </c>
      <c r="K22" s="37">
        <v>0</v>
      </c>
    </row>
    <row r="23" spans="2:11">
      <c r="B23" s="14" t="s">
        <v>2268</v>
      </c>
      <c r="C23" s="14" t="s">
        <v>2269</v>
      </c>
      <c r="D23" s="14" t="s">
        <v>129</v>
      </c>
      <c r="E23" s="14" t="s">
        <v>112</v>
      </c>
      <c r="F23" s="14" t="s">
        <v>2267</v>
      </c>
      <c r="G23" s="37">
        <v>-8000000</v>
      </c>
      <c r="H23" s="37">
        <v>-12.3065288220551</v>
      </c>
      <c r="I23" s="37">
        <v>984.52230576440797</v>
      </c>
      <c r="J23" s="37">
        <v>14.83</v>
      </c>
      <c r="K23" s="37">
        <v>7.0000000000000007E-2</v>
      </c>
    </row>
    <row r="24" spans="2:11">
      <c r="B24" s="14" t="s">
        <v>2270</v>
      </c>
      <c r="C24" s="14" t="s">
        <v>2271</v>
      </c>
      <c r="D24" s="14" t="s">
        <v>129</v>
      </c>
      <c r="E24" s="14" t="s">
        <v>112</v>
      </c>
      <c r="F24" s="14" t="s">
        <v>2272</v>
      </c>
      <c r="G24" s="37">
        <v>-3100000</v>
      </c>
      <c r="H24" s="37">
        <v>-8.2872749999999993</v>
      </c>
      <c r="I24" s="37">
        <v>256.90552500000001</v>
      </c>
      <c r="J24" s="37">
        <v>3.87</v>
      </c>
      <c r="K24" s="37">
        <v>0.02</v>
      </c>
    </row>
    <row r="25" spans="2:11">
      <c r="B25" s="14" t="s">
        <v>2273</v>
      </c>
      <c r="C25" s="14" t="s">
        <v>2274</v>
      </c>
      <c r="D25" s="14" t="s">
        <v>129</v>
      </c>
      <c r="E25" s="14" t="s">
        <v>116</v>
      </c>
      <c r="F25" s="14" t="s">
        <v>1125</v>
      </c>
      <c r="G25" s="37">
        <v>-300000</v>
      </c>
      <c r="H25" s="37">
        <v>-3.16553</v>
      </c>
      <c r="I25" s="37">
        <v>9.4965899999999994</v>
      </c>
      <c r="J25" s="37">
        <v>0.14000000000000001</v>
      </c>
      <c r="K25" s="37">
        <v>0</v>
      </c>
    </row>
    <row r="26" spans="2:11">
      <c r="B26" s="14" t="s">
        <v>2275</v>
      </c>
      <c r="C26" s="14" t="s">
        <v>2276</v>
      </c>
      <c r="D26" s="14" t="s">
        <v>129</v>
      </c>
      <c r="E26" s="14" t="s">
        <v>112</v>
      </c>
      <c r="F26" s="14" t="s">
        <v>2277</v>
      </c>
      <c r="G26" s="37">
        <v>-5000000</v>
      </c>
      <c r="H26" s="37">
        <v>-7.38993119402984</v>
      </c>
      <c r="I26" s="37">
        <v>369.496559701492</v>
      </c>
      <c r="J26" s="37">
        <v>5.57</v>
      </c>
      <c r="K26" s="37">
        <v>0.03</v>
      </c>
    </row>
    <row r="27" spans="2:11">
      <c r="B27" s="14" t="s">
        <v>2278</v>
      </c>
      <c r="C27" s="14" t="s">
        <v>2279</v>
      </c>
      <c r="D27" s="14" t="s">
        <v>129</v>
      </c>
      <c r="E27" s="14" t="s">
        <v>116</v>
      </c>
      <c r="F27" s="14" t="s">
        <v>2280</v>
      </c>
      <c r="G27" s="37">
        <v>-300000</v>
      </c>
      <c r="H27" s="37">
        <v>-0.61220408163265339</v>
      </c>
      <c r="I27" s="37">
        <v>1.83661224489796</v>
      </c>
      <c r="J27" s="37">
        <v>0.03</v>
      </c>
      <c r="K27" s="37">
        <v>0</v>
      </c>
    </row>
    <row r="28" spans="2:11">
      <c r="B28" s="56" t="s">
        <v>2246</v>
      </c>
      <c r="C28" s="3"/>
      <c r="D28" s="3"/>
      <c r="G28" s="59">
        <v>-6108000</v>
      </c>
      <c r="I28" s="59">
        <v>-562.3075269270862</v>
      </c>
      <c r="J28" s="59">
        <v>-8.4700000000000006</v>
      </c>
      <c r="K28" s="59">
        <v>-0.04</v>
      </c>
    </row>
    <row r="29" spans="2:11">
      <c r="B29" s="14" t="s">
        <v>2281</v>
      </c>
      <c r="C29" s="14" t="s">
        <v>2282</v>
      </c>
      <c r="D29" s="14" t="s">
        <v>129</v>
      </c>
      <c r="E29" s="14" t="s">
        <v>112</v>
      </c>
      <c r="F29" s="14" t="s">
        <v>1139</v>
      </c>
      <c r="G29" s="37">
        <v>1000000</v>
      </c>
      <c r="H29" s="37">
        <v>-0.77274145510456604</v>
      </c>
      <c r="I29" s="37">
        <v>-7.7274145510456602</v>
      </c>
      <c r="J29" s="37">
        <v>-0.12</v>
      </c>
      <c r="K29" s="37">
        <v>0</v>
      </c>
    </row>
    <row r="30" spans="2:11">
      <c r="B30" s="14" t="s">
        <v>2283</v>
      </c>
      <c r="C30" s="14" t="s">
        <v>2284</v>
      </c>
      <c r="D30" s="14" t="s">
        <v>129</v>
      </c>
      <c r="E30" s="14" t="s">
        <v>116</v>
      </c>
      <c r="F30" s="14" t="s">
        <v>293</v>
      </c>
      <c r="G30" s="37">
        <v>-850000</v>
      </c>
      <c r="H30" s="37">
        <v>18.777861000000001</v>
      </c>
      <c r="I30" s="37">
        <v>-159.6118185</v>
      </c>
      <c r="J30" s="37">
        <v>-2.4</v>
      </c>
      <c r="K30" s="37">
        <v>-0.01</v>
      </c>
    </row>
    <row r="31" spans="2:11">
      <c r="B31" s="14" t="s">
        <v>2285</v>
      </c>
      <c r="C31" s="14" t="s">
        <v>2286</v>
      </c>
      <c r="D31" s="14" t="s">
        <v>129</v>
      </c>
      <c r="E31" s="14" t="s">
        <v>119</v>
      </c>
      <c r="F31" s="14" t="s">
        <v>994</v>
      </c>
      <c r="G31" s="37">
        <v>-2078000</v>
      </c>
      <c r="H31" s="37">
        <v>-1.9633528089887584</v>
      </c>
      <c r="I31" s="37">
        <v>40.798471370786402</v>
      </c>
      <c r="J31" s="37">
        <v>0.61</v>
      </c>
      <c r="K31" s="37">
        <v>0</v>
      </c>
    </row>
    <row r="32" spans="2:11">
      <c r="B32" s="14" t="s">
        <v>2287</v>
      </c>
      <c r="C32" s="14" t="s">
        <v>2288</v>
      </c>
      <c r="D32" s="14" t="s">
        <v>129</v>
      </c>
      <c r="E32" s="14" t="s">
        <v>116</v>
      </c>
      <c r="F32" s="14" t="s">
        <v>1110</v>
      </c>
      <c r="G32" s="37">
        <v>-1900000</v>
      </c>
      <c r="H32" s="37">
        <v>8.1369475561500533</v>
      </c>
      <c r="I32" s="37">
        <v>-154.60200356685101</v>
      </c>
      <c r="J32" s="37">
        <v>-2.33</v>
      </c>
      <c r="K32" s="37">
        <v>-0.01</v>
      </c>
    </row>
    <row r="33" spans="2:11">
      <c r="B33" s="14" t="s">
        <v>2289</v>
      </c>
      <c r="C33" s="14" t="s">
        <v>2290</v>
      </c>
      <c r="D33" s="14" t="s">
        <v>129</v>
      </c>
      <c r="E33" s="14" t="s">
        <v>116</v>
      </c>
      <c r="F33" s="14" t="s">
        <v>2291</v>
      </c>
      <c r="G33" s="37">
        <v>-650000</v>
      </c>
      <c r="H33" s="37">
        <v>7.2858571428571386</v>
      </c>
      <c r="I33" s="37">
        <v>-47.3580714285714</v>
      </c>
      <c r="J33" s="37">
        <v>-0.71</v>
      </c>
      <c r="K33" s="37">
        <v>0</v>
      </c>
    </row>
    <row r="34" spans="2:11">
      <c r="B34" s="14" t="s">
        <v>2292</v>
      </c>
      <c r="C34" s="14" t="s">
        <v>2293</v>
      </c>
      <c r="D34" s="14" t="s">
        <v>129</v>
      </c>
      <c r="E34" s="14" t="s">
        <v>116</v>
      </c>
      <c r="F34" s="14" t="s">
        <v>2294</v>
      </c>
      <c r="G34" s="37">
        <v>-1250000</v>
      </c>
      <c r="H34" s="37">
        <v>10.686690265486719</v>
      </c>
      <c r="I34" s="37">
        <v>-133.583628318584</v>
      </c>
      <c r="J34" s="37">
        <v>-2.0099999999999998</v>
      </c>
      <c r="K34" s="37">
        <v>-0.01</v>
      </c>
    </row>
    <row r="35" spans="2:11">
      <c r="B35" s="14" t="s">
        <v>2295</v>
      </c>
      <c r="C35" s="14" t="s">
        <v>2296</v>
      </c>
      <c r="D35" s="14" t="s">
        <v>129</v>
      </c>
      <c r="E35" s="14" t="s">
        <v>119</v>
      </c>
      <c r="F35" s="14" t="s">
        <v>2297</v>
      </c>
      <c r="G35" s="37">
        <v>-250000</v>
      </c>
      <c r="H35" s="37">
        <v>17.671869999999998</v>
      </c>
      <c r="I35" s="37">
        <v>-44.179675000000003</v>
      </c>
      <c r="J35" s="37">
        <v>-0.67</v>
      </c>
      <c r="K35" s="37">
        <v>0</v>
      </c>
    </row>
    <row r="36" spans="2:11">
      <c r="B36" s="14" t="s">
        <v>2298</v>
      </c>
      <c r="C36" s="14" t="s">
        <v>2299</v>
      </c>
      <c r="D36" s="14" t="s">
        <v>129</v>
      </c>
      <c r="E36" s="14" t="s">
        <v>119</v>
      </c>
      <c r="F36" s="14" t="s">
        <v>2300</v>
      </c>
      <c r="G36" s="37">
        <v>-200000</v>
      </c>
      <c r="H36" s="37">
        <v>14.544829999999999</v>
      </c>
      <c r="I36" s="37">
        <v>-29.089659999999999</v>
      </c>
      <c r="J36" s="37">
        <v>-0.44</v>
      </c>
      <c r="K36" s="37">
        <v>0</v>
      </c>
    </row>
    <row r="37" spans="2:11">
      <c r="B37" s="14" t="s">
        <v>2301</v>
      </c>
      <c r="C37" s="14" t="s">
        <v>2302</v>
      </c>
      <c r="D37" s="14" t="s">
        <v>129</v>
      </c>
      <c r="E37" s="14" t="s">
        <v>116</v>
      </c>
      <c r="F37" s="14" t="s">
        <v>2303</v>
      </c>
      <c r="G37" s="37">
        <v>1500000</v>
      </c>
      <c r="H37" s="37">
        <v>15.650668</v>
      </c>
      <c r="I37" s="37">
        <v>234.76002</v>
      </c>
      <c r="J37" s="37">
        <v>3.54</v>
      </c>
      <c r="K37" s="37">
        <v>0.02</v>
      </c>
    </row>
    <row r="38" spans="2:11">
      <c r="B38" s="14" t="s">
        <v>2304</v>
      </c>
      <c r="C38" s="14" t="s">
        <v>2305</v>
      </c>
      <c r="D38" s="14" t="s">
        <v>129</v>
      </c>
      <c r="E38" s="14" t="s">
        <v>116</v>
      </c>
      <c r="F38" s="14" t="s">
        <v>2306</v>
      </c>
      <c r="G38" s="37">
        <v>-1800000</v>
      </c>
      <c r="H38" s="37">
        <v>13.18282</v>
      </c>
      <c r="I38" s="37">
        <v>-237.29076000000001</v>
      </c>
      <c r="J38" s="37">
        <v>-3.57</v>
      </c>
      <c r="K38" s="37">
        <v>-0.02</v>
      </c>
    </row>
    <row r="39" spans="2:11">
      <c r="B39" s="14" t="s">
        <v>2307</v>
      </c>
      <c r="C39" s="14" t="s">
        <v>2308</v>
      </c>
      <c r="D39" s="14" t="s">
        <v>129</v>
      </c>
      <c r="E39" s="14" t="s">
        <v>119</v>
      </c>
      <c r="F39" s="14" t="s">
        <v>2306</v>
      </c>
      <c r="G39" s="37">
        <v>-250000</v>
      </c>
      <c r="H39" s="37">
        <v>7.86930666666668</v>
      </c>
      <c r="I39" s="37">
        <v>-19.673266666666699</v>
      </c>
      <c r="J39" s="37">
        <v>-0.3</v>
      </c>
      <c r="K39" s="37">
        <v>0</v>
      </c>
    </row>
    <row r="40" spans="2:11">
      <c r="B40" s="14" t="s">
        <v>2309</v>
      </c>
      <c r="C40" s="14" t="s">
        <v>2310</v>
      </c>
      <c r="D40" s="14" t="s">
        <v>129</v>
      </c>
      <c r="E40" s="14" t="s">
        <v>116</v>
      </c>
      <c r="F40" s="14" t="s">
        <v>2311</v>
      </c>
      <c r="G40" s="37">
        <v>1250000</v>
      </c>
      <c r="H40" s="37">
        <v>9.6927800000000008</v>
      </c>
      <c r="I40" s="37">
        <v>121.15975</v>
      </c>
      <c r="J40" s="37">
        <v>1.83</v>
      </c>
      <c r="K40" s="37">
        <v>0.01</v>
      </c>
    </row>
    <row r="41" spans="2:11">
      <c r="B41" s="14" t="s">
        <v>2312</v>
      </c>
      <c r="C41" s="14" t="s">
        <v>2313</v>
      </c>
      <c r="D41" s="14" t="s">
        <v>129</v>
      </c>
      <c r="E41" s="14" t="s">
        <v>119</v>
      </c>
      <c r="F41" s="14" t="s">
        <v>2156</v>
      </c>
      <c r="G41" s="37">
        <v>-250000</v>
      </c>
      <c r="H41" s="37">
        <v>4.2690000000000001</v>
      </c>
      <c r="I41" s="37">
        <v>-10.672499999999999</v>
      </c>
      <c r="J41" s="37">
        <v>-0.16</v>
      </c>
      <c r="K41" s="37">
        <v>0</v>
      </c>
    </row>
    <row r="42" spans="2:11">
      <c r="B42" s="14" t="s">
        <v>2314</v>
      </c>
      <c r="C42" s="14" t="s">
        <v>2315</v>
      </c>
      <c r="D42" s="14" t="s">
        <v>129</v>
      </c>
      <c r="E42" s="14" t="s">
        <v>112</v>
      </c>
      <c r="F42" s="14" t="s">
        <v>2156</v>
      </c>
      <c r="G42" s="37">
        <v>400000</v>
      </c>
      <c r="H42" s="37">
        <v>3.3630615384615501</v>
      </c>
      <c r="I42" s="37">
        <v>13.4522461538462</v>
      </c>
      <c r="J42" s="37">
        <v>0.2</v>
      </c>
      <c r="K42" s="37">
        <v>0</v>
      </c>
    </row>
    <row r="43" spans="2:11">
      <c r="B43" s="14" t="s">
        <v>2316</v>
      </c>
      <c r="C43" s="14" t="s">
        <v>2317</v>
      </c>
      <c r="D43" s="14" t="s">
        <v>129</v>
      </c>
      <c r="E43" s="14" t="s">
        <v>119</v>
      </c>
      <c r="F43" s="14" t="s">
        <v>2272</v>
      </c>
      <c r="G43" s="37">
        <v>-300000</v>
      </c>
      <c r="H43" s="37">
        <v>-4.9639999999999997E-2</v>
      </c>
      <c r="I43" s="37">
        <v>0.14892</v>
      </c>
      <c r="J43" s="37">
        <v>0</v>
      </c>
      <c r="K43" s="37">
        <v>0</v>
      </c>
    </row>
    <row r="44" spans="2:11">
      <c r="B44" s="14" t="s">
        <v>2318</v>
      </c>
      <c r="C44" s="14" t="s">
        <v>2319</v>
      </c>
      <c r="D44" s="14" t="s">
        <v>129</v>
      </c>
      <c r="E44" s="14" t="s">
        <v>116</v>
      </c>
      <c r="F44" s="14" t="s">
        <v>2320</v>
      </c>
      <c r="G44" s="37">
        <v>-480000</v>
      </c>
      <c r="H44" s="37">
        <v>6.2631319817139568</v>
      </c>
      <c r="I44" s="37">
        <v>-128.83813642000001</v>
      </c>
      <c r="J44" s="37">
        <v>-1.94</v>
      </c>
      <c r="K44" s="37">
        <v>-0.01</v>
      </c>
    </row>
    <row r="45" spans="2:11">
      <c r="B45" s="56" t="s">
        <v>2012</v>
      </c>
      <c r="C45" s="3"/>
      <c r="D45" s="3"/>
      <c r="G45" s="59">
        <v>0</v>
      </c>
      <c r="I45" s="59">
        <v>0</v>
      </c>
      <c r="J45" s="59">
        <v>0</v>
      </c>
      <c r="K45" s="59">
        <v>0</v>
      </c>
    </row>
    <row r="46" spans="2:11">
      <c r="B46" s="14" t="s">
        <v>243</v>
      </c>
      <c r="C46" s="14" t="s">
        <v>243</v>
      </c>
      <c r="D46" s="14" t="s">
        <v>243</v>
      </c>
      <c r="E46" s="14" t="s">
        <v>243</v>
      </c>
      <c r="G46" s="37">
        <v>0</v>
      </c>
      <c r="H46" s="37">
        <v>0</v>
      </c>
      <c r="I46" s="37">
        <v>0</v>
      </c>
      <c r="J46" s="37">
        <v>0</v>
      </c>
      <c r="K46" s="37">
        <v>0</v>
      </c>
    </row>
    <row r="47" spans="2:11">
      <c r="B47" s="56" t="s">
        <v>1033</v>
      </c>
      <c r="C47" s="3"/>
      <c r="D47" s="3"/>
      <c r="G47" s="59">
        <v>2952080.08</v>
      </c>
      <c r="I47" s="59">
        <v>105.95764893872</v>
      </c>
      <c r="J47" s="59">
        <v>1.6</v>
      </c>
      <c r="K47" s="59">
        <v>0.01</v>
      </c>
    </row>
    <row r="48" spans="2:11">
      <c r="B48" s="14" t="s">
        <v>2321</v>
      </c>
      <c r="C48" s="14" t="s">
        <v>2322</v>
      </c>
      <c r="D48" s="14" t="s">
        <v>129</v>
      </c>
      <c r="E48" s="14" t="s">
        <v>108</v>
      </c>
      <c r="F48" s="14" t="s">
        <v>2172</v>
      </c>
      <c r="G48" s="37">
        <v>1027.6600000000001</v>
      </c>
      <c r="H48" s="37">
        <v>3385.1698999999999</v>
      </c>
      <c r="I48" s="37">
        <v>34.788036994339997</v>
      </c>
      <c r="J48" s="37">
        <v>0.52</v>
      </c>
      <c r="K48" s="37">
        <v>0</v>
      </c>
    </row>
    <row r="49" spans="2:11">
      <c r="B49" s="14" t="s">
        <v>2321</v>
      </c>
      <c r="C49" s="14" t="s">
        <v>2323</v>
      </c>
      <c r="D49" s="14" t="s">
        <v>129</v>
      </c>
      <c r="E49" s="14" t="s">
        <v>108</v>
      </c>
      <c r="F49" s="14" t="s">
        <v>2162</v>
      </c>
      <c r="G49" s="37">
        <v>1052.42</v>
      </c>
      <c r="H49" s="37">
        <v>19645.5239</v>
      </c>
      <c r="I49" s="37">
        <v>206.75342262838001</v>
      </c>
      <c r="J49" s="37">
        <v>3.11</v>
      </c>
      <c r="K49" s="37">
        <v>0.01</v>
      </c>
    </row>
    <row r="50" spans="2:11">
      <c r="B50" s="14" t="s">
        <v>2324</v>
      </c>
      <c r="C50" s="14" t="s">
        <v>2325</v>
      </c>
      <c r="D50" s="14" t="s">
        <v>129</v>
      </c>
      <c r="E50" s="14" t="s">
        <v>112</v>
      </c>
      <c r="F50" s="14" t="s">
        <v>869</v>
      </c>
      <c r="G50" s="37">
        <v>500000</v>
      </c>
      <c r="H50" s="37">
        <v>-0.26390799999999998</v>
      </c>
      <c r="I50" s="37">
        <v>-4.9693876399999999</v>
      </c>
      <c r="J50" s="37">
        <v>-7.0000000000000007E-2</v>
      </c>
      <c r="K50" s="37">
        <v>0</v>
      </c>
    </row>
    <row r="51" spans="2:11">
      <c r="B51" s="14" t="s">
        <v>2326</v>
      </c>
      <c r="C51" s="14" t="s">
        <v>2327</v>
      </c>
      <c r="D51" s="14" t="s">
        <v>129</v>
      </c>
      <c r="E51" s="14" t="s">
        <v>112</v>
      </c>
      <c r="F51" s="14" t="s">
        <v>869</v>
      </c>
      <c r="G51" s="37">
        <v>900000</v>
      </c>
      <c r="H51" s="37">
        <v>-1.1753910000000001</v>
      </c>
      <c r="I51" s="37">
        <v>-39.838702554000001</v>
      </c>
      <c r="J51" s="37">
        <v>-0.6</v>
      </c>
      <c r="K51" s="37">
        <v>0</v>
      </c>
    </row>
    <row r="52" spans="2:11">
      <c r="B52" s="14" t="s">
        <v>2328</v>
      </c>
      <c r="C52" s="14" t="s">
        <v>2329</v>
      </c>
      <c r="D52" s="14" t="s">
        <v>129</v>
      </c>
      <c r="E52" s="14" t="s">
        <v>112</v>
      </c>
      <c r="F52" s="14" t="s">
        <v>869</v>
      </c>
      <c r="G52" s="37">
        <v>550000</v>
      </c>
      <c r="H52" s="37">
        <v>-1.24074</v>
      </c>
      <c r="I52" s="37">
        <v>-25.699447620000001</v>
      </c>
      <c r="J52" s="37">
        <v>-0.39</v>
      </c>
      <c r="K52" s="37">
        <v>0</v>
      </c>
    </row>
    <row r="53" spans="2:11">
      <c r="B53" s="14" t="s">
        <v>2330</v>
      </c>
      <c r="C53" s="14" t="s">
        <v>2331</v>
      </c>
      <c r="D53" s="14" t="s">
        <v>129</v>
      </c>
      <c r="E53" s="14" t="s">
        <v>112</v>
      </c>
      <c r="F53" s="14" t="s">
        <v>869</v>
      </c>
      <c r="G53" s="37">
        <v>500000</v>
      </c>
      <c r="H53" s="37">
        <v>-1.546313</v>
      </c>
      <c r="I53" s="37">
        <v>-29.117073789999999</v>
      </c>
      <c r="J53" s="37">
        <v>-0.44</v>
      </c>
      <c r="K53" s="37">
        <v>0</v>
      </c>
    </row>
    <row r="54" spans="2:11">
      <c r="B54" s="14" t="s">
        <v>2332</v>
      </c>
      <c r="C54" s="14" t="s">
        <v>2333</v>
      </c>
      <c r="D54" s="14" t="s">
        <v>129</v>
      </c>
      <c r="E54" s="14" t="s">
        <v>112</v>
      </c>
      <c r="F54" s="14" t="s">
        <v>869</v>
      </c>
      <c r="G54" s="37">
        <v>500000</v>
      </c>
      <c r="H54" s="37">
        <v>-1.9096759999999999</v>
      </c>
      <c r="I54" s="37">
        <v>-35.959199079999998</v>
      </c>
      <c r="J54" s="37">
        <v>-0.54</v>
      </c>
      <c r="K54" s="37">
        <v>0</v>
      </c>
    </row>
    <row r="55" spans="2:11">
      <c r="B55" s="56" t="s">
        <v>247</v>
      </c>
      <c r="C55" s="3"/>
      <c r="D55" s="3"/>
      <c r="G55" s="59">
        <v>0</v>
      </c>
      <c r="I55" s="59">
        <v>0</v>
      </c>
      <c r="J55" s="59">
        <v>0</v>
      </c>
      <c r="K55" s="59">
        <v>0</v>
      </c>
    </row>
    <row r="56" spans="2:11">
      <c r="B56" s="56" t="s">
        <v>2010</v>
      </c>
      <c r="C56" s="3"/>
      <c r="D56" s="3"/>
      <c r="G56" s="59">
        <v>0</v>
      </c>
      <c r="I56" s="59">
        <v>0</v>
      </c>
      <c r="J56" s="59">
        <v>0</v>
      </c>
      <c r="K56" s="59">
        <v>0</v>
      </c>
    </row>
    <row r="57" spans="2:11">
      <c r="B57" s="14" t="s">
        <v>243</v>
      </c>
      <c r="C57" s="14" t="s">
        <v>243</v>
      </c>
      <c r="D57" s="14" t="s">
        <v>243</v>
      </c>
      <c r="E57" s="14" t="s">
        <v>243</v>
      </c>
      <c r="G57" s="37">
        <v>0</v>
      </c>
      <c r="H57" s="37">
        <v>0</v>
      </c>
      <c r="I57" s="37">
        <v>0</v>
      </c>
      <c r="J57" s="37">
        <v>0</v>
      </c>
      <c r="K57" s="37">
        <v>0</v>
      </c>
    </row>
    <row r="58" spans="2:11">
      <c r="B58" s="56" t="s">
        <v>2247</v>
      </c>
      <c r="C58" s="3"/>
      <c r="D58" s="3"/>
      <c r="G58" s="59">
        <v>0</v>
      </c>
      <c r="I58" s="59">
        <v>0</v>
      </c>
      <c r="J58" s="59">
        <v>0</v>
      </c>
      <c r="K58" s="59">
        <v>0</v>
      </c>
    </row>
    <row r="59" spans="2:11">
      <c r="B59" s="14" t="s">
        <v>243</v>
      </c>
      <c r="C59" s="14" t="s">
        <v>243</v>
      </c>
      <c r="D59" s="14" t="s">
        <v>243</v>
      </c>
      <c r="E59" s="14" t="s">
        <v>243</v>
      </c>
      <c r="G59" s="37">
        <v>0</v>
      </c>
      <c r="H59" s="37">
        <v>0</v>
      </c>
      <c r="I59" s="37">
        <v>0</v>
      </c>
      <c r="J59" s="37">
        <v>0</v>
      </c>
      <c r="K59" s="37">
        <v>0</v>
      </c>
    </row>
    <row r="60" spans="2:11">
      <c r="B60" s="56" t="s">
        <v>2012</v>
      </c>
      <c r="C60" s="3"/>
      <c r="D60" s="3"/>
      <c r="G60" s="59">
        <v>0</v>
      </c>
      <c r="I60" s="59">
        <v>0</v>
      </c>
      <c r="J60" s="59">
        <v>0</v>
      </c>
      <c r="K60" s="59">
        <v>0</v>
      </c>
    </row>
    <row r="61" spans="2:11">
      <c r="B61" s="14" t="s">
        <v>243</v>
      </c>
      <c r="C61" s="14" t="s">
        <v>243</v>
      </c>
      <c r="D61" s="14" t="s">
        <v>243</v>
      </c>
      <c r="E61" s="14" t="s">
        <v>243</v>
      </c>
      <c r="G61" s="37">
        <v>0</v>
      </c>
      <c r="H61" s="37">
        <v>0</v>
      </c>
      <c r="I61" s="37">
        <v>0</v>
      </c>
      <c r="J61" s="37">
        <v>0</v>
      </c>
      <c r="K61" s="37">
        <v>0</v>
      </c>
    </row>
    <row r="62" spans="2:11">
      <c r="B62" s="56" t="s">
        <v>1033</v>
      </c>
      <c r="C62" s="3"/>
      <c r="D62" s="3"/>
      <c r="G62" s="59">
        <v>0</v>
      </c>
      <c r="I62" s="59">
        <v>0</v>
      </c>
      <c r="J62" s="59">
        <v>0</v>
      </c>
      <c r="K62" s="59">
        <v>0</v>
      </c>
    </row>
    <row r="63" spans="2:11">
      <c r="B63" s="14" t="s">
        <v>243</v>
      </c>
      <c r="C63" s="14" t="s">
        <v>243</v>
      </c>
      <c r="D63" s="14" t="s">
        <v>243</v>
      </c>
      <c r="E63" s="14" t="s">
        <v>243</v>
      </c>
      <c r="G63" s="37">
        <v>0</v>
      </c>
      <c r="H63" s="37">
        <v>0</v>
      </c>
      <c r="I63" s="37">
        <v>0</v>
      </c>
      <c r="J63" s="37">
        <v>0</v>
      </c>
      <c r="K63" s="37">
        <v>0</v>
      </c>
    </row>
    <row r="64" spans="2:11">
      <c r="B64" s="14" t="s">
        <v>250</v>
      </c>
      <c r="C64" s="3"/>
      <c r="D64" s="3"/>
    </row>
    <row r="65" spans="3:4">
      <c r="C65" s="3"/>
      <c r="D65" s="3"/>
    </row>
    <row r="66" spans="3:4">
      <c r="C66" s="3"/>
      <c r="D66" s="3"/>
    </row>
    <row r="67" spans="3:4">
      <c r="C67" s="3"/>
      <c r="D67" s="3"/>
    </row>
    <row r="68" spans="3:4">
      <c r="C68" s="3"/>
      <c r="D68" s="3"/>
    </row>
    <row r="69" spans="3:4">
      <c r="C69" s="3"/>
      <c r="D69" s="3"/>
    </row>
    <row r="70" spans="3:4">
      <c r="C70" s="3"/>
      <c r="D70" s="3"/>
    </row>
    <row r="71" spans="3:4">
      <c r="C71" s="3"/>
      <c r="D71" s="3"/>
    </row>
    <row r="72" spans="3:4">
      <c r="C72" s="3"/>
      <c r="D72" s="3"/>
    </row>
    <row r="73" spans="3:4">
      <c r="C73" s="3"/>
      <c r="D73" s="3"/>
    </row>
    <row r="74" spans="3:4">
      <c r="C74" s="3"/>
      <c r="D74" s="3"/>
    </row>
    <row r="75" spans="3:4">
      <c r="C75" s="3"/>
      <c r="D75" s="3"/>
    </row>
    <row r="76" spans="3:4">
      <c r="C76" s="3"/>
      <c r="D76" s="3"/>
    </row>
    <row r="77" spans="3:4">
      <c r="C77" s="3"/>
      <c r="D77" s="3"/>
    </row>
    <row r="78" spans="3:4">
      <c r="C78" s="3"/>
      <c r="D78" s="3"/>
    </row>
    <row r="79" spans="3:4">
      <c r="C79" s="3"/>
      <c r="D79" s="3"/>
    </row>
    <row r="80" spans="3:4">
      <c r="C80" s="3"/>
      <c r="D80" s="3"/>
    </row>
    <row r="81" spans="3:4">
      <c r="C81" s="3"/>
      <c r="D81" s="3"/>
    </row>
    <row r="82" spans="3:4">
      <c r="C82" s="3"/>
      <c r="D82" s="3"/>
    </row>
    <row r="83" spans="3:4">
      <c r="C83" s="3"/>
      <c r="D83" s="3"/>
    </row>
    <row r="84" spans="3:4">
      <c r="C84" s="3"/>
      <c r="D84" s="3"/>
    </row>
    <row r="85" spans="3:4">
      <c r="C85" s="3"/>
      <c r="D85" s="3"/>
    </row>
    <row r="86" spans="3:4">
      <c r="C86" s="3"/>
      <c r="D86" s="3"/>
    </row>
    <row r="87" spans="3:4">
      <c r="C87" s="3"/>
      <c r="D87" s="3"/>
    </row>
    <row r="88" spans="3:4">
      <c r="C88" s="3"/>
      <c r="D88" s="3"/>
    </row>
    <row r="89" spans="3:4">
      <c r="C89" s="3"/>
      <c r="D89" s="3"/>
    </row>
    <row r="90" spans="3:4">
      <c r="C90" s="3"/>
      <c r="D90" s="3"/>
    </row>
    <row r="91" spans="3:4">
      <c r="C91" s="3"/>
      <c r="D91" s="3"/>
    </row>
    <row r="92" spans="3:4">
      <c r="C92" s="3"/>
      <c r="D92" s="3"/>
    </row>
    <row r="93" spans="3:4">
      <c r="C93" s="3"/>
      <c r="D93" s="3"/>
    </row>
    <row r="94" spans="3:4">
      <c r="C94" s="3"/>
      <c r="D94" s="3"/>
    </row>
    <row r="95" spans="3:4">
      <c r="C95" s="3"/>
      <c r="D95" s="3"/>
    </row>
    <row r="96" spans="3:4">
      <c r="C96" s="3"/>
      <c r="D96" s="3"/>
    </row>
    <row r="97" spans="3:4">
      <c r="C97" s="3"/>
      <c r="D97" s="3"/>
    </row>
    <row r="98" spans="3:4">
      <c r="C98" s="3"/>
      <c r="D98" s="3"/>
    </row>
    <row r="99" spans="3:4">
      <c r="C99" s="3"/>
      <c r="D99" s="3"/>
    </row>
    <row r="100" spans="3:4">
      <c r="C100" s="3"/>
      <c r="D100" s="3"/>
    </row>
    <row r="101" spans="3:4">
      <c r="C101" s="3"/>
      <c r="D101" s="3"/>
    </row>
    <row r="102" spans="3:4">
      <c r="C102" s="3"/>
      <c r="D102" s="3"/>
    </row>
    <row r="103" spans="3:4">
      <c r="C103" s="3"/>
      <c r="D103" s="3"/>
    </row>
    <row r="104" spans="3:4">
      <c r="C104" s="3"/>
      <c r="D104" s="3"/>
    </row>
    <row r="105" spans="3:4">
      <c r="C105" s="3"/>
      <c r="D105" s="3"/>
    </row>
    <row r="106" spans="3:4">
      <c r="C106" s="3"/>
      <c r="D106" s="3"/>
    </row>
    <row r="107" spans="3:4">
      <c r="C107" s="3"/>
      <c r="D107" s="3"/>
    </row>
    <row r="108" spans="3:4">
      <c r="C108" s="3"/>
      <c r="D108" s="3"/>
    </row>
    <row r="109" spans="3:4">
      <c r="C109" s="3"/>
      <c r="D109" s="3"/>
    </row>
    <row r="110" spans="3:4">
      <c r="C110" s="3"/>
      <c r="D110" s="3"/>
    </row>
    <row r="111" spans="3:4">
      <c r="C111" s="3"/>
      <c r="D111" s="3"/>
    </row>
    <row r="112" spans="3:4">
      <c r="C112" s="3"/>
      <c r="D112" s="3"/>
    </row>
    <row r="113" spans="3:4">
      <c r="C113" s="3"/>
      <c r="D113" s="3"/>
    </row>
    <row r="114" spans="3:4">
      <c r="C114" s="3"/>
      <c r="D114" s="3"/>
    </row>
    <row r="115" spans="3:4">
      <c r="C115" s="3"/>
      <c r="D115" s="3"/>
    </row>
    <row r="116" spans="3:4">
      <c r="C116" s="3"/>
      <c r="D116" s="3"/>
    </row>
    <row r="117" spans="3:4">
      <c r="C117" s="3"/>
      <c r="D117" s="3"/>
    </row>
    <row r="118" spans="3:4">
      <c r="C118" s="3"/>
      <c r="D118" s="3"/>
    </row>
    <row r="119" spans="3:4">
      <c r="C119" s="3"/>
      <c r="D119" s="3"/>
    </row>
    <row r="120" spans="3:4">
      <c r="C120" s="3"/>
      <c r="D120" s="3"/>
    </row>
    <row r="121" spans="3:4">
      <c r="C121" s="3"/>
      <c r="D121" s="3"/>
    </row>
    <row r="122" spans="3:4">
      <c r="C122" s="3"/>
      <c r="D122" s="3"/>
    </row>
    <row r="123" spans="3:4">
      <c r="C123" s="3"/>
      <c r="D123" s="3"/>
    </row>
    <row r="124" spans="3:4">
      <c r="C124" s="3"/>
      <c r="D124" s="3"/>
    </row>
    <row r="125" spans="3:4">
      <c r="C125" s="3"/>
      <c r="D125" s="3"/>
    </row>
    <row r="126" spans="3:4">
      <c r="C126" s="3"/>
      <c r="D126" s="3"/>
    </row>
    <row r="127" spans="3:4">
      <c r="C127" s="3"/>
      <c r="D127" s="3"/>
    </row>
    <row r="128" spans="3:4">
      <c r="C128" s="3"/>
      <c r="D128" s="3"/>
    </row>
    <row r="129" spans="3:4">
      <c r="C129" s="3"/>
      <c r="D129" s="3"/>
    </row>
    <row r="130" spans="3:4">
      <c r="C130" s="3"/>
      <c r="D130" s="3"/>
    </row>
    <row r="131" spans="3:4">
      <c r="C131" s="3"/>
      <c r="D131" s="3"/>
    </row>
    <row r="132" spans="3:4">
      <c r="C132" s="3"/>
      <c r="D132" s="3"/>
    </row>
    <row r="133" spans="3:4">
      <c r="C133" s="3"/>
      <c r="D133" s="3"/>
    </row>
    <row r="134" spans="3:4">
      <c r="C134" s="3"/>
      <c r="D134" s="3"/>
    </row>
    <row r="135" spans="3:4">
      <c r="C135" s="3"/>
      <c r="D135" s="3"/>
    </row>
    <row r="136" spans="3:4">
      <c r="C136" s="3"/>
      <c r="D136" s="3"/>
    </row>
    <row r="137" spans="3:4">
      <c r="C137" s="3"/>
      <c r="D137" s="3"/>
    </row>
    <row r="138" spans="3:4">
      <c r="C138" s="3"/>
      <c r="D138" s="3"/>
    </row>
    <row r="139" spans="3:4">
      <c r="C139" s="3"/>
      <c r="D139" s="3"/>
    </row>
    <row r="140" spans="3:4">
      <c r="C140" s="3"/>
      <c r="D140" s="3"/>
    </row>
    <row r="141" spans="3:4">
      <c r="C141" s="3"/>
      <c r="D141" s="3"/>
    </row>
    <row r="142" spans="3:4">
      <c r="C142" s="3"/>
      <c r="D142" s="3"/>
    </row>
    <row r="143" spans="3:4">
      <c r="C143" s="3"/>
      <c r="D143" s="3"/>
    </row>
    <row r="144" spans="3:4">
      <c r="C144" s="3"/>
      <c r="D144" s="3"/>
    </row>
    <row r="145" spans="3:4">
      <c r="C145" s="3"/>
      <c r="D145" s="3"/>
    </row>
    <row r="146" spans="3:4">
      <c r="C146" s="3"/>
      <c r="D146" s="3"/>
    </row>
    <row r="147" spans="3:4">
      <c r="C147" s="3"/>
      <c r="D147" s="3"/>
    </row>
    <row r="148" spans="3:4">
      <c r="C148" s="3"/>
      <c r="D148" s="3"/>
    </row>
    <row r="149" spans="3:4">
      <c r="C149" s="3"/>
      <c r="D149" s="3"/>
    </row>
    <row r="150" spans="3:4">
      <c r="C150" s="3"/>
      <c r="D150" s="3"/>
    </row>
    <row r="151" spans="3:4">
      <c r="C151" s="3"/>
      <c r="D151" s="3"/>
    </row>
    <row r="152" spans="3:4">
      <c r="C152" s="3"/>
      <c r="D152" s="3"/>
    </row>
    <row r="153" spans="3:4">
      <c r="C153" s="3"/>
      <c r="D153" s="3"/>
    </row>
    <row r="154" spans="3:4">
      <c r="C154" s="3"/>
      <c r="D154" s="3"/>
    </row>
    <row r="155" spans="3:4">
      <c r="C155" s="3"/>
      <c r="D155" s="3"/>
    </row>
    <row r="156" spans="3:4">
      <c r="C156" s="3"/>
      <c r="D156" s="3"/>
    </row>
    <row r="157" spans="3:4">
      <c r="C157" s="3"/>
      <c r="D157" s="3"/>
    </row>
    <row r="158" spans="3:4">
      <c r="C158" s="3"/>
      <c r="D158" s="3"/>
    </row>
    <row r="159" spans="3:4">
      <c r="C159" s="3"/>
      <c r="D159" s="3"/>
    </row>
    <row r="160" spans="3:4">
      <c r="C160" s="3"/>
      <c r="D160" s="3"/>
    </row>
    <row r="161" spans="3:4">
      <c r="C161" s="3"/>
      <c r="D161" s="3"/>
    </row>
    <row r="162" spans="3:4">
      <c r="C162" s="3"/>
      <c r="D162" s="3"/>
    </row>
    <row r="163" spans="3:4">
      <c r="C163" s="3"/>
      <c r="D163" s="3"/>
    </row>
    <row r="164" spans="3:4">
      <c r="C164" s="3"/>
      <c r="D164" s="3"/>
    </row>
    <row r="165" spans="3:4">
      <c r="C165" s="3"/>
      <c r="D165" s="3"/>
    </row>
    <row r="166" spans="3:4">
      <c r="C166" s="3"/>
      <c r="D166" s="3"/>
    </row>
    <row r="167" spans="3:4">
      <c r="C167" s="3"/>
      <c r="D167" s="3"/>
    </row>
    <row r="168" spans="3:4">
      <c r="C168" s="3"/>
      <c r="D168" s="3"/>
    </row>
    <row r="169" spans="3:4">
      <c r="C169" s="3"/>
      <c r="D169" s="3"/>
    </row>
    <row r="170" spans="3:4">
      <c r="C170" s="3"/>
      <c r="D170" s="3"/>
    </row>
    <row r="171" spans="3:4">
      <c r="C171" s="3"/>
      <c r="D171" s="3"/>
    </row>
    <row r="172" spans="3:4">
      <c r="C172" s="3"/>
      <c r="D172" s="3"/>
    </row>
    <row r="173" spans="3:4">
      <c r="C173" s="3"/>
      <c r="D173" s="3"/>
    </row>
    <row r="174" spans="3:4">
      <c r="C174" s="3"/>
      <c r="D174" s="3"/>
    </row>
    <row r="175" spans="3:4">
      <c r="C175" s="3"/>
      <c r="D175" s="3"/>
    </row>
    <row r="176" spans="3:4">
      <c r="C176" s="3"/>
      <c r="D176" s="3"/>
    </row>
    <row r="177" spans="3:4">
      <c r="C177" s="3"/>
      <c r="D177" s="3"/>
    </row>
    <row r="178" spans="3:4">
      <c r="C178" s="3"/>
      <c r="D178" s="3"/>
    </row>
    <row r="179" spans="3:4">
      <c r="C179" s="3"/>
      <c r="D179" s="3"/>
    </row>
    <row r="180" spans="3:4">
      <c r="C180" s="3"/>
      <c r="D180" s="3"/>
    </row>
    <row r="181" spans="3:4">
      <c r="C181" s="3"/>
      <c r="D181" s="3"/>
    </row>
    <row r="182" spans="3:4">
      <c r="C182" s="3"/>
      <c r="D182" s="3"/>
    </row>
    <row r="183" spans="3:4">
      <c r="C183" s="3"/>
      <c r="D183" s="3"/>
    </row>
    <row r="184" spans="3:4">
      <c r="C184" s="3"/>
      <c r="D184" s="3"/>
    </row>
    <row r="185" spans="3:4">
      <c r="C185" s="3"/>
      <c r="D185" s="3"/>
    </row>
    <row r="186" spans="3:4">
      <c r="C186" s="3"/>
      <c r="D186" s="3"/>
    </row>
    <row r="187" spans="3:4">
      <c r="C187" s="3"/>
      <c r="D187" s="3"/>
    </row>
    <row r="188" spans="3:4">
      <c r="C188" s="3"/>
      <c r="D188" s="3"/>
    </row>
    <row r="189" spans="3:4">
      <c r="C189" s="3"/>
      <c r="D189" s="3"/>
    </row>
    <row r="190" spans="3:4">
      <c r="C190" s="3"/>
      <c r="D190" s="3"/>
    </row>
    <row r="191" spans="3:4">
      <c r="C191" s="3"/>
      <c r="D191" s="3"/>
    </row>
    <row r="192" spans="3:4">
      <c r="C192" s="3"/>
      <c r="D192" s="3"/>
    </row>
    <row r="193" spans="3:4">
      <c r="C193" s="3"/>
      <c r="D193" s="3"/>
    </row>
    <row r="194" spans="3:4">
      <c r="C194" s="3"/>
      <c r="D194" s="3"/>
    </row>
    <row r="195" spans="3:4">
      <c r="C195" s="3"/>
      <c r="D195" s="3"/>
    </row>
    <row r="196" spans="3:4">
      <c r="C196" s="3"/>
      <c r="D196" s="3"/>
    </row>
    <row r="197" spans="3:4">
      <c r="C197" s="3"/>
      <c r="D197" s="3"/>
    </row>
    <row r="198" spans="3:4">
      <c r="C198" s="3"/>
      <c r="D198" s="3"/>
    </row>
    <row r="199" spans="3:4">
      <c r="C199" s="3"/>
      <c r="D199" s="3"/>
    </row>
    <row r="200" spans="3:4">
      <c r="C200" s="3"/>
      <c r="D200" s="3"/>
    </row>
    <row r="201" spans="3:4">
      <c r="C201" s="3"/>
      <c r="D201" s="3"/>
    </row>
    <row r="202" spans="3:4">
      <c r="C202" s="3"/>
      <c r="D202" s="3"/>
    </row>
    <row r="203" spans="3:4">
      <c r="C203" s="3"/>
      <c r="D203" s="3"/>
    </row>
    <row r="204" spans="3:4">
      <c r="C204" s="3"/>
      <c r="D204" s="3"/>
    </row>
    <row r="205" spans="3:4">
      <c r="C205" s="3"/>
      <c r="D205" s="3"/>
    </row>
    <row r="206" spans="3:4">
      <c r="C206" s="3"/>
      <c r="D206" s="3"/>
    </row>
    <row r="207" spans="3:4">
      <c r="C207" s="3"/>
      <c r="D207" s="3"/>
    </row>
    <row r="208" spans="3:4">
      <c r="C208" s="3"/>
      <c r="D208" s="3"/>
    </row>
    <row r="209" spans="3:4">
      <c r="C209" s="3"/>
      <c r="D209" s="3"/>
    </row>
    <row r="210" spans="3:4">
      <c r="C210" s="3"/>
      <c r="D210" s="3"/>
    </row>
    <row r="211" spans="3:4">
      <c r="C211" s="3"/>
      <c r="D211" s="3"/>
    </row>
    <row r="212" spans="3:4">
      <c r="C212" s="3"/>
      <c r="D212" s="3"/>
    </row>
    <row r="213" spans="3:4">
      <c r="C213" s="3"/>
      <c r="D213" s="3"/>
    </row>
    <row r="214" spans="3:4">
      <c r="C214" s="3"/>
      <c r="D214" s="3"/>
    </row>
    <row r="215" spans="3:4">
      <c r="C215" s="3"/>
      <c r="D215" s="3"/>
    </row>
    <row r="216" spans="3:4">
      <c r="C216" s="3"/>
      <c r="D216" s="3"/>
    </row>
    <row r="217" spans="3:4">
      <c r="C217" s="3"/>
      <c r="D217" s="3"/>
    </row>
    <row r="218" spans="3:4">
      <c r="C218" s="3"/>
      <c r="D218" s="3"/>
    </row>
    <row r="219" spans="3:4">
      <c r="C219" s="3"/>
      <c r="D219" s="3"/>
    </row>
    <row r="220" spans="3:4">
      <c r="C220" s="3"/>
      <c r="D220" s="3"/>
    </row>
    <row r="221" spans="3:4">
      <c r="C221" s="3"/>
      <c r="D221" s="3"/>
    </row>
    <row r="222" spans="3:4">
      <c r="C222" s="3"/>
      <c r="D222" s="3"/>
    </row>
    <row r="223" spans="3:4">
      <c r="C223" s="3"/>
      <c r="D223" s="3"/>
    </row>
    <row r="224" spans="3:4">
      <c r="C224" s="3"/>
      <c r="D224" s="3"/>
    </row>
    <row r="225" spans="3:4">
      <c r="C225" s="3"/>
      <c r="D225" s="3"/>
    </row>
    <row r="226" spans="3:4">
      <c r="C226" s="3"/>
      <c r="D226" s="3"/>
    </row>
    <row r="227" spans="3:4">
      <c r="C227" s="3"/>
      <c r="D227" s="3"/>
    </row>
    <row r="228" spans="3:4">
      <c r="C228" s="3"/>
      <c r="D228" s="3"/>
    </row>
    <row r="229" spans="3:4">
      <c r="C229" s="3"/>
      <c r="D229" s="3"/>
    </row>
    <row r="230" spans="3:4">
      <c r="C230" s="3"/>
      <c r="D230" s="3"/>
    </row>
    <row r="231" spans="3:4">
      <c r="C231" s="3"/>
      <c r="D231" s="3"/>
    </row>
    <row r="232" spans="3:4">
      <c r="C232" s="3"/>
      <c r="D232" s="3"/>
    </row>
    <row r="233" spans="3:4">
      <c r="C233" s="3"/>
      <c r="D233" s="3"/>
    </row>
    <row r="234" spans="3:4">
      <c r="C234" s="3"/>
      <c r="D234" s="3"/>
    </row>
    <row r="235" spans="3:4">
      <c r="C235" s="3"/>
      <c r="D235" s="3"/>
    </row>
    <row r="236" spans="3:4">
      <c r="C236" s="3"/>
      <c r="D236" s="3"/>
    </row>
    <row r="237" spans="3:4">
      <c r="C237" s="3"/>
      <c r="D237" s="3"/>
    </row>
    <row r="238" spans="3:4">
      <c r="C238" s="3"/>
      <c r="D238" s="3"/>
    </row>
    <row r="239" spans="3:4">
      <c r="C239" s="3"/>
      <c r="D239" s="3"/>
    </row>
    <row r="240" spans="3:4">
      <c r="C240" s="3"/>
      <c r="D240" s="3"/>
    </row>
    <row r="241" spans="3:4">
      <c r="C241" s="3"/>
      <c r="D241" s="3"/>
    </row>
    <row r="242" spans="3:4">
      <c r="C242" s="3"/>
      <c r="D242" s="3"/>
    </row>
    <row r="243" spans="3:4">
      <c r="C243" s="3"/>
      <c r="D243" s="3"/>
    </row>
    <row r="244" spans="3:4">
      <c r="C244" s="3"/>
      <c r="D244" s="3"/>
    </row>
    <row r="245" spans="3:4">
      <c r="C245" s="3"/>
      <c r="D245" s="3"/>
    </row>
    <row r="246" spans="3:4">
      <c r="C246" s="3"/>
      <c r="D246" s="3"/>
    </row>
    <row r="247" spans="3:4">
      <c r="C247" s="3"/>
      <c r="D247" s="3"/>
    </row>
    <row r="248" spans="3:4">
      <c r="C248" s="3"/>
      <c r="D248" s="3"/>
    </row>
    <row r="249" spans="3:4">
      <c r="C249" s="3"/>
      <c r="D249" s="3"/>
    </row>
    <row r="250" spans="3:4">
      <c r="C250" s="3"/>
      <c r="D250" s="3"/>
    </row>
    <row r="251" spans="3:4">
      <c r="C251" s="3"/>
      <c r="D251" s="3"/>
    </row>
    <row r="252" spans="3:4">
      <c r="C252" s="3"/>
      <c r="D252" s="3"/>
    </row>
    <row r="253" spans="3:4">
      <c r="C253" s="3"/>
      <c r="D253" s="3"/>
    </row>
    <row r="254" spans="3:4">
      <c r="C254" s="3"/>
      <c r="D254" s="3"/>
    </row>
    <row r="255" spans="3:4">
      <c r="C255" s="3"/>
      <c r="D255" s="3"/>
    </row>
    <row r="256" spans="3:4">
      <c r="C256" s="3"/>
      <c r="D256" s="3"/>
    </row>
    <row r="257" spans="3:4">
      <c r="C257" s="3"/>
      <c r="D257" s="3"/>
    </row>
    <row r="258" spans="3:4">
      <c r="C258" s="3"/>
      <c r="D258" s="3"/>
    </row>
    <row r="259" spans="3:4">
      <c r="C259" s="3"/>
      <c r="D259" s="3"/>
    </row>
    <row r="260" spans="3:4">
      <c r="C260" s="3"/>
      <c r="D260" s="3"/>
    </row>
    <row r="261" spans="3:4">
      <c r="C261" s="3"/>
      <c r="D261" s="3"/>
    </row>
    <row r="262" spans="3:4">
      <c r="C262" s="3"/>
      <c r="D262" s="3"/>
    </row>
    <row r="263" spans="3:4">
      <c r="C263" s="3"/>
      <c r="D263" s="3"/>
    </row>
    <row r="264" spans="3:4">
      <c r="C264" s="3"/>
      <c r="D264" s="3"/>
    </row>
    <row r="265" spans="3:4">
      <c r="C265" s="3"/>
      <c r="D265" s="3"/>
    </row>
    <row r="266" spans="3:4">
      <c r="C266" s="3"/>
      <c r="D266" s="3"/>
    </row>
    <row r="267" spans="3:4">
      <c r="C267" s="3"/>
      <c r="D267" s="3"/>
    </row>
    <row r="268" spans="3:4">
      <c r="C268" s="3"/>
      <c r="D268" s="3"/>
    </row>
    <row r="269" spans="3:4">
      <c r="C269" s="3"/>
      <c r="D269" s="3"/>
    </row>
    <row r="270" spans="3:4">
      <c r="C270" s="3"/>
      <c r="D270" s="3"/>
    </row>
    <row r="271" spans="3:4">
      <c r="C271" s="3"/>
      <c r="D271" s="3"/>
    </row>
    <row r="272" spans="3:4">
      <c r="C272" s="3"/>
      <c r="D272" s="3"/>
    </row>
    <row r="273" spans="3:4">
      <c r="C273" s="3"/>
      <c r="D273" s="3"/>
    </row>
    <row r="274" spans="3:4">
      <c r="C274" s="3"/>
      <c r="D274" s="3"/>
    </row>
    <row r="275" spans="3:4">
      <c r="C275" s="3"/>
      <c r="D275" s="3"/>
    </row>
    <row r="276" spans="3:4">
      <c r="C276" s="3"/>
      <c r="D276" s="3"/>
    </row>
    <row r="277" spans="3:4">
      <c r="C277" s="3"/>
      <c r="D277" s="3"/>
    </row>
    <row r="278" spans="3:4">
      <c r="C278" s="3"/>
      <c r="D278" s="3"/>
    </row>
    <row r="279" spans="3:4">
      <c r="C279" s="3"/>
      <c r="D279" s="3"/>
    </row>
    <row r="280" spans="3:4">
      <c r="C280" s="3"/>
      <c r="D280" s="3"/>
    </row>
    <row r="281" spans="3:4">
      <c r="C281" s="3"/>
      <c r="D281" s="3"/>
    </row>
    <row r="282" spans="3:4">
      <c r="C282" s="3"/>
      <c r="D282" s="3"/>
    </row>
    <row r="283" spans="3:4">
      <c r="C283" s="3"/>
      <c r="D283" s="3"/>
    </row>
    <row r="284" spans="3:4">
      <c r="C284" s="3"/>
      <c r="D284" s="3"/>
    </row>
    <row r="285" spans="3:4">
      <c r="C285" s="3"/>
      <c r="D285" s="3"/>
    </row>
    <row r="286" spans="3:4">
      <c r="C286" s="3"/>
      <c r="D286" s="3"/>
    </row>
    <row r="287" spans="3:4">
      <c r="C287" s="3"/>
      <c r="D287" s="3"/>
    </row>
    <row r="288" spans="3:4">
      <c r="C288" s="3"/>
      <c r="D288" s="3"/>
    </row>
    <row r="289" spans="3:4">
      <c r="C289" s="3"/>
      <c r="D289" s="3"/>
    </row>
    <row r="290" spans="3:4">
      <c r="C290" s="3"/>
      <c r="D290" s="3"/>
    </row>
    <row r="291" spans="3:4">
      <c r="C291" s="3"/>
      <c r="D291" s="3"/>
    </row>
    <row r="292" spans="3:4">
      <c r="C292" s="3"/>
      <c r="D292" s="3"/>
    </row>
    <row r="293" spans="3:4">
      <c r="C293" s="3"/>
      <c r="D293" s="3"/>
    </row>
    <row r="294" spans="3:4">
      <c r="C294" s="3"/>
      <c r="D294" s="3"/>
    </row>
    <row r="295" spans="3:4">
      <c r="C295" s="3"/>
      <c r="D295" s="3"/>
    </row>
    <row r="296" spans="3:4">
      <c r="C296" s="3"/>
      <c r="D296" s="3"/>
    </row>
    <row r="297" spans="3:4">
      <c r="C297" s="3"/>
      <c r="D297" s="3"/>
    </row>
    <row r="298" spans="3:4">
      <c r="C298" s="3"/>
      <c r="D298" s="3"/>
    </row>
    <row r="299" spans="3:4">
      <c r="C299" s="3"/>
      <c r="D299" s="3"/>
    </row>
    <row r="300" spans="3:4">
      <c r="C300" s="3"/>
      <c r="D300" s="3"/>
    </row>
    <row r="301" spans="3:4">
      <c r="C301" s="3"/>
      <c r="D301" s="3"/>
    </row>
    <row r="302" spans="3:4">
      <c r="C302" s="3"/>
      <c r="D302" s="3"/>
    </row>
    <row r="303" spans="3:4">
      <c r="C303" s="3"/>
      <c r="D303" s="3"/>
    </row>
    <row r="304" spans="3:4">
      <c r="C304" s="3"/>
      <c r="D304" s="3"/>
    </row>
    <row r="305" spans="3:4">
      <c r="C305" s="3"/>
      <c r="D305" s="3"/>
    </row>
    <row r="306" spans="3:4">
      <c r="C306" s="3"/>
      <c r="D306" s="3"/>
    </row>
    <row r="307" spans="3:4">
      <c r="C307" s="3"/>
      <c r="D307" s="3"/>
    </row>
    <row r="308" spans="3:4">
      <c r="C308" s="3"/>
      <c r="D308" s="3"/>
    </row>
    <row r="309" spans="3:4">
      <c r="C309" s="3"/>
      <c r="D309" s="3"/>
    </row>
    <row r="310" spans="3:4">
      <c r="C310" s="3"/>
      <c r="D310" s="3"/>
    </row>
    <row r="311" spans="3:4">
      <c r="C311" s="3"/>
      <c r="D311" s="3"/>
    </row>
    <row r="312" spans="3:4">
      <c r="C312" s="3"/>
      <c r="D312" s="3"/>
    </row>
    <row r="313" spans="3:4">
      <c r="C313" s="3"/>
      <c r="D313" s="3"/>
    </row>
    <row r="314" spans="3:4">
      <c r="C314" s="3"/>
      <c r="D314" s="3"/>
    </row>
    <row r="315" spans="3:4">
      <c r="C315" s="3"/>
      <c r="D315" s="3"/>
    </row>
    <row r="316" spans="3:4">
      <c r="C316" s="3"/>
      <c r="D316" s="3"/>
    </row>
    <row r="317" spans="3:4">
      <c r="C317" s="3"/>
      <c r="D317" s="3"/>
    </row>
    <row r="318" spans="3:4">
      <c r="C318" s="3"/>
      <c r="D318" s="3"/>
    </row>
    <row r="319" spans="3:4">
      <c r="C319" s="3"/>
      <c r="D319" s="3"/>
    </row>
    <row r="320" spans="3:4">
      <c r="C320" s="3"/>
      <c r="D320" s="3"/>
    </row>
    <row r="321" spans="3:4">
      <c r="C321" s="3"/>
      <c r="D321" s="3"/>
    </row>
    <row r="322" spans="3:4">
      <c r="C322" s="3"/>
      <c r="D322" s="3"/>
    </row>
    <row r="323" spans="3:4">
      <c r="C323" s="3"/>
      <c r="D323" s="3"/>
    </row>
    <row r="324" spans="3:4">
      <c r="C324" s="3"/>
      <c r="D324" s="3"/>
    </row>
    <row r="325" spans="3:4">
      <c r="C325" s="3"/>
      <c r="D325" s="3"/>
    </row>
    <row r="326" spans="3:4">
      <c r="C326" s="3"/>
      <c r="D326" s="3"/>
    </row>
    <row r="327" spans="3:4">
      <c r="C327" s="3"/>
      <c r="D327" s="3"/>
    </row>
    <row r="328" spans="3:4">
      <c r="C328" s="3"/>
      <c r="D328" s="3"/>
    </row>
    <row r="329" spans="3:4">
      <c r="C329" s="3"/>
      <c r="D329" s="3"/>
    </row>
    <row r="330" spans="3:4">
      <c r="C330" s="3"/>
      <c r="D330" s="3"/>
    </row>
    <row r="331" spans="3:4">
      <c r="C331" s="3"/>
      <c r="D331" s="3"/>
    </row>
    <row r="332" spans="3:4">
      <c r="C332" s="3"/>
      <c r="D332" s="3"/>
    </row>
    <row r="333" spans="3:4">
      <c r="C333" s="3"/>
      <c r="D333" s="3"/>
    </row>
    <row r="334" spans="3:4">
      <c r="C334" s="3"/>
      <c r="D334" s="3"/>
    </row>
    <row r="335" spans="3:4">
      <c r="C335" s="3"/>
      <c r="D335" s="3"/>
    </row>
    <row r="336" spans="3:4">
      <c r="C336" s="3"/>
      <c r="D336" s="3"/>
    </row>
    <row r="337" spans="3:4">
      <c r="C337" s="3"/>
      <c r="D337" s="3"/>
    </row>
    <row r="338" spans="3:4">
      <c r="C338" s="3"/>
      <c r="D338" s="3"/>
    </row>
    <row r="339" spans="3:4">
      <c r="C339" s="3"/>
      <c r="D339" s="3"/>
    </row>
    <row r="340" spans="3:4">
      <c r="C340" s="3"/>
      <c r="D340" s="3"/>
    </row>
    <row r="341" spans="3:4">
      <c r="C341" s="3"/>
      <c r="D341" s="3"/>
    </row>
    <row r="342" spans="3:4">
      <c r="C342" s="3"/>
      <c r="D342" s="3"/>
    </row>
    <row r="343" spans="3:4">
      <c r="C343" s="3"/>
      <c r="D343" s="3"/>
    </row>
    <row r="344" spans="3:4">
      <c r="C344" s="3"/>
      <c r="D344" s="3"/>
    </row>
    <row r="345" spans="3:4">
      <c r="C345" s="3"/>
      <c r="D345" s="3"/>
    </row>
    <row r="346" spans="3:4">
      <c r="C346" s="3"/>
      <c r="D346" s="3"/>
    </row>
    <row r="347" spans="3:4">
      <c r="C347" s="3"/>
      <c r="D347" s="3"/>
    </row>
    <row r="348" spans="3:4">
      <c r="C348" s="3"/>
      <c r="D348" s="3"/>
    </row>
    <row r="349" spans="3:4">
      <c r="C349" s="3"/>
      <c r="D349" s="3"/>
    </row>
    <row r="350" spans="3:4">
      <c r="C350" s="3"/>
      <c r="D350" s="3"/>
    </row>
    <row r="351" spans="3:4">
      <c r="C351" s="3"/>
      <c r="D351" s="3"/>
    </row>
    <row r="352" spans="3:4">
      <c r="C352" s="3"/>
      <c r="D352" s="3"/>
    </row>
    <row r="353" spans="3:4">
      <c r="C353" s="3"/>
      <c r="D353" s="3"/>
    </row>
    <row r="354" spans="3:4">
      <c r="C354" s="3"/>
      <c r="D354" s="3"/>
    </row>
    <row r="355" spans="3:4">
      <c r="C355" s="3"/>
      <c r="D355" s="3"/>
    </row>
    <row r="356" spans="3:4">
      <c r="C356" s="3"/>
      <c r="D356" s="3"/>
    </row>
    <row r="357" spans="3:4">
      <c r="C357" s="3"/>
      <c r="D357" s="3"/>
    </row>
    <row r="358" spans="3:4">
      <c r="C358" s="3"/>
      <c r="D358" s="3"/>
    </row>
    <row r="359" spans="3:4">
      <c r="C359" s="3"/>
      <c r="D359" s="3"/>
    </row>
    <row r="360" spans="3:4">
      <c r="C360" s="3"/>
      <c r="D360" s="3"/>
    </row>
    <row r="361" spans="3:4">
      <c r="C361" s="3"/>
      <c r="D361" s="3"/>
    </row>
    <row r="362" spans="3:4">
      <c r="C362" s="3"/>
      <c r="D362" s="3"/>
    </row>
    <row r="363" spans="3:4">
      <c r="C363" s="3"/>
      <c r="D363" s="3"/>
    </row>
    <row r="364" spans="3:4">
      <c r="C364" s="3"/>
      <c r="D364" s="3"/>
    </row>
    <row r="365" spans="3:4">
      <c r="C365" s="3"/>
      <c r="D365" s="3"/>
    </row>
    <row r="366" spans="3:4">
      <c r="C366" s="3"/>
      <c r="D366" s="3"/>
    </row>
    <row r="367" spans="3:4">
      <c r="C367" s="3"/>
      <c r="D367" s="3"/>
    </row>
    <row r="368" spans="3:4">
      <c r="C368" s="3"/>
      <c r="D368" s="3"/>
    </row>
    <row r="369" spans="3:4">
      <c r="C369" s="3"/>
      <c r="D369" s="3"/>
    </row>
    <row r="370" spans="3:4">
      <c r="C370" s="3"/>
      <c r="D370" s="3"/>
    </row>
    <row r="371" spans="3:4">
      <c r="C371" s="3"/>
      <c r="D371" s="3"/>
    </row>
    <row r="372" spans="3:4">
      <c r="C372" s="3"/>
      <c r="D372" s="3"/>
    </row>
    <row r="373" spans="3:4">
      <c r="C373" s="3"/>
      <c r="D373" s="3"/>
    </row>
    <row r="374" spans="3:4">
      <c r="C374" s="3"/>
      <c r="D374" s="3"/>
    </row>
    <row r="375" spans="3:4">
      <c r="C375" s="3"/>
      <c r="D375" s="3"/>
    </row>
    <row r="376" spans="3:4">
      <c r="C376" s="3"/>
      <c r="D376" s="3"/>
    </row>
    <row r="377" spans="3:4">
      <c r="C377" s="3"/>
      <c r="D377" s="3"/>
    </row>
    <row r="378" spans="3:4">
      <c r="C378" s="3"/>
      <c r="D378" s="3"/>
    </row>
    <row r="379" spans="3:4">
      <c r="C379" s="3"/>
      <c r="D379" s="3"/>
    </row>
    <row r="380" spans="3:4">
      <c r="C380" s="3"/>
      <c r="D380" s="3"/>
    </row>
    <row r="381" spans="3:4">
      <c r="C381" s="3"/>
      <c r="D381" s="3"/>
    </row>
    <row r="382" spans="3:4">
      <c r="C382" s="3"/>
      <c r="D382" s="3"/>
    </row>
    <row r="383" spans="3:4">
      <c r="C383" s="3"/>
      <c r="D383" s="3"/>
    </row>
    <row r="384" spans="3:4">
      <c r="C384" s="3"/>
      <c r="D384" s="3"/>
    </row>
    <row r="385" spans="3:4">
      <c r="C385" s="3"/>
      <c r="D385" s="3"/>
    </row>
    <row r="386" spans="3:4">
      <c r="C386" s="3"/>
      <c r="D386" s="3"/>
    </row>
    <row r="387" spans="3:4">
      <c r="C387" s="3"/>
      <c r="D387" s="3"/>
    </row>
    <row r="388" spans="3:4">
      <c r="C388" s="3"/>
      <c r="D388" s="3"/>
    </row>
    <row r="389" spans="3:4">
      <c r="C389" s="3"/>
      <c r="D389" s="3"/>
    </row>
    <row r="390" spans="3:4">
      <c r="C390" s="3"/>
      <c r="D390" s="3"/>
    </row>
    <row r="391" spans="3:4">
      <c r="C391" s="3"/>
      <c r="D391" s="3"/>
    </row>
    <row r="392" spans="3:4">
      <c r="C392" s="3"/>
      <c r="D392" s="3"/>
    </row>
    <row r="393" spans="3:4">
      <c r="C393" s="3"/>
      <c r="D393" s="3"/>
    </row>
    <row r="394" spans="3:4">
      <c r="C394" s="3"/>
      <c r="D394" s="3"/>
    </row>
    <row r="395" spans="3:4">
      <c r="C395" s="3"/>
      <c r="D395" s="3"/>
    </row>
    <row r="396" spans="3:4">
      <c r="C396" s="3"/>
      <c r="D396" s="3"/>
    </row>
    <row r="397" spans="3:4">
      <c r="C397" s="3"/>
      <c r="D397" s="3"/>
    </row>
    <row r="398" spans="3:4">
      <c r="C398" s="3"/>
      <c r="D398" s="3"/>
    </row>
    <row r="399" spans="3:4">
      <c r="C399" s="3"/>
      <c r="D399" s="3"/>
    </row>
    <row r="400" spans="3:4">
      <c r="C400" s="3"/>
      <c r="D400" s="3"/>
    </row>
    <row r="401" spans="3:4">
      <c r="C401" s="3"/>
      <c r="D401" s="3"/>
    </row>
    <row r="402" spans="3:4">
      <c r="C402" s="3"/>
      <c r="D402" s="3"/>
    </row>
    <row r="403" spans="3:4">
      <c r="C403" s="3"/>
      <c r="D403" s="3"/>
    </row>
    <row r="404" spans="3:4">
      <c r="C404" s="3"/>
      <c r="D404" s="3"/>
    </row>
    <row r="405" spans="3:4">
      <c r="C405" s="3"/>
      <c r="D405" s="3"/>
    </row>
    <row r="406" spans="3:4">
      <c r="C406" s="3"/>
      <c r="D406" s="3"/>
    </row>
    <row r="407" spans="3:4">
      <c r="C407" s="3"/>
      <c r="D407" s="3"/>
    </row>
    <row r="408" spans="3:4">
      <c r="C408" s="3"/>
      <c r="D408" s="3"/>
    </row>
    <row r="409" spans="3:4">
      <c r="C409" s="3"/>
      <c r="D409" s="3"/>
    </row>
    <row r="410" spans="3:4">
      <c r="C410" s="3"/>
      <c r="D410" s="3"/>
    </row>
    <row r="411" spans="3:4">
      <c r="C411" s="3"/>
      <c r="D411" s="3"/>
    </row>
    <row r="412" spans="3:4">
      <c r="C412" s="3"/>
      <c r="D412" s="3"/>
    </row>
    <row r="413" spans="3:4">
      <c r="C413" s="3"/>
      <c r="D413" s="3"/>
    </row>
    <row r="414" spans="3:4">
      <c r="C414" s="3"/>
      <c r="D414" s="3"/>
    </row>
    <row r="415" spans="3:4">
      <c r="C415" s="3"/>
      <c r="D415" s="3"/>
    </row>
    <row r="416" spans="3:4">
      <c r="C416" s="3"/>
      <c r="D416" s="3"/>
    </row>
    <row r="417" spans="3:4">
      <c r="C417" s="3"/>
      <c r="D417" s="3"/>
    </row>
    <row r="418" spans="3:4">
      <c r="C418" s="3"/>
      <c r="D418" s="3"/>
    </row>
    <row r="419" spans="3:4">
      <c r="C419" s="3"/>
      <c r="D419" s="3"/>
    </row>
    <row r="420" spans="3:4">
      <c r="C420" s="3"/>
      <c r="D420" s="3"/>
    </row>
    <row r="421" spans="3:4">
      <c r="C421" s="3"/>
      <c r="D421" s="3"/>
    </row>
    <row r="422" spans="3:4">
      <c r="C422" s="3"/>
      <c r="D422" s="3"/>
    </row>
    <row r="423" spans="3:4">
      <c r="C423" s="3"/>
      <c r="D423" s="3"/>
    </row>
    <row r="424" spans="3:4">
      <c r="C424" s="3"/>
      <c r="D424" s="3"/>
    </row>
    <row r="425" spans="3:4">
      <c r="C425" s="3"/>
      <c r="D425" s="3"/>
    </row>
    <row r="426" spans="3:4">
      <c r="C426" s="3"/>
      <c r="D426" s="3"/>
    </row>
    <row r="427" spans="3:4">
      <c r="C427" s="3"/>
      <c r="D427" s="3"/>
    </row>
    <row r="428" spans="3:4">
      <c r="C428" s="3"/>
      <c r="D428" s="3"/>
    </row>
    <row r="429" spans="3:4">
      <c r="C429" s="3"/>
      <c r="D429" s="3"/>
    </row>
    <row r="430" spans="3:4">
      <c r="C430" s="3"/>
      <c r="D430" s="3"/>
    </row>
    <row r="431" spans="3:4">
      <c r="C431" s="3"/>
      <c r="D431" s="3"/>
    </row>
    <row r="432" spans="3:4">
      <c r="C432" s="3"/>
      <c r="D432" s="3"/>
    </row>
    <row r="433" spans="3:4">
      <c r="C433" s="3"/>
      <c r="D433" s="3"/>
    </row>
    <row r="434" spans="3:4">
      <c r="C434" s="3"/>
      <c r="D434" s="3"/>
    </row>
    <row r="435" spans="3:4">
      <c r="C435" s="3"/>
      <c r="D435" s="3"/>
    </row>
    <row r="436" spans="3:4">
      <c r="C436" s="3"/>
      <c r="D436" s="3"/>
    </row>
    <row r="437" spans="3:4">
      <c r="C437" s="3"/>
      <c r="D437" s="3"/>
    </row>
    <row r="438" spans="3:4">
      <c r="C438" s="3"/>
      <c r="D438" s="3"/>
    </row>
    <row r="439" spans="3:4">
      <c r="C439" s="3"/>
      <c r="D439" s="3"/>
    </row>
    <row r="440" spans="3:4">
      <c r="C440" s="3"/>
      <c r="D440" s="3"/>
    </row>
    <row r="441" spans="3:4">
      <c r="C441" s="3"/>
      <c r="D441" s="3"/>
    </row>
    <row r="442" spans="3:4">
      <c r="C442" s="3"/>
      <c r="D442" s="3"/>
    </row>
    <row r="443" spans="3:4">
      <c r="C443" s="3"/>
      <c r="D443" s="3"/>
    </row>
    <row r="444" spans="3:4">
      <c r="C444" s="3"/>
      <c r="D444" s="3"/>
    </row>
    <row r="445" spans="3:4">
      <c r="C445" s="3"/>
      <c r="D445" s="3"/>
    </row>
    <row r="446" spans="3:4">
      <c r="C446" s="3"/>
      <c r="D446" s="3"/>
    </row>
    <row r="447" spans="3:4">
      <c r="C447" s="3"/>
      <c r="D447" s="3"/>
    </row>
    <row r="448" spans="3:4">
      <c r="C448" s="3"/>
      <c r="D448" s="3"/>
    </row>
    <row r="449" spans="3:4">
      <c r="C449" s="3"/>
      <c r="D449" s="3"/>
    </row>
    <row r="450" spans="3:4">
      <c r="C450" s="3"/>
      <c r="D450" s="3"/>
    </row>
    <row r="451" spans="3:4">
      <c r="C451" s="3"/>
      <c r="D451" s="3"/>
    </row>
    <row r="452" spans="3:4">
      <c r="C452" s="3"/>
      <c r="D452" s="3"/>
    </row>
    <row r="453" spans="3:4">
      <c r="C453" s="3"/>
      <c r="D453" s="3"/>
    </row>
    <row r="454" spans="3:4">
      <c r="C454" s="3"/>
      <c r="D454" s="3"/>
    </row>
    <row r="455" spans="3:4">
      <c r="C455" s="3"/>
      <c r="D455" s="3"/>
    </row>
    <row r="456" spans="3:4">
      <c r="C456" s="3"/>
      <c r="D456" s="3"/>
    </row>
    <row r="457" spans="3:4">
      <c r="C457" s="3"/>
      <c r="D457" s="3"/>
    </row>
    <row r="458" spans="3:4">
      <c r="C458" s="3"/>
      <c r="D458" s="3"/>
    </row>
    <row r="459" spans="3:4">
      <c r="C459" s="3"/>
      <c r="D459" s="3"/>
    </row>
    <row r="460" spans="3:4">
      <c r="C460" s="3"/>
      <c r="D460" s="3"/>
    </row>
    <row r="461" spans="3:4">
      <c r="C461" s="3"/>
      <c r="D461" s="3"/>
    </row>
    <row r="462" spans="3:4">
      <c r="C462" s="3"/>
      <c r="D462" s="3"/>
    </row>
    <row r="463" spans="3:4">
      <c r="C463" s="3"/>
      <c r="D463" s="3"/>
    </row>
    <row r="464" spans="3:4">
      <c r="C464" s="3"/>
      <c r="D464" s="3"/>
    </row>
    <row r="465" spans="3:4">
      <c r="C465" s="3"/>
      <c r="D465" s="3"/>
    </row>
    <row r="466" spans="3:4">
      <c r="C466" s="3"/>
      <c r="D466" s="3"/>
    </row>
    <row r="467" spans="3:4">
      <c r="C467" s="3"/>
      <c r="D467" s="3"/>
    </row>
    <row r="468" spans="3:4">
      <c r="C468" s="3"/>
      <c r="D468" s="3"/>
    </row>
    <row r="469" spans="3:4">
      <c r="C469" s="3"/>
      <c r="D469" s="3"/>
    </row>
    <row r="470" spans="3:4">
      <c r="C470" s="3"/>
      <c r="D470" s="3"/>
    </row>
    <row r="471" spans="3:4">
      <c r="C471" s="3"/>
      <c r="D471" s="3"/>
    </row>
    <row r="472" spans="3:4">
      <c r="C472" s="3"/>
      <c r="D472" s="3"/>
    </row>
    <row r="473" spans="3:4">
      <c r="C473" s="3"/>
      <c r="D473" s="3"/>
    </row>
    <row r="474" spans="3:4">
      <c r="C474" s="3"/>
      <c r="D474" s="3"/>
    </row>
    <row r="475" spans="3:4">
      <c r="C475" s="3"/>
      <c r="D475" s="3"/>
    </row>
    <row r="476" spans="3:4">
      <c r="C476" s="3"/>
      <c r="D476" s="3"/>
    </row>
    <row r="477" spans="3:4">
      <c r="C477" s="3"/>
      <c r="D477" s="3"/>
    </row>
    <row r="478" spans="3:4">
      <c r="C478" s="3"/>
      <c r="D478" s="3"/>
    </row>
    <row r="479" spans="3:4">
      <c r="C479" s="3"/>
      <c r="D479" s="3"/>
    </row>
    <row r="480" spans="3:4">
      <c r="C480" s="3"/>
      <c r="D480" s="3"/>
    </row>
    <row r="481" spans="3:4">
      <c r="C481" s="3"/>
      <c r="D481" s="3"/>
    </row>
    <row r="482" spans="3:4">
      <c r="C482" s="3"/>
      <c r="D482" s="3"/>
    </row>
    <row r="483" spans="3:4">
      <c r="C483" s="3"/>
      <c r="D483" s="3"/>
    </row>
    <row r="484" spans="3:4">
      <c r="C484" s="3"/>
      <c r="D484" s="3"/>
    </row>
    <row r="485" spans="3:4">
      <c r="C485" s="3"/>
      <c r="D485" s="3"/>
    </row>
    <row r="486" spans="3:4">
      <c r="C486" s="3"/>
      <c r="D486" s="3"/>
    </row>
    <row r="487" spans="3:4">
      <c r="C487" s="3"/>
      <c r="D487" s="3"/>
    </row>
    <row r="488" spans="3:4">
      <c r="C488" s="3"/>
      <c r="D488" s="3"/>
    </row>
    <row r="489" spans="3:4">
      <c r="C489" s="3"/>
      <c r="D489" s="3"/>
    </row>
    <row r="490" spans="3:4">
      <c r="C490" s="3"/>
      <c r="D490" s="3"/>
    </row>
    <row r="491" spans="3:4">
      <c r="C491" s="3"/>
      <c r="D491" s="3"/>
    </row>
    <row r="492" spans="3:4">
      <c r="C492" s="3"/>
      <c r="D492" s="3"/>
    </row>
    <row r="493" spans="3:4">
      <c r="C493" s="3"/>
      <c r="D493" s="3"/>
    </row>
    <row r="494" spans="3:4">
      <c r="C494" s="3"/>
      <c r="D494" s="3"/>
    </row>
    <row r="495" spans="3:4">
      <c r="C495" s="3"/>
      <c r="D495" s="3"/>
    </row>
    <row r="496" spans="3:4">
      <c r="C496" s="3"/>
      <c r="D496" s="3"/>
    </row>
    <row r="497" spans="3:4">
      <c r="C497" s="3"/>
      <c r="D497" s="3"/>
    </row>
    <row r="498" spans="3:4">
      <c r="C498" s="3"/>
      <c r="D498" s="3"/>
    </row>
    <row r="499" spans="3:4">
      <c r="C499" s="3"/>
      <c r="D499" s="3"/>
    </row>
    <row r="500" spans="3:4">
      <c r="C500" s="3"/>
      <c r="D500" s="3"/>
    </row>
    <row r="501" spans="3:4">
      <c r="C501" s="3"/>
      <c r="D501" s="3"/>
    </row>
    <row r="502" spans="3:4">
      <c r="C502" s="3"/>
      <c r="D502" s="3"/>
    </row>
    <row r="503" spans="3:4">
      <c r="C503" s="3"/>
      <c r="D503" s="3"/>
    </row>
    <row r="504" spans="3:4">
      <c r="C504" s="3"/>
      <c r="D504" s="3"/>
    </row>
    <row r="505" spans="3:4">
      <c r="C505" s="3"/>
      <c r="D505" s="3"/>
    </row>
    <row r="506" spans="3:4">
      <c r="C506" s="3"/>
      <c r="D506" s="3"/>
    </row>
    <row r="507" spans="3:4">
      <c r="C507" s="3"/>
      <c r="D507" s="3"/>
    </row>
    <row r="508" spans="3:4">
      <c r="C508" s="3"/>
      <c r="D508" s="3"/>
    </row>
    <row r="509" spans="3:4">
      <c r="C509" s="3"/>
      <c r="D509" s="3"/>
    </row>
    <row r="510" spans="3:4">
      <c r="C510" s="3"/>
      <c r="D510" s="3"/>
    </row>
    <row r="511" spans="3:4">
      <c r="C511" s="3"/>
      <c r="D511" s="3"/>
    </row>
    <row r="512" spans="3:4">
      <c r="C512" s="3"/>
      <c r="D512" s="3"/>
    </row>
    <row r="513" spans="3:4">
      <c r="C513" s="3"/>
      <c r="D513" s="3"/>
    </row>
    <row r="514" spans="3:4">
      <c r="C514" s="3"/>
      <c r="D514" s="3"/>
    </row>
    <row r="515" spans="3:4">
      <c r="C515" s="3"/>
      <c r="D515" s="3"/>
    </row>
    <row r="516" spans="3:4">
      <c r="C516" s="3"/>
      <c r="D516" s="3"/>
    </row>
    <row r="517" spans="3:4">
      <c r="C517" s="3"/>
      <c r="D517" s="3"/>
    </row>
    <row r="518" spans="3:4">
      <c r="C518" s="3"/>
      <c r="D518" s="3"/>
    </row>
    <row r="519" spans="3:4">
      <c r="C519" s="3"/>
      <c r="D519" s="3"/>
    </row>
    <row r="520" spans="3:4">
      <c r="C520" s="3"/>
      <c r="D520" s="3"/>
    </row>
    <row r="521" spans="3:4">
      <c r="C521" s="3"/>
      <c r="D521" s="3"/>
    </row>
    <row r="522" spans="3:4">
      <c r="C522" s="3"/>
      <c r="D522" s="3"/>
    </row>
    <row r="523" spans="3:4">
      <c r="C523" s="3"/>
      <c r="D523" s="3"/>
    </row>
    <row r="524" spans="3:4">
      <c r="C524" s="3"/>
      <c r="D524" s="3"/>
    </row>
    <row r="525" spans="3:4">
      <c r="C525" s="3"/>
      <c r="D525" s="3"/>
    </row>
    <row r="526" spans="3:4">
      <c r="C526" s="3"/>
      <c r="D526" s="3"/>
    </row>
    <row r="527" spans="3:4">
      <c r="C527" s="3"/>
      <c r="D527" s="3"/>
    </row>
    <row r="528" spans="3:4">
      <c r="C528" s="3"/>
      <c r="D528" s="3"/>
    </row>
    <row r="529" spans="3:4">
      <c r="C529" s="3"/>
      <c r="D529" s="3"/>
    </row>
    <row r="530" spans="3:4">
      <c r="C530" s="3"/>
      <c r="D530" s="3"/>
    </row>
    <row r="531" spans="3:4">
      <c r="C531" s="3"/>
      <c r="D531" s="3"/>
    </row>
    <row r="532" spans="3:4">
      <c r="C532" s="3"/>
      <c r="D532" s="3"/>
    </row>
  </sheetData>
  <sheetProtection password="CCE9" sheet="1" objects="1" scenarios="1"/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/>
  </sheetViews>
  <sheetFormatPr defaultColWidth="9.140625" defaultRowHeight="18"/>
  <cols>
    <col min="1" max="1" width="6.28515625" style="3" customWidth="1"/>
    <col min="2" max="2" width="37" style="45" bestFit="1" customWidth="1"/>
    <col min="3" max="4" width="10.7109375" style="45" customWidth="1"/>
    <col min="5" max="11" width="10.7109375" style="3" customWidth="1"/>
    <col min="12" max="12" width="14.7109375" style="3" customWidth="1"/>
    <col min="13" max="13" width="11.7109375" style="3" customWidth="1"/>
    <col min="14" max="14" width="14.7109375" style="3" customWidth="1"/>
    <col min="15" max="17" width="10.7109375" style="3" customWidth="1"/>
    <col min="18" max="18" width="7.5703125" style="3" customWidth="1"/>
    <col min="19" max="19" width="6.7109375" style="3" customWidth="1"/>
    <col min="20" max="20" width="7.7109375" style="3" customWidth="1"/>
    <col min="21" max="21" width="7.140625" style="3" customWidth="1"/>
    <col min="22" max="22" width="6" style="3" customWidth="1"/>
    <col min="23" max="23" width="7.85546875" style="3" customWidth="1"/>
    <col min="24" max="24" width="8.140625" style="3" customWidth="1"/>
    <col min="25" max="25" width="6.28515625" style="3" customWidth="1"/>
    <col min="26" max="26" width="8" style="3" customWidth="1"/>
    <col min="27" max="27" width="8.7109375" style="3" customWidth="1"/>
    <col min="28" max="28" width="10" style="3" customWidth="1"/>
    <col min="29" max="29" width="9.5703125" style="3" customWidth="1"/>
    <col min="30" max="30" width="6.140625" style="3" customWidth="1"/>
    <col min="31" max="32" width="5.7109375" style="3" customWidth="1"/>
    <col min="33" max="33" width="6.85546875" style="3" customWidth="1"/>
    <col min="34" max="34" width="6.42578125" style="3" customWidth="1"/>
    <col min="35" max="35" width="6.7109375" style="3" customWidth="1"/>
    <col min="36" max="36" width="7.28515625" style="3" customWidth="1"/>
    <col min="37" max="48" width="5.7109375" style="3" customWidth="1"/>
    <col min="49" max="16384" width="9.140625" style="3"/>
  </cols>
  <sheetData>
    <row r="1" spans="2:78">
      <c r="B1" s="13" t="s">
        <v>0</v>
      </c>
      <c r="C1" s="14" t="s">
        <v>190</v>
      </c>
    </row>
    <row r="2" spans="2:78">
      <c r="B2" s="13" t="s">
        <v>1</v>
      </c>
    </row>
    <row r="3" spans="2:78">
      <c r="B3" s="13" t="s">
        <v>2</v>
      </c>
      <c r="C3" s="14" t="s">
        <v>191</v>
      </c>
    </row>
    <row r="4" spans="2:78">
      <c r="B4" s="13" t="s">
        <v>3</v>
      </c>
      <c r="C4" s="14" t="s">
        <v>192</v>
      </c>
    </row>
    <row r="6" spans="2:78" ht="26.25" customHeight="1">
      <c r="B6" s="87" t="s">
        <v>142</v>
      </c>
      <c r="C6" s="88"/>
      <c r="D6" s="88"/>
      <c r="E6" s="88"/>
      <c r="F6" s="88"/>
      <c r="G6" s="88"/>
      <c r="H6" s="88"/>
      <c r="I6" s="88"/>
      <c r="J6" s="88"/>
      <c r="K6" s="88"/>
      <c r="L6" s="88"/>
      <c r="M6" s="88"/>
      <c r="N6" s="88"/>
      <c r="O6" s="88"/>
      <c r="P6" s="88"/>
      <c r="Q6" s="89"/>
    </row>
    <row r="7" spans="2:78" ht="26.25" customHeight="1">
      <c r="B7" s="87" t="s">
        <v>151</v>
      </c>
      <c r="C7" s="88"/>
      <c r="D7" s="88"/>
      <c r="E7" s="88"/>
      <c r="F7" s="88"/>
      <c r="G7" s="88"/>
      <c r="H7" s="88"/>
      <c r="I7" s="88"/>
      <c r="J7" s="88"/>
      <c r="K7" s="88"/>
      <c r="L7" s="88"/>
      <c r="M7" s="88"/>
      <c r="N7" s="88"/>
      <c r="O7" s="88"/>
      <c r="P7" s="88"/>
      <c r="Q7" s="89"/>
    </row>
    <row r="8" spans="2:78" s="6" customFormat="1" ht="63">
      <c r="B8" s="19" t="s">
        <v>102</v>
      </c>
      <c r="C8" s="68" t="s">
        <v>50</v>
      </c>
      <c r="D8" s="68" t="s">
        <v>140</v>
      </c>
      <c r="E8" s="68" t="s">
        <v>52</v>
      </c>
      <c r="F8" s="68" t="s">
        <v>53</v>
      </c>
      <c r="G8" s="68" t="s">
        <v>72</v>
      </c>
      <c r="H8" s="68" t="s">
        <v>73</v>
      </c>
      <c r="I8" s="68" t="s">
        <v>54</v>
      </c>
      <c r="J8" s="68" t="s">
        <v>55</v>
      </c>
      <c r="K8" s="68" t="s">
        <v>56</v>
      </c>
      <c r="L8" s="68" t="s">
        <v>74</v>
      </c>
      <c r="M8" s="68" t="s">
        <v>75</v>
      </c>
      <c r="N8" s="68" t="s">
        <v>5</v>
      </c>
      <c r="O8" s="68" t="s">
        <v>76</v>
      </c>
      <c r="P8" s="69" t="s">
        <v>58</v>
      </c>
      <c r="Q8" s="90" t="s">
        <v>59</v>
      </c>
      <c r="R8" s="3"/>
      <c r="S8" s="3"/>
      <c r="T8" s="3"/>
      <c r="U8" s="3"/>
      <c r="V8" s="3"/>
    </row>
    <row r="9" spans="2:78" s="6" customFormat="1" ht="18.75" customHeight="1">
      <c r="B9" s="50"/>
      <c r="C9" s="51"/>
      <c r="D9" s="51"/>
      <c r="E9" s="51"/>
      <c r="F9" s="51"/>
      <c r="G9" s="51" t="s">
        <v>77</v>
      </c>
      <c r="H9" s="51" t="s">
        <v>78</v>
      </c>
      <c r="I9" s="51"/>
      <c r="J9" s="51" t="s">
        <v>7</v>
      </c>
      <c r="K9" s="51" t="s">
        <v>7</v>
      </c>
      <c r="L9" s="51"/>
      <c r="M9" s="51" t="s">
        <v>79</v>
      </c>
      <c r="N9" s="51" t="s">
        <v>6</v>
      </c>
      <c r="O9" s="51" t="s">
        <v>7</v>
      </c>
      <c r="P9" s="71" t="s">
        <v>7</v>
      </c>
      <c r="Q9" s="91" t="s">
        <v>7</v>
      </c>
      <c r="R9" s="3"/>
      <c r="S9" s="3"/>
      <c r="T9" s="3"/>
      <c r="U9" s="3"/>
      <c r="V9" s="3"/>
    </row>
    <row r="10" spans="2:78" s="54" customFormat="1" ht="18" customHeight="1">
      <c r="B10" s="52"/>
      <c r="C10" s="53" t="s">
        <v>9</v>
      </c>
      <c r="D10" s="53" t="s">
        <v>10</v>
      </c>
      <c r="E10" s="53" t="s">
        <v>60</v>
      </c>
      <c r="F10" s="53" t="s">
        <v>61</v>
      </c>
      <c r="G10" s="53" t="s">
        <v>62</v>
      </c>
      <c r="H10" s="53" t="s">
        <v>63</v>
      </c>
      <c r="I10" s="53" t="s">
        <v>64</v>
      </c>
      <c r="J10" s="53" t="s">
        <v>65</v>
      </c>
      <c r="K10" s="53" t="s">
        <v>66</v>
      </c>
      <c r="L10" s="53" t="s">
        <v>67</v>
      </c>
      <c r="M10" s="53" t="s">
        <v>80</v>
      </c>
      <c r="N10" s="53" t="s">
        <v>81</v>
      </c>
      <c r="O10" s="53" t="s">
        <v>82</v>
      </c>
      <c r="P10" s="74" t="s">
        <v>83</v>
      </c>
      <c r="Q10" s="74" t="s">
        <v>84</v>
      </c>
      <c r="R10" s="3"/>
      <c r="S10" s="3"/>
      <c r="T10" s="3"/>
      <c r="U10" s="3"/>
      <c r="V10" s="3"/>
    </row>
    <row r="11" spans="2:78" s="54" customFormat="1" ht="18" customHeight="1">
      <c r="B11" s="55" t="s">
        <v>141</v>
      </c>
      <c r="C11" s="53"/>
      <c r="D11" s="53"/>
      <c r="E11" s="53"/>
      <c r="F11" s="53"/>
      <c r="G11" s="53"/>
      <c r="H11" s="34">
        <v>67.23</v>
      </c>
      <c r="I11" s="53"/>
      <c r="J11" s="53"/>
      <c r="K11" s="34">
        <v>6.3</v>
      </c>
      <c r="L11" s="34">
        <v>300000</v>
      </c>
      <c r="M11" s="53"/>
      <c r="N11" s="34">
        <v>6.5037200000000004</v>
      </c>
      <c r="O11" s="53"/>
      <c r="P11" s="34">
        <v>100</v>
      </c>
      <c r="Q11" s="34">
        <v>0</v>
      </c>
      <c r="R11" s="3"/>
      <c r="S11" s="3"/>
      <c r="T11" s="3"/>
      <c r="U11" s="3"/>
      <c r="V11" s="3"/>
      <c r="BZ11" s="3"/>
    </row>
    <row r="12" spans="2:78">
      <c r="B12" s="56" t="s">
        <v>197</v>
      </c>
      <c r="D12" s="3"/>
      <c r="H12" s="59">
        <v>0</v>
      </c>
      <c r="K12" s="59">
        <v>0</v>
      </c>
      <c r="L12" s="59">
        <v>0</v>
      </c>
      <c r="N12" s="59">
        <v>0</v>
      </c>
      <c r="P12" s="59">
        <v>0</v>
      </c>
      <c r="Q12" s="59">
        <v>0</v>
      </c>
    </row>
    <row r="13" spans="2:78">
      <c r="B13" s="56" t="s">
        <v>2054</v>
      </c>
      <c r="D13" s="3"/>
      <c r="H13" s="59">
        <v>0</v>
      </c>
      <c r="K13" s="59">
        <v>0</v>
      </c>
      <c r="L13" s="59">
        <v>0</v>
      </c>
      <c r="N13" s="59">
        <v>0</v>
      </c>
      <c r="P13" s="59">
        <v>0</v>
      </c>
      <c r="Q13" s="59">
        <v>0</v>
      </c>
    </row>
    <row r="14" spans="2:78">
      <c r="B14" s="14" t="s">
        <v>243</v>
      </c>
      <c r="C14" s="14" t="s">
        <v>243</v>
      </c>
      <c r="D14" s="3"/>
      <c r="E14" s="14" t="s">
        <v>243</v>
      </c>
      <c r="H14" s="37">
        <v>0</v>
      </c>
      <c r="I14" s="14" t="s">
        <v>243</v>
      </c>
      <c r="J14" s="37">
        <v>0</v>
      </c>
      <c r="K14" s="37">
        <v>0</v>
      </c>
      <c r="L14" s="37">
        <v>0</v>
      </c>
      <c r="M14" s="37">
        <v>0</v>
      </c>
      <c r="N14" s="37">
        <v>0</v>
      </c>
      <c r="O14" s="37">
        <v>0</v>
      </c>
      <c r="P14" s="37">
        <v>0</v>
      </c>
      <c r="Q14" s="37">
        <v>0</v>
      </c>
    </row>
    <row r="15" spans="2:78">
      <c r="B15" s="56" t="s">
        <v>2055</v>
      </c>
      <c r="D15" s="3"/>
      <c r="H15" s="59">
        <v>0</v>
      </c>
      <c r="K15" s="59">
        <v>0</v>
      </c>
      <c r="L15" s="59">
        <v>0</v>
      </c>
      <c r="N15" s="59">
        <v>0</v>
      </c>
      <c r="P15" s="59">
        <v>0</v>
      </c>
      <c r="Q15" s="59">
        <v>0</v>
      </c>
    </row>
    <row r="16" spans="2:78">
      <c r="B16" s="14" t="s">
        <v>243</v>
      </c>
      <c r="C16" s="14" t="s">
        <v>243</v>
      </c>
      <c r="D16" s="3"/>
      <c r="E16" s="14" t="s">
        <v>243</v>
      </c>
      <c r="H16" s="37">
        <v>0</v>
      </c>
      <c r="I16" s="14" t="s">
        <v>243</v>
      </c>
      <c r="J16" s="37">
        <v>0</v>
      </c>
      <c r="K16" s="37">
        <v>0</v>
      </c>
      <c r="L16" s="37">
        <v>0</v>
      </c>
      <c r="M16" s="37">
        <v>0</v>
      </c>
      <c r="N16" s="37">
        <v>0</v>
      </c>
      <c r="O16" s="37">
        <v>0</v>
      </c>
      <c r="P16" s="37">
        <v>0</v>
      </c>
      <c r="Q16" s="37">
        <v>0</v>
      </c>
    </row>
    <row r="17" spans="2:17">
      <c r="B17" s="56" t="s">
        <v>2056</v>
      </c>
      <c r="D17" s="3"/>
      <c r="H17" s="59">
        <v>0</v>
      </c>
      <c r="K17" s="59">
        <v>0</v>
      </c>
      <c r="L17" s="59">
        <v>0</v>
      </c>
      <c r="N17" s="59">
        <v>0</v>
      </c>
      <c r="P17" s="59">
        <v>0</v>
      </c>
      <c r="Q17" s="59">
        <v>0</v>
      </c>
    </row>
    <row r="18" spans="2:17">
      <c r="B18" s="56" t="s">
        <v>2057</v>
      </c>
      <c r="D18" s="3"/>
      <c r="H18" s="59">
        <v>0</v>
      </c>
      <c r="K18" s="59">
        <v>0</v>
      </c>
      <c r="L18" s="59">
        <v>0</v>
      </c>
      <c r="N18" s="59">
        <v>0</v>
      </c>
      <c r="P18" s="59">
        <v>0</v>
      </c>
      <c r="Q18" s="59">
        <v>0</v>
      </c>
    </row>
    <row r="19" spans="2:17">
      <c r="B19" s="14" t="s">
        <v>243</v>
      </c>
      <c r="C19" s="14" t="s">
        <v>243</v>
      </c>
      <c r="D19" s="3"/>
      <c r="E19" s="14" t="s">
        <v>243</v>
      </c>
      <c r="H19" s="37">
        <v>0</v>
      </c>
      <c r="I19" s="14" t="s">
        <v>243</v>
      </c>
      <c r="J19" s="37">
        <v>0</v>
      </c>
      <c r="K19" s="37">
        <v>0</v>
      </c>
      <c r="L19" s="37">
        <v>0</v>
      </c>
      <c r="M19" s="37">
        <v>0</v>
      </c>
      <c r="N19" s="37">
        <v>0</v>
      </c>
      <c r="O19" s="37">
        <v>0</v>
      </c>
      <c r="P19" s="37">
        <v>0</v>
      </c>
      <c r="Q19" s="37">
        <v>0</v>
      </c>
    </row>
    <row r="20" spans="2:17">
      <c r="B20" s="56" t="s">
        <v>2058</v>
      </c>
      <c r="D20" s="3"/>
      <c r="H20" s="59">
        <v>0</v>
      </c>
      <c r="K20" s="59">
        <v>0</v>
      </c>
      <c r="L20" s="59">
        <v>0</v>
      </c>
      <c r="N20" s="59">
        <v>0</v>
      </c>
      <c r="P20" s="59">
        <v>0</v>
      </c>
      <c r="Q20" s="59">
        <v>0</v>
      </c>
    </row>
    <row r="21" spans="2:17">
      <c r="B21" s="14" t="s">
        <v>243</v>
      </c>
      <c r="C21" s="14" t="s">
        <v>243</v>
      </c>
      <c r="D21" s="3"/>
      <c r="E21" s="14" t="s">
        <v>243</v>
      </c>
      <c r="H21" s="37">
        <v>0</v>
      </c>
      <c r="I21" s="14" t="s">
        <v>243</v>
      </c>
      <c r="J21" s="37">
        <v>0</v>
      </c>
      <c r="K21" s="37">
        <v>0</v>
      </c>
      <c r="L21" s="37">
        <v>0</v>
      </c>
      <c r="M21" s="37">
        <v>0</v>
      </c>
      <c r="N21" s="37">
        <v>0</v>
      </c>
      <c r="O21" s="37">
        <v>0</v>
      </c>
      <c r="P21" s="37">
        <v>0</v>
      </c>
      <c r="Q21" s="37">
        <v>0</v>
      </c>
    </row>
    <row r="22" spans="2:17">
      <c r="B22" s="56" t="s">
        <v>2059</v>
      </c>
      <c r="D22" s="3"/>
      <c r="H22" s="59">
        <v>0</v>
      </c>
      <c r="K22" s="59">
        <v>0</v>
      </c>
      <c r="L22" s="59">
        <v>0</v>
      </c>
      <c r="N22" s="59">
        <v>0</v>
      </c>
      <c r="P22" s="59">
        <v>0</v>
      </c>
      <c r="Q22" s="59">
        <v>0</v>
      </c>
    </row>
    <row r="23" spans="2:17">
      <c r="B23" s="14" t="s">
        <v>243</v>
      </c>
      <c r="C23" s="14" t="s">
        <v>243</v>
      </c>
      <c r="D23" s="3"/>
      <c r="E23" s="14" t="s">
        <v>243</v>
      </c>
      <c r="H23" s="37">
        <v>0</v>
      </c>
      <c r="I23" s="14" t="s">
        <v>243</v>
      </c>
      <c r="J23" s="37">
        <v>0</v>
      </c>
      <c r="K23" s="37">
        <v>0</v>
      </c>
      <c r="L23" s="37">
        <v>0</v>
      </c>
      <c r="M23" s="37">
        <v>0</v>
      </c>
      <c r="N23" s="37">
        <v>0</v>
      </c>
      <c r="O23" s="37">
        <v>0</v>
      </c>
      <c r="P23" s="37">
        <v>0</v>
      </c>
      <c r="Q23" s="37">
        <v>0</v>
      </c>
    </row>
    <row r="24" spans="2:17">
      <c r="B24" s="56" t="s">
        <v>2060</v>
      </c>
      <c r="D24" s="3"/>
      <c r="H24" s="59">
        <v>0</v>
      </c>
      <c r="K24" s="59">
        <v>0</v>
      </c>
      <c r="L24" s="59">
        <v>0</v>
      </c>
      <c r="N24" s="59">
        <v>0</v>
      </c>
      <c r="P24" s="59">
        <v>0</v>
      </c>
      <c r="Q24" s="59">
        <v>0</v>
      </c>
    </row>
    <row r="25" spans="2:17">
      <c r="B25" s="14" t="s">
        <v>243</v>
      </c>
      <c r="C25" s="14" t="s">
        <v>243</v>
      </c>
      <c r="D25" s="3"/>
      <c r="E25" s="14" t="s">
        <v>243</v>
      </c>
      <c r="H25" s="37">
        <v>0</v>
      </c>
      <c r="I25" s="14" t="s">
        <v>243</v>
      </c>
      <c r="J25" s="37">
        <v>0</v>
      </c>
      <c r="K25" s="37">
        <v>0</v>
      </c>
      <c r="L25" s="37">
        <v>0</v>
      </c>
      <c r="M25" s="37">
        <v>0</v>
      </c>
      <c r="N25" s="37">
        <v>0</v>
      </c>
      <c r="O25" s="37">
        <v>0</v>
      </c>
      <c r="P25" s="37">
        <v>0</v>
      </c>
      <c r="Q25" s="37">
        <v>0</v>
      </c>
    </row>
    <row r="26" spans="2:17">
      <c r="B26" s="56" t="s">
        <v>247</v>
      </c>
      <c r="D26" s="3"/>
      <c r="H26" s="59">
        <v>67.23</v>
      </c>
      <c r="K26" s="59">
        <v>6.3</v>
      </c>
      <c r="L26" s="59">
        <v>300000</v>
      </c>
      <c r="N26" s="59">
        <v>6.5037200000000004</v>
      </c>
      <c r="P26" s="59">
        <v>100</v>
      </c>
      <c r="Q26" s="59">
        <v>0</v>
      </c>
    </row>
    <row r="27" spans="2:17">
      <c r="B27" s="56" t="s">
        <v>2054</v>
      </c>
      <c r="D27" s="3"/>
      <c r="H27" s="59">
        <v>0</v>
      </c>
      <c r="K27" s="59">
        <v>0</v>
      </c>
      <c r="L27" s="59">
        <v>0</v>
      </c>
      <c r="N27" s="59">
        <v>0</v>
      </c>
      <c r="P27" s="59">
        <v>0</v>
      </c>
      <c r="Q27" s="59">
        <v>0</v>
      </c>
    </row>
    <row r="28" spans="2:17">
      <c r="B28" s="14" t="s">
        <v>243</v>
      </c>
      <c r="C28" s="14" t="s">
        <v>243</v>
      </c>
      <c r="D28" s="3"/>
      <c r="E28" s="14" t="s">
        <v>243</v>
      </c>
      <c r="H28" s="37">
        <v>0</v>
      </c>
      <c r="I28" s="14" t="s">
        <v>243</v>
      </c>
      <c r="J28" s="37">
        <v>0</v>
      </c>
      <c r="K28" s="37">
        <v>0</v>
      </c>
      <c r="L28" s="37">
        <v>0</v>
      </c>
      <c r="M28" s="37">
        <v>0</v>
      </c>
      <c r="N28" s="37">
        <v>0</v>
      </c>
      <c r="O28" s="37">
        <v>0</v>
      </c>
      <c r="P28" s="37">
        <v>0</v>
      </c>
      <c r="Q28" s="37">
        <v>0</v>
      </c>
    </row>
    <row r="29" spans="2:17">
      <c r="B29" s="56" t="s">
        <v>2055</v>
      </c>
      <c r="D29" s="3"/>
      <c r="H29" s="59">
        <v>67.23</v>
      </c>
      <c r="K29" s="59">
        <v>6.3</v>
      </c>
      <c r="L29" s="59">
        <v>300000</v>
      </c>
      <c r="N29" s="59">
        <v>6.5037200000000004</v>
      </c>
      <c r="P29" s="59">
        <v>100</v>
      </c>
      <c r="Q29" s="59">
        <v>0</v>
      </c>
    </row>
    <row r="30" spans="2:17">
      <c r="B30" s="14" t="s">
        <v>2334</v>
      </c>
      <c r="C30" s="14" t="s">
        <v>2335</v>
      </c>
      <c r="D30" s="14" t="s">
        <v>2336</v>
      </c>
      <c r="E30" s="14" t="s">
        <v>243</v>
      </c>
      <c r="F30" s="14" t="s">
        <v>826</v>
      </c>
      <c r="G30" s="14" t="s">
        <v>256</v>
      </c>
      <c r="H30" s="37">
        <v>68.02</v>
      </c>
      <c r="I30" s="14" t="s">
        <v>116</v>
      </c>
      <c r="J30" s="37">
        <v>0</v>
      </c>
      <c r="K30" s="37">
        <v>6.37</v>
      </c>
      <c r="L30" s="37">
        <v>100000</v>
      </c>
      <c r="M30" s="37">
        <v>1.5</v>
      </c>
      <c r="N30" s="37">
        <v>6.4283999999999999</v>
      </c>
      <c r="O30" s="37">
        <v>0.34</v>
      </c>
      <c r="P30" s="37">
        <v>98.84</v>
      </c>
      <c r="Q30" s="37">
        <v>0</v>
      </c>
    </row>
    <row r="31" spans="2:17">
      <c r="B31" s="14" t="s">
        <v>2337</v>
      </c>
      <c r="C31" s="14" t="s">
        <v>2338</v>
      </c>
      <c r="D31" s="14" t="s">
        <v>2336</v>
      </c>
      <c r="E31" s="14" t="s">
        <v>243</v>
      </c>
      <c r="F31" s="14" t="s">
        <v>826</v>
      </c>
      <c r="G31" s="14" t="s">
        <v>256</v>
      </c>
      <c r="H31" s="37">
        <v>0.01</v>
      </c>
      <c r="I31" s="14" t="s">
        <v>112</v>
      </c>
      <c r="J31" s="37">
        <v>0</v>
      </c>
      <c r="K31" s="37">
        <v>0.01</v>
      </c>
      <c r="L31" s="37">
        <v>200000</v>
      </c>
      <c r="M31" s="37">
        <v>0.01</v>
      </c>
      <c r="N31" s="37">
        <v>7.5319999999999998E-2</v>
      </c>
      <c r="O31" s="37">
        <v>0.28000000000000003</v>
      </c>
      <c r="P31" s="37">
        <v>1.1599999999999999</v>
      </c>
      <c r="Q31" s="37">
        <v>0</v>
      </c>
    </row>
    <row r="32" spans="2:17">
      <c r="B32" s="56" t="s">
        <v>2056</v>
      </c>
      <c r="D32" s="3"/>
      <c r="H32" s="59">
        <v>0</v>
      </c>
      <c r="K32" s="59">
        <v>0</v>
      </c>
      <c r="L32" s="59">
        <v>0</v>
      </c>
      <c r="N32" s="59">
        <v>0</v>
      </c>
      <c r="P32" s="59">
        <v>0</v>
      </c>
      <c r="Q32" s="59">
        <v>0</v>
      </c>
    </row>
    <row r="33" spans="2:17">
      <c r="B33" s="56" t="s">
        <v>2057</v>
      </c>
      <c r="D33" s="3"/>
      <c r="H33" s="59">
        <v>0</v>
      </c>
      <c r="K33" s="59">
        <v>0</v>
      </c>
      <c r="L33" s="59">
        <v>0</v>
      </c>
      <c r="N33" s="59">
        <v>0</v>
      </c>
      <c r="P33" s="59">
        <v>0</v>
      </c>
      <c r="Q33" s="59">
        <v>0</v>
      </c>
    </row>
    <row r="34" spans="2:17">
      <c r="B34" s="14" t="s">
        <v>243</v>
      </c>
      <c r="C34" s="14" t="s">
        <v>243</v>
      </c>
      <c r="D34" s="3"/>
      <c r="E34" s="14" t="s">
        <v>243</v>
      </c>
      <c r="H34" s="37">
        <v>0</v>
      </c>
      <c r="I34" s="14" t="s">
        <v>243</v>
      </c>
      <c r="J34" s="37">
        <v>0</v>
      </c>
      <c r="K34" s="37">
        <v>0</v>
      </c>
      <c r="L34" s="37">
        <v>0</v>
      </c>
      <c r="M34" s="37">
        <v>0</v>
      </c>
      <c r="N34" s="37">
        <v>0</v>
      </c>
      <c r="O34" s="37">
        <v>0</v>
      </c>
      <c r="P34" s="37">
        <v>0</v>
      </c>
      <c r="Q34" s="37">
        <v>0</v>
      </c>
    </row>
    <row r="35" spans="2:17">
      <c r="B35" s="56" t="s">
        <v>2058</v>
      </c>
      <c r="D35" s="3"/>
      <c r="H35" s="59">
        <v>0</v>
      </c>
      <c r="K35" s="59">
        <v>0</v>
      </c>
      <c r="L35" s="59">
        <v>0</v>
      </c>
      <c r="N35" s="59">
        <v>0</v>
      </c>
      <c r="P35" s="59">
        <v>0</v>
      </c>
      <c r="Q35" s="59">
        <v>0</v>
      </c>
    </row>
    <row r="36" spans="2:17">
      <c r="B36" s="14" t="s">
        <v>243</v>
      </c>
      <c r="C36" s="14" t="s">
        <v>243</v>
      </c>
      <c r="D36" s="3"/>
      <c r="E36" s="14" t="s">
        <v>243</v>
      </c>
      <c r="H36" s="37">
        <v>0</v>
      </c>
      <c r="I36" s="14" t="s">
        <v>243</v>
      </c>
      <c r="J36" s="37">
        <v>0</v>
      </c>
      <c r="K36" s="37">
        <v>0</v>
      </c>
      <c r="L36" s="37">
        <v>0</v>
      </c>
      <c r="M36" s="37">
        <v>0</v>
      </c>
      <c r="N36" s="37">
        <v>0</v>
      </c>
      <c r="O36" s="37">
        <v>0</v>
      </c>
      <c r="P36" s="37">
        <v>0</v>
      </c>
      <c r="Q36" s="37">
        <v>0</v>
      </c>
    </row>
    <row r="37" spans="2:17">
      <c r="B37" s="56" t="s">
        <v>2059</v>
      </c>
      <c r="D37" s="3"/>
      <c r="H37" s="59">
        <v>0</v>
      </c>
      <c r="K37" s="59">
        <v>0</v>
      </c>
      <c r="L37" s="59">
        <v>0</v>
      </c>
      <c r="N37" s="59">
        <v>0</v>
      </c>
      <c r="P37" s="59">
        <v>0</v>
      </c>
      <c r="Q37" s="59">
        <v>0</v>
      </c>
    </row>
    <row r="38" spans="2:17">
      <c r="B38" s="14" t="s">
        <v>243</v>
      </c>
      <c r="C38" s="14" t="s">
        <v>243</v>
      </c>
      <c r="D38" s="3"/>
      <c r="E38" s="14" t="s">
        <v>243</v>
      </c>
      <c r="H38" s="37">
        <v>0</v>
      </c>
      <c r="I38" s="14" t="s">
        <v>243</v>
      </c>
      <c r="J38" s="37">
        <v>0</v>
      </c>
      <c r="K38" s="37">
        <v>0</v>
      </c>
      <c r="L38" s="37">
        <v>0</v>
      </c>
      <c r="M38" s="37">
        <v>0</v>
      </c>
      <c r="N38" s="37">
        <v>0</v>
      </c>
      <c r="O38" s="37">
        <v>0</v>
      </c>
      <c r="P38" s="37">
        <v>0</v>
      </c>
      <c r="Q38" s="37">
        <v>0</v>
      </c>
    </row>
    <row r="39" spans="2:17">
      <c r="B39" s="56" t="s">
        <v>2060</v>
      </c>
      <c r="D39" s="3"/>
      <c r="H39" s="59">
        <v>0</v>
      </c>
      <c r="K39" s="59">
        <v>0</v>
      </c>
      <c r="L39" s="59">
        <v>0</v>
      </c>
      <c r="N39" s="59">
        <v>0</v>
      </c>
      <c r="P39" s="59">
        <v>0</v>
      </c>
      <c r="Q39" s="59">
        <v>0</v>
      </c>
    </row>
    <row r="40" spans="2:17">
      <c r="B40" s="14" t="s">
        <v>243</v>
      </c>
      <c r="C40" s="14" t="s">
        <v>243</v>
      </c>
      <c r="D40" s="3"/>
      <c r="E40" s="14" t="s">
        <v>243</v>
      </c>
      <c r="H40" s="37">
        <v>0</v>
      </c>
      <c r="I40" s="14" t="s">
        <v>243</v>
      </c>
      <c r="J40" s="37">
        <v>0</v>
      </c>
      <c r="K40" s="37">
        <v>0</v>
      </c>
      <c r="L40" s="37">
        <v>0</v>
      </c>
      <c r="M40" s="37">
        <v>0</v>
      </c>
      <c r="N40" s="37">
        <v>0</v>
      </c>
      <c r="O40" s="37">
        <v>0</v>
      </c>
      <c r="P40" s="37">
        <v>0</v>
      </c>
      <c r="Q40" s="37">
        <v>0</v>
      </c>
    </row>
    <row r="41" spans="2:17">
      <c r="B41" s="14" t="s">
        <v>250</v>
      </c>
      <c r="D41" s="3"/>
    </row>
    <row r="42" spans="2:17">
      <c r="D42" s="3"/>
    </row>
    <row r="43" spans="2:17">
      <c r="D43" s="3"/>
    </row>
    <row r="44" spans="2:17">
      <c r="D44" s="3"/>
    </row>
    <row r="45" spans="2:17">
      <c r="D45" s="3"/>
    </row>
    <row r="46" spans="2:17">
      <c r="D46" s="3"/>
    </row>
    <row r="47" spans="2:17">
      <c r="D47" s="3"/>
    </row>
    <row r="48" spans="2:17">
      <c r="D48" s="3"/>
    </row>
    <row r="49" spans="4:4">
      <c r="D49" s="3"/>
    </row>
    <row r="50" spans="4:4">
      <c r="D50" s="3"/>
    </row>
    <row r="51" spans="4:4">
      <c r="D51" s="3"/>
    </row>
    <row r="52" spans="4:4">
      <c r="D52" s="3"/>
    </row>
    <row r="53" spans="4:4">
      <c r="D53" s="3"/>
    </row>
    <row r="54" spans="4:4">
      <c r="D54" s="3"/>
    </row>
    <row r="55" spans="4:4">
      <c r="D55" s="3"/>
    </row>
    <row r="56" spans="4:4">
      <c r="D56" s="3"/>
    </row>
    <row r="57" spans="4:4">
      <c r="D57" s="3"/>
    </row>
    <row r="58" spans="4:4">
      <c r="D58" s="3"/>
    </row>
    <row r="59" spans="4:4">
      <c r="D59" s="3"/>
    </row>
    <row r="60" spans="4:4">
      <c r="D60" s="3"/>
    </row>
    <row r="61" spans="4:4">
      <c r="D61" s="3"/>
    </row>
    <row r="62" spans="4:4">
      <c r="D62" s="3"/>
    </row>
    <row r="63" spans="4:4">
      <c r="D63" s="3"/>
    </row>
    <row r="64" spans="4:4">
      <c r="D64" s="3"/>
    </row>
    <row r="65" spans="4:4">
      <c r="D65" s="3"/>
    </row>
    <row r="66" spans="4:4">
      <c r="D66" s="3"/>
    </row>
    <row r="67" spans="4:4">
      <c r="D67" s="3"/>
    </row>
    <row r="68" spans="4:4">
      <c r="D68" s="3"/>
    </row>
    <row r="69" spans="4:4">
      <c r="D69" s="3"/>
    </row>
    <row r="70" spans="4:4">
      <c r="D70" s="3"/>
    </row>
    <row r="71" spans="4:4">
      <c r="D71" s="3"/>
    </row>
    <row r="72" spans="4:4">
      <c r="D72" s="3"/>
    </row>
    <row r="73" spans="4:4">
      <c r="D73" s="3"/>
    </row>
    <row r="74" spans="4:4">
      <c r="D74" s="3"/>
    </row>
    <row r="75" spans="4:4">
      <c r="D75" s="3"/>
    </row>
    <row r="76" spans="4:4">
      <c r="D76" s="3"/>
    </row>
    <row r="77" spans="4:4">
      <c r="D77" s="3"/>
    </row>
    <row r="78" spans="4:4">
      <c r="D78" s="3"/>
    </row>
    <row r="79" spans="4:4">
      <c r="D79" s="3"/>
    </row>
    <row r="80" spans="4:4">
      <c r="D80" s="3"/>
    </row>
    <row r="81" spans="4:4">
      <c r="D81" s="3"/>
    </row>
    <row r="82" spans="4:4">
      <c r="D82" s="3"/>
    </row>
    <row r="83" spans="4:4">
      <c r="D83" s="3"/>
    </row>
    <row r="84" spans="4:4">
      <c r="D84" s="3"/>
    </row>
    <row r="85" spans="4:4">
      <c r="D85" s="3"/>
    </row>
    <row r="86" spans="4:4">
      <c r="D86" s="3"/>
    </row>
    <row r="87" spans="4:4">
      <c r="D87" s="3"/>
    </row>
    <row r="88" spans="4:4">
      <c r="D88" s="3"/>
    </row>
    <row r="89" spans="4:4">
      <c r="D89" s="3"/>
    </row>
    <row r="90" spans="4:4">
      <c r="D90" s="3"/>
    </row>
    <row r="91" spans="4:4">
      <c r="D91" s="3"/>
    </row>
    <row r="92" spans="4:4">
      <c r="D92" s="3"/>
    </row>
    <row r="93" spans="4:4">
      <c r="D93" s="3"/>
    </row>
    <row r="94" spans="4:4">
      <c r="D94" s="3"/>
    </row>
    <row r="95" spans="4:4">
      <c r="D95" s="3"/>
    </row>
    <row r="96" spans="4:4">
      <c r="D96" s="3"/>
    </row>
    <row r="97" spans="4:4">
      <c r="D97" s="3"/>
    </row>
    <row r="98" spans="4:4">
      <c r="D98" s="3"/>
    </row>
    <row r="99" spans="4:4">
      <c r="D99" s="3"/>
    </row>
    <row r="100" spans="4:4">
      <c r="D100" s="3"/>
    </row>
    <row r="101" spans="4:4">
      <c r="D101" s="3"/>
    </row>
    <row r="102" spans="4:4">
      <c r="D102" s="3"/>
    </row>
    <row r="103" spans="4:4">
      <c r="D103" s="3"/>
    </row>
    <row r="104" spans="4:4">
      <c r="D104" s="3"/>
    </row>
    <row r="105" spans="4:4">
      <c r="D105" s="3"/>
    </row>
    <row r="106" spans="4:4">
      <c r="D106" s="3"/>
    </row>
    <row r="107" spans="4:4">
      <c r="D107" s="3"/>
    </row>
    <row r="108" spans="4:4">
      <c r="D108" s="3"/>
    </row>
    <row r="109" spans="4:4">
      <c r="D109" s="3"/>
    </row>
    <row r="110" spans="4:4">
      <c r="D110" s="3"/>
    </row>
    <row r="111" spans="4:4">
      <c r="D111" s="3"/>
    </row>
    <row r="112" spans="4:4">
      <c r="D112" s="3"/>
    </row>
    <row r="113" spans="4:4">
      <c r="D113" s="3"/>
    </row>
    <row r="114" spans="4:4">
      <c r="D114" s="3"/>
    </row>
    <row r="115" spans="4:4">
      <c r="D115" s="3"/>
    </row>
    <row r="116" spans="4:4">
      <c r="D116" s="3"/>
    </row>
    <row r="117" spans="4:4">
      <c r="D117" s="3"/>
    </row>
    <row r="118" spans="4:4">
      <c r="D118" s="3"/>
    </row>
    <row r="119" spans="4:4">
      <c r="D119" s="3"/>
    </row>
    <row r="120" spans="4:4">
      <c r="D120" s="3"/>
    </row>
    <row r="121" spans="4:4">
      <c r="D121" s="3"/>
    </row>
    <row r="122" spans="4:4">
      <c r="D122" s="3"/>
    </row>
    <row r="123" spans="4:4">
      <c r="D123" s="3"/>
    </row>
    <row r="124" spans="4:4">
      <c r="D124" s="3"/>
    </row>
    <row r="125" spans="4:4">
      <c r="D125" s="3"/>
    </row>
    <row r="126" spans="4:4">
      <c r="D126" s="3"/>
    </row>
    <row r="127" spans="4:4">
      <c r="D127" s="3"/>
    </row>
    <row r="128" spans="4:4">
      <c r="D128" s="3"/>
    </row>
    <row r="129" spans="4:4">
      <c r="D129" s="3"/>
    </row>
    <row r="130" spans="4:4">
      <c r="D130" s="3"/>
    </row>
    <row r="131" spans="4:4">
      <c r="D131" s="3"/>
    </row>
    <row r="132" spans="4:4">
      <c r="D132" s="3"/>
    </row>
    <row r="133" spans="4:4">
      <c r="D133" s="3"/>
    </row>
    <row r="134" spans="4:4">
      <c r="D134" s="3"/>
    </row>
    <row r="135" spans="4:4">
      <c r="D135" s="3"/>
    </row>
    <row r="136" spans="4:4">
      <c r="D136" s="3"/>
    </row>
    <row r="137" spans="4:4">
      <c r="D137" s="3"/>
    </row>
    <row r="138" spans="4:4">
      <c r="D138" s="3"/>
    </row>
    <row r="139" spans="4:4">
      <c r="D139" s="3"/>
    </row>
    <row r="140" spans="4:4">
      <c r="D140" s="3"/>
    </row>
    <row r="141" spans="4:4">
      <c r="D141" s="3"/>
    </row>
    <row r="142" spans="4:4">
      <c r="D142" s="3"/>
    </row>
    <row r="143" spans="4:4">
      <c r="D143" s="3"/>
    </row>
    <row r="144" spans="4:4">
      <c r="D144" s="3"/>
    </row>
    <row r="145" spans="4:4">
      <c r="D145" s="3"/>
    </row>
    <row r="146" spans="4:4">
      <c r="D146" s="3"/>
    </row>
    <row r="147" spans="4:4">
      <c r="D147" s="3"/>
    </row>
    <row r="148" spans="4:4">
      <c r="D148" s="3"/>
    </row>
    <row r="149" spans="4:4">
      <c r="D149" s="3"/>
    </row>
    <row r="150" spans="4:4">
      <c r="D150" s="3"/>
    </row>
    <row r="151" spans="4:4">
      <c r="D151" s="3"/>
    </row>
    <row r="152" spans="4:4">
      <c r="D152" s="3"/>
    </row>
    <row r="153" spans="4:4">
      <c r="D153" s="3"/>
    </row>
    <row r="154" spans="4:4">
      <c r="D154" s="3"/>
    </row>
    <row r="155" spans="4:4">
      <c r="D155" s="3"/>
    </row>
    <row r="156" spans="4:4">
      <c r="D156" s="3"/>
    </row>
    <row r="157" spans="4:4">
      <c r="D157" s="3"/>
    </row>
    <row r="158" spans="4:4">
      <c r="D158" s="3"/>
    </row>
    <row r="159" spans="4:4">
      <c r="D159" s="3"/>
    </row>
    <row r="160" spans="4:4">
      <c r="D160" s="3"/>
    </row>
    <row r="161" spans="4:4">
      <c r="D161" s="3"/>
    </row>
    <row r="162" spans="4:4">
      <c r="D162" s="3"/>
    </row>
    <row r="163" spans="4:4">
      <c r="D163" s="3"/>
    </row>
    <row r="164" spans="4:4">
      <c r="D164" s="3"/>
    </row>
    <row r="165" spans="4:4">
      <c r="D165" s="3"/>
    </row>
    <row r="166" spans="4:4">
      <c r="D166" s="3"/>
    </row>
    <row r="167" spans="4:4">
      <c r="D167" s="3"/>
    </row>
    <row r="168" spans="4:4">
      <c r="D168" s="3"/>
    </row>
    <row r="169" spans="4:4">
      <c r="D169" s="3"/>
    </row>
    <row r="170" spans="4:4">
      <c r="D170" s="3"/>
    </row>
    <row r="171" spans="4:4">
      <c r="D171" s="3"/>
    </row>
    <row r="172" spans="4:4">
      <c r="D172" s="3"/>
    </row>
    <row r="173" spans="4:4">
      <c r="D173" s="3"/>
    </row>
    <row r="174" spans="4:4">
      <c r="D174" s="3"/>
    </row>
    <row r="175" spans="4:4">
      <c r="D175" s="3"/>
    </row>
    <row r="176" spans="4:4">
      <c r="D176" s="3"/>
    </row>
    <row r="177" spans="4:4">
      <c r="D177" s="3"/>
    </row>
    <row r="178" spans="4:4">
      <c r="D178" s="3"/>
    </row>
    <row r="179" spans="4:4">
      <c r="D179" s="3"/>
    </row>
    <row r="180" spans="4:4">
      <c r="D180" s="3"/>
    </row>
    <row r="181" spans="4:4">
      <c r="D181" s="3"/>
    </row>
    <row r="182" spans="4:4">
      <c r="D182" s="3"/>
    </row>
    <row r="183" spans="4:4">
      <c r="D183" s="3"/>
    </row>
    <row r="184" spans="4:4">
      <c r="D184" s="3"/>
    </row>
    <row r="185" spans="4:4">
      <c r="D185" s="3"/>
    </row>
    <row r="186" spans="4:4">
      <c r="D186" s="3"/>
    </row>
    <row r="187" spans="4:4">
      <c r="D187" s="3"/>
    </row>
    <row r="188" spans="4:4">
      <c r="D188" s="3"/>
    </row>
    <row r="189" spans="4:4">
      <c r="D189" s="3"/>
    </row>
    <row r="190" spans="4:4">
      <c r="D190" s="3"/>
    </row>
    <row r="191" spans="4:4">
      <c r="D191" s="3"/>
    </row>
    <row r="192" spans="4:4">
      <c r="D192" s="3"/>
    </row>
    <row r="193" spans="4:4">
      <c r="D193" s="3"/>
    </row>
    <row r="194" spans="4:4">
      <c r="D194" s="3"/>
    </row>
    <row r="195" spans="4:4">
      <c r="D195" s="3"/>
    </row>
    <row r="196" spans="4:4">
      <c r="D196" s="3"/>
    </row>
    <row r="197" spans="4:4">
      <c r="D197" s="3"/>
    </row>
    <row r="198" spans="4:4">
      <c r="D198" s="3"/>
    </row>
    <row r="199" spans="4:4">
      <c r="D199" s="3"/>
    </row>
    <row r="200" spans="4:4">
      <c r="D200" s="3"/>
    </row>
    <row r="201" spans="4:4">
      <c r="D201" s="3"/>
    </row>
    <row r="202" spans="4:4">
      <c r="D202" s="3"/>
    </row>
    <row r="203" spans="4:4">
      <c r="D203" s="3"/>
    </row>
    <row r="204" spans="4:4">
      <c r="D204" s="3"/>
    </row>
    <row r="205" spans="4:4">
      <c r="D205" s="3"/>
    </row>
    <row r="206" spans="4:4">
      <c r="D206" s="3"/>
    </row>
    <row r="207" spans="4:4">
      <c r="D207" s="3"/>
    </row>
    <row r="208" spans="4:4">
      <c r="D208" s="3"/>
    </row>
    <row r="209" spans="4:4">
      <c r="D209" s="3"/>
    </row>
    <row r="210" spans="4:4">
      <c r="D210" s="3"/>
    </row>
    <row r="211" spans="4:4">
      <c r="D211" s="3"/>
    </row>
    <row r="212" spans="4:4">
      <c r="D212" s="3"/>
    </row>
    <row r="213" spans="4:4">
      <c r="D213" s="3"/>
    </row>
    <row r="214" spans="4:4">
      <c r="D214" s="3"/>
    </row>
    <row r="215" spans="4:4">
      <c r="D215" s="3"/>
    </row>
    <row r="216" spans="4:4">
      <c r="D216" s="3"/>
    </row>
    <row r="217" spans="4:4">
      <c r="D217" s="3"/>
    </row>
    <row r="218" spans="4:4">
      <c r="D218" s="3"/>
    </row>
    <row r="219" spans="4:4">
      <c r="D219" s="3"/>
    </row>
    <row r="220" spans="4:4">
      <c r="D220" s="3"/>
    </row>
    <row r="221" spans="4:4">
      <c r="D221" s="3"/>
    </row>
    <row r="222" spans="4:4">
      <c r="D222" s="3"/>
    </row>
    <row r="223" spans="4:4">
      <c r="D223" s="3"/>
    </row>
    <row r="224" spans="4:4">
      <c r="D224" s="3"/>
    </row>
    <row r="225" spans="4:4">
      <c r="D225" s="3"/>
    </row>
    <row r="226" spans="4:4">
      <c r="D226" s="3"/>
    </row>
    <row r="227" spans="4:4">
      <c r="D227" s="3"/>
    </row>
    <row r="228" spans="4:4">
      <c r="D228" s="3"/>
    </row>
    <row r="229" spans="4:4">
      <c r="D229" s="3"/>
    </row>
    <row r="230" spans="4:4">
      <c r="D230" s="3"/>
    </row>
    <row r="231" spans="4:4">
      <c r="D231" s="3"/>
    </row>
    <row r="232" spans="4:4">
      <c r="D232" s="3"/>
    </row>
    <row r="233" spans="4:4">
      <c r="D233" s="3"/>
    </row>
    <row r="234" spans="4:4">
      <c r="D234" s="3"/>
    </row>
    <row r="235" spans="4:4">
      <c r="D235" s="3"/>
    </row>
    <row r="236" spans="4:4">
      <c r="D236" s="3"/>
    </row>
    <row r="237" spans="4:4">
      <c r="D237" s="3"/>
    </row>
    <row r="238" spans="4:4">
      <c r="D238" s="3"/>
    </row>
    <row r="239" spans="4:4">
      <c r="D239" s="3"/>
    </row>
    <row r="240" spans="4:4">
      <c r="D240" s="3"/>
    </row>
    <row r="241" spans="4:4">
      <c r="D241" s="3"/>
    </row>
    <row r="242" spans="4:4">
      <c r="D242" s="3"/>
    </row>
    <row r="243" spans="4:4">
      <c r="D243" s="3"/>
    </row>
    <row r="244" spans="4:4">
      <c r="D244" s="3"/>
    </row>
    <row r="245" spans="4:4">
      <c r="D245" s="3"/>
    </row>
    <row r="246" spans="4:4">
      <c r="D246" s="3"/>
    </row>
    <row r="247" spans="4:4">
      <c r="D247" s="3"/>
    </row>
    <row r="248" spans="4:4">
      <c r="D248" s="3"/>
    </row>
    <row r="249" spans="4:4">
      <c r="D249" s="3"/>
    </row>
    <row r="250" spans="4:4">
      <c r="D250" s="3"/>
    </row>
    <row r="251" spans="4:4">
      <c r="D251" s="3"/>
    </row>
    <row r="252" spans="4:4">
      <c r="D252" s="3"/>
    </row>
    <row r="253" spans="4:4">
      <c r="D253" s="3"/>
    </row>
    <row r="254" spans="4:4">
      <c r="D254" s="3"/>
    </row>
    <row r="255" spans="4:4">
      <c r="D255" s="3"/>
    </row>
    <row r="256" spans="4:4">
      <c r="D256" s="3"/>
    </row>
    <row r="257" spans="4:4">
      <c r="D257" s="3"/>
    </row>
    <row r="258" spans="4:4">
      <c r="D258" s="3"/>
    </row>
    <row r="259" spans="4:4">
      <c r="D259" s="3"/>
    </row>
    <row r="260" spans="4:4">
      <c r="D260" s="3"/>
    </row>
    <row r="261" spans="4:4">
      <c r="D261" s="3"/>
    </row>
    <row r="262" spans="4:4">
      <c r="D262" s="3"/>
    </row>
    <row r="263" spans="4:4">
      <c r="D263" s="3"/>
    </row>
    <row r="264" spans="4:4">
      <c r="D264" s="3"/>
    </row>
    <row r="265" spans="4:4">
      <c r="D265" s="3"/>
    </row>
    <row r="266" spans="4:4">
      <c r="D266" s="3"/>
    </row>
    <row r="267" spans="4:4">
      <c r="D267" s="3"/>
    </row>
    <row r="268" spans="4:4">
      <c r="D268" s="3"/>
    </row>
    <row r="269" spans="4:4">
      <c r="D269" s="3"/>
    </row>
    <row r="270" spans="4:4">
      <c r="D270" s="3"/>
    </row>
    <row r="271" spans="4:4">
      <c r="D271" s="3"/>
    </row>
    <row r="272" spans="4:4">
      <c r="D272" s="3"/>
    </row>
    <row r="273" spans="4:4">
      <c r="D273" s="3"/>
    </row>
    <row r="274" spans="4:4">
      <c r="D274" s="3"/>
    </row>
    <row r="275" spans="4:4">
      <c r="D275" s="3"/>
    </row>
    <row r="276" spans="4:4">
      <c r="D276" s="3"/>
    </row>
    <row r="277" spans="4:4">
      <c r="D277" s="3"/>
    </row>
    <row r="278" spans="4:4">
      <c r="D278" s="3"/>
    </row>
    <row r="279" spans="4:4">
      <c r="D279" s="3"/>
    </row>
    <row r="280" spans="4:4">
      <c r="D280" s="3"/>
    </row>
    <row r="281" spans="4:4">
      <c r="D281" s="3"/>
    </row>
    <row r="282" spans="4:4">
      <c r="D282" s="3"/>
    </row>
    <row r="283" spans="4:4">
      <c r="D283" s="3"/>
    </row>
    <row r="284" spans="4:4">
      <c r="D284" s="3"/>
    </row>
    <row r="285" spans="4:4">
      <c r="D285" s="3"/>
    </row>
    <row r="286" spans="4:4">
      <c r="D286" s="3"/>
    </row>
    <row r="287" spans="4:4">
      <c r="D287" s="3"/>
    </row>
    <row r="288" spans="4:4">
      <c r="D288" s="3"/>
    </row>
    <row r="289" spans="4:4">
      <c r="D289" s="3"/>
    </row>
    <row r="290" spans="4:4">
      <c r="D290" s="3"/>
    </row>
    <row r="291" spans="4:4">
      <c r="D291" s="3"/>
    </row>
    <row r="292" spans="4:4">
      <c r="D292" s="3"/>
    </row>
    <row r="293" spans="4:4">
      <c r="D293" s="3"/>
    </row>
    <row r="294" spans="4:4">
      <c r="D294" s="3"/>
    </row>
    <row r="295" spans="4:4">
      <c r="D295" s="3"/>
    </row>
    <row r="296" spans="4:4">
      <c r="D296" s="3"/>
    </row>
    <row r="297" spans="4:4">
      <c r="D297" s="3"/>
    </row>
    <row r="298" spans="4:4">
      <c r="D298" s="3"/>
    </row>
    <row r="299" spans="4:4">
      <c r="D299" s="3"/>
    </row>
    <row r="300" spans="4:4">
      <c r="D300" s="3"/>
    </row>
    <row r="301" spans="4:4">
      <c r="D301" s="3"/>
    </row>
    <row r="302" spans="4:4">
      <c r="D302" s="3"/>
    </row>
    <row r="303" spans="4:4">
      <c r="D303" s="3"/>
    </row>
    <row r="304" spans="4:4">
      <c r="D304" s="3"/>
    </row>
    <row r="305" spans="4:4">
      <c r="D305" s="3"/>
    </row>
    <row r="306" spans="4:4">
      <c r="D306" s="3"/>
    </row>
    <row r="307" spans="4:4">
      <c r="D307" s="3"/>
    </row>
    <row r="308" spans="4:4">
      <c r="D308" s="3"/>
    </row>
    <row r="309" spans="4:4">
      <c r="D309" s="3"/>
    </row>
    <row r="310" spans="4:4">
      <c r="D310" s="3"/>
    </row>
    <row r="311" spans="4:4">
      <c r="D311" s="3"/>
    </row>
    <row r="312" spans="4:4">
      <c r="D312" s="3"/>
    </row>
    <row r="313" spans="4:4">
      <c r="D313" s="3"/>
    </row>
    <row r="314" spans="4:4">
      <c r="D314" s="3"/>
    </row>
    <row r="315" spans="4:4">
      <c r="D315" s="3"/>
    </row>
    <row r="316" spans="4:4">
      <c r="D316" s="3"/>
    </row>
    <row r="317" spans="4:4">
      <c r="D317" s="3"/>
    </row>
    <row r="318" spans="4:4">
      <c r="D318" s="3"/>
    </row>
    <row r="319" spans="4:4">
      <c r="D319" s="3"/>
    </row>
    <row r="320" spans="4:4">
      <c r="D320" s="3"/>
    </row>
    <row r="321" spans="4:4">
      <c r="D321" s="3"/>
    </row>
    <row r="322" spans="4:4">
      <c r="D322" s="3"/>
    </row>
    <row r="323" spans="4:4">
      <c r="D323" s="3"/>
    </row>
    <row r="324" spans="4:4">
      <c r="D324" s="3"/>
    </row>
    <row r="325" spans="4:4">
      <c r="D325" s="3"/>
    </row>
    <row r="326" spans="4:4">
      <c r="D326" s="3"/>
    </row>
    <row r="327" spans="4:4">
      <c r="D327" s="3"/>
    </row>
    <row r="328" spans="4:4">
      <c r="D328" s="3"/>
    </row>
    <row r="329" spans="4:4">
      <c r="D329" s="3"/>
    </row>
    <row r="330" spans="4:4">
      <c r="D330" s="3"/>
    </row>
    <row r="331" spans="4:4">
      <c r="D331" s="3"/>
    </row>
    <row r="332" spans="4:4">
      <c r="D332" s="3"/>
    </row>
    <row r="333" spans="4:4">
      <c r="D333" s="3"/>
    </row>
    <row r="334" spans="4:4">
      <c r="D334" s="3"/>
    </row>
    <row r="335" spans="4:4">
      <c r="D335" s="3"/>
    </row>
    <row r="336" spans="4:4">
      <c r="D336" s="3"/>
    </row>
    <row r="337" spans="4:4">
      <c r="D337" s="3"/>
    </row>
    <row r="338" spans="4:4">
      <c r="D338" s="3"/>
    </row>
    <row r="339" spans="4:4">
      <c r="D339" s="3"/>
    </row>
    <row r="340" spans="4:4">
      <c r="D340" s="3"/>
    </row>
    <row r="341" spans="4:4">
      <c r="D341" s="3"/>
    </row>
    <row r="342" spans="4:4">
      <c r="D342" s="3"/>
    </row>
    <row r="343" spans="4:4">
      <c r="D343" s="3"/>
    </row>
    <row r="344" spans="4:4">
      <c r="D344" s="3"/>
    </row>
    <row r="345" spans="4:4">
      <c r="D345" s="3"/>
    </row>
    <row r="346" spans="4:4">
      <c r="D346" s="3"/>
    </row>
    <row r="347" spans="4:4">
      <c r="D347" s="3"/>
    </row>
    <row r="348" spans="4:4">
      <c r="D348" s="3"/>
    </row>
    <row r="349" spans="4:4">
      <c r="D349" s="3"/>
    </row>
    <row r="350" spans="4:4">
      <c r="D350" s="3"/>
    </row>
    <row r="351" spans="4:4">
      <c r="D351" s="3"/>
    </row>
    <row r="352" spans="4:4">
      <c r="D352" s="3"/>
    </row>
    <row r="353" spans="4:4">
      <c r="D353" s="3"/>
    </row>
    <row r="354" spans="4:4">
      <c r="D354" s="3"/>
    </row>
    <row r="355" spans="4:4">
      <c r="D355" s="3"/>
    </row>
    <row r="356" spans="4:4">
      <c r="D356" s="3"/>
    </row>
    <row r="357" spans="4:4">
      <c r="D357" s="3"/>
    </row>
    <row r="358" spans="4:4">
      <c r="D358" s="3"/>
    </row>
    <row r="359" spans="4:4">
      <c r="D359" s="3"/>
    </row>
    <row r="360" spans="4:4">
      <c r="D360" s="3"/>
    </row>
    <row r="361" spans="4:4">
      <c r="D361" s="3"/>
    </row>
    <row r="362" spans="4:4">
      <c r="D362" s="3"/>
    </row>
    <row r="363" spans="4:4">
      <c r="D363" s="3"/>
    </row>
    <row r="364" spans="4:4">
      <c r="D364" s="3"/>
    </row>
    <row r="365" spans="4:4">
      <c r="D365" s="3"/>
    </row>
    <row r="366" spans="4:4">
      <c r="D366" s="3"/>
    </row>
    <row r="367" spans="4:4">
      <c r="D367" s="3"/>
    </row>
    <row r="368" spans="4:4">
      <c r="D368" s="3"/>
    </row>
    <row r="369" spans="4:4">
      <c r="D369" s="3"/>
    </row>
    <row r="370" spans="4:4">
      <c r="D370" s="3"/>
    </row>
    <row r="371" spans="4:4">
      <c r="D371" s="3"/>
    </row>
    <row r="372" spans="4:4">
      <c r="D372" s="3"/>
    </row>
    <row r="373" spans="4:4">
      <c r="D373" s="3"/>
    </row>
    <row r="374" spans="4:4">
      <c r="D374" s="3"/>
    </row>
    <row r="375" spans="4:4">
      <c r="D375" s="3"/>
    </row>
    <row r="376" spans="4:4">
      <c r="D376" s="3"/>
    </row>
    <row r="377" spans="4:4">
      <c r="D377" s="3"/>
    </row>
    <row r="378" spans="4:4">
      <c r="D378" s="3"/>
    </row>
    <row r="379" spans="4:4">
      <c r="D379" s="3"/>
    </row>
    <row r="380" spans="4:4">
      <c r="D380" s="3"/>
    </row>
    <row r="381" spans="4:4">
      <c r="D381" s="3"/>
    </row>
    <row r="382" spans="4:4">
      <c r="D382" s="3"/>
    </row>
    <row r="383" spans="4:4">
      <c r="D383" s="3"/>
    </row>
    <row r="384" spans="4:4">
      <c r="D384" s="3"/>
    </row>
    <row r="385" spans="4:4">
      <c r="D385" s="3"/>
    </row>
    <row r="386" spans="4:4">
      <c r="D386" s="3"/>
    </row>
    <row r="387" spans="4:4">
      <c r="D387" s="3"/>
    </row>
    <row r="388" spans="4:4">
      <c r="D388" s="3"/>
    </row>
    <row r="389" spans="4:4">
      <c r="D389" s="3"/>
    </row>
    <row r="390" spans="4:4">
      <c r="D390" s="3"/>
    </row>
    <row r="391" spans="4:4">
      <c r="D391" s="3"/>
    </row>
    <row r="392" spans="4:4">
      <c r="D392" s="3"/>
    </row>
    <row r="393" spans="4:4">
      <c r="D393" s="3"/>
    </row>
    <row r="394" spans="4:4">
      <c r="D394" s="3"/>
    </row>
    <row r="395" spans="4:4">
      <c r="D395" s="3"/>
    </row>
    <row r="396" spans="4:4">
      <c r="D396" s="3"/>
    </row>
    <row r="397" spans="4:4">
      <c r="D397" s="3"/>
    </row>
    <row r="398" spans="4:4">
      <c r="D398" s="3"/>
    </row>
    <row r="399" spans="4:4">
      <c r="D399" s="3"/>
    </row>
    <row r="400" spans="4:4">
      <c r="D400" s="3"/>
    </row>
    <row r="401" spans="4:4">
      <c r="D401" s="3"/>
    </row>
    <row r="402" spans="4:4">
      <c r="D402" s="3"/>
    </row>
    <row r="403" spans="4:4">
      <c r="D403" s="3"/>
    </row>
    <row r="404" spans="4:4">
      <c r="D404" s="3"/>
    </row>
    <row r="405" spans="4:4">
      <c r="D405" s="3"/>
    </row>
    <row r="406" spans="4:4">
      <c r="D406" s="3"/>
    </row>
    <row r="407" spans="4:4">
      <c r="D407" s="3"/>
    </row>
    <row r="408" spans="4:4">
      <c r="D408" s="3"/>
    </row>
    <row r="409" spans="4:4">
      <c r="D409" s="3"/>
    </row>
    <row r="410" spans="4:4">
      <c r="D410" s="3"/>
    </row>
    <row r="411" spans="4:4">
      <c r="D411" s="3"/>
    </row>
    <row r="412" spans="4:4">
      <c r="D412" s="3"/>
    </row>
    <row r="413" spans="4:4">
      <c r="D413" s="3"/>
    </row>
    <row r="414" spans="4:4">
      <c r="D414" s="3"/>
    </row>
    <row r="415" spans="4:4">
      <c r="D415" s="3"/>
    </row>
    <row r="416" spans="4:4">
      <c r="D416" s="3"/>
    </row>
    <row r="417" spans="4:4">
      <c r="D417" s="3"/>
    </row>
    <row r="418" spans="4:4">
      <c r="D418" s="3"/>
    </row>
    <row r="419" spans="4:4">
      <c r="D419" s="3"/>
    </row>
    <row r="420" spans="4:4">
      <c r="D420" s="3"/>
    </row>
    <row r="421" spans="4:4">
      <c r="D421" s="3"/>
    </row>
    <row r="422" spans="4:4">
      <c r="D422" s="3"/>
    </row>
    <row r="423" spans="4:4">
      <c r="D423" s="3"/>
    </row>
    <row r="424" spans="4:4">
      <c r="D424" s="3"/>
    </row>
    <row r="425" spans="4:4">
      <c r="D425" s="3"/>
    </row>
    <row r="426" spans="4:4">
      <c r="D426" s="3"/>
    </row>
    <row r="427" spans="4:4">
      <c r="D427" s="3"/>
    </row>
    <row r="428" spans="4:4">
      <c r="D428" s="3"/>
    </row>
    <row r="429" spans="4:4">
      <c r="D429" s="3"/>
    </row>
    <row r="430" spans="4:4">
      <c r="D430" s="3"/>
    </row>
    <row r="431" spans="4:4">
      <c r="D431" s="3"/>
    </row>
    <row r="432" spans="4:4">
      <c r="D432" s="3"/>
    </row>
    <row r="433" spans="4:4">
      <c r="D433" s="3"/>
    </row>
    <row r="434" spans="4:4">
      <c r="D434" s="3"/>
    </row>
    <row r="435" spans="4:4">
      <c r="D435" s="3"/>
    </row>
    <row r="436" spans="4:4">
      <c r="D436" s="3"/>
    </row>
    <row r="437" spans="4:4">
      <c r="D437" s="3"/>
    </row>
    <row r="438" spans="4:4">
      <c r="D438" s="3"/>
    </row>
    <row r="439" spans="4:4">
      <c r="D439" s="3"/>
    </row>
    <row r="440" spans="4:4">
      <c r="D440" s="3"/>
    </row>
    <row r="441" spans="4:4">
      <c r="D441" s="3"/>
    </row>
    <row r="442" spans="4:4">
      <c r="D442" s="3"/>
    </row>
    <row r="443" spans="4:4">
      <c r="D443" s="3"/>
    </row>
    <row r="444" spans="4:4">
      <c r="D444" s="3"/>
    </row>
    <row r="445" spans="4:4">
      <c r="D445" s="3"/>
    </row>
    <row r="446" spans="4:4">
      <c r="D446" s="3"/>
    </row>
    <row r="447" spans="4:4">
      <c r="D447" s="3"/>
    </row>
    <row r="448" spans="4:4">
      <c r="D448" s="3"/>
    </row>
    <row r="449" spans="4:4">
      <c r="D449" s="3"/>
    </row>
    <row r="450" spans="4:4">
      <c r="D450" s="3"/>
    </row>
    <row r="451" spans="4:4">
      <c r="D451" s="3"/>
    </row>
    <row r="452" spans="4:4">
      <c r="D452" s="3"/>
    </row>
    <row r="453" spans="4:4">
      <c r="D453" s="3"/>
    </row>
    <row r="454" spans="4:4">
      <c r="D454" s="3"/>
    </row>
    <row r="455" spans="4:4">
      <c r="D455" s="3"/>
    </row>
    <row r="456" spans="4:4">
      <c r="D456" s="3"/>
    </row>
    <row r="457" spans="4:4">
      <c r="D457" s="3"/>
    </row>
    <row r="458" spans="4:4">
      <c r="D458" s="3"/>
    </row>
    <row r="459" spans="4:4">
      <c r="D459" s="3"/>
    </row>
    <row r="460" spans="4:4">
      <c r="D460" s="3"/>
    </row>
    <row r="461" spans="4:4">
      <c r="D461" s="3"/>
    </row>
    <row r="462" spans="4:4">
      <c r="D462" s="3"/>
    </row>
    <row r="463" spans="4:4">
      <c r="D463" s="3"/>
    </row>
    <row r="464" spans="4:4">
      <c r="D464" s="3"/>
    </row>
    <row r="465" spans="4:4">
      <c r="D465" s="3"/>
    </row>
    <row r="466" spans="4:4">
      <c r="D466" s="3"/>
    </row>
    <row r="467" spans="4:4">
      <c r="D467" s="3"/>
    </row>
    <row r="468" spans="4:4">
      <c r="D468" s="3"/>
    </row>
    <row r="469" spans="4:4">
      <c r="D469" s="3"/>
    </row>
    <row r="470" spans="4:4">
      <c r="D470" s="3"/>
    </row>
    <row r="471" spans="4:4">
      <c r="D471" s="3"/>
    </row>
    <row r="472" spans="4:4">
      <c r="D472" s="3"/>
    </row>
    <row r="473" spans="4:4">
      <c r="D473" s="3"/>
    </row>
    <row r="474" spans="4:4">
      <c r="D474" s="3"/>
    </row>
    <row r="475" spans="4:4">
      <c r="D475" s="3"/>
    </row>
    <row r="476" spans="4:4">
      <c r="D476" s="3"/>
    </row>
    <row r="477" spans="4:4">
      <c r="D477" s="3"/>
    </row>
    <row r="478" spans="4:4">
      <c r="D478" s="3"/>
    </row>
    <row r="479" spans="4:4">
      <c r="D479" s="3"/>
    </row>
    <row r="480" spans="4:4">
      <c r="D480" s="3"/>
    </row>
    <row r="481" spans="4:4">
      <c r="D481" s="3"/>
    </row>
    <row r="482" spans="4:4">
      <c r="D482" s="3"/>
    </row>
    <row r="483" spans="4:4">
      <c r="D483" s="3"/>
    </row>
    <row r="484" spans="4:4">
      <c r="D484" s="3"/>
    </row>
    <row r="485" spans="4:4">
      <c r="D485" s="3"/>
    </row>
    <row r="486" spans="4:4">
      <c r="D486" s="3"/>
    </row>
    <row r="487" spans="4:4">
      <c r="D487" s="3"/>
    </row>
    <row r="488" spans="4:4">
      <c r="D488" s="3"/>
    </row>
    <row r="489" spans="4:4">
      <c r="D489" s="3"/>
    </row>
    <row r="490" spans="4:4">
      <c r="D490" s="3"/>
    </row>
    <row r="491" spans="4:4">
      <c r="D491" s="3"/>
    </row>
    <row r="492" spans="4:4">
      <c r="D492" s="3"/>
    </row>
    <row r="493" spans="4:4">
      <c r="D493" s="3"/>
    </row>
    <row r="494" spans="4:4">
      <c r="D494" s="3"/>
    </row>
    <row r="495" spans="4:4">
      <c r="D495" s="3"/>
    </row>
    <row r="496" spans="4:4">
      <c r="D496" s="3"/>
    </row>
    <row r="497" spans="4:4">
      <c r="D497" s="3"/>
    </row>
    <row r="498" spans="4:4">
      <c r="D498" s="3"/>
    </row>
    <row r="499" spans="4:4">
      <c r="D499" s="3"/>
    </row>
    <row r="500" spans="4:4">
      <c r="D500" s="3"/>
    </row>
    <row r="501" spans="4:4">
      <c r="D501" s="3"/>
    </row>
    <row r="502" spans="4:4">
      <c r="D502" s="3"/>
    </row>
    <row r="503" spans="4:4">
      <c r="D503" s="3"/>
    </row>
  </sheetData>
  <sheetProtection password="CCE9" sheet="1" objects="1" scenarios="1"/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125"/>
  <sheetViews>
    <sheetView rightToLeft="1" workbookViewId="0"/>
  </sheetViews>
  <sheetFormatPr defaultColWidth="9.140625" defaultRowHeight="18"/>
  <cols>
    <col min="1" max="1" width="6.28515625" style="3" customWidth="1"/>
    <col min="2" max="2" width="38.7109375" style="45" customWidth="1"/>
    <col min="3" max="4" width="10.7109375" style="45" customWidth="1"/>
    <col min="5" max="10" width="10.7109375" style="3" customWidth="1"/>
    <col min="11" max="11" width="14.7109375" style="3" customWidth="1"/>
    <col min="12" max="12" width="11.7109375" style="3" customWidth="1"/>
    <col min="13" max="13" width="14.7109375" style="3" customWidth="1"/>
    <col min="14" max="15" width="10.7109375" style="3" customWidth="1"/>
    <col min="16" max="16" width="7.5703125" style="3" customWidth="1"/>
    <col min="17" max="17" width="6.7109375" style="3" customWidth="1"/>
    <col min="18" max="18" width="7.7109375" style="3" customWidth="1"/>
    <col min="19" max="19" width="7.140625" style="3" customWidth="1"/>
    <col min="20" max="20" width="6" style="3" customWidth="1"/>
    <col min="21" max="21" width="7.85546875" style="3" customWidth="1"/>
    <col min="22" max="22" width="8.140625" style="3" customWidth="1"/>
    <col min="23" max="23" width="6.28515625" style="3" customWidth="1"/>
    <col min="24" max="24" width="8" style="3" customWidth="1"/>
    <col min="25" max="25" width="8.7109375" style="3" customWidth="1"/>
    <col min="26" max="26" width="10" style="3" customWidth="1"/>
    <col min="27" max="27" width="9.5703125" style="3" customWidth="1"/>
    <col min="28" max="28" width="6.140625" style="3" customWidth="1"/>
    <col min="29" max="30" width="5.7109375" style="3" customWidth="1"/>
    <col min="31" max="31" width="6.85546875" style="3" customWidth="1"/>
    <col min="32" max="32" width="6.42578125" style="3" customWidth="1"/>
    <col min="33" max="33" width="6.7109375" style="3" customWidth="1"/>
    <col min="34" max="34" width="7.28515625" style="3" customWidth="1"/>
    <col min="35" max="46" width="5.7109375" style="3" customWidth="1"/>
    <col min="47" max="16384" width="9.140625" style="3"/>
  </cols>
  <sheetData>
    <row r="1" spans="2:59">
      <c r="B1" s="13" t="s">
        <v>0</v>
      </c>
      <c r="C1" s="13" t="s">
        <v>190</v>
      </c>
    </row>
    <row r="2" spans="2:59">
      <c r="B2" s="13" t="s">
        <v>1</v>
      </c>
      <c r="C2" s="13"/>
    </row>
    <row r="3" spans="2:59">
      <c r="B3" s="13" t="s">
        <v>2</v>
      </c>
      <c r="C3" s="13" t="s">
        <v>191</v>
      </c>
    </row>
    <row r="4" spans="2:59">
      <c r="B4" s="13" t="s">
        <v>3</v>
      </c>
      <c r="C4" s="13" t="s">
        <v>192</v>
      </c>
    </row>
    <row r="5" spans="2:59">
      <c r="B5" s="13"/>
      <c r="C5" s="13"/>
    </row>
    <row r="7" spans="2:59" ht="26.25" customHeight="1">
      <c r="B7" s="87" t="s">
        <v>152</v>
      </c>
      <c r="C7" s="88"/>
      <c r="D7" s="88"/>
      <c r="E7" s="88"/>
      <c r="F7" s="88"/>
      <c r="G7" s="88"/>
      <c r="H7" s="88"/>
      <c r="I7" s="88"/>
      <c r="J7" s="88"/>
      <c r="K7" s="88"/>
      <c r="L7" s="88"/>
      <c r="M7" s="88"/>
      <c r="N7" s="88"/>
      <c r="O7" s="89"/>
    </row>
    <row r="8" spans="2:59" s="6" customFormat="1" ht="63">
      <c r="B8" s="19" t="s">
        <v>102</v>
      </c>
      <c r="C8" s="68" t="s">
        <v>153</v>
      </c>
      <c r="D8" s="68" t="s">
        <v>50</v>
      </c>
      <c r="E8" s="68" t="s">
        <v>52</v>
      </c>
      <c r="F8" s="68" t="s">
        <v>53</v>
      </c>
      <c r="G8" s="68" t="s">
        <v>73</v>
      </c>
      <c r="H8" s="68" t="s">
        <v>54</v>
      </c>
      <c r="I8" s="49" t="s">
        <v>154</v>
      </c>
      <c r="J8" s="69" t="s">
        <v>56</v>
      </c>
      <c r="K8" s="68" t="s">
        <v>74</v>
      </c>
      <c r="L8" s="68" t="s">
        <v>75</v>
      </c>
      <c r="M8" s="68" t="s">
        <v>5</v>
      </c>
      <c r="N8" s="69" t="s">
        <v>58</v>
      </c>
      <c r="O8" s="90" t="s">
        <v>59</v>
      </c>
      <c r="P8" s="3"/>
      <c r="Q8" s="3"/>
      <c r="R8" s="3"/>
      <c r="S8" s="3"/>
      <c r="T8" s="3"/>
      <c r="U8" s="3"/>
      <c r="BF8" s="6" t="s">
        <v>155</v>
      </c>
      <c r="BG8" s="6" t="s">
        <v>108</v>
      </c>
    </row>
    <row r="9" spans="2:59" s="6" customFormat="1" ht="24" customHeight="1">
      <c r="B9" s="50"/>
      <c r="C9" s="97"/>
      <c r="D9" s="51"/>
      <c r="E9" s="51"/>
      <c r="F9" s="51"/>
      <c r="G9" s="51" t="s">
        <v>78</v>
      </c>
      <c r="H9" s="51"/>
      <c r="I9" s="51" t="s">
        <v>7</v>
      </c>
      <c r="J9" s="51" t="s">
        <v>7</v>
      </c>
      <c r="K9" s="51"/>
      <c r="L9" s="51" t="s">
        <v>79</v>
      </c>
      <c r="M9" s="51" t="s">
        <v>6</v>
      </c>
      <c r="N9" s="71" t="s">
        <v>7</v>
      </c>
      <c r="O9" s="91" t="s">
        <v>7</v>
      </c>
      <c r="P9" s="3"/>
      <c r="Q9" s="3"/>
      <c r="R9" s="3"/>
      <c r="S9" s="3"/>
      <c r="T9" s="3"/>
      <c r="U9" s="3"/>
      <c r="BF9" s="6" t="s">
        <v>156</v>
      </c>
      <c r="BG9" s="6" t="s">
        <v>112</v>
      </c>
    </row>
    <row r="10" spans="2:59" s="54" customFormat="1" ht="18" customHeight="1">
      <c r="B10" s="52"/>
      <c r="C10" s="49" t="s">
        <v>9</v>
      </c>
      <c r="D10" s="49" t="s">
        <v>10</v>
      </c>
      <c r="E10" s="49" t="s">
        <v>60</v>
      </c>
      <c r="F10" s="49" t="s">
        <v>61</v>
      </c>
      <c r="G10" s="49" t="s">
        <v>62</v>
      </c>
      <c r="H10" s="49" t="s">
        <v>63</v>
      </c>
      <c r="I10" s="53" t="s">
        <v>64</v>
      </c>
      <c r="J10" s="53" t="s">
        <v>65</v>
      </c>
      <c r="K10" s="53" t="s">
        <v>66</v>
      </c>
      <c r="L10" s="53" t="s">
        <v>67</v>
      </c>
      <c r="M10" s="74" t="s">
        <v>80</v>
      </c>
      <c r="N10" s="74" t="s">
        <v>81</v>
      </c>
      <c r="O10" s="74" t="s">
        <v>82</v>
      </c>
      <c r="P10" s="3"/>
      <c r="Q10" s="3"/>
      <c r="R10" s="3"/>
      <c r="S10" s="3"/>
      <c r="T10" s="3"/>
      <c r="U10" s="3"/>
      <c r="BF10" s="54" t="s">
        <v>157</v>
      </c>
      <c r="BG10" s="54" t="s">
        <v>116</v>
      </c>
    </row>
    <row r="11" spans="2:59" s="54" customFormat="1" ht="18" customHeight="1">
      <c r="B11" s="55" t="s">
        <v>158</v>
      </c>
      <c r="C11" s="49"/>
      <c r="D11" s="49"/>
      <c r="E11" s="49"/>
      <c r="F11" s="49"/>
      <c r="G11" s="34">
        <v>5.1100000000000003</v>
      </c>
      <c r="H11" s="49"/>
      <c r="I11" s="49"/>
      <c r="J11" s="34">
        <v>2.02</v>
      </c>
      <c r="K11" s="34">
        <v>51803461.719999999</v>
      </c>
      <c r="L11" s="53"/>
      <c r="M11" s="34">
        <v>62938.657969719898</v>
      </c>
      <c r="N11" s="34">
        <v>100</v>
      </c>
      <c r="O11" s="34">
        <v>4.55</v>
      </c>
      <c r="P11" s="3"/>
      <c r="Q11" s="3"/>
      <c r="R11" s="3"/>
      <c r="S11" s="3"/>
      <c r="T11" s="3"/>
      <c r="U11" s="3"/>
      <c r="BF11" s="3" t="s">
        <v>129</v>
      </c>
      <c r="BG11" s="54" t="s">
        <v>119</v>
      </c>
    </row>
    <row r="12" spans="2:59">
      <c r="B12" s="56" t="s">
        <v>197</v>
      </c>
      <c r="G12" s="59">
        <v>5.1100000000000003</v>
      </c>
      <c r="J12" s="59">
        <v>2.02</v>
      </c>
      <c r="K12" s="59">
        <v>51803461.719999999</v>
      </c>
      <c r="M12" s="59">
        <v>62938.657969719898</v>
      </c>
      <c r="N12" s="59">
        <v>100</v>
      </c>
      <c r="O12" s="59">
        <v>4.55</v>
      </c>
    </row>
    <row r="13" spans="2:59">
      <c r="B13" s="56" t="s">
        <v>2339</v>
      </c>
      <c r="G13" s="59">
        <v>1.93</v>
      </c>
      <c r="J13" s="59">
        <v>1.1100000000000001</v>
      </c>
      <c r="K13" s="59">
        <v>11917659.369999999</v>
      </c>
      <c r="M13" s="59">
        <v>12145.286663966999</v>
      </c>
      <c r="N13" s="59">
        <v>19.3</v>
      </c>
      <c r="O13" s="59">
        <v>0.88</v>
      </c>
    </row>
    <row r="14" spans="2:59">
      <c r="B14" s="14" t="s">
        <v>2340</v>
      </c>
      <c r="C14" s="14" t="s">
        <v>2341</v>
      </c>
      <c r="D14" s="14" t="s">
        <v>2342</v>
      </c>
      <c r="E14" s="14" t="s">
        <v>206</v>
      </c>
      <c r="F14" s="14" t="s">
        <v>157</v>
      </c>
      <c r="G14" s="37">
        <v>1.93</v>
      </c>
      <c r="H14" s="14" t="s">
        <v>108</v>
      </c>
      <c r="I14" s="37">
        <v>0</v>
      </c>
      <c r="J14" s="37">
        <v>1.1100000000000001</v>
      </c>
      <c r="K14" s="37">
        <v>11917659.369999999</v>
      </c>
      <c r="L14" s="37">
        <v>101.91</v>
      </c>
      <c r="M14" s="37">
        <v>12145.286663966999</v>
      </c>
      <c r="N14" s="37">
        <v>19.3</v>
      </c>
      <c r="O14" s="37">
        <v>0.88</v>
      </c>
    </row>
    <row r="15" spans="2:59">
      <c r="B15" s="56" t="s">
        <v>2343</v>
      </c>
      <c r="G15" s="59">
        <v>0</v>
      </c>
      <c r="J15" s="59">
        <v>0</v>
      </c>
      <c r="K15" s="59">
        <v>0</v>
      </c>
      <c r="M15" s="59">
        <v>0</v>
      </c>
      <c r="N15" s="59">
        <v>0</v>
      </c>
      <c r="O15" s="59">
        <v>0</v>
      </c>
    </row>
    <row r="16" spans="2:59">
      <c r="B16" s="14" t="s">
        <v>243</v>
      </c>
      <c r="D16" s="14" t="s">
        <v>243</v>
      </c>
      <c r="E16" s="14" t="s">
        <v>243</v>
      </c>
      <c r="G16" s="37">
        <v>0</v>
      </c>
      <c r="H16" s="14" t="s">
        <v>243</v>
      </c>
      <c r="I16" s="37">
        <v>0</v>
      </c>
      <c r="J16" s="37">
        <v>0</v>
      </c>
      <c r="K16" s="37">
        <v>0</v>
      </c>
      <c r="L16" s="37">
        <v>0</v>
      </c>
      <c r="M16" s="37">
        <v>0</v>
      </c>
      <c r="N16" s="37">
        <v>0</v>
      </c>
      <c r="O16" s="37">
        <v>0</v>
      </c>
    </row>
    <row r="17" spans="2:15">
      <c r="B17" s="56" t="s">
        <v>2344</v>
      </c>
      <c r="G17" s="59">
        <v>0</v>
      </c>
      <c r="J17" s="59">
        <v>0</v>
      </c>
      <c r="K17" s="59">
        <v>0</v>
      </c>
      <c r="M17" s="59">
        <v>0</v>
      </c>
      <c r="N17" s="59">
        <v>0</v>
      </c>
      <c r="O17" s="59">
        <v>0</v>
      </c>
    </row>
    <row r="18" spans="2:15">
      <c r="B18" s="14" t="s">
        <v>243</v>
      </c>
      <c r="D18" s="14" t="s">
        <v>243</v>
      </c>
      <c r="E18" s="14" t="s">
        <v>243</v>
      </c>
      <c r="G18" s="37">
        <v>0</v>
      </c>
      <c r="H18" s="14" t="s">
        <v>243</v>
      </c>
      <c r="I18" s="37">
        <v>0</v>
      </c>
      <c r="J18" s="37">
        <v>0</v>
      </c>
      <c r="K18" s="37">
        <v>0</v>
      </c>
      <c r="L18" s="37">
        <v>0</v>
      </c>
      <c r="M18" s="37">
        <v>0</v>
      </c>
      <c r="N18" s="37">
        <v>0</v>
      </c>
      <c r="O18" s="37">
        <v>0</v>
      </c>
    </row>
    <row r="19" spans="2:15">
      <c r="B19" s="56" t="s">
        <v>2345</v>
      </c>
      <c r="G19" s="59">
        <v>5.98</v>
      </c>
      <c r="J19" s="59">
        <v>2.21</v>
      </c>
      <c r="K19" s="59">
        <v>38710374.829999998</v>
      </c>
      <c r="M19" s="59">
        <v>49596.335515704894</v>
      </c>
      <c r="N19" s="59">
        <v>78.8</v>
      </c>
      <c r="O19" s="59">
        <v>3.59</v>
      </c>
    </row>
    <row r="20" spans="2:15">
      <c r="B20" s="14" t="s">
        <v>2346</v>
      </c>
      <c r="C20" s="14" t="s">
        <v>2341</v>
      </c>
      <c r="D20" s="14" t="s">
        <v>2347</v>
      </c>
      <c r="E20" s="14" t="s">
        <v>206</v>
      </c>
      <c r="F20" s="14" t="s">
        <v>157</v>
      </c>
      <c r="G20" s="37">
        <v>0.26</v>
      </c>
      <c r="H20" s="14" t="s">
        <v>108</v>
      </c>
      <c r="I20" s="37">
        <v>6.06</v>
      </c>
      <c r="J20" s="37">
        <v>0.17</v>
      </c>
      <c r="K20" s="37">
        <v>73610.899999999994</v>
      </c>
      <c r="L20" s="37">
        <v>120.28</v>
      </c>
      <c r="M20" s="37">
        <v>88.539190520000005</v>
      </c>
      <c r="N20" s="37">
        <v>0.14000000000000001</v>
      </c>
      <c r="O20" s="37">
        <v>0.01</v>
      </c>
    </row>
    <row r="21" spans="2:15">
      <c r="B21" s="14" t="s">
        <v>2348</v>
      </c>
      <c r="C21" s="14" t="s">
        <v>2341</v>
      </c>
      <c r="D21" s="14" t="s">
        <v>2349</v>
      </c>
      <c r="E21" s="14" t="s">
        <v>439</v>
      </c>
      <c r="F21" s="14" t="s">
        <v>157</v>
      </c>
      <c r="G21" s="37">
        <v>5.92</v>
      </c>
      <c r="H21" s="14" t="s">
        <v>108</v>
      </c>
      <c r="I21" s="37">
        <v>5</v>
      </c>
      <c r="J21" s="37">
        <v>1.84</v>
      </c>
      <c r="K21" s="37">
        <v>658439.66</v>
      </c>
      <c r="L21" s="37">
        <v>120.74</v>
      </c>
      <c r="M21" s="37">
        <v>795.000045484</v>
      </c>
      <c r="N21" s="37">
        <v>1.26</v>
      </c>
      <c r="O21" s="37">
        <v>0.06</v>
      </c>
    </row>
    <row r="22" spans="2:15">
      <c r="B22" s="14" t="s">
        <v>2348</v>
      </c>
      <c r="C22" s="14" t="s">
        <v>2341</v>
      </c>
      <c r="D22" s="14" t="s">
        <v>2350</v>
      </c>
      <c r="E22" s="14" t="s">
        <v>439</v>
      </c>
      <c r="F22" s="14" t="s">
        <v>157</v>
      </c>
      <c r="G22" s="37">
        <v>5.93</v>
      </c>
      <c r="H22" s="14" t="s">
        <v>108</v>
      </c>
      <c r="I22" s="37">
        <v>5</v>
      </c>
      <c r="J22" s="37">
        <v>1.83</v>
      </c>
      <c r="K22" s="37">
        <v>211767.28</v>
      </c>
      <c r="L22" s="37">
        <v>120.8</v>
      </c>
      <c r="M22" s="37">
        <v>255.81487423999999</v>
      </c>
      <c r="N22" s="37">
        <v>0.41</v>
      </c>
      <c r="O22" s="37">
        <v>0.02</v>
      </c>
    </row>
    <row r="23" spans="2:15">
      <c r="B23" s="14" t="s">
        <v>2348</v>
      </c>
      <c r="C23" s="14" t="s">
        <v>2341</v>
      </c>
      <c r="D23" s="14" t="s">
        <v>2351</v>
      </c>
      <c r="E23" s="14" t="s">
        <v>439</v>
      </c>
      <c r="F23" s="14" t="s">
        <v>157</v>
      </c>
      <c r="G23" s="37">
        <v>8.89</v>
      </c>
      <c r="H23" s="14" t="s">
        <v>108</v>
      </c>
      <c r="I23" s="37">
        <v>3.17</v>
      </c>
      <c r="J23" s="37">
        <v>2.71</v>
      </c>
      <c r="K23" s="37">
        <v>191446.5</v>
      </c>
      <c r="L23" s="37">
        <v>105.48</v>
      </c>
      <c r="M23" s="37">
        <v>201.93776819999999</v>
      </c>
      <c r="N23" s="37">
        <v>0.32</v>
      </c>
      <c r="O23" s="37">
        <v>0.01</v>
      </c>
    </row>
    <row r="24" spans="2:15">
      <c r="B24" s="14" t="s">
        <v>2348</v>
      </c>
      <c r="C24" s="14" t="s">
        <v>2341</v>
      </c>
      <c r="D24" s="14" t="s">
        <v>2352</v>
      </c>
      <c r="E24" s="14" t="s">
        <v>439</v>
      </c>
      <c r="F24" s="14" t="s">
        <v>157</v>
      </c>
      <c r="G24" s="37">
        <v>7.33</v>
      </c>
      <c r="H24" s="14" t="s">
        <v>108</v>
      </c>
      <c r="I24" s="37">
        <v>5</v>
      </c>
      <c r="J24" s="37">
        <v>4.17</v>
      </c>
      <c r="K24" s="37">
        <v>594263.93000000005</v>
      </c>
      <c r="L24" s="37">
        <v>107.95</v>
      </c>
      <c r="M24" s="37">
        <v>641.50791243499998</v>
      </c>
      <c r="N24" s="37">
        <v>1.02</v>
      </c>
      <c r="O24" s="37">
        <v>0.05</v>
      </c>
    </row>
    <row r="25" spans="2:15">
      <c r="B25" s="14" t="s">
        <v>2348</v>
      </c>
      <c r="C25" s="14" t="s">
        <v>2341</v>
      </c>
      <c r="D25" s="14" t="s">
        <v>2353</v>
      </c>
      <c r="E25" s="14" t="s">
        <v>439</v>
      </c>
      <c r="F25" s="14" t="s">
        <v>157</v>
      </c>
      <c r="G25" s="37">
        <v>8.6199999999999992</v>
      </c>
      <c r="H25" s="14" t="s">
        <v>108</v>
      </c>
      <c r="I25" s="37">
        <v>4.0999999999999996</v>
      </c>
      <c r="J25" s="37">
        <v>3.31</v>
      </c>
      <c r="K25" s="37">
        <v>1485659.84</v>
      </c>
      <c r="L25" s="37">
        <v>108.31</v>
      </c>
      <c r="M25" s="37">
        <v>1609.118172704</v>
      </c>
      <c r="N25" s="37">
        <v>2.56</v>
      </c>
      <c r="O25" s="37">
        <v>0.12</v>
      </c>
    </row>
    <row r="26" spans="2:15">
      <c r="B26" s="14" t="s">
        <v>2348</v>
      </c>
      <c r="C26" s="14" t="s">
        <v>2341</v>
      </c>
      <c r="D26" s="14" t="s">
        <v>2354</v>
      </c>
      <c r="E26" s="14" t="s">
        <v>439</v>
      </c>
      <c r="F26" s="14" t="s">
        <v>157</v>
      </c>
      <c r="G26" s="37">
        <v>8.9</v>
      </c>
      <c r="H26" s="14" t="s">
        <v>108</v>
      </c>
      <c r="I26" s="37">
        <v>3.17</v>
      </c>
      <c r="J26" s="37">
        <v>2.65</v>
      </c>
      <c r="K26" s="37">
        <v>268025</v>
      </c>
      <c r="L26" s="37">
        <v>105.67</v>
      </c>
      <c r="M26" s="37">
        <v>283.22201749999999</v>
      </c>
      <c r="N26" s="37">
        <v>0.45</v>
      </c>
      <c r="O26" s="37">
        <v>0.02</v>
      </c>
    </row>
    <row r="27" spans="2:15">
      <c r="B27" s="14" t="s">
        <v>2355</v>
      </c>
      <c r="C27" s="14" t="s">
        <v>2341</v>
      </c>
      <c r="D27" s="14" t="s">
        <v>2356</v>
      </c>
      <c r="E27" s="14" t="s">
        <v>2357</v>
      </c>
      <c r="F27" s="14" t="s">
        <v>156</v>
      </c>
      <c r="G27" s="37">
        <v>5.68</v>
      </c>
      <c r="H27" s="14" t="s">
        <v>108</v>
      </c>
      <c r="I27" s="37">
        <v>7.05</v>
      </c>
      <c r="J27" s="37">
        <v>0.69</v>
      </c>
      <c r="K27" s="37">
        <v>583425.32999999996</v>
      </c>
      <c r="L27" s="37">
        <v>145.88</v>
      </c>
      <c r="M27" s="37">
        <v>851.10087140400003</v>
      </c>
      <c r="N27" s="37">
        <v>1.35</v>
      </c>
      <c r="O27" s="37">
        <v>0.06</v>
      </c>
    </row>
    <row r="28" spans="2:15">
      <c r="B28" s="14" t="s">
        <v>2355</v>
      </c>
      <c r="C28" s="14" t="s">
        <v>2341</v>
      </c>
      <c r="D28" s="14" t="s">
        <v>2358</v>
      </c>
      <c r="E28" s="14" t="s">
        <v>2357</v>
      </c>
      <c r="F28" s="14" t="s">
        <v>213</v>
      </c>
      <c r="G28" s="37">
        <v>5.38</v>
      </c>
      <c r="H28" s="14" t="s">
        <v>112</v>
      </c>
      <c r="I28" s="37">
        <v>9.85</v>
      </c>
      <c r="J28" s="37">
        <v>3.48</v>
      </c>
      <c r="K28" s="37">
        <v>438094.8</v>
      </c>
      <c r="L28" s="37">
        <v>139.97999999999999</v>
      </c>
      <c r="M28" s="37">
        <v>2309.4810505166402</v>
      </c>
      <c r="N28" s="37">
        <v>3.67</v>
      </c>
      <c r="O28" s="37">
        <v>0.17</v>
      </c>
    </row>
    <row r="29" spans="2:15">
      <c r="B29" s="14" t="s">
        <v>2359</v>
      </c>
      <c r="C29" s="14" t="s">
        <v>2341</v>
      </c>
      <c r="D29" s="14" t="s">
        <v>2360</v>
      </c>
      <c r="E29" s="14" t="s">
        <v>439</v>
      </c>
      <c r="F29" s="14" t="s">
        <v>157</v>
      </c>
      <c r="G29" s="37">
        <v>7.3</v>
      </c>
      <c r="H29" s="14" t="s">
        <v>108</v>
      </c>
      <c r="I29" s="37">
        <v>4.5</v>
      </c>
      <c r="J29" s="37">
        <v>1.91</v>
      </c>
      <c r="K29" s="37">
        <v>2534601.1800000002</v>
      </c>
      <c r="L29" s="37">
        <v>125</v>
      </c>
      <c r="M29" s="37">
        <v>3168.251475</v>
      </c>
      <c r="N29" s="37">
        <v>5.03</v>
      </c>
      <c r="O29" s="37">
        <v>0.23</v>
      </c>
    </row>
    <row r="30" spans="2:15">
      <c r="B30" s="14" t="s">
        <v>2359</v>
      </c>
      <c r="C30" s="14" t="s">
        <v>2341</v>
      </c>
      <c r="D30" s="14" t="s">
        <v>2361</v>
      </c>
      <c r="E30" s="14" t="s">
        <v>439</v>
      </c>
      <c r="F30" s="14" t="s">
        <v>157</v>
      </c>
      <c r="G30" s="37">
        <v>6.03</v>
      </c>
      <c r="H30" s="14" t="s">
        <v>108</v>
      </c>
      <c r="I30" s="37">
        <v>4.2</v>
      </c>
      <c r="J30" s="37">
        <v>1.72</v>
      </c>
      <c r="K30" s="37">
        <v>186290.84</v>
      </c>
      <c r="L30" s="37">
        <v>109.62</v>
      </c>
      <c r="M30" s="37">
        <v>204.21201880800001</v>
      </c>
      <c r="N30" s="37">
        <v>0.32</v>
      </c>
      <c r="O30" s="37">
        <v>0.01</v>
      </c>
    </row>
    <row r="31" spans="2:15">
      <c r="B31" s="14" t="s">
        <v>2362</v>
      </c>
      <c r="C31" s="14" t="s">
        <v>2341</v>
      </c>
      <c r="D31" s="14" t="s">
        <v>2363</v>
      </c>
      <c r="E31" s="14" t="s">
        <v>487</v>
      </c>
      <c r="F31" s="14" t="s">
        <v>157</v>
      </c>
      <c r="G31" s="37">
        <v>1.91</v>
      </c>
      <c r="H31" s="14" t="s">
        <v>112</v>
      </c>
      <c r="I31" s="37">
        <v>3.88</v>
      </c>
      <c r="J31" s="37">
        <v>2.66</v>
      </c>
      <c r="K31" s="37">
        <v>265445.19</v>
      </c>
      <c r="L31" s="37">
        <v>103.77</v>
      </c>
      <c r="M31" s="37">
        <v>1037.3540158148601</v>
      </c>
      <c r="N31" s="37">
        <v>1.65</v>
      </c>
      <c r="O31" s="37">
        <v>7.0000000000000007E-2</v>
      </c>
    </row>
    <row r="32" spans="2:15">
      <c r="B32" s="14" t="s">
        <v>2355</v>
      </c>
      <c r="C32" s="14" t="s">
        <v>2341</v>
      </c>
      <c r="D32" s="14" t="s">
        <v>2364</v>
      </c>
      <c r="E32" s="14" t="s">
        <v>487</v>
      </c>
      <c r="F32" s="14" t="s">
        <v>155</v>
      </c>
      <c r="G32" s="37">
        <v>5.91</v>
      </c>
      <c r="H32" s="14" t="s">
        <v>108</v>
      </c>
      <c r="I32" s="37">
        <v>6.15</v>
      </c>
      <c r="J32" s="37">
        <v>1.17</v>
      </c>
      <c r="K32" s="37">
        <v>515763.25</v>
      </c>
      <c r="L32" s="37">
        <v>145.32</v>
      </c>
      <c r="M32" s="37">
        <v>749.50715490000005</v>
      </c>
      <c r="N32" s="37">
        <v>1.19</v>
      </c>
      <c r="O32" s="37">
        <v>0.05</v>
      </c>
    </row>
    <row r="33" spans="2:15">
      <c r="B33" s="14" t="s">
        <v>2365</v>
      </c>
      <c r="C33" s="14" t="s">
        <v>2341</v>
      </c>
      <c r="D33" s="14" t="s">
        <v>2366</v>
      </c>
      <c r="E33" s="14" t="s">
        <v>487</v>
      </c>
      <c r="F33" s="14" t="s">
        <v>155</v>
      </c>
      <c r="G33" s="37">
        <v>6.46</v>
      </c>
      <c r="H33" s="14" t="s">
        <v>108</v>
      </c>
      <c r="I33" s="37">
        <v>2.36</v>
      </c>
      <c r="J33" s="37">
        <v>1.88</v>
      </c>
      <c r="K33" s="37">
        <v>2251204.35</v>
      </c>
      <c r="L33" s="37">
        <v>103.81</v>
      </c>
      <c r="M33" s="37">
        <v>2336.9752357349998</v>
      </c>
      <c r="N33" s="37">
        <v>3.71</v>
      </c>
      <c r="O33" s="37">
        <v>0.17</v>
      </c>
    </row>
    <row r="34" spans="2:15">
      <c r="B34" s="14" t="s">
        <v>2367</v>
      </c>
      <c r="C34" s="14" t="s">
        <v>2341</v>
      </c>
      <c r="D34" s="14" t="s">
        <v>2368</v>
      </c>
      <c r="E34" s="14" t="s">
        <v>593</v>
      </c>
      <c r="F34" s="14" t="s">
        <v>156</v>
      </c>
      <c r="G34" s="37">
        <v>7.5</v>
      </c>
      <c r="H34" s="14" t="s">
        <v>108</v>
      </c>
      <c r="I34" s="37">
        <v>5.35</v>
      </c>
      <c r="J34" s="37">
        <v>3.51</v>
      </c>
      <c r="K34" s="37">
        <v>34446.15</v>
      </c>
      <c r="L34" s="37">
        <v>114.38</v>
      </c>
      <c r="M34" s="37">
        <v>39.399506369999997</v>
      </c>
      <c r="N34" s="37">
        <v>0.06</v>
      </c>
      <c r="O34" s="37">
        <v>0</v>
      </c>
    </row>
    <row r="35" spans="2:15">
      <c r="B35" s="14" t="s">
        <v>2367</v>
      </c>
      <c r="C35" s="14" t="s">
        <v>2341</v>
      </c>
      <c r="D35" s="14" t="s">
        <v>2369</v>
      </c>
      <c r="E35" s="14" t="s">
        <v>593</v>
      </c>
      <c r="F35" s="14" t="s">
        <v>156</v>
      </c>
      <c r="G35" s="37">
        <v>7.5</v>
      </c>
      <c r="H35" s="14" t="s">
        <v>108</v>
      </c>
      <c r="I35" s="37">
        <v>5.35</v>
      </c>
      <c r="J35" s="37">
        <v>3.51</v>
      </c>
      <c r="K35" s="37">
        <v>44015.22</v>
      </c>
      <c r="L35" s="37">
        <v>114.38</v>
      </c>
      <c r="M35" s="37">
        <v>50.344608635999997</v>
      </c>
      <c r="N35" s="37">
        <v>0.08</v>
      </c>
      <c r="O35" s="37">
        <v>0</v>
      </c>
    </row>
    <row r="36" spans="2:15">
      <c r="B36" s="14" t="s">
        <v>2367</v>
      </c>
      <c r="C36" s="14" t="s">
        <v>2341</v>
      </c>
      <c r="D36" s="14" t="s">
        <v>2370</v>
      </c>
      <c r="E36" s="14" t="s">
        <v>593</v>
      </c>
      <c r="F36" s="14" t="s">
        <v>156</v>
      </c>
      <c r="G36" s="37">
        <v>7.84</v>
      </c>
      <c r="H36" s="14" t="s">
        <v>108</v>
      </c>
      <c r="I36" s="37">
        <v>5.35</v>
      </c>
      <c r="J36" s="37">
        <v>1.94</v>
      </c>
      <c r="K36" s="37">
        <v>292620.39</v>
      </c>
      <c r="L36" s="37">
        <v>128.69</v>
      </c>
      <c r="M36" s="37">
        <v>376.573179891</v>
      </c>
      <c r="N36" s="37">
        <v>0.6</v>
      </c>
      <c r="O36" s="37">
        <v>0.03</v>
      </c>
    </row>
    <row r="37" spans="2:15">
      <c r="B37" s="14" t="s">
        <v>2367</v>
      </c>
      <c r="C37" s="14" t="s">
        <v>2341</v>
      </c>
      <c r="D37" s="14" t="s">
        <v>2371</v>
      </c>
      <c r="E37" s="14" t="s">
        <v>593</v>
      </c>
      <c r="F37" s="14" t="s">
        <v>156</v>
      </c>
      <c r="G37" s="37">
        <v>7.5</v>
      </c>
      <c r="H37" s="14" t="s">
        <v>108</v>
      </c>
      <c r="I37" s="37">
        <v>5.35</v>
      </c>
      <c r="J37" s="37">
        <v>3.51</v>
      </c>
      <c r="K37" s="37">
        <v>51669.71</v>
      </c>
      <c r="L37" s="37">
        <v>114.38</v>
      </c>
      <c r="M37" s="37">
        <v>59.099814297999998</v>
      </c>
      <c r="N37" s="37">
        <v>0.09</v>
      </c>
      <c r="O37" s="37">
        <v>0</v>
      </c>
    </row>
    <row r="38" spans="2:15">
      <c r="B38" s="14" t="s">
        <v>2367</v>
      </c>
      <c r="C38" s="14" t="s">
        <v>2341</v>
      </c>
      <c r="D38" s="14" t="s">
        <v>2372</v>
      </c>
      <c r="E38" s="14" t="s">
        <v>593</v>
      </c>
      <c r="F38" s="14" t="s">
        <v>156</v>
      </c>
      <c r="G38" s="37">
        <v>7.84</v>
      </c>
      <c r="H38" s="14" t="s">
        <v>108</v>
      </c>
      <c r="I38" s="37">
        <v>5.35</v>
      </c>
      <c r="J38" s="37">
        <v>1.94</v>
      </c>
      <c r="K38" s="37">
        <v>210785.87</v>
      </c>
      <c r="L38" s="37">
        <v>128.69</v>
      </c>
      <c r="M38" s="37">
        <v>271.26033610299999</v>
      </c>
      <c r="N38" s="37">
        <v>0.43</v>
      </c>
      <c r="O38" s="37">
        <v>0.02</v>
      </c>
    </row>
    <row r="39" spans="2:15">
      <c r="B39" s="14" t="s">
        <v>2367</v>
      </c>
      <c r="C39" s="14" t="s">
        <v>2341</v>
      </c>
      <c r="D39" s="14" t="s">
        <v>2373</v>
      </c>
      <c r="E39" s="14" t="s">
        <v>593</v>
      </c>
      <c r="F39" s="14" t="s">
        <v>156</v>
      </c>
      <c r="G39" s="37">
        <v>7.5</v>
      </c>
      <c r="H39" s="14" t="s">
        <v>108</v>
      </c>
      <c r="I39" s="37">
        <v>5.35</v>
      </c>
      <c r="J39" s="37">
        <v>3.51</v>
      </c>
      <c r="K39" s="37">
        <v>42100.65</v>
      </c>
      <c r="L39" s="37">
        <v>114.38</v>
      </c>
      <c r="M39" s="37">
        <v>48.15472347</v>
      </c>
      <c r="N39" s="37">
        <v>0.08</v>
      </c>
      <c r="O39" s="37">
        <v>0</v>
      </c>
    </row>
    <row r="40" spans="2:15">
      <c r="B40" s="14" t="s">
        <v>2367</v>
      </c>
      <c r="C40" s="14" t="s">
        <v>2341</v>
      </c>
      <c r="D40" s="14" t="s">
        <v>2374</v>
      </c>
      <c r="E40" s="14" t="s">
        <v>593</v>
      </c>
      <c r="F40" s="14" t="s">
        <v>156</v>
      </c>
      <c r="G40" s="37">
        <v>7.84</v>
      </c>
      <c r="H40" s="14" t="s">
        <v>108</v>
      </c>
      <c r="I40" s="37">
        <v>5.35</v>
      </c>
      <c r="J40" s="37">
        <v>1.94</v>
      </c>
      <c r="K40" s="37">
        <v>253149.72</v>
      </c>
      <c r="L40" s="37">
        <v>128.69</v>
      </c>
      <c r="M40" s="37">
        <v>325.77837466800003</v>
      </c>
      <c r="N40" s="37">
        <v>0.52</v>
      </c>
      <c r="O40" s="37">
        <v>0.02</v>
      </c>
    </row>
    <row r="41" spans="2:15">
      <c r="B41" s="14" t="s">
        <v>2367</v>
      </c>
      <c r="C41" s="14" t="s">
        <v>2341</v>
      </c>
      <c r="D41" s="14" t="s">
        <v>2375</v>
      </c>
      <c r="E41" s="14" t="s">
        <v>593</v>
      </c>
      <c r="F41" s="14" t="s">
        <v>156</v>
      </c>
      <c r="G41" s="37">
        <v>7.5</v>
      </c>
      <c r="H41" s="14" t="s">
        <v>108</v>
      </c>
      <c r="I41" s="37">
        <v>5.35</v>
      </c>
      <c r="J41" s="37">
        <v>3.51</v>
      </c>
      <c r="K41" s="37">
        <v>44015.22</v>
      </c>
      <c r="L41" s="37">
        <v>114.38</v>
      </c>
      <c r="M41" s="37">
        <v>50.344608635999997</v>
      </c>
      <c r="N41" s="37">
        <v>0.08</v>
      </c>
      <c r="O41" s="37">
        <v>0</v>
      </c>
    </row>
    <row r="42" spans="2:15">
      <c r="B42" s="14" t="s">
        <v>2367</v>
      </c>
      <c r="C42" s="14" t="s">
        <v>2341</v>
      </c>
      <c r="D42" s="14" t="s">
        <v>2376</v>
      </c>
      <c r="E42" s="14" t="s">
        <v>593</v>
      </c>
      <c r="F42" s="14" t="s">
        <v>156</v>
      </c>
      <c r="G42" s="37">
        <v>7.74</v>
      </c>
      <c r="H42" s="14" t="s">
        <v>108</v>
      </c>
      <c r="I42" s="37">
        <v>5.35</v>
      </c>
      <c r="J42" s="37">
        <v>2.4</v>
      </c>
      <c r="K42" s="37">
        <v>232264.94</v>
      </c>
      <c r="L42" s="37">
        <v>129.18</v>
      </c>
      <c r="M42" s="37">
        <v>300.03984949199997</v>
      </c>
      <c r="N42" s="37">
        <v>0.48</v>
      </c>
      <c r="O42" s="37">
        <v>0.02</v>
      </c>
    </row>
    <row r="43" spans="2:15">
      <c r="B43" s="14" t="s">
        <v>2367</v>
      </c>
      <c r="C43" s="14" t="s">
        <v>2341</v>
      </c>
      <c r="D43" s="14" t="s">
        <v>2377</v>
      </c>
      <c r="E43" s="14" t="s">
        <v>593</v>
      </c>
      <c r="F43" s="14" t="s">
        <v>156</v>
      </c>
      <c r="G43" s="37">
        <v>7.74</v>
      </c>
      <c r="H43" s="14" t="s">
        <v>108</v>
      </c>
      <c r="I43" s="37">
        <v>5.35</v>
      </c>
      <c r="J43" s="37">
        <v>2.4</v>
      </c>
      <c r="K43" s="37">
        <v>218602.33</v>
      </c>
      <c r="L43" s="37">
        <v>129.18</v>
      </c>
      <c r="M43" s="37">
        <v>282.39048989399998</v>
      </c>
      <c r="N43" s="37">
        <v>0.45</v>
      </c>
      <c r="O43" s="37">
        <v>0.02</v>
      </c>
    </row>
    <row r="44" spans="2:15">
      <c r="B44" s="14" t="s">
        <v>2378</v>
      </c>
      <c r="C44" s="14" t="s">
        <v>2341</v>
      </c>
      <c r="D44" s="14" t="s">
        <v>2379</v>
      </c>
      <c r="E44" s="14" t="s">
        <v>487</v>
      </c>
      <c r="F44" s="14" t="s">
        <v>157</v>
      </c>
      <c r="G44" s="37">
        <v>1.45</v>
      </c>
      <c r="H44" s="14" t="s">
        <v>108</v>
      </c>
      <c r="I44" s="37">
        <v>3.5</v>
      </c>
      <c r="J44" s="37">
        <v>2.61</v>
      </c>
      <c r="K44" s="37">
        <v>111932.67</v>
      </c>
      <c r="L44" s="37">
        <v>103.53</v>
      </c>
      <c r="M44" s="37">
        <v>115.883893251</v>
      </c>
      <c r="N44" s="37">
        <v>0.18</v>
      </c>
      <c r="O44" s="37">
        <v>0.01</v>
      </c>
    </row>
    <row r="45" spans="2:15">
      <c r="B45" s="14" t="s">
        <v>2378</v>
      </c>
      <c r="C45" s="14" t="s">
        <v>2341</v>
      </c>
      <c r="D45" s="14" t="s">
        <v>2380</v>
      </c>
      <c r="E45" s="14" t="s">
        <v>487</v>
      </c>
      <c r="F45" s="14" t="s">
        <v>157</v>
      </c>
      <c r="G45" s="37">
        <v>1.46</v>
      </c>
      <c r="H45" s="14" t="s">
        <v>108</v>
      </c>
      <c r="I45" s="37">
        <v>3.5</v>
      </c>
      <c r="J45" s="37">
        <v>2.98</v>
      </c>
      <c r="K45" s="37">
        <v>210203.31</v>
      </c>
      <c r="L45" s="37">
        <v>103.03</v>
      </c>
      <c r="M45" s="37">
        <v>216.57247029300001</v>
      </c>
      <c r="N45" s="37">
        <v>0.34</v>
      </c>
      <c r="O45" s="37">
        <v>0.02</v>
      </c>
    </row>
    <row r="46" spans="2:15">
      <c r="B46" s="14" t="s">
        <v>2378</v>
      </c>
      <c r="C46" s="14" t="s">
        <v>2341</v>
      </c>
      <c r="D46" s="14" t="s">
        <v>2381</v>
      </c>
      <c r="E46" s="14" t="s">
        <v>487</v>
      </c>
      <c r="F46" s="14" t="s">
        <v>157</v>
      </c>
      <c r="G46" s="37">
        <v>1.46</v>
      </c>
      <c r="H46" s="14" t="s">
        <v>108</v>
      </c>
      <c r="I46" s="37">
        <v>3.5</v>
      </c>
      <c r="J46" s="37">
        <v>3.38</v>
      </c>
      <c r="K46" s="37">
        <v>67976.460000000006</v>
      </c>
      <c r="L46" s="37">
        <v>102.13</v>
      </c>
      <c r="M46" s="37">
        <v>69.424358597999998</v>
      </c>
      <c r="N46" s="37">
        <v>0.11</v>
      </c>
      <c r="O46" s="37">
        <v>0.01</v>
      </c>
    </row>
    <row r="47" spans="2:15">
      <c r="B47" s="14" t="s">
        <v>2378</v>
      </c>
      <c r="C47" s="14" t="s">
        <v>2341</v>
      </c>
      <c r="D47" s="14" t="s">
        <v>2382</v>
      </c>
      <c r="E47" s="14" t="s">
        <v>487</v>
      </c>
      <c r="F47" s="14" t="s">
        <v>157</v>
      </c>
      <c r="G47" s="37">
        <v>1.46</v>
      </c>
      <c r="H47" s="14" t="s">
        <v>108</v>
      </c>
      <c r="I47" s="37">
        <v>3.5</v>
      </c>
      <c r="J47" s="37">
        <v>0</v>
      </c>
      <c r="K47" s="37">
        <v>106340.18</v>
      </c>
      <c r="L47" s="37">
        <v>102.79</v>
      </c>
      <c r="M47" s="37">
        <v>109.307071022</v>
      </c>
      <c r="N47" s="37">
        <v>0.17</v>
      </c>
      <c r="O47" s="37">
        <v>0.01</v>
      </c>
    </row>
    <row r="48" spans="2:15">
      <c r="B48" s="14" t="s">
        <v>2378</v>
      </c>
      <c r="C48" s="14" t="s">
        <v>2341</v>
      </c>
      <c r="D48" s="14" t="s">
        <v>2383</v>
      </c>
      <c r="E48" s="14" t="s">
        <v>487</v>
      </c>
      <c r="F48" s="14" t="s">
        <v>157</v>
      </c>
      <c r="G48" s="37">
        <v>1.46</v>
      </c>
      <c r="H48" s="14" t="s">
        <v>108</v>
      </c>
      <c r="I48" s="37">
        <v>3.5</v>
      </c>
      <c r="J48" s="37">
        <v>0</v>
      </c>
      <c r="K48" s="37">
        <v>48099.08</v>
      </c>
      <c r="L48" s="37">
        <v>102.3</v>
      </c>
      <c r="M48" s="37">
        <v>49.205358840000002</v>
      </c>
      <c r="N48" s="37">
        <v>0.08</v>
      </c>
      <c r="O48" s="37">
        <v>0</v>
      </c>
    </row>
    <row r="49" spans="2:15">
      <c r="B49" s="14" t="s">
        <v>2378</v>
      </c>
      <c r="C49" s="14" t="s">
        <v>2341</v>
      </c>
      <c r="D49" s="14" t="s">
        <v>2384</v>
      </c>
      <c r="E49" s="14" t="s">
        <v>487</v>
      </c>
      <c r="F49" s="14" t="s">
        <v>157</v>
      </c>
      <c r="G49" s="37">
        <v>1.46</v>
      </c>
      <c r="H49" s="14" t="s">
        <v>108</v>
      </c>
      <c r="I49" s="37">
        <v>3.5</v>
      </c>
      <c r="J49" s="37">
        <v>0</v>
      </c>
      <c r="K49" s="37">
        <v>20536</v>
      </c>
      <c r="L49" s="37">
        <v>101.37</v>
      </c>
      <c r="M49" s="37">
        <v>20.8173432</v>
      </c>
      <c r="N49" s="37">
        <v>0.03</v>
      </c>
      <c r="O49" s="37">
        <v>0</v>
      </c>
    </row>
    <row r="50" spans="2:15">
      <c r="B50" s="14" t="s">
        <v>2378</v>
      </c>
      <c r="C50" s="14" t="s">
        <v>2341</v>
      </c>
      <c r="D50" s="14" t="s">
        <v>2385</v>
      </c>
      <c r="E50" s="14" t="s">
        <v>487</v>
      </c>
      <c r="F50" s="14" t="s">
        <v>157</v>
      </c>
      <c r="G50" s="37">
        <v>1.45</v>
      </c>
      <c r="H50" s="14" t="s">
        <v>108</v>
      </c>
      <c r="I50" s="37">
        <v>3.5</v>
      </c>
      <c r="J50" s="37">
        <v>3.3</v>
      </c>
      <c r="K50" s="37">
        <v>218598.37</v>
      </c>
      <c r="L50" s="37">
        <v>103.33</v>
      </c>
      <c r="M50" s="37">
        <v>225.87769572100001</v>
      </c>
      <c r="N50" s="37">
        <v>0.36</v>
      </c>
      <c r="O50" s="37">
        <v>0.02</v>
      </c>
    </row>
    <row r="51" spans="2:15">
      <c r="B51" s="14" t="s">
        <v>2378</v>
      </c>
      <c r="C51" s="14" t="s">
        <v>2341</v>
      </c>
      <c r="D51" s="14" t="s">
        <v>2386</v>
      </c>
      <c r="E51" s="14" t="s">
        <v>487</v>
      </c>
      <c r="F51" s="14" t="s">
        <v>157</v>
      </c>
      <c r="G51" s="37">
        <v>1.46</v>
      </c>
      <c r="H51" s="14" t="s">
        <v>108</v>
      </c>
      <c r="I51" s="37">
        <v>3.5</v>
      </c>
      <c r="J51" s="37">
        <v>2.9</v>
      </c>
      <c r="K51" s="37">
        <v>171778.61</v>
      </c>
      <c r="L51" s="37">
        <v>103.42</v>
      </c>
      <c r="M51" s="37">
        <v>177.653438462</v>
      </c>
      <c r="N51" s="37">
        <v>0.28000000000000003</v>
      </c>
      <c r="O51" s="37">
        <v>0.01</v>
      </c>
    </row>
    <row r="52" spans="2:15">
      <c r="B52" s="14" t="s">
        <v>2387</v>
      </c>
      <c r="C52" s="14" t="s">
        <v>2341</v>
      </c>
      <c r="D52" s="14" t="s">
        <v>2388</v>
      </c>
      <c r="E52" s="14" t="s">
        <v>487</v>
      </c>
      <c r="F52" s="14" t="s">
        <v>157</v>
      </c>
      <c r="G52" s="37">
        <v>7.71</v>
      </c>
      <c r="H52" s="14" t="s">
        <v>108</v>
      </c>
      <c r="I52" s="37">
        <v>2.54</v>
      </c>
      <c r="J52" s="37">
        <v>2.3199999999999998</v>
      </c>
      <c r="K52" s="37">
        <v>1129137.08</v>
      </c>
      <c r="L52" s="37">
        <v>101.8</v>
      </c>
      <c r="M52" s="37">
        <v>1149.46154744</v>
      </c>
      <c r="N52" s="37">
        <v>1.83</v>
      </c>
      <c r="O52" s="37">
        <v>0.08</v>
      </c>
    </row>
    <row r="53" spans="2:15">
      <c r="B53" s="14" t="s">
        <v>2359</v>
      </c>
      <c r="C53" s="14" t="s">
        <v>2341</v>
      </c>
      <c r="D53" s="14" t="s">
        <v>2389</v>
      </c>
      <c r="E53" s="14" t="s">
        <v>609</v>
      </c>
      <c r="F53" s="14" t="s">
        <v>157</v>
      </c>
      <c r="G53" s="37">
        <v>10.34</v>
      </c>
      <c r="H53" s="14" t="s">
        <v>108</v>
      </c>
      <c r="I53" s="37">
        <v>6</v>
      </c>
      <c r="J53" s="37">
        <v>2.5</v>
      </c>
      <c r="K53" s="37">
        <v>2158637.86</v>
      </c>
      <c r="L53" s="37">
        <v>149.85</v>
      </c>
      <c r="M53" s="37">
        <v>3234.71883321</v>
      </c>
      <c r="N53" s="37">
        <v>5.14</v>
      </c>
      <c r="O53" s="37">
        <v>0.23</v>
      </c>
    </row>
    <row r="54" spans="2:15">
      <c r="B54" s="14" t="s">
        <v>2390</v>
      </c>
      <c r="C54" s="14" t="s">
        <v>2341</v>
      </c>
      <c r="D54" s="14" t="s">
        <v>2391</v>
      </c>
      <c r="E54" s="14" t="s">
        <v>605</v>
      </c>
      <c r="F54" s="14" t="s">
        <v>156</v>
      </c>
      <c r="G54" s="37">
        <v>7.07</v>
      </c>
      <c r="H54" s="14" t="s">
        <v>108</v>
      </c>
      <c r="I54" s="37">
        <v>2.56</v>
      </c>
      <c r="J54" s="37">
        <v>2.4700000000000002</v>
      </c>
      <c r="K54" s="37">
        <v>6345076.9199999999</v>
      </c>
      <c r="L54" s="37">
        <v>99.13</v>
      </c>
      <c r="M54" s="37">
        <v>6289.8747507959997</v>
      </c>
      <c r="N54" s="37">
        <v>9.99</v>
      </c>
      <c r="O54" s="37">
        <v>0.45</v>
      </c>
    </row>
    <row r="55" spans="2:15">
      <c r="B55" s="14" t="s">
        <v>2392</v>
      </c>
      <c r="C55" s="14" t="s">
        <v>2341</v>
      </c>
      <c r="D55" s="14" t="s">
        <v>2393</v>
      </c>
      <c r="E55" s="14" t="s">
        <v>609</v>
      </c>
      <c r="F55" s="14" t="s">
        <v>157</v>
      </c>
      <c r="G55" s="37">
        <v>3.89</v>
      </c>
      <c r="H55" s="14" t="s">
        <v>108</v>
      </c>
      <c r="I55" s="37">
        <v>3.7</v>
      </c>
      <c r="J55" s="37">
        <v>1.75</v>
      </c>
      <c r="K55" s="37">
        <v>2978356</v>
      </c>
      <c r="L55" s="37">
        <v>108.6</v>
      </c>
      <c r="M55" s="37">
        <v>3234.494616</v>
      </c>
      <c r="N55" s="37">
        <v>5.14</v>
      </c>
      <c r="O55" s="37">
        <v>0.23</v>
      </c>
    </row>
    <row r="56" spans="2:15">
      <c r="B56" s="14" t="s">
        <v>2392</v>
      </c>
      <c r="C56" s="14" t="s">
        <v>2341</v>
      </c>
      <c r="D56" s="14" t="s">
        <v>2394</v>
      </c>
      <c r="E56" s="14" t="s">
        <v>609</v>
      </c>
      <c r="F56" s="14" t="s">
        <v>157</v>
      </c>
      <c r="G56" s="37">
        <v>5.16</v>
      </c>
      <c r="H56" s="14" t="s">
        <v>108</v>
      </c>
      <c r="I56" s="37">
        <v>3.7</v>
      </c>
      <c r="J56" s="37">
        <v>-1.78</v>
      </c>
      <c r="K56" s="37">
        <v>1035031.9</v>
      </c>
      <c r="L56" s="37">
        <v>108.96</v>
      </c>
      <c r="M56" s="37">
        <v>1127.7707582400001</v>
      </c>
      <c r="N56" s="37">
        <v>1.79</v>
      </c>
      <c r="O56" s="37">
        <v>0.08</v>
      </c>
    </row>
    <row r="57" spans="2:15">
      <c r="B57" s="14" t="s">
        <v>2395</v>
      </c>
      <c r="C57" s="14" t="s">
        <v>2341</v>
      </c>
      <c r="D57" s="14" t="s">
        <v>2396</v>
      </c>
      <c r="E57" s="14" t="s">
        <v>609</v>
      </c>
      <c r="F57" s="14" t="s">
        <v>157</v>
      </c>
      <c r="G57" s="37">
        <v>3.28</v>
      </c>
      <c r="H57" s="14" t="s">
        <v>112</v>
      </c>
      <c r="I57" s="37">
        <v>3.77</v>
      </c>
      <c r="J57" s="37">
        <v>0</v>
      </c>
      <c r="K57" s="37">
        <v>91378</v>
      </c>
      <c r="L57" s="37">
        <v>100.54</v>
      </c>
      <c r="M57" s="37">
        <v>345.98784755920002</v>
      </c>
      <c r="N57" s="37">
        <v>0.55000000000000004</v>
      </c>
      <c r="O57" s="37">
        <v>0.03</v>
      </c>
    </row>
    <row r="58" spans="2:15">
      <c r="B58" s="14" t="s">
        <v>2395</v>
      </c>
      <c r="C58" s="14" t="s">
        <v>2341</v>
      </c>
      <c r="D58" s="14" t="s">
        <v>2397</v>
      </c>
      <c r="E58" s="14" t="s">
        <v>609</v>
      </c>
      <c r="F58" s="14" t="s">
        <v>157</v>
      </c>
      <c r="G58" s="37">
        <v>3.38</v>
      </c>
      <c r="H58" s="14" t="s">
        <v>112</v>
      </c>
      <c r="I58" s="37">
        <v>3.77</v>
      </c>
      <c r="J58" s="37">
        <v>0</v>
      </c>
      <c r="K58" s="37">
        <v>182756</v>
      </c>
      <c r="L58" s="37">
        <v>100.54</v>
      </c>
      <c r="M58" s="37">
        <v>691.97569511840004</v>
      </c>
      <c r="N58" s="37">
        <v>1.1000000000000001</v>
      </c>
      <c r="O58" s="37">
        <v>0.05</v>
      </c>
    </row>
    <row r="59" spans="2:15">
      <c r="B59" s="14" t="s">
        <v>2398</v>
      </c>
      <c r="C59" s="14" t="s">
        <v>2341</v>
      </c>
      <c r="D59" s="14" t="s">
        <v>2399</v>
      </c>
      <c r="E59" s="14" t="s">
        <v>609</v>
      </c>
      <c r="F59" s="14" t="s">
        <v>157</v>
      </c>
      <c r="G59" s="37">
        <v>0.49</v>
      </c>
      <c r="H59" s="14" t="s">
        <v>108</v>
      </c>
      <c r="I59" s="37">
        <v>3.4</v>
      </c>
      <c r="J59" s="37">
        <v>7.67</v>
      </c>
      <c r="K59" s="37">
        <v>38895</v>
      </c>
      <c r="L59" s="37">
        <v>100.67</v>
      </c>
      <c r="M59" s="37">
        <v>39.155596500000001</v>
      </c>
      <c r="N59" s="37">
        <v>0.06</v>
      </c>
      <c r="O59" s="37">
        <v>0</v>
      </c>
    </row>
    <row r="60" spans="2:15">
      <c r="B60" s="14" t="s">
        <v>2398</v>
      </c>
      <c r="C60" s="14" t="s">
        <v>2341</v>
      </c>
      <c r="D60" s="14" t="s">
        <v>2400</v>
      </c>
      <c r="E60" s="14" t="s">
        <v>609</v>
      </c>
      <c r="F60" s="14" t="s">
        <v>157</v>
      </c>
      <c r="G60" s="37">
        <v>0.97</v>
      </c>
      <c r="H60" s="14" t="s">
        <v>108</v>
      </c>
      <c r="I60" s="37">
        <v>1.45</v>
      </c>
      <c r="J60" s="37">
        <v>0</v>
      </c>
      <c r="K60" s="37">
        <v>154798.24</v>
      </c>
      <c r="L60" s="37">
        <v>100.09</v>
      </c>
      <c r="M60" s="37">
        <v>154.937558416</v>
      </c>
      <c r="N60" s="37">
        <v>0.25</v>
      </c>
      <c r="O60" s="37">
        <v>0.01</v>
      </c>
    </row>
    <row r="61" spans="2:15">
      <c r="B61" s="14" t="s">
        <v>2398</v>
      </c>
      <c r="C61" s="14" t="s">
        <v>2341</v>
      </c>
      <c r="D61" s="14" t="s">
        <v>2401</v>
      </c>
      <c r="E61" s="14" t="s">
        <v>609</v>
      </c>
      <c r="F61" s="14" t="s">
        <v>157</v>
      </c>
      <c r="G61" s="37">
        <v>3.77</v>
      </c>
      <c r="H61" s="14" t="s">
        <v>108</v>
      </c>
      <c r="I61" s="37">
        <v>3.4</v>
      </c>
      <c r="J61" s="37">
        <v>1.77</v>
      </c>
      <c r="K61" s="37">
        <v>273043.48</v>
      </c>
      <c r="L61" s="37">
        <v>103.44</v>
      </c>
      <c r="M61" s="37">
        <v>282.43617571200002</v>
      </c>
      <c r="N61" s="37">
        <v>0.45</v>
      </c>
      <c r="O61" s="37">
        <v>0.02</v>
      </c>
    </row>
    <row r="62" spans="2:15">
      <c r="B62" s="14" t="s">
        <v>2398</v>
      </c>
      <c r="C62" s="14" t="s">
        <v>2341</v>
      </c>
      <c r="D62" s="14" t="s">
        <v>2402</v>
      </c>
      <c r="E62" s="14" t="s">
        <v>609</v>
      </c>
      <c r="F62" s="14" t="s">
        <v>157</v>
      </c>
      <c r="G62" s="37">
        <v>4.49</v>
      </c>
      <c r="H62" s="14" t="s">
        <v>108</v>
      </c>
      <c r="I62" s="37">
        <v>3</v>
      </c>
      <c r="J62" s="37">
        <v>1.73</v>
      </c>
      <c r="K62" s="37">
        <v>89998.97</v>
      </c>
      <c r="L62" s="37">
        <v>101.34</v>
      </c>
      <c r="M62" s="37">
        <v>91.204956198000005</v>
      </c>
      <c r="N62" s="37">
        <v>0.14000000000000001</v>
      </c>
      <c r="O62" s="37">
        <v>0.01</v>
      </c>
    </row>
    <row r="63" spans="2:15">
      <c r="B63" s="14" t="s">
        <v>2398</v>
      </c>
      <c r="C63" s="14" t="s">
        <v>2341</v>
      </c>
      <c r="D63" s="14" t="s">
        <v>2403</v>
      </c>
      <c r="E63" s="14" t="s">
        <v>609</v>
      </c>
      <c r="F63" s="14" t="s">
        <v>157</v>
      </c>
      <c r="G63" s="37">
        <v>1.49</v>
      </c>
      <c r="H63" s="14" t="s">
        <v>108</v>
      </c>
      <c r="I63" s="37">
        <v>3.45</v>
      </c>
      <c r="J63" s="37">
        <v>1.9</v>
      </c>
      <c r="K63" s="37">
        <v>89999</v>
      </c>
      <c r="L63" s="37">
        <v>107.5</v>
      </c>
      <c r="M63" s="37">
        <v>96.748925</v>
      </c>
      <c r="N63" s="37">
        <v>0.15</v>
      </c>
      <c r="O63" s="37">
        <v>0.01</v>
      </c>
    </row>
    <row r="64" spans="2:15">
      <c r="B64" s="14" t="s">
        <v>2398</v>
      </c>
      <c r="C64" s="14" t="s">
        <v>2341</v>
      </c>
      <c r="D64" s="14" t="s">
        <v>2404</v>
      </c>
      <c r="E64" s="14" t="s">
        <v>609</v>
      </c>
      <c r="F64" s="14" t="s">
        <v>157</v>
      </c>
      <c r="G64" s="37">
        <v>2.92</v>
      </c>
      <c r="H64" s="14" t="s">
        <v>108</v>
      </c>
      <c r="I64" s="37">
        <v>4.4000000000000004</v>
      </c>
      <c r="J64" s="37">
        <v>2.54</v>
      </c>
      <c r="K64" s="37">
        <v>138855.44</v>
      </c>
      <c r="L64" s="37">
        <v>103.5</v>
      </c>
      <c r="M64" s="37">
        <v>143.71538039999999</v>
      </c>
      <c r="N64" s="37">
        <v>0.23</v>
      </c>
      <c r="O64" s="37">
        <v>0.01</v>
      </c>
    </row>
    <row r="65" spans="2:15">
      <c r="B65" s="14" t="s">
        <v>2398</v>
      </c>
      <c r="C65" s="14" t="s">
        <v>2341</v>
      </c>
      <c r="D65" s="14" t="s">
        <v>2405</v>
      </c>
      <c r="E65" s="14" t="s">
        <v>609</v>
      </c>
      <c r="F65" s="14" t="s">
        <v>157</v>
      </c>
      <c r="G65" s="37">
        <v>2.92</v>
      </c>
      <c r="H65" s="14" t="s">
        <v>108</v>
      </c>
      <c r="I65" s="37">
        <v>4.4000000000000004</v>
      </c>
      <c r="J65" s="37">
        <v>2.54</v>
      </c>
      <c r="K65" s="37">
        <v>61713.440000000002</v>
      </c>
      <c r="L65" s="37">
        <v>103.5</v>
      </c>
      <c r="M65" s="37">
        <v>63.873410399999997</v>
      </c>
      <c r="N65" s="37">
        <v>0.1</v>
      </c>
      <c r="O65" s="37">
        <v>0</v>
      </c>
    </row>
    <row r="66" spans="2:15">
      <c r="B66" s="14" t="s">
        <v>2398</v>
      </c>
      <c r="C66" s="14" t="s">
        <v>2341</v>
      </c>
      <c r="D66" s="14" t="s">
        <v>2406</v>
      </c>
      <c r="E66" s="14" t="s">
        <v>609</v>
      </c>
      <c r="F66" s="14" t="s">
        <v>157</v>
      </c>
      <c r="G66" s="37">
        <v>3.06</v>
      </c>
      <c r="H66" s="14" t="s">
        <v>108</v>
      </c>
      <c r="I66" s="37">
        <v>4.45</v>
      </c>
      <c r="J66" s="37">
        <v>1.94</v>
      </c>
      <c r="K66" s="37">
        <v>77141.97</v>
      </c>
      <c r="L66" s="37">
        <v>103.65</v>
      </c>
      <c r="M66" s="37">
        <v>79.957651905000006</v>
      </c>
      <c r="N66" s="37">
        <v>0.13</v>
      </c>
      <c r="O66" s="37">
        <v>0.01</v>
      </c>
    </row>
    <row r="67" spans="2:15">
      <c r="B67" s="14" t="s">
        <v>2398</v>
      </c>
      <c r="C67" s="14" t="s">
        <v>2341</v>
      </c>
      <c r="D67" s="14" t="s">
        <v>2407</v>
      </c>
      <c r="E67" s="14" t="s">
        <v>609</v>
      </c>
      <c r="F67" s="14" t="s">
        <v>157</v>
      </c>
      <c r="G67" s="37">
        <v>1.49</v>
      </c>
      <c r="H67" s="14" t="s">
        <v>108</v>
      </c>
      <c r="I67" s="37">
        <v>3.45</v>
      </c>
      <c r="J67" s="37">
        <v>0.15</v>
      </c>
      <c r="K67" s="37">
        <v>67499</v>
      </c>
      <c r="L67" s="37">
        <v>103.95</v>
      </c>
      <c r="M67" s="37">
        <v>70.165210500000001</v>
      </c>
      <c r="N67" s="37">
        <v>0.11</v>
      </c>
      <c r="O67" s="37">
        <v>0.01</v>
      </c>
    </row>
    <row r="68" spans="2:15">
      <c r="B68" s="14" t="s">
        <v>2408</v>
      </c>
      <c r="C68" s="14" t="s">
        <v>2341</v>
      </c>
      <c r="D68" s="14" t="s">
        <v>2409</v>
      </c>
      <c r="E68" s="14" t="s">
        <v>609</v>
      </c>
      <c r="F68" s="14" t="s">
        <v>157</v>
      </c>
      <c r="G68" s="37">
        <v>6.87</v>
      </c>
      <c r="H68" s="14" t="s">
        <v>108</v>
      </c>
      <c r="I68" s="37">
        <v>2.98</v>
      </c>
      <c r="J68" s="37">
        <v>2.62</v>
      </c>
      <c r="K68" s="37">
        <v>742691.66</v>
      </c>
      <c r="L68" s="37">
        <v>105.81</v>
      </c>
      <c r="M68" s="37">
        <v>785.84204544600004</v>
      </c>
      <c r="N68" s="37">
        <v>1.25</v>
      </c>
      <c r="O68" s="37">
        <v>0.06</v>
      </c>
    </row>
    <row r="69" spans="2:15">
      <c r="B69" s="14" t="s">
        <v>2408</v>
      </c>
      <c r="C69" s="14" t="s">
        <v>2341</v>
      </c>
      <c r="D69" s="14" t="s">
        <v>2410</v>
      </c>
      <c r="E69" s="14" t="s">
        <v>609</v>
      </c>
      <c r="F69" s="14" t="s">
        <v>157</v>
      </c>
      <c r="G69" s="37">
        <v>6.87</v>
      </c>
      <c r="H69" s="14" t="s">
        <v>108</v>
      </c>
      <c r="I69" s="37">
        <v>2.98</v>
      </c>
      <c r="J69" s="37">
        <v>2.62</v>
      </c>
      <c r="K69" s="37">
        <v>21003.72</v>
      </c>
      <c r="L69" s="37">
        <v>105.69</v>
      </c>
      <c r="M69" s="37">
        <v>22.198831668</v>
      </c>
      <c r="N69" s="37">
        <v>0.04</v>
      </c>
      <c r="O69" s="37">
        <v>0</v>
      </c>
    </row>
    <row r="70" spans="2:15">
      <c r="B70" s="14" t="s">
        <v>2411</v>
      </c>
      <c r="C70" s="14" t="s">
        <v>2341</v>
      </c>
      <c r="D70" s="14" t="s">
        <v>2412</v>
      </c>
      <c r="E70" s="14" t="s">
        <v>609</v>
      </c>
      <c r="F70" s="14" t="s">
        <v>157</v>
      </c>
      <c r="G70" s="37">
        <v>6.89</v>
      </c>
      <c r="H70" s="14" t="s">
        <v>108</v>
      </c>
      <c r="I70" s="37">
        <v>2.98</v>
      </c>
      <c r="J70" s="37">
        <v>2.62</v>
      </c>
      <c r="K70" s="37">
        <v>1012687.91</v>
      </c>
      <c r="L70" s="37">
        <v>105.83</v>
      </c>
      <c r="M70" s="37">
        <v>1071.727615153</v>
      </c>
      <c r="N70" s="37">
        <v>1.7</v>
      </c>
      <c r="O70" s="37">
        <v>0.08</v>
      </c>
    </row>
    <row r="71" spans="2:15">
      <c r="B71" s="14" t="s">
        <v>2413</v>
      </c>
      <c r="C71" s="14" t="s">
        <v>2341</v>
      </c>
      <c r="D71" s="14" t="s">
        <v>2414</v>
      </c>
      <c r="E71" s="14" t="s">
        <v>609</v>
      </c>
      <c r="F71" s="14" t="s">
        <v>157</v>
      </c>
      <c r="G71" s="37">
        <v>6.86</v>
      </c>
      <c r="H71" s="14" t="s">
        <v>108</v>
      </c>
      <c r="I71" s="37">
        <v>2.98</v>
      </c>
      <c r="J71" s="37">
        <v>2.62</v>
      </c>
      <c r="K71" s="37">
        <v>846042.02</v>
      </c>
      <c r="L71" s="37">
        <v>105.8</v>
      </c>
      <c r="M71" s="37">
        <v>895.11245715999996</v>
      </c>
      <c r="N71" s="37">
        <v>1.42</v>
      </c>
      <c r="O71" s="37">
        <v>0.06</v>
      </c>
    </row>
    <row r="72" spans="2:15">
      <c r="B72" s="14" t="s">
        <v>2415</v>
      </c>
      <c r="C72" s="14" t="s">
        <v>2341</v>
      </c>
      <c r="D72" s="14" t="s">
        <v>2416</v>
      </c>
      <c r="E72" s="14" t="s">
        <v>609</v>
      </c>
      <c r="F72" s="14" t="s">
        <v>157</v>
      </c>
      <c r="G72" s="37">
        <v>2.56</v>
      </c>
      <c r="H72" s="14" t="s">
        <v>112</v>
      </c>
      <c r="I72" s="37">
        <v>4.1500000000000004</v>
      </c>
      <c r="J72" s="37">
        <v>3.31</v>
      </c>
      <c r="K72" s="37">
        <v>1687.29</v>
      </c>
      <c r="L72" s="37">
        <v>101.04</v>
      </c>
      <c r="M72" s="37">
        <v>6.4204192150560004</v>
      </c>
      <c r="N72" s="37">
        <v>0.01</v>
      </c>
      <c r="O72" s="37">
        <v>0</v>
      </c>
    </row>
    <row r="73" spans="2:15">
      <c r="B73" s="14" t="s">
        <v>2415</v>
      </c>
      <c r="C73" s="14" t="s">
        <v>2341</v>
      </c>
      <c r="D73" s="14" t="s">
        <v>2417</v>
      </c>
      <c r="E73" s="14" t="s">
        <v>609</v>
      </c>
      <c r="F73" s="14" t="s">
        <v>157</v>
      </c>
      <c r="G73" s="37">
        <v>3.28</v>
      </c>
      <c r="H73" s="14" t="s">
        <v>112</v>
      </c>
      <c r="I73" s="37">
        <v>4.1500000000000004</v>
      </c>
      <c r="J73" s="37">
        <v>0</v>
      </c>
      <c r="K73" s="37">
        <v>240820.18</v>
      </c>
      <c r="L73" s="37">
        <v>101.04</v>
      </c>
      <c r="M73" s="37">
        <v>916.36085737795202</v>
      </c>
      <c r="N73" s="37">
        <v>1.46</v>
      </c>
      <c r="O73" s="37">
        <v>7.0000000000000007E-2</v>
      </c>
    </row>
    <row r="74" spans="2:15">
      <c r="B74" s="14" t="s">
        <v>2415</v>
      </c>
      <c r="C74" s="14" t="s">
        <v>2341</v>
      </c>
      <c r="D74" s="14" t="s">
        <v>2418</v>
      </c>
      <c r="E74" s="14" t="s">
        <v>609</v>
      </c>
      <c r="F74" s="14" t="s">
        <v>157</v>
      </c>
      <c r="G74" s="37">
        <v>3.46</v>
      </c>
      <c r="H74" s="14" t="s">
        <v>112</v>
      </c>
      <c r="I74" s="37">
        <v>4.1500000000000004</v>
      </c>
      <c r="J74" s="37">
        <v>0</v>
      </c>
      <c r="K74" s="37">
        <v>24568.89</v>
      </c>
      <c r="L74" s="37">
        <v>101.04</v>
      </c>
      <c r="M74" s="37">
        <v>93.488714713296005</v>
      </c>
      <c r="N74" s="37">
        <v>0.15</v>
      </c>
      <c r="O74" s="37">
        <v>0.01</v>
      </c>
    </row>
    <row r="75" spans="2:15">
      <c r="B75" s="14" t="s">
        <v>2419</v>
      </c>
      <c r="C75" s="14" t="s">
        <v>2341</v>
      </c>
      <c r="D75" s="14" t="s">
        <v>2420</v>
      </c>
      <c r="E75" s="14" t="s">
        <v>609</v>
      </c>
      <c r="F75" s="14" t="s">
        <v>157</v>
      </c>
      <c r="G75" s="37">
        <v>2.21</v>
      </c>
      <c r="H75" s="14" t="s">
        <v>108</v>
      </c>
      <c r="I75" s="37">
        <v>3.61</v>
      </c>
      <c r="J75" s="37">
        <v>2.5499999999999998</v>
      </c>
      <c r="K75" s="37">
        <v>931555.99</v>
      </c>
      <c r="L75" s="37">
        <v>102.45</v>
      </c>
      <c r="M75" s="37">
        <v>954.37911175500005</v>
      </c>
      <c r="N75" s="37">
        <v>1.52</v>
      </c>
      <c r="O75" s="37">
        <v>7.0000000000000007E-2</v>
      </c>
    </row>
    <row r="76" spans="2:15">
      <c r="B76" s="14" t="s">
        <v>2421</v>
      </c>
      <c r="C76" s="14" t="s">
        <v>2341</v>
      </c>
      <c r="D76" s="14" t="s">
        <v>2422</v>
      </c>
      <c r="E76" s="14" t="s">
        <v>609</v>
      </c>
      <c r="F76" s="14" t="s">
        <v>157</v>
      </c>
      <c r="G76" s="37">
        <v>3.6</v>
      </c>
      <c r="H76" s="14" t="s">
        <v>112</v>
      </c>
      <c r="I76" s="37">
        <v>3.25</v>
      </c>
      <c r="J76" s="37">
        <v>0</v>
      </c>
      <c r="K76" s="37">
        <v>70875.11</v>
      </c>
      <c r="L76" s="37">
        <v>101.04</v>
      </c>
      <c r="M76" s="37">
        <v>269.69158716830401</v>
      </c>
      <c r="N76" s="37">
        <v>0.43</v>
      </c>
      <c r="O76" s="37">
        <v>0.02</v>
      </c>
    </row>
    <row r="77" spans="2:15">
      <c r="B77" s="14" t="s">
        <v>2421</v>
      </c>
      <c r="C77" s="14" t="s">
        <v>2341</v>
      </c>
      <c r="D77" s="14" t="s">
        <v>2423</v>
      </c>
      <c r="E77" s="14" t="s">
        <v>609</v>
      </c>
      <c r="F77" s="14" t="s">
        <v>157</v>
      </c>
      <c r="G77" s="37">
        <v>3.55</v>
      </c>
      <c r="H77" s="14" t="s">
        <v>112</v>
      </c>
      <c r="I77" s="37">
        <v>3.25</v>
      </c>
      <c r="J77" s="37">
        <v>0</v>
      </c>
      <c r="K77" s="37">
        <v>20287.98</v>
      </c>
      <c r="L77" s="37">
        <v>101.04</v>
      </c>
      <c r="M77" s="37">
        <v>77.199139819872002</v>
      </c>
      <c r="N77" s="37">
        <v>0.12</v>
      </c>
      <c r="O77" s="37">
        <v>0.01</v>
      </c>
    </row>
    <row r="78" spans="2:15">
      <c r="B78" s="14" t="s">
        <v>2421</v>
      </c>
      <c r="C78" s="14" t="s">
        <v>2341</v>
      </c>
      <c r="D78" s="14" t="s">
        <v>2424</v>
      </c>
      <c r="E78" s="14" t="s">
        <v>609</v>
      </c>
      <c r="F78" s="14" t="s">
        <v>157</v>
      </c>
      <c r="G78" s="37">
        <v>3.55</v>
      </c>
      <c r="H78" s="14" t="s">
        <v>112</v>
      </c>
      <c r="I78" s="37">
        <v>3.25</v>
      </c>
      <c r="J78" s="37">
        <v>0</v>
      </c>
      <c r="K78" s="37">
        <v>17377.990000000002</v>
      </c>
      <c r="L78" s="37">
        <v>101.04</v>
      </c>
      <c r="M78" s="37">
        <v>66.126143647535997</v>
      </c>
      <c r="N78" s="37">
        <v>0.11</v>
      </c>
      <c r="O78" s="37">
        <v>0</v>
      </c>
    </row>
    <row r="79" spans="2:15">
      <c r="B79" s="14" t="s">
        <v>2421</v>
      </c>
      <c r="C79" s="14" t="s">
        <v>2341</v>
      </c>
      <c r="D79" s="14" t="s">
        <v>2425</v>
      </c>
      <c r="E79" s="14" t="s">
        <v>609</v>
      </c>
      <c r="F79" s="14" t="s">
        <v>157</v>
      </c>
      <c r="G79" s="37">
        <v>3.6</v>
      </c>
      <c r="H79" s="14" t="s">
        <v>112</v>
      </c>
      <c r="I79" s="37">
        <v>3.25</v>
      </c>
      <c r="J79" s="37">
        <v>0</v>
      </c>
      <c r="K79" s="37">
        <v>20459.8</v>
      </c>
      <c r="L79" s="37">
        <v>101.04</v>
      </c>
      <c r="M79" s="37">
        <v>77.852943510719996</v>
      </c>
      <c r="N79" s="37">
        <v>0.12</v>
      </c>
      <c r="O79" s="37">
        <v>0.01</v>
      </c>
    </row>
    <row r="80" spans="2:15">
      <c r="B80" s="14" t="s">
        <v>2426</v>
      </c>
      <c r="C80" s="14" t="s">
        <v>2341</v>
      </c>
      <c r="D80" s="14" t="s">
        <v>2427</v>
      </c>
      <c r="E80" s="14" t="s">
        <v>670</v>
      </c>
      <c r="F80" s="14" t="s">
        <v>157</v>
      </c>
      <c r="G80" s="37">
        <v>4.0599999999999996</v>
      </c>
      <c r="H80" s="14" t="s">
        <v>108</v>
      </c>
      <c r="I80" s="37">
        <v>4.5</v>
      </c>
      <c r="J80" s="37">
        <v>1.43</v>
      </c>
      <c r="K80" s="37">
        <v>725749.09</v>
      </c>
      <c r="L80" s="37">
        <v>114.22</v>
      </c>
      <c r="M80" s="37">
        <v>828.95061059800003</v>
      </c>
      <c r="N80" s="37">
        <v>1.32</v>
      </c>
      <c r="O80" s="37">
        <v>0.06</v>
      </c>
    </row>
    <row r="81" spans="2:15">
      <c r="B81" s="14" t="s">
        <v>2426</v>
      </c>
      <c r="C81" s="14" t="s">
        <v>2341</v>
      </c>
      <c r="D81" s="14" t="s">
        <v>2428</v>
      </c>
      <c r="E81" s="14" t="s">
        <v>670</v>
      </c>
      <c r="F81" s="14" t="s">
        <v>157</v>
      </c>
      <c r="G81" s="37">
        <v>4.05</v>
      </c>
      <c r="H81" s="14" t="s">
        <v>108</v>
      </c>
      <c r="I81" s="37">
        <v>4.75</v>
      </c>
      <c r="J81" s="37">
        <v>1.45</v>
      </c>
      <c r="K81" s="37">
        <v>426690.91</v>
      </c>
      <c r="L81" s="37">
        <v>115.34</v>
      </c>
      <c r="M81" s="37">
        <v>492.145295594</v>
      </c>
      <c r="N81" s="37">
        <v>0.78</v>
      </c>
      <c r="O81" s="37">
        <v>0.04</v>
      </c>
    </row>
    <row r="82" spans="2:15">
      <c r="B82" s="14" t="s">
        <v>2132</v>
      </c>
      <c r="C82" s="14" t="s">
        <v>2341</v>
      </c>
      <c r="D82" s="14" t="s">
        <v>2429</v>
      </c>
      <c r="E82" s="14" t="s">
        <v>670</v>
      </c>
      <c r="F82" s="14" t="s">
        <v>155</v>
      </c>
      <c r="G82" s="37">
        <v>2.48</v>
      </c>
      <c r="H82" s="14" t="s">
        <v>108</v>
      </c>
      <c r="I82" s="37">
        <v>3.7</v>
      </c>
      <c r="J82" s="37">
        <v>1.49</v>
      </c>
      <c r="K82" s="37">
        <v>666967.4</v>
      </c>
      <c r="L82" s="37">
        <v>105.13</v>
      </c>
      <c r="M82" s="37">
        <v>701.18282762000001</v>
      </c>
      <c r="N82" s="37">
        <v>1.1100000000000001</v>
      </c>
      <c r="O82" s="37">
        <v>0.05</v>
      </c>
    </row>
    <row r="83" spans="2:15">
      <c r="B83" s="14" t="s">
        <v>2132</v>
      </c>
      <c r="C83" s="14" t="s">
        <v>2341</v>
      </c>
      <c r="D83" s="14" t="s">
        <v>2430</v>
      </c>
      <c r="E83" s="14" t="s">
        <v>670</v>
      </c>
      <c r="F83" s="14" t="s">
        <v>157</v>
      </c>
      <c r="G83" s="37">
        <v>3.05</v>
      </c>
      <c r="H83" s="14" t="s">
        <v>108</v>
      </c>
      <c r="I83" s="37">
        <v>8</v>
      </c>
      <c r="J83" s="37">
        <v>5.4</v>
      </c>
      <c r="K83" s="37">
        <v>-20240.48</v>
      </c>
      <c r="L83" s="37">
        <v>100</v>
      </c>
      <c r="M83" s="37">
        <v>-20.240480000000002</v>
      </c>
      <c r="N83" s="37">
        <v>-0.03</v>
      </c>
      <c r="O83" s="37">
        <v>0</v>
      </c>
    </row>
    <row r="84" spans="2:15">
      <c r="B84" s="14" t="s">
        <v>2431</v>
      </c>
      <c r="C84" s="14" t="s">
        <v>2341</v>
      </c>
      <c r="D84" s="14" t="s">
        <v>2432</v>
      </c>
      <c r="E84" s="14" t="s">
        <v>670</v>
      </c>
      <c r="F84" s="14" t="s">
        <v>157</v>
      </c>
      <c r="G84" s="37">
        <v>10.4</v>
      </c>
      <c r="H84" s="14" t="s">
        <v>108</v>
      </c>
      <c r="I84" s="37">
        <v>4.5</v>
      </c>
      <c r="J84" s="37">
        <v>3.24</v>
      </c>
      <c r="K84" s="37">
        <v>232351.7</v>
      </c>
      <c r="L84" s="37">
        <v>113.36</v>
      </c>
      <c r="M84" s="37">
        <v>263.39388711999999</v>
      </c>
      <c r="N84" s="37">
        <v>0.42</v>
      </c>
      <c r="O84" s="37">
        <v>0.02</v>
      </c>
    </row>
    <row r="85" spans="2:15">
      <c r="B85" s="14" t="s">
        <v>2431</v>
      </c>
      <c r="C85" s="14" t="s">
        <v>2341</v>
      </c>
      <c r="D85" s="14" t="s">
        <v>2433</v>
      </c>
      <c r="E85" s="14" t="s">
        <v>670</v>
      </c>
      <c r="F85" s="14" t="s">
        <v>157</v>
      </c>
      <c r="G85" s="37">
        <v>10.14</v>
      </c>
      <c r="H85" s="14" t="s">
        <v>108</v>
      </c>
      <c r="I85" s="37">
        <v>4.5</v>
      </c>
      <c r="J85" s="37">
        <v>3.21</v>
      </c>
      <c r="K85" s="37">
        <v>157072.41</v>
      </c>
      <c r="L85" s="37">
        <v>112.66</v>
      </c>
      <c r="M85" s="37">
        <v>176.95777710600001</v>
      </c>
      <c r="N85" s="37">
        <v>0.28000000000000003</v>
      </c>
      <c r="O85" s="37">
        <v>0.01</v>
      </c>
    </row>
    <row r="86" spans="2:15">
      <c r="B86" s="14" t="s">
        <v>2431</v>
      </c>
      <c r="C86" s="14" t="s">
        <v>2341</v>
      </c>
      <c r="D86" s="14" t="s">
        <v>2434</v>
      </c>
      <c r="E86" s="14" t="s">
        <v>670</v>
      </c>
      <c r="F86" s="14" t="s">
        <v>157</v>
      </c>
      <c r="G86" s="37">
        <v>13.56</v>
      </c>
      <c r="H86" s="14" t="s">
        <v>108</v>
      </c>
      <c r="I86" s="37">
        <v>4.5</v>
      </c>
      <c r="J86" s="37">
        <v>3.69</v>
      </c>
      <c r="K86" s="37">
        <v>144542.20000000001</v>
      </c>
      <c r="L86" s="37">
        <v>107.93</v>
      </c>
      <c r="M86" s="37">
        <v>156.00439646000001</v>
      </c>
      <c r="N86" s="37">
        <v>0.25</v>
      </c>
      <c r="O86" s="37">
        <v>0.01</v>
      </c>
    </row>
    <row r="87" spans="2:15">
      <c r="B87" s="14" t="s">
        <v>2431</v>
      </c>
      <c r="C87" s="14" t="s">
        <v>2341</v>
      </c>
      <c r="D87" s="14" t="s">
        <v>2435</v>
      </c>
      <c r="E87" s="14" t="s">
        <v>670</v>
      </c>
      <c r="F87" s="14" t="s">
        <v>157</v>
      </c>
      <c r="G87" s="37">
        <v>13.29</v>
      </c>
      <c r="H87" s="14" t="s">
        <v>108</v>
      </c>
      <c r="I87" s="37">
        <v>4.5</v>
      </c>
      <c r="J87" s="37">
        <v>4.33</v>
      </c>
      <c r="K87" s="37">
        <v>171354.6</v>
      </c>
      <c r="L87" s="37">
        <v>103.2</v>
      </c>
      <c r="M87" s="37">
        <v>176.8379472</v>
      </c>
      <c r="N87" s="37">
        <v>0.28000000000000003</v>
      </c>
      <c r="O87" s="37">
        <v>0.01</v>
      </c>
    </row>
    <row r="88" spans="2:15">
      <c r="B88" s="14" t="s">
        <v>2431</v>
      </c>
      <c r="C88" s="14" t="s">
        <v>2341</v>
      </c>
      <c r="D88" s="14" t="s">
        <v>2436</v>
      </c>
      <c r="E88" s="14" t="s">
        <v>670</v>
      </c>
      <c r="F88" s="14" t="s">
        <v>157</v>
      </c>
      <c r="G88" s="37">
        <v>10.07</v>
      </c>
      <c r="H88" s="14" t="s">
        <v>108</v>
      </c>
      <c r="I88" s="37">
        <v>4.5</v>
      </c>
      <c r="J88" s="37">
        <v>3.52</v>
      </c>
      <c r="K88" s="37">
        <v>166940.25</v>
      </c>
      <c r="L88" s="37">
        <v>110.57</v>
      </c>
      <c r="M88" s="37">
        <v>184.585834425</v>
      </c>
      <c r="N88" s="37">
        <v>0.28999999999999998</v>
      </c>
      <c r="O88" s="37">
        <v>0.01</v>
      </c>
    </row>
    <row r="89" spans="2:15">
      <c r="B89" s="14" t="s">
        <v>2431</v>
      </c>
      <c r="C89" s="14" t="s">
        <v>2341</v>
      </c>
      <c r="D89" s="14" t="s">
        <v>2437</v>
      </c>
      <c r="E89" s="14" t="s">
        <v>670</v>
      </c>
      <c r="F89" s="14" t="s">
        <v>157</v>
      </c>
      <c r="G89" s="37">
        <v>10.16</v>
      </c>
      <c r="H89" s="14" t="s">
        <v>108</v>
      </c>
      <c r="I89" s="37">
        <v>4.5</v>
      </c>
      <c r="J89" s="37">
        <v>0</v>
      </c>
      <c r="K89" s="37">
        <v>45584.91</v>
      </c>
      <c r="L89" s="37">
        <v>115.59</v>
      </c>
      <c r="M89" s="37">
        <v>52.691597469000001</v>
      </c>
      <c r="N89" s="37">
        <v>0.08</v>
      </c>
      <c r="O89" s="37">
        <v>0</v>
      </c>
    </row>
    <row r="90" spans="2:15">
      <c r="B90" s="14" t="s">
        <v>2431</v>
      </c>
      <c r="C90" s="14" t="s">
        <v>2341</v>
      </c>
      <c r="D90" s="14" t="s">
        <v>2438</v>
      </c>
      <c r="E90" s="14" t="s">
        <v>670</v>
      </c>
      <c r="F90" s="14" t="s">
        <v>157</v>
      </c>
      <c r="G90" s="37">
        <v>10.1</v>
      </c>
      <c r="H90" s="14" t="s">
        <v>108</v>
      </c>
      <c r="I90" s="37">
        <v>4.5</v>
      </c>
      <c r="J90" s="37">
        <v>0</v>
      </c>
      <c r="K90" s="37">
        <v>83469.009999999995</v>
      </c>
      <c r="L90" s="37">
        <v>112.07</v>
      </c>
      <c r="M90" s="37">
        <v>93.543719507000006</v>
      </c>
      <c r="N90" s="37">
        <v>0.15</v>
      </c>
      <c r="O90" s="37">
        <v>0.01</v>
      </c>
    </row>
    <row r="91" spans="2:15">
      <c r="B91" s="14" t="s">
        <v>2415</v>
      </c>
      <c r="C91" s="14" t="s">
        <v>2341</v>
      </c>
      <c r="D91" s="14" t="s">
        <v>2439</v>
      </c>
      <c r="E91" s="14" t="s">
        <v>670</v>
      </c>
      <c r="F91" s="14" t="s">
        <v>157</v>
      </c>
      <c r="G91" s="37">
        <v>2.56</v>
      </c>
      <c r="H91" s="14" t="s">
        <v>112</v>
      </c>
      <c r="I91" s="37">
        <v>4.4000000000000004</v>
      </c>
      <c r="J91" s="37">
        <v>3.39</v>
      </c>
      <c r="K91" s="37">
        <v>234719.14</v>
      </c>
      <c r="L91" s="37">
        <v>104.19</v>
      </c>
      <c r="M91" s="37">
        <v>920.98988182395601</v>
      </c>
      <c r="N91" s="37">
        <v>1.46</v>
      </c>
      <c r="O91" s="37">
        <v>7.0000000000000007E-2</v>
      </c>
    </row>
    <row r="92" spans="2:15">
      <c r="B92" s="14" t="s">
        <v>2440</v>
      </c>
      <c r="C92" s="14" t="s">
        <v>2341</v>
      </c>
      <c r="D92" s="14" t="s">
        <v>2441</v>
      </c>
      <c r="E92" s="14" t="s">
        <v>670</v>
      </c>
      <c r="F92" s="14" t="s">
        <v>157</v>
      </c>
      <c r="G92" s="37">
        <v>2.14</v>
      </c>
      <c r="H92" s="14" t="s">
        <v>116</v>
      </c>
      <c r="I92" s="37">
        <v>3.97</v>
      </c>
      <c r="J92" s="37">
        <v>2.23</v>
      </c>
      <c r="K92" s="37">
        <v>173280.21</v>
      </c>
      <c r="L92" s="37">
        <v>102.81999999999998</v>
      </c>
      <c r="M92" s="37">
        <v>763.55126061292299</v>
      </c>
      <c r="N92" s="37">
        <v>1.21</v>
      </c>
      <c r="O92" s="37">
        <v>0.06</v>
      </c>
    </row>
    <row r="93" spans="2:15">
      <c r="B93" s="14" t="s">
        <v>2440</v>
      </c>
      <c r="C93" s="14" t="s">
        <v>2341</v>
      </c>
      <c r="D93" s="14" t="s">
        <v>2442</v>
      </c>
      <c r="E93" s="14" t="s">
        <v>670</v>
      </c>
      <c r="F93" s="14" t="s">
        <v>157</v>
      </c>
      <c r="G93" s="37">
        <v>2.11</v>
      </c>
      <c r="H93" s="14" t="s">
        <v>112</v>
      </c>
      <c r="I93" s="37">
        <v>4.6900000000000004</v>
      </c>
      <c r="J93" s="37">
        <v>3.35</v>
      </c>
      <c r="K93" s="37">
        <v>183923</v>
      </c>
      <c r="L93" s="37">
        <v>102.98</v>
      </c>
      <c r="M93" s="37">
        <v>713.29510773640004</v>
      </c>
      <c r="N93" s="37">
        <v>1.1299999999999999</v>
      </c>
      <c r="O93" s="37">
        <v>0.05</v>
      </c>
    </row>
    <row r="94" spans="2:15">
      <c r="B94" s="14" t="s">
        <v>2443</v>
      </c>
      <c r="C94" s="14" t="s">
        <v>2341</v>
      </c>
      <c r="D94" s="14" t="s">
        <v>2444</v>
      </c>
      <c r="E94" s="14" t="s">
        <v>662</v>
      </c>
      <c r="F94" s="14" t="s">
        <v>156</v>
      </c>
      <c r="G94" s="37">
        <v>9.7799999999999994</v>
      </c>
      <c r="H94" s="14" t="s">
        <v>108</v>
      </c>
      <c r="I94" s="37">
        <v>3.4</v>
      </c>
      <c r="J94" s="37">
        <v>5.17</v>
      </c>
      <c r="K94" s="37">
        <v>64252.33</v>
      </c>
      <c r="L94" s="37">
        <v>106.08</v>
      </c>
      <c r="M94" s="37">
        <v>68.158871664000003</v>
      </c>
      <c r="N94" s="37">
        <v>0.11</v>
      </c>
      <c r="O94" s="37">
        <v>0</v>
      </c>
    </row>
    <row r="95" spans="2:15">
      <c r="B95" s="14" t="s">
        <v>2443</v>
      </c>
      <c r="C95" s="14" t="s">
        <v>2341</v>
      </c>
      <c r="D95" s="14" t="s">
        <v>2445</v>
      </c>
      <c r="E95" s="14" t="s">
        <v>662</v>
      </c>
      <c r="F95" s="14" t="s">
        <v>156</v>
      </c>
      <c r="G95" s="37">
        <v>2.64</v>
      </c>
      <c r="H95" s="14" t="s">
        <v>108</v>
      </c>
      <c r="I95" s="37">
        <v>3.3</v>
      </c>
      <c r="J95" s="37">
        <v>2.62</v>
      </c>
      <c r="K95" s="37">
        <v>28866.99</v>
      </c>
      <c r="L95" s="37">
        <v>104.68</v>
      </c>
      <c r="M95" s="37">
        <v>30.217965132</v>
      </c>
      <c r="N95" s="37">
        <v>0.05</v>
      </c>
      <c r="O95" s="37">
        <v>0</v>
      </c>
    </row>
    <row r="96" spans="2:15">
      <c r="B96" s="14" t="s">
        <v>2446</v>
      </c>
      <c r="C96" s="14" t="s">
        <v>2341</v>
      </c>
      <c r="D96" s="14" t="s">
        <v>2447</v>
      </c>
      <c r="E96" s="14" t="s">
        <v>670</v>
      </c>
      <c r="F96" s="14" t="s">
        <v>1046</v>
      </c>
      <c r="G96" s="37">
        <v>4.05</v>
      </c>
      <c r="H96" s="14" t="s">
        <v>112</v>
      </c>
      <c r="I96" s="37">
        <v>7</v>
      </c>
      <c r="J96" s="37">
        <v>5.66</v>
      </c>
      <c r="K96" s="37">
        <v>77073.53</v>
      </c>
      <c r="L96" s="37">
        <v>103.1</v>
      </c>
      <c r="M96" s="37">
        <v>299.25694031338003</v>
      </c>
      <c r="N96" s="37">
        <v>0.48</v>
      </c>
      <c r="O96" s="37">
        <v>0.02</v>
      </c>
    </row>
    <row r="97" spans="2:15">
      <c r="B97" s="14" t="s">
        <v>2448</v>
      </c>
      <c r="C97" s="14" t="s">
        <v>2341</v>
      </c>
      <c r="D97" s="14" t="s">
        <v>2449</v>
      </c>
      <c r="E97" s="14" t="s">
        <v>704</v>
      </c>
      <c r="F97" s="14" t="s">
        <v>155</v>
      </c>
      <c r="G97" s="37">
        <v>0.74</v>
      </c>
      <c r="H97" s="14" t="s">
        <v>108</v>
      </c>
      <c r="I97" s="37">
        <v>5.14</v>
      </c>
      <c r="J97" s="37">
        <v>0.83</v>
      </c>
      <c r="K97" s="37">
        <v>21932.799999999999</v>
      </c>
      <c r="L97" s="37">
        <v>124.74</v>
      </c>
      <c r="M97" s="37">
        <v>27.358974719999999</v>
      </c>
      <c r="N97" s="37">
        <v>0.04</v>
      </c>
      <c r="O97" s="37">
        <v>0</v>
      </c>
    </row>
    <row r="98" spans="2:15">
      <c r="B98" s="14" t="s">
        <v>2450</v>
      </c>
      <c r="C98" s="14" t="s">
        <v>2341</v>
      </c>
      <c r="D98" s="14" t="s">
        <v>2451</v>
      </c>
      <c r="E98" s="14" t="s">
        <v>704</v>
      </c>
      <c r="F98" s="14" t="s">
        <v>157</v>
      </c>
      <c r="G98" s="37">
        <v>9.9700000000000006</v>
      </c>
      <c r="H98" s="14" t="s">
        <v>108</v>
      </c>
      <c r="I98" s="37">
        <v>4.03</v>
      </c>
      <c r="J98" s="37">
        <v>1.83</v>
      </c>
      <c r="K98" s="37">
        <v>751908.06</v>
      </c>
      <c r="L98" s="37">
        <v>128.75</v>
      </c>
      <c r="M98" s="37">
        <v>968.08162725</v>
      </c>
      <c r="N98" s="37">
        <v>1.54</v>
      </c>
      <c r="O98" s="37">
        <v>7.0000000000000007E-2</v>
      </c>
    </row>
    <row r="99" spans="2:15">
      <c r="B99" s="14" t="s">
        <v>2450</v>
      </c>
      <c r="C99" s="14" t="s">
        <v>2341</v>
      </c>
      <c r="D99" s="14" t="s">
        <v>2452</v>
      </c>
      <c r="E99" s="14" t="s">
        <v>704</v>
      </c>
      <c r="F99" s="14" t="s">
        <v>157</v>
      </c>
      <c r="G99" s="37">
        <v>9.02</v>
      </c>
      <c r="H99" s="14" t="s">
        <v>108</v>
      </c>
      <c r="I99" s="37">
        <v>4.03</v>
      </c>
      <c r="J99" s="37">
        <v>0</v>
      </c>
      <c r="K99" s="37">
        <v>-38002</v>
      </c>
      <c r="L99" s="37">
        <v>100</v>
      </c>
      <c r="M99" s="37">
        <v>-38.002000000000002</v>
      </c>
      <c r="N99" s="37">
        <v>-0.06</v>
      </c>
      <c r="O99" s="37">
        <v>0</v>
      </c>
    </row>
    <row r="100" spans="2:15">
      <c r="B100" s="14" t="s">
        <v>2132</v>
      </c>
      <c r="C100" s="14" t="s">
        <v>2341</v>
      </c>
      <c r="D100" s="14" t="s">
        <v>2453</v>
      </c>
      <c r="E100" s="14" t="s">
        <v>704</v>
      </c>
      <c r="F100" s="14" t="s">
        <v>155</v>
      </c>
      <c r="G100" s="37">
        <v>3.08</v>
      </c>
      <c r="H100" s="14" t="s">
        <v>108</v>
      </c>
      <c r="I100" s="37">
        <v>8</v>
      </c>
      <c r="J100" s="37">
        <v>4.54</v>
      </c>
      <c r="K100" s="37">
        <v>125817.37</v>
      </c>
      <c r="L100" s="37">
        <v>119.21</v>
      </c>
      <c r="M100" s="37">
        <v>149.986886777</v>
      </c>
      <c r="N100" s="37">
        <v>0.24</v>
      </c>
      <c r="O100" s="37">
        <v>0.01</v>
      </c>
    </row>
    <row r="101" spans="2:15">
      <c r="B101" s="14" t="s">
        <v>2454</v>
      </c>
      <c r="C101" s="14" t="s">
        <v>2341</v>
      </c>
      <c r="D101" s="14" t="s">
        <v>2455</v>
      </c>
      <c r="E101" s="14" t="s">
        <v>704</v>
      </c>
      <c r="F101" s="14" t="s">
        <v>157</v>
      </c>
      <c r="G101" s="37">
        <v>15.81</v>
      </c>
      <c r="H101" s="14" t="s">
        <v>108</v>
      </c>
      <c r="I101" s="37">
        <v>6.7</v>
      </c>
      <c r="J101" s="37">
        <v>1.1000000000000001</v>
      </c>
      <c r="K101" s="37">
        <v>839176.5</v>
      </c>
      <c r="L101" s="37">
        <v>111.43</v>
      </c>
      <c r="M101" s="37">
        <v>935.09437394999998</v>
      </c>
      <c r="N101" s="37">
        <v>1.49</v>
      </c>
      <c r="O101" s="37">
        <v>7.0000000000000007E-2</v>
      </c>
    </row>
    <row r="102" spans="2:15">
      <c r="B102" s="14" t="s">
        <v>2456</v>
      </c>
      <c r="C102" s="14" t="s">
        <v>2341</v>
      </c>
      <c r="D102" s="14" t="s">
        <v>2457</v>
      </c>
      <c r="E102" s="14" t="s">
        <v>789</v>
      </c>
      <c r="F102" s="14" t="s">
        <v>1046</v>
      </c>
      <c r="G102" s="37">
        <v>7.12</v>
      </c>
      <c r="H102" s="14" t="s">
        <v>112</v>
      </c>
      <c r="I102" s="37">
        <v>5.0199999999999996</v>
      </c>
      <c r="J102" s="37">
        <v>4.32</v>
      </c>
      <c r="K102" s="37">
        <v>246638</v>
      </c>
      <c r="L102" s="37">
        <v>105.38</v>
      </c>
      <c r="M102" s="37">
        <v>978.81023049040004</v>
      </c>
      <c r="N102" s="37">
        <v>1.56</v>
      </c>
      <c r="O102" s="37">
        <v>7.0000000000000007E-2</v>
      </c>
    </row>
    <row r="103" spans="2:15">
      <c r="B103" s="14" t="s">
        <v>2458</v>
      </c>
      <c r="C103" s="14" t="s">
        <v>2341</v>
      </c>
      <c r="D103" s="14" t="s">
        <v>2459</v>
      </c>
      <c r="E103" s="14" t="s">
        <v>2460</v>
      </c>
      <c r="F103" s="14" t="s">
        <v>157</v>
      </c>
      <c r="G103" s="37">
        <v>2.77</v>
      </c>
      <c r="H103" s="14" t="s">
        <v>108</v>
      </c>
      <c r="I103" s="37">
        <v>6.2</v>
      </c>
      <c r="J103" s="37">
        <v>4.01</v>
      </c>
      <c r="K103" s="37">
        <v>1700757.13</v>
      </c>
      <c r="L103" s="37">
        <v>60</v>
      </c>
      <c r="M103" s="37">
        <v>1020.454278</v>
      </c>
      <c r="N103" s="37">
        <v>1.62</v>
      </c>
      <c r="O103" s="37">
        <v>7.0000000000000007E-2</v>
      </c>
    </row>
    <row r="104" spans="2:15">
      <c r="B104" s="56" t="s">
        <v>2461</v>
      </c>
      <c r="G104" s="59">
        <v>1.37</v>
      </c>
      <c r="J104" s="59">
        <v>3.26</v>
      </c>
      <c r="K104" s="59">
        <v>1175427.52</v>
      </c>
      <c r="M104" s="59">
        <v>1197.0357900480001</v>
      </c>
      <c r="N104" s="59">
        <v>1.9</v>
      </c>
      <c r="O104" s="59">
        <v>0.09</v>
      </c>
    </row>
    <row r="105" spans="2:15">
      <c r="B105" s="14" t="s">
        <v>2462</v>
      </c>
      <c r="C105" s="14" t="s">
        <v>2341</v>
      </c>
      <c r="D105" s="14" t="s">
        <v>2463</v>
      </c>
      <c r="E105" s="14" t="s">
        <v>670</v>
      </c>
      <c r="F105" s="14" t="s">
        <v>157</v>
      </c>
      <c r="G105" s="37">
        <v>1.0900000000000001</v>
      </c>
      <c r="H105" s="14" t="s">
        <v>108</v>
      </c>
      <c r="I105" s="37">
        <v>4.25</v>
      </c>
      <c r="J105" s="37">
        <v>3.49</v>
      </c>
      <c r="K105" s="37">
        <v>474796.94</v>
      </c>
      <c r="L105" s="37">
        <v>100.98</v>
      </c>
      <c r="M105" s="37">
        <v>479.44995001199999</v>
      </c>
      <c r="N105" s="37">
        <v>0.76</v>
      </c>
      <c r="O105" s="37">
        <v>0.03</v>
      </c>
    </row>
    <row r="106" spans="2:15">
      <c r="B106" s="14" t="s">
        <v>2462</v>
      </c>
      <c r="C106" s="14" t="s">
        <v>2341</v>
      </c>
      <c r="D106" s="14" t="s">
        <v>2464</v>
      </c>
      <c r="E106" s="14" t="s">
        <v>704</v>
      </c>
      <c r="F106" s="14" t="s">
        <v>157</v>
      </c>
      <c r="G106" s="37">
        <v>1.56</v>
      </c>
      <c r="H106" s="14" t="s">
        <v>108</v>
      </c>
      <c r="I106" s="37">
        <v>4.5</v>
      </c>
      <c r="J106" s="37">
        <v>3.11</v>
      </c>
      <c r="K106" s="37">
        <v>700630.58</v>
      </c>
      <c r="L106" s="37">
        <v>102.42</v>
      </c>
      <c r="M106" s="37">
        <v>717.58584003600004</v>
      </c>
      <c r="N106" s="37">
        <v>1.1399999999999999</v>
      </c>
      <c r="O106" s="37">
        <v>0.05</v>
      </c>
    </row>
    <row r="107" spans="2:15">
      <c r="B107" s="56" t="s">
        <v>2465</v>
      </c>
      <c r="G107" s="59">
        <v>0</v>
      </c>
      <c r="J107" s="59">
        <v>0</v>
      </c>
      <c r="K107" s="59">
        <v>0</v>
      </c>
      <c r="M107" s="59">
        <v>0</v>
      </c>
      <c r="N107" s="59">
        <v>0</v>
      </c>
      <c r="O107" s="59">
        <v>0</v>
      </c>
    </row>
    <row r="108" spans="2:15">
      <c r="B108" s="56" t="s">
        <v>2466</v>
      </c>
      <c r="G108" s="59">
        <v>0</v>
      </c>
      <c r="J108" s="59">
        <v>0</v>
      </c>
      <c r="K108" s="59">
        <v>0</v>
      </c>
      <c r="M108" s="59">
        <v>0</v>
      </c>
      <c r="N108" s="59">
        <v>0</v>
      </c>
      <c r="O108" s="59">
        <v>0</v>
      </c>
    </row>
    <row r="109" spans="2:15">
      <c r="B109" s="14" t="s">
        <v>243</v>
      </c>
      <c r="D109" s="14" t="s">
        <v>243</v>
      </c>
      <c r="E109" s="14" t="s">
        <v>243</v>
      </c>
      <c r="G109" s="37">
        <v>0</v>
      </c>
      <c r="H109" s="14" t="s">
        <v>243</v>
      </c>
      <c r="I109" s="37">
        <v>0</v>
      </c>
      <c r="J109" s="37">
        <v>0</v>
      </c>
      <c r="K109" s="37">
        <v>0</v>
      </c>
      <c r="L109" s="37">
        <v>0</v>
      </c>
      <c r="M109" s="37">
        <v>0</v>
      </c>
      <c r="N109" s="37">
        <v>0</v>
      </c>
      <c r="O109" s="37">
        <v>0</v>
      </c>
    </row>
    <row r="110" spans="2:15">
      <c r="B110" s="56" t="s">
        <v>2467</v>
      </c>
      <c r="G110" s="59">
        <v>0</v>
      </c>
      <c r="J110" s="59">
        <v>0</v>
      </c>
      <c r="K110" s="59">
        <v>0</v>
      </c>
      <c r="M110" s="59">
        <v>0</v>
      </c>
      <c r="N110" s="59">
        <v>0</v>
      </c>
      <c r="O110" s="59">
        <v>0</v>
      </c>
    </row>
    <row r="111" spans="2:15">
      <c r="B111" s="14" t="s">
        <v>243</v>
      </c>
      <c r="D111" s="14" t="s">
        <v>243</v>
      </c>
      <c r="E111" s="14" t="s">
        <v>243</v>
      </c>
      <c r="G111" s="37">
        <v>0</v>
      </c>
      <c r="H111" s="14" t="s">
        <v>243</v>
      </c>
      <c r="I111" s="37">
        <v>0</v>
      </c>
      <c r="J111" s="37">
        <v>0</v>
      </c>
      <c r="K111" s="37">
        <v>0</v>
      </c>
      <c r="L111" s="37">
        <v>0</v>
      </c>
      <c r="M111" s="37">
        <v>0</v>
      </c>
      <c r="N111" s="37">
        <v>0</v>
      </c>
      <c r="O111" s="37">
        <v>0</v>
      </c>
    </row>
    <row r="112" spans="2:15">
      <c r="B112" s="56" t="s">
        <v>2468</v>
      </c>
      <c r="G112" s="59">
        <v>0</v>
      </c>
      <c r="J112" s="59">
        <v>0</v>
      </c>
      <c r="K112" s="59">
        <v>0</v>
      </c>
      <c r="M112" s="59">
        <v>0</v>
      </c>
      <c r="N112" s="59">
        <v>0</v>
      </c>
      <c r="O112" s="59">
        <v>0</v>
      </c>
    </row>
    <row r="113" spans="2:15">
      <c r="B113" s="14" t="s">
        <v>243</v>
      </c>
      <c r="D113" s="14" t="s">
        <v>243</v>
      </c>
      <c r="E113" s="14" t="s">
        <v>243</v>
      </c>
      <c r="G113" s="37">
        <v>0</v>
      </c>
      <c r="H113" s="14" t="s">
        <v>243</v>
      </c>
      <c r="I113" s="37">
        <v>0</v>
      </c>
      <c r="J113" s="37">
        <v>0</v>
      </c>
      <c r="K113" s="37">
        <v>0</v>
      </c>
      <c r="L113" s="37">
        <v>0</v>
      </c>
      <c r="M113" s="37">
        <v>0</v>
      </c>
      <c r="N113" s="37">
        <v>0</v>
      </c>
      <c r="O113" s="37">
        <v>0</v>
      </c>
    </row>
    <row r="114" spans="2:15">
      <c r="B114" s="56" t="s">
        <v>2469</v>
      </c>
      <c r="G114" s="59">
        <v>0</v>
      </c>
      <c r="J114" s="59">
        <v>0</v>
      </c>
      <c r="K114" s="59">
        <v>0</v>
      </c>
      <c r="M114" s="59">
        <v>0</v>
      </c>
      <c r="N114" s="59">
        <v>0</v>
      </c>
      <c r="O114" s="59">
        <v>0</v>
      </c>
    </row>
    <row r="115" spans="2:15">
      <c r="B115" s="14" t="s">
        <v>243</v>
      </c>
      <c r="D115" s="14" t="s">
        <v>243</v>
      </c>
      <c r="E115" s="14" t="s">
        <v>243</v>
      </c>
      <c r="G115" s="37">
        <v>0</v>
      </c>
      <c r="H115" s="14" t="s">
        <v>243</v>
      </c>
      <c r="I115" s="37">
        <v>0</v>
      </c>
      <c r="J115" s="37">
        <v>0</v>
      </c>
      <c r="K115" s="37">
        <v>0</v>
      </c>
      <c r="L115" s="37">
        <v>0</v>
      </c>
      <c r="M115" s="37">
        <v>0</v>
      </c>
      <c r="N115" s="37">
        <v>0</v>
      </c>
      <c r="O115" s="37">
        <v>0</v>
      </c>
    </row>
    <row r="116" spans="2:15">
      <c r="B116" s="56" t="s">
        <v>247</v>
      </c>
      <c r="G116" s="59">
        <v>0</v>
      </c>
      <c r="J116" s="59">
        <v>0</v>
      </c>
      <c r="K116" s="59">
        <v>0</v>
      </c>
      <c r="M116" s="59">
        <v>0</v>
      </c>
      <c r="N116" s="59">
        <v>0</v>
      </c>
      <c r="O116" s="59">
        <v>0</v>
      </c>
    </row>
    <row r="117" spans="2:15">
      <c r="B117" s="56" t="s">
        <v>2470</v>
      </c>
      <c r="G117" s="59">
        <v>0</v>
      </c>
      <c r="J117" s="59">
        <v>0</v>
      </c>
      <c r="K117" s="59">
        <v>0</v>
      </c>
      <c r="M117" s="59">
        <v>0</v>
      </c>
      <c r="N117" s="59">
        <v>0</v>
      </c>
      <c r="O117" s="59">
        <v>0</v>
      </c>
    </row>
    <row r="118" spans="2:15">
      <c r="B118" s="14" t="s">
        <v>243</v>
      </c>
      <c r="D118" s="14" t="s">
        <v>243</v>
      </c>
      <c r="E118" s="14" t="s">
        <v>243</v>
      </c>
      <c r="G118" s="37">
        <v>0</v>
      </c>
      <c r="H118" s="14" t="s">
        <v>243</v>
      </c>
      <c r="I118" s="37">
        <v>0</v>
      </c>
      <c r="J118" s="37">
        <v>0</v>
      </c>
      <c r="K118" s="37">
        <v>0</v>
      </c>
      <c r="L118" s="37">
        <v>0</v>
      </c>
      <c r="M118" s="37">
        <v>0</v>
      </c>
      <c r="N118" s="37">
        <v>0</v>
      </c>
      <c r="O118" s="37">
        <v>0</v>
      </c>
    </row>
    <row r="119" spans="2:15">
      <c r="B119" s="56" t="s">
        <v>2344</v>
      </c>
      <c r="G119" s="59">
        <v>0</v>
      </c>
      <c r="J119" s="59">
        <v>0</v>
      </c>
      <c r="K119" s="59">
        <v>0</v>
      </c>
      <c r="M119" s="59">
        <v>0</v>
      </c>
      <c r="N119" s="59">
        <v>0</v>
      </c>
      <c r="O119" s="59">
        <v>0</v>
      </c>
    </row>
    <row r="120" spans="2:15">
      <c r="B120" s="14" t="s">
        <v>243</v>
      </c>
      <c r="D120" s="14" t="s">
        <v>243</v>
      </c>
      <c r="E120" s="14" t="s">
        <v>243</v>
      </c>
      <c r="G120" s="37">
        <v>0</v>
      </c>
      <c r="H120" s="14" t="s">
        <v>243</v>
      </c>
      <c r="I120" s="37">
        <v>0</v>
      </c>
      <c r="J120" s="37">
        <v>0</v>
      </c>
      <c r="K120" s="37">
        <v>0</v>
      </c>
      <c r="L120" s="37">
        <v>0</v>
      </c>
      <c r="M120" s="37">
        <v>0</v>
      </c>
      <c r="N120" s="37">
        <v>0</v>
      </c>
      <c r="O120" s="37">
        <v>0</v>
      </c>
    </row>
    <row r="121" spans="2:15">
      <c r="B121" s="56" t="s">
        <v>2345</v>
      </c>
      <c r="G121" s="59">
        <v>0</v>
      </c>
      <c r="J121" s="59">
        <v>0</v>
      </c>
      <c r="K121" s="59">
        <v>0</v>
      </c>
      <c r="M121" s="59">
        <v>0</v>
      </c>
      <c r="N121" s="59">
        <v>0</v>
      </c>
      <c r="O121" s="59">
        <v>0</v>
      </c>
    </row>
    <row r="122" spans="2:15">
      <c r="B122" s="14" t="s">
        <v>243</v>
      </c>
      <c r="D122" s="14" t="s">
        <v>243</v>
      </c>
      <c r="E122" s="14" t="s">
        <v>243</v>
      </c>
      <c r="G122" s="37">
        <v>0</v>
      </c>
      <c r="H122" s="14" t="s">
        <v>243</v>
      </c>
      <c r="I122" s="37">
        <v>0</v>
      </c>
      <c r="J122" s="37">
        <v>0</v>
      </c>
      <c r="K122" s="37">
        <v>0</v>
      </c>
      <c r="L122" s="37">
        <v>0</v>
      </c>
      <c r="M122" s="37">
        <v>0</v>
      </c>
      <c r="N122" s="37">
        <v>0</v>
      </c>
      <c r="O122" s="37">
        <v>0</v>
      </c>
    </row>
    <row r="123" spans="2:15">
      <c r="B123" s="56" t="s">
        <v>2469</v>
      </c>
      <c r="G123" s="59">
        <v>0</v>
      </c>
      <c r="J123" s="59">
        <v>0</v>
      </c>
      <c r="K123" s="59">
        <v>0</v>
      </c>
      <c r="M123" s="59">
        <v>0</v>
      </c>
      <c r="N123" s="59">
        <v>0</v>
      </c>
      <c r="O123" s="59">
        <v>0</v>
      </c>
    </row>
    <row r="124" spans="2:15">
      <c r="B124" s="14" t="s">
        <v>243</v>
      </c>
      <c r="D124" s="14" t="s">
        <v>243</v>
      </c>
      <c r="E124" s="14" t="s">
        <v>243</v>
      </c>
      <c r="G124" s="37">
        <v>0</v>
      </c>
      <c r="H124" s="14" t="s">
        <v>243</v>
      </c>
      <c r="I124" s="37">
        <v>0</v>
      </c>
      <c r="J124" s="37">
        <v>0</v>
      </c>
      <c r="K124" s="37">
        <v>0</v>
      </c>
      <c r="L124" s="37">
        <v>0</v>
      </c>
      <c r="M124" s="37">
        <v>0</v>
      </c>
      <c r="N124" s="37">
        <v>0</v>
      </c>
      <c r="O124" s="37">
        <v>0</v>
      </c>
    </row>
    <row r="125" spans="2:15">
      <c r="B125" s="14" t="s">
        <v>250</v>
      </c>
    </row>
  </sheetData>
  <sheetProtection password="CCE9" sheet="1" objects="1" scenarios="1"/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/>
  </sheetViews>
  <sheetFormatPr defaultColWidth="9.140625" defaultRowHeight="18"/>
  <cols>
    <col min="1" max="1" width="6.28515625" style="3" customWidth="1"/>
    <col min="2" max="2" width="47.28515625" style="45" customWidth="1"/>
    <col min="3" max="4" width="10.7109375" style="45" customWidth="1"/>
    <col min="5" max="10" width="10.7109375" style="3" customWidth="1"/>
    <col min="11" max="12" width="14.7109375" style="3" customWidth="1"/>
    <col min="13" max="15" width="10.7109375" style="3" customWidth="1"/>
    <col min="16" max="16" width="7.5703125" style="3" customWidth="1"/>
    <col min="17" max="17" width="6.7109375" style="3" customWidth="1"/>
    <col min="18" max="18" width="7.7109375" style="3" customWidth="1"/>
    <col min="19" max="19" width="7.140625" style="3" customWidth="1"/>
    <col min="20" max="20" width="6" style="3" customWidth="1"/>
    <col min="21" max="21" width="7.85546875" style="3" customWidth="1"/>
    <col min="22" max="22" width="8.140625" style="3" customWidth="1"/>
    <col min="23" max="23" width="6.28515625" style="3" customWidth="1"/>
    <col min="24" max="24" width="8" style="3" customWidth="1"/>
    <col min="25" max="25" width="8.7109375" style="3" customWidth="1"/>
    <col min="26" max="26" width="10" style="3" customWidth="1"/>
    <col min="27" max="27" width="9.5703125" style="3" customWidth="1"/>
    <col min="28" max="28" width="6.140625" style="3" customWidth="1"/>
    <col min="29" max="30" width="5.7109375" style="3" customWidth="1"/>
    <col min="31" max="31" width="6.85546875" style="3" customWidth="1"/>
    <col min="32" max="32" width="6.42578125" style="3" customWidth="1"/>
    <col min="33" max="33" width="6.7109375" style="3" customWidth="1"/>
    <col min="34" max="34" width="7.28515625" style="3" customWidth="1"/>
    <col min="35" max="46" width="5.7109375" style="3" customWidth="1"/>
    <col min="47" max="16384" width="9.140625" style="3"/>
  </cols>
  <sheetData>
    <row r="1" spans="2:64">
      <c r="B1" s="13" t="s">
        <v>0</v>
      </c>
      <c r="C1" s="14" t="s">
        <v>190</v>
      </c>
    </row>
    <row r="2" spans="2:64">
      <c r="B2" s="13" t="s">
        <v>1</v>
      </c>
    </row>
    <row r="3" spans="2:64">
      <c r="B3" s="13" t="s">
        <v>2</v>
      </c>
      <c r="C3" s="14" t="s">
        <v>191</v>
      </c>
    </row>
    <row r="4" spans="2:64">
      <c r="B4" s="13" t="s">
        <v>3</v>
      </c>
      <c r="C4" s="14" t="s">
        <v>192</v>
      </c>
    </row>
    <row r="5" spans="2:64">
      <c r="B5" s="13"/>
    </row>
    <row r="7" spans="2:64" ht="26.25" customHeight="1">
      <c r="B7" s="87" t="s">
        <v>159</v>
      </c>
      <c r="C7" s="88"/>
      <c r="D7" s="88"/>
      <c r="E7" s="88"/>
      <c r="F7" s="88"/>
      <c r="G7" s="88"/>
      <c r="H7" s="88"/>
      <c r="I7" s="88"/>
      <c r="J7" s="88"/>
      <c r="K7" s="88"/>
      <c r="L7" s="88"/>
      <c r="M7" s="88"/>
      <c r="N7" s="88"/>
      <c r="O7" s="89"/>
    </row>
    <row r="8" spans="2:64" s="6" customFormat="1" ht="63">
      <c r="B8" s="98" t="s">
        <v>102</v>
      </c>
      <c r="C8" s="99" t="s">
        <v>50</v>
      </c>
      <c r="D8" s="99" t="s">
        <v>51</v>
      </c>
      <c r="E8" s="99" t="s">
        <v>52</v>
      </c>
      <c r="F8" s="99" t="s">
        <v>53</v>
      </c>
      <c r="G8" s="99" t="s">
        <v>73</v>
      </c>
      <c r="H8" s="99" t="s">
        <v>54</v>
      </c>
      <c r="I8" s="99" t="s">
        <v>160</v>
      </c>
      <c r="J8" s="99" t="s">
        <v>56</v>
      </c>
      <c r="K8" s="99" t="s">
        <v>74</v>
      </c>
      <c r="L8" s="99" t="s">
        <v>75</v>
      </c>
      <c r="M8" s="99" t="s">
        <v>5</v>
      </c>
      <c r="N8" s="100" t="s">
        <v>58</v>
      </c>
      <c r="O8" s="101" t="s">
        <v>59</v>
      </c>
      <c r="P8" s="3"/>
      <c r="Q8" s="3"/>
      <c r="R8" s="3"/>
      <c r="S8" s="3"/>
      <c r="T8" s="3"/>
      <c r="U8" s="3"/>
    </row>
    <row r="9" spans="2:64" s="6" customFormat="1" ht="24.75" customHeight="1">
      <c r="B9" s="50"/>
      <c r="C9" s="71"/>
      <c r="D9" s="71"/>
      <c r="E9" s="71"/>
      <c r="F9" s="71"/>
      <c r="G9" s="71" t="s">
        <v>78</v>
      </c>
      <c r="H9" s="71"/>
      <c r="I9" s="71" t="s">
        <v>7</v>
      </c>
      <c r="J9" s="71" t="s">
        <v>7</v>
      </c>
      <c r="K9" s="71"/>
      <c r="L9" s="71" t="s">
        <v>79</v>
      </c>
      <c r="M9" s="71" t="s">
        <v>6</v>
      </c>
      <c r="N9" s="71" t="s">
        <v>7</v>
      </c>
      <c r="O9" s="91" t="s">
        <v>7</v>
      </c>
      <c r="P9" s="3"/>
      <c r="Q9" s="3"/>
      <c r="R9" s="3"/>
      <c r="S9" s="3"/>
      <c r="T9" s="3"/>
      <c r="U9" s="3"/>
    </row>
    <row r="10" spans="2:64" s="54" customFormat="1" ht="18" customHeight="1">
      <c r="B10" s="52"/>
      <c r="C10" s="53" t="s">
        <v>9</v>
      </c>
      <c r="D10" s="53" t="s">
        <v>10</v>
      </c>
      <c r="E10" s="53" t="s">
        <v>60</v>
      </c>
      <c r="F10" s="53" t="s">
        <v>61</v>
      </c>
      <c r="G10" s="53" t="s">
        <v>62</v>
      </c>
      <c r="H10" s="53" t="s">
        <v>63</v>
      </c>
      <c r="I10" s="53" t="s">
        <v>64</v>
      </c>
      <c r="J10" s="53" t="s">
        <v>65</v>
      </c>
      <c r="K10" s="53" t="s">
        <v>66</v>
      </c>
      <c r="L10" s="53" t="s">
        <v>67</v>
      </c>
      <c r="M10" s="53" t="s">
        <v>80</v>
      </c>
      <c r="N10" s="74" t="s">
        <v>81</v>
      </c>
      <c r="O10" s="74" t="s">
        <v>82</v>
      </c>
      <c r="P10" s="3"/>
      <c r="Q10" s="3"/>
      <c r="R10" s="3"/>
      <c r="S10" s="3"/>
      <c r="T10" s="3"/>
      <c r="U10" s="3"/>
    </row>
    <row r="11" spans="2:64" s="54" customFormat="1" ht="18" customHeight="1">
      <c r="B11" s="55" t="s">
        <v>161</v>
      </c>
      <c r="C11" s="53"/>
      <c r="D11" s="53"/>
      <c r="E11" s="53"/>
      <c r="F11" s="53"/>
      <c r="G11" s="34">
        <v>1.27</v>
      </c>
      <c r="H11" s="53"/>
      <c r="I11" s="53"/>
      <c r="J11" s="34">
        <v>0.37</v>
      </c>
      <c r="K11" s="34">
        <v>291357.69</v>
      </c>
      <c r="L11" s="53"/>
      <c r="M11" s="34">
        <v>389.38704560085949</v>
      </c>
      <c r="N11" s="34">
        <v>100</v>
      </c>
      <c r="O11" s="34">
        <v>0.03</v>
      </c>
      <c r="P11" s="3"/>
      <c r="Q11" s="3"/>
      <c r="R11" s="3"/>
      <c r="S11" s="3"/>
      <c r="T11" s="3"/>
      <c r="U11" s="3"/>
      <c r="BL11" s="3"/>
    </row>
    <row r="12" spans="2:64">
      <c r="B12" s="56" t="s">
        <v>197</v>
      </c>
      <c r="G12" s="59">
        <v>1.27</v>
      </c>
      <c r="J12" s="59">
        <v>0.37</v>
      </c>
      <c r="K12" s="59">
        <v>291357.69</v>
      </c>
      <c r="M12" s="59">
        <v>389.38704560085949</v>
      </c>
      <c r="N12" s="59">
        <v>100</v>
      </c>
      <c r="O12" s="59">
        <v>0.03</v>
      </c>
    </row>
    <row r="13" spans="2:64">
      <c r="B13" s="56" t="s">
        <v>2066</v>
      </c>
      <c r="G13" s="59">
        <v>1.3</v>
      </c>
      <c r="J13" s="59">
        <v>0.38</v>
      </c>
      <c r="K13" s="59">
        <v>287761.01</v>
      </c>
      <c r="M13" s="59">
        <v>379.16912665199999</v>
      </c>
      <c r="N13" s="59">
        <v>97.38</v>
      </c>
      <c r="O13" s="59">
        <v>0.03</v>
      </c>
    </row>
    <row r="14" spans="2:64">
      <c r="B14" s="14" t="s">
        <v>2471</v>
      </c>
      <c r="C14" s="14" t="s">
        <v>2472</v>
      </c>
      <c r="D14" s="14" t="s">
        <v>208</v>
      </c>
      <c r="E14" s="14" t="s">
        <v>201</v>
      </c>
      <c r="F14" s="14" t="s">
        <v>155</v>
      </c>
      <c r="G14" s="37">
        <v>0.85</v>
      </c>
      <c r="H14" s="14" t="s">
        <v>108</v>
      </c>
      <c r="I14" s="37">
        <v>5.9</v>
      </c>
      <c r="J14" s="37">
        <v>0.27</v>
      </c>
      <c r="K14" s="37">
        <v>9390.16</v>
      </c>
      <c r="L14" s="37">
        <v>131.24</v>
      </c>
      <c r="M14" s="37">
        <v>12.323645984000001</v>
      </c>
      <c r="N14" s="37">
        <v>3.16</v>
      </c>
      <c r="O14" s="37">
        <v>0</v>
      </c>
    </row>
    <row r="15" spans="2:64">
      <c r="B15" s="14" t="s">
        <v>2473</v>
      </c>
      <c r="C15" s="14" t="s">
        <v>2474</v>
      </c>
      <c r="D15" s="14" t="s">
        <v>208</v>
      </c>
      <c r="E15" s="14" t="s">
        <v>206</v>
      </c>
      <c r="F15" s="14" t="s">
        <v>155</v>
      </c>
      <c r="G15" s="37">
        <v>1.01</v>
      </c>
      <c r="H15" s="14" t="s">
        <v>108</v>
      </c>
      <c r="I15" s="37">
        <v>6.15</v>
      </c>
      <c r="J15" s="37">
        <v>0.27</v>
      </c>
      <c r="K15" s="37">
        <v>77992.52</v>
      </c>
      <c r="L15" s="37">
        <v>131.28</v>
      </c>
      <c r="M15" s="37">
        <v>102.388580256</v>
      </c>
      <c r="N15" s="37">
        <v>26.29</v>
      </c>
      <c r="O15" s="37">
        <v>0.01</v>
      </c>
    </row>
    <row r="16" spans="2:64">
      <c r="B16" s="14" t="s">
        <v>2475</v>
      </c>
      <c r="C16" s="14" t="s">
        <v>2476</v>
      </c>
      <c r="D16" s="14" t="s">
        <v>205</v>
      </c>
      <c r="E16" s="14" t="s">
        <v>206</v>
      </c>
      <c r="F16" s="14" t="s">
        <v>155</v>
      </c>
      <c r="G16" s="37">
        <v>1.72</v>
      </c>
      <c r="H16" s="14" t="s">
        <v>108</v>
      </c>
      <c r="I16" s="37">
        <v>6.22</v>
      </c>
      <c r="J16" s="37">
        <v>0.54</v>
      </c>
      <c r="K16" s="37">
        <v>140000</v>
      </c>
      <c r="L16" s="37">
        <v>133.85</v>
      </c>
      <c r="M16" s="37">
        <v>187.39</v>
      </c>
      <c r="N16" s="37">
        <v>48.12</v>
      </c>
      <c r="O16" s="37">
        <v>0.01</v>
      </c>
    </row>
    <row r="17" spans="2:15">
      <c r="B17" s="14" t="s">
        <v>2477</v>
      </c>
      <c r="C17" s="14" t="s">
        <v>2478</v>
      </c>
      <c r="D17" s="14" t="s">
        <v>205</v>
      </c>
      <c r="E17" s="14" t="s">
        <v>206</v>
      </c>
      <c r="F17" s="14" t="s">
        <v>155</v>
      </c>
      <c r="G17" s="37">
        <v>0.74</v>
      </c>
      <c r="H17" s="14" t="s">
        <v>108</v>
      </c>
      <c r="I17" s="37">
        <v>5.9</v>
      </c>
      <c r="J17" s="37">
        <v>0.15</v>
      </c>
      <c r="K17" s="37">
        <v>60378.33</v>
      </c>
      <c r="L17" s="37">
        <v>127.64</v>
      </c>
      <c r="M17" s="37">
        <v>77.066900411999995</v>
      </c>
      <c r="N17" s="37">
        <v>19.79</v>
      </c>
      <c r="O17" s="37">
        <v>0.01</v>
      </c>
    </row>
    <row r="18" spans="2:15">
      <c r="B18" s="56" t="s">
        <v>2067</v>
      </c>
      <c r="G18" s="59">
        <v>0</v>
      </c>
      <c r="J18" s="59">
        <v>0</v>
      </c>
      <c r="K18" s="59">
        <v>0</v>
      </c>
      <c r="M18" s="59">
        <v>0</v>
      </c>
      <c r="N18" s="59">
        <v>0</v>
      </c>
      <c r="O18" s="59">
        <v>0</v>
      </c>
    </row>
    <row r="19" spans="2:15">
      <c r="B19" s="14" t="s">
        <v>243</v>
      </c>
      <c r="C19" s="14" t="s">
        <v>243</v>
      </c>
      <c r="E19" s="14" t="s">
        <v>243</v>
      </c>
      <c r="G19" s="37">
        <v>0</v>
      </c>
      <c r="H19" s="14" t="s">
        <v>243</v>
      </c>
      <c r="I19" s="37">
        <v>0</v>
      </c>
      <c r="J19" s="37">
        <v>0</v>
      </c>
      <c r="K19" s="37">
        <v>0</v>
      </c>
      <c r="L19" s="37">
        <v>0</v>
      </c>
      <c r="M19" s="37">
        <v>0</v>
      </c>
      <c r="N19" s="37">
        <v>0</v>
      </c>
      <c r="O19" s="37">
        <v>0</v>
      </c>
    </row>
    <row r="20" spans="2:15">
      <c r="B20" s="56" t="s">
        <v>2479</v>
      </c>
      <c r="G20" s="59">
        <v>0</v>
      </c>
      <c r="J20" s="59">
        <v>0</v>
      </c>
      <c r="K20" s="59">
        <v>0</v>
      </c>
      <c r="M20" s="59">
        <v>0</v>
      </c>
      <c r="N20" s="59">
        <v>0</v>
      </c>
      <c r="O20" s="59">
        <v>0</v>
      </c>
    </row>
    <row r="21" spans="2:15">
      <c r="B21" s="14" t="s">
        <v>243</v>
      </c>
      <c r="C21" s="14" t="s">
        <v>243</v>
      </c>
      <c r="E21" s="14" t="s">
        <v>243</v>
      </c>
      <c r="G21" s="37">
        <v>0</v>
      </c>
      <c r="H21" s="14" t="s">
        <v>243</v>
      </c>
      <c r="I21" s="37">
        <v>0</v>
      </c>
      <c r="J21" s="37">
        <v>0</v>
      </c>
      <c r="K21" s="37">
        <v>0</v>
      </c>
      <c r="L21" s="37">
        <v>0</v>
      </c>
      <c r="M21" s="37">
        <v>0</v>
      </c>
      <c r="N21" s="37">
        <v>0</v>
      </c>
      <c r="O21" s="37">
        <v>0</v>
      </c>
    </row>
    <row r="22" spans="2:15">
      <c r="B22" s="56" t="s">
        <v>2480</v>
      </c>
      <c r="G22" s="59">
        <v>0</v>
      </c>
      <c r="J22" s="59">
        <v>0</v>
      </c>
      <c r="K22" s="59">
        <v>3596.68</v>
      </c>
      <c r="M22" s="59">
        <v>10.2179189488595</v>
      </c>
      <c r="N22" s="59">
        <v>2.62</v>
      </c>
      <c r="O22" s="59">
        <v>0</v>
      </c>
    </row>
    <row r="23" spans="2:15">
      <c r="B23" s="14" t="s">
        <v>2481</v>
      </c>
      <c r="C23" s="14" t="s">
        <v>2482</v>
      </c>
      <c r="D23" s="14" t="s">
        <v>205</v>
      </c>
      <c r="E23" s="14" t="s">
        <v>201</v>
      </c>
      <c r="F23" s="14" t="s">
        <v>155</v>
      </c>
      <c r="H23" s="14" t="s">
        <v>126</v>
      </c>
      <c r="I23" s="37">
        <v>0</v>
      </c>
      <c r="J23" s="37">
        <v>0</v>
      </c>
      <c r="K23" s="37">
        <v>3596.68</v>
      </c>
      <c r="L23" s="37">
        <v>98.084891197096781</v>
      </c>
      <c r="M23" s="37">
        <v>10.2179189488595</v>
      </c>
      <c r="N23" s="37">
        <v>2.62</v>
      </c>
      <c r="O23" s="37">
        <v>0</v>
      </c>
    </row>
    <row r="24" spans="2:15">
      <c r="B24" s="56" t="s">
        <v>1033</v>
      </c>
      <c r="G24" s="59">
        <v>0</v>
      </c>
      <c r="J24" s="59">
        <v>0</v>
      </c>
      <c r="K24" s="59">
        <v>0</v>
      </c>
      <c r="M24" s="59">
        <v>0</v>
      </c>
      <c r="N24" s="59">
        <v>0</v>
      </c>
      <c r="O24" s="59">
        <v>0</v>
      </c>
    </row>
    <row r="25" spans="2:15">
      <c r="B25" s="14" t="s">
        <v>243</v>
      </c>
      <c r="C25" s="14" t="s">
        <v>243</v>
      </c>
      <c r="E25" s="14" t="s">
        <v>243</v>
      </c>
      <c r="G25" s="37">
        <v>0</v>
      </c>
      <c r="H25" s="14" t="s">
        <v>243</v>
      </c>
      <c r="I25" s="37">
        <v>0</v>
      </c>
      <c r="J25" s="37">
        <v>0</v>
      </c>
      <c r="K25" s="37">
        <v>0</v>
      </c>
      <c r="L25" s="37">
        <v>0</v>
      </c>
      <c r="M25" s="37">
        <v>0</v>
      </c>
      <c r="N25" s="37">
        <v>0</v>
      </c>
      <c r="O25" s="37">
        <v>0</v>
      </c>
    </row>
    <row r="26" spans="2:15">
      <c r="B26" s="56" t="s">
        <v>247</v>
      </c>
      <c r="G26" s="59">
        <v>0</v>
      </c>
      <c r="J26" s="59">
        <v>0</v>
      </c>
      <c r="K26" s="59">
        <v>0</v>
      </c>
      <c r="M26" s="59">
        <v>0</v>
      </c>
      <c r="N26" s="59">
        <v>0</v>
      </c>
      <c r="O26" s="59">
        <v>0</v>
      </c>
    </row>
    <row r="27" spans="2:15">
      <c r="B27" s="14" t="s">
        <v>243</v>
      </c>
      <c r="C27" s="14" t="s">
        <v>243</v>
      </c>
      <c r="E27" s="14" t="s">
        <v>243</v>
      </c>
      <c r="G27" s="37">
        <v>0</v>
      </c>
      <c r="H27" s="14" t="s">
        <v>243</v>
      </c>
      <c r="I27" s="37">
        <v>0</v>
      </c>
      <c r="J27" s="37">
        <v>0</v>
      </c>
      <c r="K27" s="37">
        <v>0</v>
      </c>
      <c r="L27" s="37">
        <v>0</v>
      </c>
      <c r="M27" s="37">
        <v>0</v>
      </c>
      <c r="N27" s="37">
        <v>0</v>
      </c>
      <c r="O27" s="37">
        <v>0</v>
      </c>
    </row>
    <row r="28" spans="2:15">
      <c r="B28" s="14" t="s">
        <v>250</v>
      </c>
    </row>
  </sheetData>
  <sheetProtection password="CCE9" sheet="1" objects="1" scenarios="1"/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/>
  </sheetViews>
  <sheetFormatPr defaultColWidth="9.140625" defaultRowHeight="18"/>
  <cols>
    <col min="1" max="1" width="6.28515625" style="3" customWidth="1"/>
    <col min="2" max="2" width="47.28515625" style="45" customWidth="1"/>
    <col min="3" max="3" width="10.7109375" style="45" customWidth="1"/>
    <col min="4" max="6" width="10.7109375" style="3" customWidth="1"/>
    <col min="7" max="7" width="12.7109375" style="3" customWidth="1"/>
    <col min="8" max="9" width="10.7109375" style="3" customWidth="1"/>
    <col min="10" max="10" width="7.5703125" style="6" customWidth="1"/>
    <col min="11" max="11" width="6.7109375" style="6" customWidth="1"/>
    <col min="12" max="12" width="7.7109375" style="6" customWidth="1"/>
    <col min="13" max="13" width="7.140625" style="6" customWidth="1"/>
    <col min="14" max="14" width="6" style="6" customWidth="1"/>
    <col min="15" max="15" width="7.85546875" style="6" customWidth="1"/>
    <col min="16" max="16" width="8.140625" style="6" customWidth="1"/>
    <col min="17" max="17" width="6.28515625" style="6" customWidth="1"/>
    <col min="18" max="18" width="8" style="6" customWidth="1"/>
    <col min="19" max="19" width="8.7109375" style="6" customWidth="1"/>
    <col min="20" max="20" width="10" style="6" customWidth="1"/>
    <col min="21" max="21" width="9.5703125" style="6" customWidth="1"/>
    <col min="22" max="22" width="6.140625" style="6" customWidth="1"/>
    <col min="23" max="24" width="5.7109375" style="6" customWidth="1"/>
    <col min="25" max="25" width="6.85546875" style="6" customWidth="1"/>
    <col min="26" max="26" width="6.42578125" style="6" customWidth="1"/>
    <col min="27" max="27" width="6.7109375" style="6" customWidth="1"/>
    <col min="28" max="28" width="7.28515625" style="6" customWidth="1"/>
    <col min="29" max="40" width="5.7109375" style="6" customWidth="1"/>
    <col min="41" max="55" width="9.140625" style="6"/>
    <col min="56" max="16384" width="9.140625" style="3"/>
  </cols>
  <sheetData>
    <row r="1" spans="2:55">
      <c r="B1" s="13" t="s">
        <v>0</v>
      </c>
      <c r="C1" s="14" t="s">
        <v>190</v>
      </c>
    </row>
    <row r="2" spans="2:55">
      <c r="B2" s="13" t="s">
        <v>1</v>
      </c>
    </row>
    <row r="3" spans="2:55">
      <c r="B3" s="13" t="s">
        <v>2</v>
      </c>
      <c r="C3" s="14" t="s">
        <v>191</v>
      </c>
    </row>
    <row r="4" spans="2:55">
      <c r="B4" s="13" t="s">
        <v>3</v>
      </c>
      <c r="C4" s="14" t="s">
        <v>192</v>
      </c>
    </row>
    <row r="5" spans="2:55">
      <c r="B5" s="13"/>
    </row>
    <row r="7" spans="2:55" ht="26.25" customHeight="1">
      <c r="B7" s="87" t="s">
        <v>162</v>
      </c>
      <c r="C7" s="88"/>
      <c r="D7" s="88"/>
      <c r="E7" s="88"/>
      <c r="F7" s="88"/>
      <c r="G7" s="88"/>
      <c r="H7" s="88"/>
      <c r="I7" s="89"/>
    </row>
    <row r="8" spans="2:55" s="6" customFormat="1" ht="63">
      <c r="B8" s="98" t="s">
        <v>102</v>
      </c>
      <c r="C8" s="102" t="s">
        <v>163</v>
      </c>
      <c r="D8" s="102" t="s">
        <v>164</v>
      </c>
      <c r="E8" s="102" t="s">
        <v>165</v>
      </c>
      <c r="F8" s="102" t="s">
        <v>54</v>
      </c>
      <c r="G8" s="102" t="s">
        <v>166</v>
      </c>
      <c r="H8" s="103" t="s">
        <v>58</v>
      </c>
      <c r="I8" s="104" t="s">
        <v>59</v>
      </c>
    </row>
    <row r="9" spans="2:55" s="6" customFormat="1" ht="22.5" customHeight="1">
      <c r="B9" s="50"/>
      <c r="C9" s="51" t="s">
        <v>77</v>
      </c>
      <c r="D9" s="51"/>
      <c r="E9" s="51" t="s">
        <v>7</v>
      </c>
      <c r="F9" s="51"/>
      <c r="G9" s="51" t="s">
        <v>167</v>
      </c>
      <c r="H9" s="71" t="s">
        <v>7</v>
      </c>
      <c r="I9" s="91" t="s">
        <v>7</v>
      </c>
    </row>
    <row r="10" spans="2:55" s="54" customFormat="1" ht="18" customHeight="1">
      <c r="B10" s="52"/>
      <c r="C10" s="53" t="s">
        <v>9</v>
      </c>
      <c r="D10" s="53" t="s">
        <v>10</v>
      </c>
      <c r="E10" s="53" t="s">
        <v>60</v>
      </c>
      <c r="F10" s="53" t="s">
        <v>61</v>
      </c>
      <c r="G10" s="53" t="s">
        <v>62</v>
      </c>
      <c r="H10" s="74" t="s">
        <v>63</v>
      </c>
      <c r="I10" s="74" t="s">
        <v>64</v>
      </c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</row>
    <row r="11" spans="2:55" s="54" customFormat="1" ht="18" customHeight="1">
      <c r="B11" s="55" t="s">
        <v>168</v>
      </c>
      <c r="C11" s="53"/>
      <c r="D11" s="53"/>
      <c r="E11" s="53"/>
      <c r="F11" s="53"/>
      <c r="G11" s="34">
        <v>0</v>
      </c>
      <c r="H11" s="34">
        <v>0</v>
      </c>
      <c r="I11" s="34">
        <v>0</v>
      </c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</row>
    <row r="12" spans="2:55">
      <c r="B12" s="56" t="s">
        <v>197</v>
      </c>
      <c r="E12" s="59">
        <v>0</v>
      </c>
      <c r="F12" s="6"/>
      <c r="G12" s="59">
        <v>0</v>
      </c>
      <c r="H12" s="59">
        <v>0</v>
      </c>
      <c r="I12" s="59">
        <v>0</v>
      </c>
    </row>
    <row r="13" spans="2:55">
      <c r="B13" s="56" t="s">
        <v>2483</v>
      </c>
      <c r="E13" s="59">
        <v>0</v>
      </c>
      <c r="F13" s="6"/>
      <c r="G13" s="59">
        <v>0</v>
      </c>
      <c r="H13" s="59">
        <v>0</v>
      </c>
      <c r="I13" s="59">
        <v>0</v>
      </c>
    </row>
    <row r="14" spans="2:55">
      <c r="B14" s="14" t="s">
        <v>243</v>
      </c>
      <c r="D14" s="14" t="s">
        <v>243</v>
      </c>
      <c r="E14" s="37">
        <v>0</v>
      </c>
      <c r="F14" s="14" t="s">
        <v>243</v>
      </c>
      <c r="G14" s="37">
        <v>0</v>
      </c>
      <c r="H14" s="37">
        <v>0</v>
      </c>
      <c r="I14" s="37">
        <v>0</v>
      </c>
    </row>
    <row r="15" spans="2:55">
      <c r="B15" s="56" t="s">
        <v>2484</v>
      </c>
      <c r="E15" s="59">
        <v>0</v>
      </c>
      <c r="F15" s="6"/>
      <c r="G15" s="59">
        <v>0</v>
      </c>
      <c r="H15" s="59">
        <v>0</v>
      </c>
      <c r="I15" s="59">
        <v>0</v>
      </c>
    </row>
    <row r="16" spans="2:55">
      <c r="B16" s="14" t="s">
        <v>243</v>
      </c>
      <c r="D16" s="14" t="s">
        <v>243</v>
      </c>
      <c r="E16" s="37">
        <v>0</v>
      </c>
      <c r="F16" s="14" t="s">
        <v>243</v>
      </c>
      <c r="G16" s="37">
        <v>0</v>
      </c>
      <c r="H16" s="37">
        <v>0</v>
      </c>
      <c r="I16" s="37">
        <v>0</v>
      </c>
    </row>
    <row r="17" spans="2:9">
      <c r="B17" s="56" t="s">
        <v>247</v>
      </c>
      <c r="E17" s="59">
        <v>0</v>
      </c>
      <c r="F17" s="6"/>
      <c r="G17" s="59">
        <v>0</v>
      </c>
      <c r="H17" s="59">
        <v>0</v>
      </c>
      <c r="I17" s="59">
        <v>0</v>
      </c>
    </row>
    <row r="18" spans="2:9">
      <c r="B18" s="56" t="s">
        <v>2483</v>
      </c>
      <c r="E18" s="59">
        <v>0</v>
      </c>
      <c r="F18" s="6"/>
      <c r="G18" s="59">
        <v>0</v>
      </c>
      <c r="H18" s="59">
        <v>0</v>
      </c>
      <c r="I18" s="59">
        <v>0</v>
      </c>
    </row>
    <row r="19" spans="2:9">
      <c r="B19" s="14" t="s">
        <v>243</v>
      </c>
      <c r="D19" s="14" t="s">
        <v>243</v>
      </c>
      <c r="E19" s="37">
        <v>0</v>
      </c>
      <c r="F19" s="14" t="s">
        <v>243</v>
      </c>
      <c r="G19" s="37">
        <v>0</v>
      </c>
      <c r="H19" s="37">
        <v>0</v>
      </c>
      <c r="I19" s="37">
        <v>0</v>
      </c>
    </row>
    <row r="20" spans="2:9">
      <c r="B20" s="56" t="s">
        <v>2484</v>
      </c>
      <c r="E20" s="59">
        <v>0</v>
      </c>
      <c r="F20" s="6"/>
      <c r="G20" s="59">
        <v>0</v>
      </c>
      <c r="H20" s="59">
        <v>0</v>
      </c>
      <c r="I20" s="59">
        <v>0</v>
      </c>
    </row>
    <row r="21" spans="2:9">
      <c r="B21" s="14" t="s">
        <v>243</v>
      </c>
      <c r="D21" s="14" t="s">
        <v>243</v>
      </c>
      <c r="E21" s="37">
        <v>0</v>
      </c>
      <c r="F21" s="14" t="s">
        <v>243</v>
      </c>
      <c r="G21" s="37">
        <v>0</v>
      </c>
      <c r="H21" s="37">
        <v>0</v>
      </c>
      <c r="I21" s="37">
        <v>0</v>
      </c>
    </row>
    <row r="22" spans="2:9">
      <c r="F22" s="6"/>
      <c r="G22" s="6"/>
      <c r="H22" s="6"/>
    </row>
    <row r="23" spans="2:9">
      <c r="F23" s="6"/>
      <c r="G23" s="6"/>
      <c r="H23" s="6"/>
    </row>
    <row r="24" spans="2:9">
      <c r="F24" s="6"/>
      <c r="G24" s="6"/>
      <c r="H24" s="6"/>
    </row>
    <row r="25" spans="2:9">
      <c r="F25" s="6"/>
      <c r="G25" s="6"/>
      <c r="H25" s="6"/>
    </row>
    <row r="26" spans="2:9">
      <c r="F26" s="6"/>
      <c r="G26" s="6"/>
      <c r="H26" s="6"/>
    </row>
    <row r="27" spans="2:9">
      <c r="F27" s="6"/>
      <c r="G27" s="6"/>
      <c r="H27" s="6"/>
    </row>
    <row r="28" spans="2:9">
      <c r="F28" s="6"/>
      <c r="G28" s="6"/>
      <c r="H28" s="6"/>
    </row>
    <row r="29" spans="2:9">
      <c r="F29" s="6"/>
      <c r="G29" s="6"/>
      <c r="H29" s="6"/>
    </row>
    <row r="30" spans="2:9">
      <c r="F30" s="6"/>
      <c r="G30" s="6"/>
      <c r="H30" s="6"/>
    </row>
    <row r="31" spans="2:9">
      <c r="F31" s="6"/>
      <c r="G31" s="6"/>
      <c r="H31" s="6"/>
    </row>
    <row r="32" spans="2:9">
      <c r="F32" s="6"/>
      <c r="G32" s="6"/>
      <c r="H32" s="6"/>
    </row>
    <row r="33" spans="6:8">
      <c r="F33" s="6"/>
      <c r="G33" s="6"/>
      <c r="H33" s="6"/>
    </row>
    <row r="34" spans="6:8">
      <c r="F34" s="6"/>
      <c r="G34" s="6"/>
      <c r="H34" s="6"/>
    </row>
    <row r="35" spans="6:8">
      <c r="F35" s="6"/>
      <c r="G35" s="6"/>
      <c r="H35" s="6"/>
    </row>
    <row r="36" spans="6:8">
      <c r="F36" s="6"/>
      <c r="G36" s="6"/>
      <c r="H36" s="6"/>
    </row>
    <row r="37" spans="6:8">
      <c r="F37" s="6"/>
      <c r="G37" s="6"/>
      <c r="H37" s="6"/>
    </row>
    <row r="38" spans="6:8">
      <c r="F38" s="6"/>
      <c r="G38" s="6"/>
      <c r="H38" s="6"/>
    </row>
    <row r="39" spans="6:8">
      <c r="F39" s="6"/>
      <c r="G39" s="6"/>
      <c r="H39" s="6"/>
    </row>
    <row r="40" spans="6:8">
      <c r="F40" s="6"/>
      <c r="G40" s="6"/>
      <c r="H40" s="6"/>
    </row>
    <row r="41" spans="6:8">
      <c r="F41" s="6"/>
      <c r="G41" s="6"/>
      <c r="H41" s="6"/>
    </row>
    <row r="42" spans="6:8">
      <c r="F42" s="6"/>
      <c r="G42" s="6"/>
      <c r="H42" s="6"/>
    </row>
    <row r="43" spans="6:8">
      <c r="F43" s="6"/>
      <c r="G43" s="6"/>
      <c r="H43" s="6"/>
    </row>
    <row r="44" spans="6:8">
      <c r="F44" s="6"/>
      <c r="G44" s="6"/>
      <c r="H44" s="6"/>
    </row>
    <row r="45" spans="6:8">
      <c r="F45" s="6"/>
      <c r="G45" s="6"/>
      <c r="H45" s="6"/>
    </row>
    <row r="46" spans="6:8">
      <c r="F46" s="6"/>
      <c r="G46" s="6"/>
      <c r="H46" s="6"/>
    </row>
    <row r="47" spans="6:8">
      <c r="F47" s="6"/>
      <c r="G47" s="6"/>
      <c r="H47" s="6"/>
    </row>
    <row r="48" spans="6:8">
      <c r="F48" s="6"/>
      <c r="G48" s="6"/>
      <c r="H48" s="6"/>
    </row>
    <row r="49" spans="6:8">
      <c r="F49" s="6"/>
      <c r="G49" s="6"/>
      <c r="H49" s="6"/>
    </row>
    <row r="50" spans="6:8">
      <c r="F50" s="6"/>
      <c r="G50" s="6"/>
      <c r="H50" s="6"/>
    </row>
    <row r="51" spans="6:8">
      <c r="F51" s="6"/>
      <c r="G51" s="6"/>
      <c r="H51" s="6"/>
    </row>
    <row r="52" spans="6:8">
      <c r="F52" s="6"/>
      <c r="G52" s="6"/>
      <c r="H52" s="6"/>
    </row>
    <row r="53" spans="6:8">
      <c r="F53" s="6"/>
      <c r="G53" s="6"/>
      <c r="H53" s="6"/>
    </row>
    <row r="54" spans="6:8">
      <c r="F54" s="6"/>
      <c r="G54" s="6"/>
      <c r="H54" s="6"/>
    </row>
    <row r="55" spans="6:8">
      <c r="F55" s="6"/>
      <c r="G55" s="6"/>
      <c r="H55" s="6"/>
    </row>
    <row r="56" spans="6:8">
      <c r="F56" s="6"/>
      <c r="G56" s="6"/>
      <c r="H56" s="6"/>
    </row>
    <row r="57" spans="6:8">
      <c r="F57" s="6"/>
      <c r="G57" s="6"/>
      <c r="H57" s="6"/>
    </row>
    <row r="58" spans="6:8">
      <c r="F58" s="6"/>
      <c r="G58" s="6"/>
      <c r="H58" s="6"/>
    </row>
    <row r="59" spans="6:8">
      <c r="F59" s="6"/>
      <c r="G59" s="6"/>
      <c r="H59" s="6"/>
    </row>
    <row r="60" spans="6:8">
      <c r="F60" s="6"/>
      <c r="G60" s="6"/>
      <c r="H60" s="6"/>
    </row>
    <row r="61" spans="6:8">
      <c r="F61" s="6"/>
      <c r="G61" s="6"/>
      <c r="H61" s="6"/>
    </row>
    <row r="62" spans="6:8">
      <c r="F62" s="6"/>
      <c r="G62" s="6"/>
      <c r="H62" s="6"/>
    </row>
    <row r="63" spans="6:8">
      <c r="F63" s="6"/>
      <c r="G63" s="6"/>
      <c r="H63" s="6"/>
    </row>
    <row r="64" spans="6:8">
      <c r="F64" s="6"/>
      <c r="G64" s="6"/>
      <c r="H64" s="6"/>
    </row>
    <row r="65" spans="6:8">
      <c r="F65" s="6"/>
      <c r="G65" s="6"/>
      <c r="H65" s="6"/>
    </row>
    <row r="66" spans="6:8">
      <c r="F66" s="6"/>
      <c r="G66" s="6"/>
      <c r="H66" s="6"/>
    </row>
    <row r="67" spans="6:8">
      <c r="F67" s="6"/>
      <c r="G67" s="6"/>
      <c r="H67" s="6"/>
    </row>
    <row r="68" spans="6:8">
      <c r="F68" s="6"/>
      <c r="G68" s="6"/>
      <c r="H68" s="6"/>
    </row>
    <row r="69" spans="6:8">
      <c r="F69" s="6"/>
      <c r="G69" s="6"/>
      <c r="H69" s="6"/>
    </row>
    <row r="70" spans="6:8">
      <c r="F70" s="6"/>
      <c r="G70" s="6"/>
      <c r="H70" s="6"/>
    </row>
    <row r="71" spans="6:8">
      <c r="F71" s="6"/>
      <c r="G71" s="6"/>
      <c r="H71" s="6"/>
    </row>
    <row r="72" spans="6:8">
      <c r="F72" s="6"/>
      <c r="G72" s="6"/>
      <c r="H72" s="6"/>
    </row>
    <row r="73" spans="6:8">
      <c r="F73" s="6"/>
      <c r="G73" s="6"/>
      <c r="H73" s="6"/>
    </row>
    <row r="74" spans="6:8">
      <c r="F74" s="6"/>
      <c r="G74" s="6"/>
      <c r="H74" s="6"/>
    </row>
    <row r="75" spans="6:8">
      <c r="F75" s="6"/>
      <c r="G75" s="6"/>
      <c r="H75" s="6"/>
    </row>
    <row r="76" spans="6:8">
      <c r="F76" s="6"/>
      <c r="G76" s="6"/>
      <c r="H76" s="6"/>
    </row>
    <row r="77" spans="6:8">
      <c r="F77" s="6"/>
      <c r="G77" s="6"/>
      <c r="H77" s="6"/>
    </row>
    <row r="78" spans="6:8">
      <c r="F78" s="6"/>
      <c r="G78" s="6"/>
      <c r="H78" s="6"/>
    </row>
    <row r="79" spans="6:8">
      <c r="F79" s="6"/>
      <c r="G79" s="6"/>
      <c r="H79" s="6"/>
    </row>
    <row r="80" spans="6:8">
      <c r="F80" s="6"/>
      <c r="G80" s="6"/>
      <c r="H80" s="6"/>
    </row>
    <row r="81" spans="6:8">
      <c r="F81" s="6"/>
      <c r="G81" s="6"/>
      <c r="H81" s="6"/>
    </row>
    <row r="82" spans="6:8">
      <c r="F82" s="6"/>
      <c r="G82" s="6"/>
      <c r="H82" s="6"/>
    </row>
    <row r="83" spans="6:8">
      <c r="F83" s="6"/>
      <c r="G83" s="6"/>
      <c r="H83" s="6"/>
    </row>
    <row r="84" spans="6:8">
      <c r="F84" s="6"/>
      <c r="G84" s="6"/>
      <c r="H84" s="6"/>
    </row>
    <row r="85" spans="6:8">
      <c r="F85" s="6"/>
      <c r="G85" s="6"/>
      <c r="H85" s="6"/>
    </row>
    <row r="86" spans="6:8">
      <c r="F86" s="6"/>
      <c r="G86" s="6"/>
      <c r="H86" s="6"/>
    </row>
    <row r="87" spans="6:8">
      <c r="F87" s="6"/>
      <c r="G87" s="6"/>
      <c r="H87" s="6"/>
    </row>
    <row r="88" spans="6:8">
      <c r="F88" s="6"/>
      <c r="G88" s="6"/>
      <c r="H88" s="6"/>
    </row>
    <row r="89" spans="6:8">
      <c r="F89" s="6"/>
      <c r="G89" s="6"/>
      <c r="H89" s="6"/>
    </row>
    <row r="90" spans="6:8">
      <c r="F90" s="6"/>
      <c r="G90" s="6"/>
      <c r="H90" s="6"/>
    </row>
    <row r="91" spans="6:8">
      <c r="F91" s="6"/>
      <c r="G91" s="6"/>
      <c r="H91" s="6"/>
    </row>
    <row r="92" spans="6:8">
      <c r="F92" s="6"/>
      <c r="G92" s="6"/>
      <c r="H92" s="6"/>
    </row>
    <row r="93" spans="6:8">
      <c r="F93" s="6"/>
      <c r="G93" s="6"/>
      <c r="H93" s="6"/>
    </row>
    <row r="94" spans="6:8">
      <c r="F94" s="6"/>
      <c r="G94" s="6"/>
      <c r="H94" s="6"/>
    </row>
    <row r="95" spans="6:8">
      <c r="F95" s="6"/>
      <c r="G95" s="6"/>
      <c r="H95" s="6"/>
    </row>
    <row r="96" spans="6:8">
      <c r="F96" s="6"/>
      <c r="G96" s="6"/>
      <c r="H96" s="6"/>
    </row>
    <row r="97" spans="6:8">
      <c r="F97" s="6"/>
      <c r="G97" s="6"/>
      <c r="H97" s="6"/>
    </row>
    <row r="98" spans="6:8">
      <c r="F98" s="6"/>
      <c r="G98" s="6"/>
      <c r="H98" s="6"/>
    </row>
    <row r="99" spans="6:8">
      <c r="F99" s="6"/>
      <c r="G99" s="6"/>
      <c r="H99" s="6"/>
    </row>
    <row r="100" spans="6:8">
      <c r="F100" s="6"/>
      <c r="G100" s="6"/>
      <c r="H100" s="6"/>
    </row>
    <row r="101" spans="6:8">
      <c r="F101" s="6"/>
      <c r="G101" s="6"/>
      <c r="H101" s="6"/>
    </row>
    <row r="102" spans="6:8">
      <c r="F102" s="6"/>
      <c r="G102" s="6"/>
      <c r="H102" s="6"/>
    </row>
    <row r="103" spans="6:8">
      <c r="F103" s="6"/>
      <c r="G103" s="6"/>
      <c r="H103" s="6"/>
    </row>
    <row r="104" spans="6:8">
      <c r="F104" s="6"/>
      <c r="G104" s="6"/>
      <c r="H104" s="6"/>
    </row>
    <row r="105" spans="6:8">
      <c r="F105" s="6"/>
      <c r="G105" s="6"/>
      <c r="H105" s="6"/>
    </row>
    <row r="106" spans="6:8">
      <c r="F106" s="6"/>
      <c r="G106" s="6"/>
      <c r="H106" s="6"/>
    </row>
    <row r="107" spans="6:8">
      <c r="F107" s="6"/>
      <c r="G107" s="6"/>
      <c r="H107" s="6"/>
    </row>
    <row r="108" spans="6:8">
      <c r="F108" s="6"/>
      <c r="G108" s="6"/>
      <c r="H108" s="6"/>
    </row>
    <row r="109" spans="6:8">
      <c r="F109" s="6"/>
      <c r="G109" s="6"/>
      <c r="H109" s="6"/>
    </row>
    <row r="110" spans="6:8">
      <c r="F110" s="6"/>
      <c r="G110" s="6"/>
      <c r="H110" s="6"/>
    </row>
    <row r="111" spans="6:8">
      <c r="F111" s="6"/>
      <c r="G111" s="6"/>
      <c r="H111" s="6"/>
    </row>
    <row r="112" spans="6:8">
      <c r="F112" s="6"/>
      <c r="G112" s="6"/>
      <c r="H112" s="6"/>
    </row>
    <row r="113" spans="6:8">
      <c r="F113" s="6"/>
      <c r="G113" s="6"/>
      <c r="H113" s="6"/>
    </row>
    <row r="114" spans="6:8">
      <c r="F114" s="6"/>
      <c r="G114" s="6"/>
      <c r="H114" s="6"/>
    </row>
    <row r="115" spans="6:8">
      <c r="F115" s="6"/>
      <c r="G115" s="6"/>
      <c r="H115" s="6"/>
    </row>
    <row r="116" spans="6:8">
      <c r="F116" s="6"/>
      <c r="G116" s="6"/>
      <c r="H116" s="6"/>
    </row>
    <row r="117" spans="6:8">
      <c r="F117" s="6"/>
      <c r="G117" s="6"/>
      <c r="H117" s="6"/>
    </row>
    <row r="118" spans="6:8">
      <c r="F118" s="6"/>
      <c r="G118" s="6"/>
      <c r="H118" s="6"/>
    </row>
    <row r="119" spans="6:8">
      <c r="F119" s="6"/>
      <c r="G119" s="6"/>
      <c r="H119" s="6"/>
    </row>
    <row r="120" spans="6:8">
      <c r="F120" s="6"/>
      <c r="G120" s="6"/>
      <c r="H120" s="6"/>
    </row>
    <row r="121" spans="6:8">
      <c r="F121" s="6"/>
      <c r="G121" s="6"/>
      <c r="H121" s="6"/>
    </row>
    <row r="122" spans="6:8">
      <c r="F122" s="6"/>
      <c r="G122" s="6"/>
      <c r="H122" s="6"/>
    </row>
    <row r="123" spans="6:8">
      <c r="F123" s="6"/>
      <c r="G123" s="6"/>
      <c r="H123" s="6"/>
    </row>
    <row r="124" spans="6:8">
      <c r="F124" s="6"/>
      <c r="G124" s="6"/>
      <c r="H124" s="6"/>
    </row>
    <row r="125" spans="6:8">
      <c r="F125" s="6"/>
      <c r="G125" s="6"/>
      <c r="H125" s="6"/>
    </row>
    <row r="126" spans="6:8">
      <c r="F126" s="6"/>
      <c r="G126" s="6"/>
      <c r="H126" s="6"/>
    </row>
    <row r="127" spans="6:8">
      <c r="F127" s="6"/>
      <c r="G127" s="6"/>
      <c r="H127" s="6"/>
    </row>
    <row r="128" spans="6:8">
      <c r="F128" s="6"/>
      <c r="G128" s="6"/>
      <c r="H128" s="6"/>
    </row>
    <row r="129" spans="6:8">
      <c r="F129" s="6"/>
      <c r="G129" s="6"/>
      <c r="H129" s="6"/>
    </row>
    <row r="130" spans="6:8">
      <c r="F130" s="6"/>
      <c r="G130" s="6"/>
      <c r="H130" s="6"/>
    </row>
    <row r="131" spans="6:8">
      <c r="F131" s="6"/>
      <c r="G131" s="6"/>
      <c r="H131" s="6"/>
    </row>
    <row r="132" spans="6:8">
      <c r="F132" s="6"/>
      <c r="G132" s="6"/>
      <c r="H132" s="6"/>
    </row>
    <row r="133" spans="6:8">
      <c r="F133" s="6"/>
      <c r="G133" s="6"/>
      <c r="H133" s="6"/>
    </row>
    <row r="134" spans="6:8">
      <c r="F134" s="6"/>
      <c r="G134" s="6"/>
      <c r="H134" s="6"/>
    </row>
    <row r="135" spans="6:8">
      <c r="F135" s="6"/>
      <c r="G135" s="6"/>
      <c r="H135" s="6"/>
    </row>
    <row r="136" spans="6:8">
      <c r="F136" s="6"/>
      <c r="G136" s="6"/>
      <c r="H136" s="6"/>
    </row>
    <row r="137" spans="6:8">
      <c r="F137" s="6"/>
      <c r="G137" s="6"/>
      <c r="H137" s="6"/>
    </row>
    <row r="138" spans="6:8">
      <c r="F138" s="6"/>
      <c r="G138" s="6"/>
      <c r="H138" s="6"/>
    </row>
    <row r="139" spans="6:8">
      <c r="F139" s="6"/>
      <c r="G139" s="6"/>
      <c r="H139" s="6"/>
    </row>
    <row r="140" spans="6:8">
      <c r="F140" s="6"/>
      <c r="G140" s="6"/>
      <c r="H140" s="6"/>
    </row>
    <row r="141" spans="6:8">
      <c r="F141" s="6"/>
      <c r="G141" s="6"/>
      <c r="H141" s="6"/>
    </row>
    <row r="142" spans="6:8">
      <c r="F142" s="6"/>
      <c r="G142" s="6"/>
      <c r="H142" s="6"/>
    </row>
    <row r="143" spans="6:8">
      <c r="F143" s="6"/>
      <c r="G143" s="6"/>
      <c r="H143" s="6"/>
    </row>
    <row r="144" spans="6:8">
      <c r="F144" s="6"/>
      <c r="G144" s="6"/>
      <c r="H144" s="6"/>
    </row>
    <row r="145" spans="6:8">
      <c r="F145" s="6"/>
      <c r="G145" s="6"/>
      <c r="H145" s="6"/>
    </row>
    <row r="146" spans="6:8">
      <c r="F146" s="6"/>
      <c r="G146" s="6"/>
      <c r="H146" s="6"/>
    </row>
    <row r="147" spans="6:8">
      <c r="F147" s="6"/>
      <c r="G147" s="6"/>
      <c r="H147" s="6"/>
    </row>
    <row r="148" spans="6:8">
      <c r="F148" s="6"/>
      <c r="G148" s="6"/>
      <c r="H148" s="6"/>
    </row>
    <row r="149" spans="6:8">
      <c r="F149" s="6"/>
      <c r="G149" s="6"/>
      <c r="H149" s="6"/>
    </row>
    <row r="150" spans="6:8">
      <c r="F150" s="6"/>
      <c r="G150" s="6"/>
      <c r="H150" s="6"/>
    </row>
    <row r="151" spans="6:8">
      <c r="F151" s="6"/>
      <c r="G151" s="6"/>
      <c r="H151" s="6"/>
    </row>
    <row r="152" spans="6:8">
      <c r="F152" s="6"/>
      <c r="G152" s="6"/>
      <c r="H152" s="6"/>
    </row>
    <row r="153" spans="6:8">
      <c r="F153" s="6"/>
      <c r="G153" s="6"/>
      <c r="H153" s="6"/>
    </row>
    <row r="154" spans="6:8">
      <c r="F154" s="6"/>
      <c r="G154" s="6"/>
      <c r="H154" s="6"/>
    </row>
    <row r="155" spans="6:8">
      <c r="F155" s="6"/>
      <c r="G155" s="6"/>
      <c r="H155" s="6"/>
    </row>
    <row r="156" spans="6:8">
      <c r="F156" s="6"/>
      <c r="G156" s="6"/>
      <c r="H156" s="6"/>
    </row>
    <row r="157" spans="6:8">
      <c r="F157" s="6"/>
      <c r="G157" s="6"/>
      <c r="H157" s="6"/>
    </row>
    <row r="158" spans="6:8">
      <c r="F158" s="6"/>
      <c r="G158" s="6"/>
      <c r="H158" s="6"/>
    </row>
    <row r="159" spans="6:8">
      <c r="F159" s="6"/>
      <c r="G159" s="6"/>
      <c r="H159" s="6"/>
    </row>
    <row r="160" spans="6:8">
      <c r="F160" s="6"/>
      <c r="G160" s="6"/>
      <c r="H160" s="6"/>
    </row>
    <row r="161" spans="6:8">
      <c r="F161" s="6"/>
      <c r="G161" s="6"/>
      <c r="H161" s="6"/>
    </row>
    <row r="162" spans="6:8">
      <c r="F162" s="6"/>
      <c r="G162" s="6"/>
      <c r="H162" s="6"/>
    </row>
    <row r="163" spans="6:8">
      <c r="F163" s="6"/>
      <c r="G163" s="6"/>
      <c r="H163" s="6"/>
    </row>
    <row r="164" spans="6:8">
      <c r="F164" s="6"/>
      <c r="G164" s="6"/>
      <c r="H164" s="6"/>
    </row>
    <row r="165" spans="6:8">
      <c r="F165" s="6"/>
      <c r="G165" s="6"/>
      <c r="H165" s="6"/>
    </row>
    <row r="166" spans="6:8">
      <c r="F166" s="6"/>
      <c r="G166" s="6"/>
      <c r="H166" s="6"/>
    </row>
    <row r="167" spans="6:8">
      <c r="F167" s="6"/>
      <c r="G167" s="6"/>
      <c r="H167" s="6"/>
    </row>
    <row r="168" spans="6:8">
      <c r="F168" s="6"/>
      <c r="G168" s="6"/>
      <c r="H168" s="6"/>
    </row>
    <row r="169" spans="6:8">
      <c r="F169" s="6"/>
      <c r="G169" s="6"/>
      <c r="H169" s="6"/>
    </row>
    <row r="170" spans="6:8">
      <c r="F170" s="6"/>
      <c r="G170" s="6"/>
      <c r="H170" s="6"/>
    </row>
    <row r="171" spans="6:8">
      <c r="F171" s="6"/>
      <c r="G171" s="6"/>
      <c r="H171" s="6"/>
    </row>
    <row r="172" spans="6:8">
      <c r="F172" s="6"/>
      <c r="G172" s="6"/>
      <c r="H172" s="6"/>
    </row>
    <row r="173" spans="6:8">
      <c r="F173" s="6"/>
      <c r="G173" s="6"/>
      <c r="H173" s="6"/>
    </row>
    <row r="174" spans="6:8">
      <c r="F174" s="6"/>
      <c r="G174" s="6"/>
      <c r="H174" s="6"/>
    </row>
    <row r="175" spans="6:8">
      <c r="F175" s="6"/>
      <c r="G175" s="6"/>
      <c r="H175" s="6"/>
    </row>
    <row r="176" spans="6:8">
      <c r="F176" s="6"/>
      <c r="G176" s="6"/>
      <c r="H176" s="6"/>
    </row>
    <row r="177" spans="6:8">
      <c r="F177" s="6"/>
      <c r="G177" s="6"/>
      <c r="H177" s="6"/>
    </row>
    <row r="178" spans="6:8">
      <c r="F178" s="6"/>
      <c r="G178" s="6"/>
      <c r="H178" s="6"/>
    </row>
    <row r="179" spans="6:8">
      <c r="F179" s="6"/>
      <c r="G179" s="6"/>
      <c r="H179" s="6"/>
    </row>
    <row r="180" spans="6:8">
      <c r="F180" s="6"/>
      <c r="G180" s="6"/>
      <c r="H180" s="6"/>
    </row>
    <row r="181" spans="6:8">
      <c r="F181" s="6"/>
      <c r="G181" s="6"/>
      <c r="H181" s="6"/>
    </row>
    <row r="182" spans="6:8">
      <c r="F182" s="6"/>
      <c r="G182" s="6"/>
      <c r="H182" s="6"/>
    </row>
    <row r="183" spans="6:8">
      <c r="F183" s="6"/>
      <c r="G183" s="6"/>
      <c r="H183" s="6"/>
    </row>
    <row r="184" spans="6:8">
      <c r="F184" s="6"/>
      <c r="G184" s="6"/>
      <c r="H184" s="6"/>
    </row>
    <row r="185" spans="6:8">
      <c r="F185" s="6"/>
      <c r="G185" s="6"/>
      <c r="H185" s="6"/>
    </row>
    <row r="186" spans="6:8">
      <c r="F186" s="6"/>
      <c r="G186" s="6"/>
      <c r="H186" s="6"/>
    </row>
    <row r="187" spans="6:8">
      <c r="F187" s="6"/>
      <c r="G187" s="6"/>
      <c r="H187" s="6"/>
    </row>
    <row r="188" spans="6:8">
      <c r="F188" s="6"/>
      <c r="G188" s="6"/>
      <c r="H188" s="6"/>
    </row>
    <row r="189" spans="6:8">
      <c r="F189" s="6"/>
      <c r="G189" s="6"/>
      <c r="H189" s="6"/>
    </row>
    <row r="190" spans="6:8">
      <c r="F190" s="6"/>
      <c r="G190" s="6"/>
      <c r="H190" s="6"/>
    </row>
    <row r="191" spans="6:8">
      <c r="F191" s="6"/>
      <c r="G191" s="6"/>
      <c r="H191" s="6"/>
    </row>
    <row r="192" spans="6:8">
      <c r="F192" s="6"/>
      <c r="G192" s="6"/>
      <c r="H192" s="6"/>
    </row>
    <row r="193" spans="6:8">
      <c r="F193" s="6"/>
      <c r="G193" s="6"/>
      <c r="H193" s="6"/>
    </row>
    <row r="194" spans="6:8">
      <c r="F194" s="6"/>
      <c r="G194" s="6"/>
      <c r="H194" s="6"/>
    </row>
    <row r="195" spans="6:8">
      <c r="F195" s="6"/>
      <c r="G195" s="6"/>
      <c r="H195" s="6"/>
    </row>
    <row r="196" spans="6:8">
      <c r="F196" s="6"/>
      <c r="G196" s="6"/>
      <c r="H196" s="6"/>
    </row>
    <row r="197" spans="6:8">
      <c r="F197" s="6"/>
      <c r="G197" s="6"/>
      <c r="H197" s="6"/>
    </row>
    <row r="198" spans="6:8">
      <c r="F198" s="6"/>
      <c r="G198" s="6"/>
      <c r="H198" s="6"/>
    </row>
    <row r="199" spans="6:8">
      <c r="F199" s="6"/>
      <c r="G199" s="6"/>
      <c r="H199" s="6"/>
    </row>
    <row r="200" spans="6:8">
      <c r="F200" s="6"/>
      <c r="G200" s="6"/>
      <c r="H200" s="6"/>
    </row>
    <row r="201" spans="6:8">
      <c r="F201" s="6"/>
      <c r="G201" s="6"/>
      <c r="H201" s="6"/>
    </row>
    <row r="202" spans="6:8">
      <c r="F202" s="6"/>
      <c r="G202" s="6"/>
      <c r="H202" s="6"/>
    </row>
    <row r="203" spans="6:8">
      <c r="F203" s="6"/>
      <c r="G203" s="6"/>
      <c r="H203" s="6"/>
    </row>
    <row r="204" spans="6:8">
      <c r="F204" s="6"/>
      <c r="G204" s="6"/>
      <c r="H204" s="6"/>
    </row>
    <row r="205" spans="6:8">
      <c r="F205" s="6"/>
      <c r="G205" s="6"/>
      <c r="H205" s="6"/>
    </row>
    <row r="206" spans="6:8">
      <c r="F206" s="6"/>
      <c r="G206" s="6"/>
      <c r="H206" s="6"/>
    </row>
    <row r="207" spans="6:8">
      <c r="F207" s="6"/>
      <c r="G207" s="6"/>
      <c r="H207" s="6"/>
    </row>
    <row r="208" spans="6:8">
      <c r="F208" s="6"/>
      <c r="G208" s="6"/>
      <c r="H208" s="6"/>
    </row>
    <row r="209" spans="6:8">
      <c r="F209" s="6"/>
      <c r="G209" s="6"/>
      <c r="H209" s="6"/>
    </row>
    <row r="210" spans="6:8">
      <c r="F210" s="6"/>
      <c r="G210" s="6"/>
      <c r="H210" s="6"/>
    </row>
    <row r="211" spans="6:8">
      <c r="F211" s="6"/>
      <c r="G211" s="6"/>
      <c r="H211" s="6"/>
    </row>
    <row r="212" spans="6:8">
      <c r="F212" s="6"/>
      <c r="G212" s="6"/>
      <c r="H212" s="6"/>
    </row>
    <row r="213" spans="6:8">
      <c r="F213" s="6"/>
      <c r="G213" s="6"/>
      <c r="H213" s="6"/>
    </row>
    <row r="214" spans="6:8">
      <c r="F214" s="6"/>
      <c r="G214" s="6"/>
      <c r="H214" s="6"/>
    </row>
    <row r="215" spans="6:8">
      <c r="F215" s="6"/>
      <c r="G215" s="6"/>
      <c r="H215" s="6"/>
    </row>
    <row r="216" spans="6:8">
      <c r="F216" s="6"/>
      <c r="G216" s="6"/>
      <c r="H216" s="6"/>
    </row>
    <row r="217" spans="6:8">
      <c r="F217" s="6"/>
      <c r="G217" s="6"/>
      <c r="H217" s="6"/>
    </row>
    <row r="218" spans="6:8">
      <c r="F218" s="6"/>
      <c r="G218" s="6"/>
      <c r="H218" s="6"/>
    </row>
    <row r="219" spans="6:8">
      <c r="F219" s="6"/>
      <c r="G219" s="6"/>
      <c r="H219" s="6"/>
    </row>
    <row r="220" spans="6:8">
      <c r="F220" s="6"/>
      <c r="G220" s="6"/>
      <c r="H220" s="6"/>
    </row>
    <row r="221" spans="6:8">
      <c r="F221" s="6"/>
      <c r="G221" s="6"/>
      <c r="H221" s="6"/>
    </row>
    <row r="222" spans="6:8">
      <c r="F222" s="6"/>
      <c r="G222" s="6"/>
      <c r="H222" s="6"/>
    </row>
    <row r="223" spans="6:8">
      <c r="F223" s="6"/>
      <c r="G223" s="6"/>
      <c r="H223" s="6"/>
    </row>
    <row r="224" spans="6:8">
      <c r="F224" s="6"/>
      <c r="G224" s="6"/>
      <c r="H224" s="6"/>
    </row>
    <row r="225" spans="6:8">
      <c r="F225" s="6"/>
      <c r="G225" s="6"/>
      <c r="H225" s="6"/>
    </row>
    <row r="226" spans="6:8">
      <c r="F226" s="6"/>
      <c r="G226" s="6"/>
      <c r="H226" s="6"/>
    </row>
    <row r="227" spans="6:8">
      <c r="F227" s="6"/>
      <c r="G227" s="6"/>
      <c r="H227" s="6"/>
    </row>
    <row r="228" spans="6:8">
      <c r="F228" s="6"/>
      <c r="G228" s="6"/>
      <c r="H228" s="6"/>
    </row>
    <row r="229" spans="6:8">
      <c r="F229" s="6"/>
      <c r="G229" s="6"/>
      <c r="H229" s="6"/>
    </row>
    <row r="230" spans="6:8">
      <c r="F230" s="6"/>
      <c r="G230" s="6"/>
      <c r="H230" s="6"/>
    </row>
    <row r="231" spans="6:8">
      <c r="F231" s="6"/>
      <c r="G231" s="6"/>
      <c r="H231" s="6"/>
    </row>
    <row r="232" spans="6:8">
      <c r="F232" s="6"/>
      <c r="G232" s="6"/>
      <c r="H232" s="6"/>
    </row>
    <row r="233" spans="6:8">
      <c r="F233" s="6"/>
      <c r="G233" s="6"/>
      <c r="H233" s="6"/>
    </row>
    <row r="234" spans="6:8">
      <c r="F234" s="6"/>
      <c r="G234" s="6"/>
      <c r="H234" s="6"/>
    </row>
    <row r="235" spans="6:8">
      <c r="F235" s="6"/>
      <c r="G235" s="6"/>
      <c r="H235" s="6"/>
    </row>
    <row r="236" spans="6:8">
      <c r="F236" s="6"/>
      <c r="G236" s="6"/>
      <c r="H236" s="6"/>
    </row>
    <row r="237" spans="6:8">
      <c r="F237" s="6"/>
      <c r="G237" s="6"/>
      <c r="H237" s="6"/>
    </row>
    <row r="238" spans="6:8">
      <c r="F238" s="6"/>
      <c r="G238" s="6"/>
      <c r="H238" s="6"/>
    </row>
    <row r="239" spans="6:8">
      <c r="F239" s="6"/>
      <c r="G239" s="6"/>
      <c r="H239" s="6"/>
    </row>
    <row r="240" spans="6:8">
      <c r="F240" s="6"/>
      <c r="G240" s="6"/>
      <c r="H240" s="6"/>
    </row>
    <row r="241" spans="6:8">
      <c r="F241" s="6"/>
      <c r="G241" s="6"/>
      <c r="H241" s="6"/>
    </row>
    <row r="242" spans="6:8">
      <c r="F242" s="6"/>
      <c r="G242" s="6"/>
      <c r="H242" s="6"/>
    </row>
    <row r="243" spans="6:8">
      <c r="F243" s="6"/>
      <c r="G243" s="6"/>
      <c r="H243" s="6"/>
    </row>
    <row r="244" spans="6:8">
      <c r="F244" s="6"/>
      <c r="G244" s="6"/>
      <c r="H244" s="6"/>
    </row>
    <row r="245" spans="6:8">
      <c r="F245" s="6"/>
      <c r="G245" s="6"/>
      <c r="H245" s="6"/>
    </row>
    <row r="246" spans="6:8">
      <c r="F246" s="6"/>
      <c r="G246" s="6"/>
      <c r="H246" s="6"/>
    </row>
    <row r="247" spans="6:8">
      <c r="F247" s="6"/>
      <c r="G247" s="6"/>
      <c r="H247" s="6"/>
    </row>
    <row r="248" spans="6:8">
      <c r="F248" s="6"/>
      <c r="G248" s="6"/>
      <c r="H248" s="6"/>
    </row>
    <row r="249" spans="6:8">
      <c r="F249" s="6"/>
      <c r="G249" s="6"/>
      <c r="H249" s="6"/>
    </row>
    <row r="250" spans="6:8">
      <c r="F250" s="6"/>
      <c r="G250" s="6"/>
      <c r="H250" s="6"/>
    </row>
    <row r="251" spans="6:8">
      <c r="F251" s="6"/>
      <c r="G251" s="6"/>
      <c r="H251" s="6"/>
    </row>
    <row r="252" spans="6:8">
      <c r="F252" s="6"/>
      <c r="G252" s="6"/>
      <c r="H252" s="6"/>
    </row>
    <row r="253" spans="6:8">
      <c r="F253" s="6"/>
      <c r="G253" s="6"/>
      <c r="H253" s="6"/>
    </row>
    <row r="254" spans="6:8">
      <c r="F254" s="6"/>
      <c r="G254" s="6"/>
      <c r="H254" s="6"/>
    </row>
    <row r="255" spans="6:8">
      <c r="F255" s="6"/>
      <c r="G255" s="6"/>
      <c r="H255" s="6"/>
    </row>
    <row r="256" spans="6:8">
      <c r="F256" s="6"/>
      <c r="G256" s="6"/>
      <c r="H256" s="6"/>
    </row>
    <row r="257" spans="6:8">
      <c r="F257" s="6"/>
      <c r="G257" s="6"/>
      <c r="H257" s="6"/>
    </row>
    <row r="258" spans="6:8">
      <c r="F258" s="6"/>
      <c r="G258" s="6"/>
      <c r="H258" s="6"/>
    </row>
    <row r="259" spans="6:8">
      <c r="F259" s="6"/>
      <c r="G259" s="6"/>
      <c r="H259" s="6"/>
    </row>
    <row r="260" spans="6:8">
      <c r="F260" s="6"/>
      <c r="G260" s="6"/>
      <c r="H260" s="6"/>
    </row>
    <row r="261" spans="6:8">
      <c r="F261" s="6"/>
      <c r="G261" s="6"/>
      <c r="H261" s="6"/>
    </row>
    <row r="262" spans="6:8">
      <c r="F262" s="6"/>
      <c r="G262" s="6"/>
      <c r="H262" s="6"/>
    </row>
    <row r="263" spans="6:8">
      <c r="F263" s="6"/>
      <c r="G263" s="6"/>
      <c r="H263" s="6"/>
    </row>
    <row r="264" spans="6:8">
      <c r="F264" s="6"/>
      <c r="G264" s="6"/>
      <c r="H264" s="6"/>
    </row>
    <row r="265" spans="6:8">
      <c r="F265" s="6"/>
      <c r="G265" s="6"/>
      <c r="H265" s="6"/>
    </row>
    <row r="266" spans="6:8">
      <c r="F266" s="6"/>
      <c r="G266" s="6"/>
      <c r="H266" s="6"/>
    </row>
    <row r="267" spans="6:8">
      <c r="F267" s="6"/>
      <c r="G267" s="6"/>
      <c r="H267" s="6"/>
    </row>
    <row r="268" spans="6:8">
      <c r="F268" s="6"/>
      <c r="G268" s="6"/>
      <c r="H268" s="6"/>
    </row>
    <row r="269" spans="6:8">
      <c r="F269" s="6"/>
      <c r="G269" s="6"/>
      <c r="H269" s="6"/>
    </row>
    <row r="270" spans="6:8">
      <c r="F270" s="6"/>
      <c r="G270" s="6"/>
      <c r="H270" s="6"/>
    </row>
    <row r="271" spans="6:8">
      <c r="F271" s="6"/>
      <c r="G271" s="6"/>
      <c r="H271" s="6"/>
    </row>
    <row r="272" spans="6:8">
      <c r="F272" s="6"/>
      <c r="G272" s="6"/>
      <c r="H272" s="6"/>
    </row>
    <row r="273" spans="6:8">
      <c r="F273" s="6"/>
      <c r="G273" s="6"/>
      <c r="H273" s="6"/>
    </row>
    <row r="274" spans="6:8">
      <c r="F274" s="6"/>
      <c r="G274" s="6"/>
      <c r="H274" s="6"/>
    </row>
    <row r="275" spans="6:8">
      <c r="F275" s="6"/>
      <c r="G275" s="6"/>
      <c r="H275" s="6"/>
    </row>
    <row r="276" spans="6:8">
      <c r="F276" s="6"/>
      <c r="G276" s="6"/>
      <c r="H276" s="6"/>
    </row>
    <row r="277" spans="6:8">
      <c r="F277" s="6"/>
      <c r="G277" s="6"/>
      <c r="H277" s="6"/>
    </row>
    <row r="278" spans="6:8">
      <c r="F278" s="6"/>
      <c r="G278" s="6"/>
      <c r="H278" s="6"/>
    </row>
    <row r="279" spans="6:8">
      <c r="F279" s="6"/>
      <c r="G279" s="6"/>
      <c r="H279" s="6"/>
    </row>
    <row r="280" spans="6:8">
      <c r="F280" s="6"/>
      <c r="G280" s="6"/>
      <c r="H280" s="6"/>
    </row>
    <row r="281" spans="6:8">
      <c r="F281" s="6"/>
      <c r="G281" s="6"/>
      <c r="H281" s="6"/>
    </row>
    <row r="282" spans="6:8">
      <c r="F282" s="6"/>
      <c r="G282" s="6"/>
      <c r="H282" s="6"/>
    </row>
    <row r="283" spans="6:8">
      <c r="F283" s="6"/>
      <c r="G283" s="6"/>
      <c r="H283" s="6"/>
    </row>
    <row r="284" spans="6:8">
      <c r="F284" s="6"/>
      <c r="G284" s="6"/>
      <c r="H284" s="6"/>
    </row>
    <row r="285" spans="6:8">
      <c r="F285" s="6"/>
      <c r="G285" s="6"/>
      <c r="H285" s="6"/>
    </row>
    <row r="286" spans="6:8">
      <c r="F286" s="6"/>
      <c r="G286" s="6"/>
      <c r="H286" s="6"/>
    </row>
    <row r="287" spans="6:8">
      <c r="F287" s="6"/>
      <c r="G287" s="6"/>
      <c r="H287" s="6"/>
    </row>
    <row r="288" spans="6:8">
      <c r="F288" s="6"/>
      <c r="G288" s="6"/>
      <c r="H288" s="6"/>
    </row>
    <row r="289" spans="6:8">
      <c r="F289" s="6"/>
      <c r="G289" s="6"/>
      <c r="H289" s="6"/>
    </row>
    <row r="290" spans="6:8">
      <c r="F290" s="6"/>
      <c r="G290" s="6"/>
      <c r="H290" s="6"/>
    </row>
    <row r="291" spans="6:8">
      <c r="F291" s="6"/>
      <c r="G291" s="6"/>
      <c r="H291" s="6"/>
    </row>
    <row r="292" spans="6:8">
      <c r="F292" s="6"/>
      <c r="G292" s="6"/>
      <c r="H292" s="6"/>
    </row>
    <row r="293" spans="6:8">
      <c r="F293" s="6"/>
      <c r="G293" s="6"/>
      <c r="H293" s="6"/>
    </row>
    <row r="294" spans="6:8">
      <c r="F294" s="6"/>
      <c r="G294" s="6"/>
      <c r="H294" s="6"/>
    </row>
    <row r="295" spans="6:8">
      <c r="F295" s="6"/>
      <c r="G295" s="6"/>
      <c r="H295" s="6"/>
    </row>
    <row r="296" spans="6:8">
      <c r="F296" s="6"/>
      <c r="G296" s="6"/>
      <c r="H296" s="6"/>
    </row>
    <row r="297" spans="6:8">
      <c r="F297" s="6"/>
      <c r="G297" s="6"/>
      <c r="H297" s="6"/>
    </row>
    <row r="298" spans="6:8">
      <c r="F298" s="6"/>
      <c r="G298" s="6"/>
      <c r="H298" s="6"/>
    </row>
    <row r="299" spans="6:8">
      <c r="F299" s="6"/>
      <c r="G299" s="6"/>
      <c r="H299" s="6"/>
    </row>
    <row r="300" spans="6:8">
      <c r="F300" s="6"/>
      <c r="G300" s="6"/>
      <c r="H300" s="6"/>
    </row>
    <row r="301" spans="6:8">
      <c r="F301" s="6"/>
      <c r="G301" s="6"/>
      <c r="H301" s="6"/>
    </row>
    <row r="302" spans="6:8">
      <c r="F302" s="6"/>
      <c r="G302" s="6"/>
      <c r="H302" s="6"/>
    </row>
    <row r="303" spans="6:8">
      <c r="F303" s="6"/>
      <c r="G303" s="6"/>
      <c r="H303" s="6"/>
    </row>
    <row r="304" spans="6:8">
      <c r="F304" s="6"/>
      <c r="G304" s="6"/>
      <c r="H304" s="6"/>
    </row>
    <row r="305" spans="6:8">
      <c r="F305" s="6"/>
      <c r="G305" s="6"/>
      <c r="H305" s="6"/>
    </row>
    <row r="306" spans="6:8">
      <c r="F306" s="6"/>
      <c r="G306" s="6"/>
      <c r="H306" s="6"/>
    </row>
    <row r="307" spans="6:8">
      <c r="F307" s="6"/>
      <c r="G307" s="6"/>
      <c r="H307" s="6"/>
    </row>
    <row r="308" spans="6:8">
      <c r="F308" s="6"/>
      <c r="G308" s="6"/>
      <c r="H308" s="6"/>
    </row>
    <row r="309" spans="6:8">
      <c r="F309" s="6"/>
      <c r="G309" s="6"/>
      <c r="H309" s="6"/>
    </row>
    <row r="310" spans="6:8">
      <c r="F310" s="6"/>
      <c r="G310" s="6"/>
      <c r="H310" s="6"/>
    </row>
    <row r="311" spans="6:8">
      <c r="F311" s="6"/>
      <c r="G311" s="6"/>
      <c r="H311" s="6"/>
    </row>
    <row r="312" spans="6:8">
      <c r="F312" s="6"/>
      <c r="G312" s="6"/>
      <c r="H312" s="6"/>
    </row>
    <row r="313" spans="6:8">
      <c r="F313" s="6"/>
      <c r="G313" s="6"/>
      <c r="H313" s="6"/>
    </row>
    <row r="314" spans="6:8">
      <c r="F314" s="6"/>
      <c r="G314" s="6"/>
      <c r="H314" s="6"/>
    </row>
    <row r="315" spans="6:8">
      <c r="F315" s="6"/>
      <c r="G315" s="6"/>
      <c r="H315" s="6"/>
    </row>
    <row r="316" spans="6:8">
      <c r="F316" s="6"/>
      <c r="G316" s="6"/>
      <c r="H316" s="6"/>
    </row>
    <row r="317" spans="6:8">
      <c r="F317" s="6"/>
      <c r="G317" s="6"/>
      <c r="H317" s="6"/>
    </row>
    <row r="318" spans="6:8">
      <c r="F318" s="6"/>
      <c r="G318" s="6"/>
      <c r="H318" s="6"/>
    </row>
    <row r="319" spans="6:8">
      <c r="F319" s="6"/>
      <c r="G319" s="6"/>
      <c r="H319" s="6"/>
    </row>
    <row r="320" spans="6:8">
      <c r="F320" s="6"/>
      <c r="G320" s="6"/>
      <c r="H320" s="6"/>
    </row>
    <row r="321" spans="6:8">
      <c r="F321" s="6"/>
      <c r="G321" s="6"/>
      <c r="H321" s="6"/>
    </row>
    <row r="322" spans="6:8">
      <c r="F322" s="6"/>
      <c r="G322" s="6"/>
      <c r="H322" s="6"/>
    </row>
    <row r="323" spans="6:8">
      <c r="F323" s="6"/>
      <c r="G323" s="6"/>
      <c r="H323" s="6"/>
    </row>
    <row r="324" spans="6:8">
      <c r="F324" s="6"/>
      <c r="G324" s="6"/>
      <c r="H324" s="6"/>
    </row>
    <row r="325" spans="6:8">
      <c r="F325" s="6"/>
      <c r="G325" s="6"/>
      <c r="H325" s="6"/>
    </row>
    <row r="326" spans="6:8">
      <c r="F326" s="6"/>
      <c r="G326" s="6"/>
      <c r="H326" s="6"/>
    </row>
    <row r="327" spans="6:8">
      <c r="F327" s="6"/>
      <c r="G327" s="6"/>
      <c r="H327" s="6"/>
    </row>
    <row r="328" spans="6:8">
      <c r="F328" s="6"/>
      <c r="G328" s="6"/>
      <c r="H328" s="6"/>
    </row>
    <row r="329" spans="6:8">
      <c r="F329" s="6"/>
      <c r="G329" s="6"/>
      <c r="H329" s="6"/>
    </row>
    <row r="330" spans="6:8">
      <c r="F330" s="6"/>
      <c r="G330" s="6"/>
      <c r="H330" s="6"/>
    </row>
    <row r="331" spans="6:8">
      <c r="F331" s="6"/>
      <c r="G331" s="6"/>
      <c r="H331" s="6"/>
    </row>
    <row r="332" spans="6:8">
      <c r="F332" s="6"/>
      <c r="G332" s="6"/>
      <c r="H332" s="6"/>
    </row>
    <row r="333" spans="6:8">
      <c r="F333" s="6"/>
      <c r="G333" s="6"/>
      <c r="H333" s="6"/>
    </row>
    <row r="334" spans="6:8">
      <c r="F334" s="6"/>
      <c r="G334" s="6"/>
      <c r="H334" s="6"/>
    </row>
    <row r="335" spans="6:8">
      <c r="F335" s="6"/>
      <c r="G335" s="6"/>
      <c r="H335" s="6"/>
    </row>
    <row r="336" spans="6:8">
      <c r="F336" s="6"/>
      <c r="G336" s="6"/>
      <c r="H336" s="6"/>
    </row>
    <row r="337" spans="6:8">
      <c r="F337" s="6"/>
      <c r="G337" s="6"/>
      <c r="H337" s="6"/>
    </row>
    <row r="338" spans="6:8">
      <c r="F338" s="6"/>
      <c r="G338" s="6"/>
      <c r="H338" s="6"/>
    </row>
    <row r="339" spans="6:8">
      <c r="F339" s="6"/>
      <c r="G339" s="6"/>
      <c r="H339" s="6"/>
    </row>
    <row r="340" spans="6:8">
      <c r="F340" s="6"/>
      <c r="G340" s="6"/>
      <c r="H340" s="6"/>
    </row>
    <row r="341" spans="6:8">
      <c r="F341" s="6"/>
      <c r="G341" s="6"/>
      <c r="H341" s="6"/>
    </row>
    <row r="342" spans="6:8">
      <c r="F342" s="6"/>
      <c r="G342" s="6"/>
      <c r="H342" s="6"/>
    </row>
    <row r="343" spans="6:8">
      <c r="F343" s="6"/>
      <c r="G343" s="6"/>
      <c r="H343" s="6"/>
    </row>
    <row r="344" spans="6:8">
      <c r="F344" s="6"/>
      <c r="G344" s="6"/>
      <c r="H344" s="6"/>
    </row>
    <row r="345" spans="6:8">
      <c r="F345" s="6"/>
      <c r="G345" s="6"/>
      <c r="H345" s="6"/>
    </row>
    <row r="346" spans="6:8">
      <c r="F346" s="6"/>
      <c r="G346" s="6"/>
      <c r="H346" s="6"/>
    </row>
    <row r="347" spans="6:8">
      <c r="F347" s="6"/>
      <c r="G347" s="6"/>
      <c r="H347" s="6"/>
    </row>
    <row r="348" spans="6:8">
      <c r="F348" s="6"/>
      <c r="G348" s="6"/>
      <c r="H348" s="6"/>
    </row>
    <row r="349" spans="6:8">
      <c r="F349" s="6"/>
      <c r="G349" s="6"/>
      <c r="H349" s="6"/>
    </row>
    <row r="350" spans="6:8">
      <c r="F350" s="6"/>
      <c r="G350" s="6"/>
      <c r="H350" s="6"/>
    </row>
    <row r="351" spans="6:8">
      <c r="F351" s="6"/>
      <c r="G351" s="6"/>
      <c r="H351" s="6"/>
    </row>
    <row r="352" spans="6:8">
      <c r="F352" s="6"/>
      <c r="G352" s="6"/>
      <c r="H352" s="6"/>
    </row>
    <row r="353" spans="6:8">
      <c r="F353" s="6"/>
      <c r="G353" s="6"/>
      <c r="H353" s="6"/>
    </row>
    <row r="354" spans="6:8">
      <c r="F354" s="6"/>
      <c r="G354" s="6"/>
      <c r="H354" s="6"/>
    </row>
    <row r="355" spans="6:8">
      <c r="F355" s="6"/>
      <c r="G355" s="6"/>
      <c r="H355" s="6"/>
    </row>
    <row r="356" spans="6:8">
      <c r="F356" s="6"/>
      <c r="G356" s="6"/>
      <c r="H356" s="6"/>
    </row>
    <row r="357" spans="6:8">
      <c r="F357" s="6"/>
      <c r="G357" s="6"/>
      <c r="H357" s="6"/>
    </row>
    <row r="358" spans="6:8">
      <c r="F358" s="6"/>
      <c r="G358" s="6"/>
      <c r="H358" s="6"/>
    </row>
    <row r="359" spans="6:8">
      <c r="F359" s="6"/>
      <c r="G359" s="6"/>
      <c r="H359" s="6"/>
    </row>
    <row r="360" spans="6:8">
      <c r="F360" s="6"/>
      <c r="G360" s="6"/>
      <c r="H360" s="6"/>
    </row>
    <row r="361" spans="6:8">
      <c r="F361" s="6"/>
      <c r="G361" s="6"/>
      <c r="H361" s="6"/>
    </row>
    <row r="362" spans="6:8">
      <c r="F362" s="6"/>
      <c r="G362" s="6"/>
      <c r="H362" s="6"/>
    </row>
    <row r="363" spans="6:8">
      <c r="F363" s="6"/>
      <c r="G363" s="6"/>
      <c r="H363" s="6"/>
    </row>
    <row r="364" spans="6:8">
      <c r="F364" s="6"/>
      <c r="G364" s="6"/>
      <c r="H364" s="6"/>
    </row>
    <row r="365" spans="6:8">
      <c r="F365" s="6"/>
      <c r="G365" s="6"/>
      <c r="H365" s="6"/>
    </row>
    <row r="366" spans="6:8">
      <c r="F366" s="6"/>
      <c r="G366" s="6"/>
      <c r="H366" s="6"/>
    </row>
    <row r="367" spans="6:8">
      <c r="F367" s="6"/>
      <c r="G367" s="6"/>
      <c r="H367" s="6"/>
    </row>
    <row r="368" spans="6:8">
      <c r="F368" s="6"/>
      <c r="G368" s="6"/>
      <c r="H368" s="6"/>
    </row>
    <row r="369" spans="6:8">
      <c r="F369" s="6"/>
      <c r="G369" s="6"/>
      <c r="H369" s="6"/>
    </row>
    <row r="370" spans="6:8">
      <c r="F370" s="6"/>
      <c r="G370" s="6"/>
      <c r="H370" s="6"/>
    </row>
    <row r="371" spans="6:8">
      <c r="F371" s="6"/>
      <c r="G371" s="6"/>
      <c r="H371" s="6"/>
    </row>
    <row r="372" spans="6:8">
      <c r="F372" s="6"/>
      <c r="G372" s="6"/>
      <c r="H372" s="6"/>
    </row>
    <row r="373" spans="6:8">
      <c r="F373" s="6"/>
      <c r="G373" s="6"/>
      <c r="H373" s="6"/>
    </row>
    <row r="374" spans="6:8">
      <c r="F374" s="6"/>
      <c r="G374" s="6"/>
      <c r="H374" s="6"/>
    </row>
    <row r="375" spans="6:8">
      <c r="F375" s="6"/>
      <c r="G375" s="6"/>
      <c r="H375" s="6"/>
    </row>
    <row r="376" spans="6:8">
      <c r="F376" s="6"/>
      <c r="G376" s="6"/>
      <c r="H376" s="6"/>
    </row>
    <row r="377" spans="6:8">
      <c r="F377" s="6"/>
      <c r="G377" s="6"/>
      <c r="H377" s="6"/>
    </row>
    <row r="378" spans="6:8">
      <c r="F378" s="6"/>
      <c r="G378" s="6"/>
      <c r="H378" s="6"/>
    </row>
    <row r="379" spans="6:8">
      <c r="F379" s="6"/>
      <c r="G379" s="6"/>
      <c r="H379" s="6"/>
    </row>
    <row r="380" spans="6:8">
      <c r="F380" s="6"/>
      <c r="G380" s="6"/>
      <c r="H380" s="6"/>
    </row>
    <row r="381" spans="6:8">
      <c r="F381" s="6"/>
      <c r="G381" s="6"/>
      <c r="H381" s="6"/>
    </row>
    <row r="382" spans="6:8">
      <c r="F382" s="6"/>
      <c r="G382" s="6"/>
      <c r="H382" s="6"/>
    </row>
    <row r="383" spans="6:8">
      <c r="F383" s="6"/>
      <c r="G383" s="6"/>
      <c r="H383" s="6"/>
    </row>
    <row r="384" spans="6:8">
      <c r="F384" s="6"/>
      <c r="G384" s="6"/>
      <c r="H384" s="6"/>
    </row>
    <row r="385" spans="6:8">
      <c r="F385" s="6"/>
      <c r="G385" s="6"/>
      <c r="H385" s="6"/>
    </row>
    <row r="386" spans="6:8">
      <c r="F386" s="6"/>
      <c r="G386" s="6"/>
      <c r="H386" s="6"/>
    </row>
    <row r="387" spans="6:8">
      <c r="F387" s="6"/>
      <c r="G387" s="6"/>
      <c r="H387" s="6"/>
    </row>
    <row r="388" spans="6:8">
      <c r="F388" s="6"/>
      <c r="G388" s="6"/>
      <c r="H388" s="6"/>
    </row>
    <row r="389" spans="6:8">
      <c r="F389" s="6"/>
      <c r="G389" s="6"/>
      <c r="H389" s="6"/>
    </row>
    <row r="390" spans="6:8">
      <c r="F390" s="6"/>
      <c r="G390" s="6"/>
      <c r="H390" s="6"/>
    </row>
    <row r="391" spans="6:8">
      <c r="F391" s="6"/>
      <c r="G391" s="6"/>
      <c r="H391" s="6"/>
    </row>
    <row r="392" spans="6:8">
      <c r="F392" s="6"/>
      <c r="G392" s="6"/>
      <c r="H392" s="6"/>
    </row>
    <row r="393" spans="6:8">
      <c r="F393" s="6"/>
      <c r="G393" s="6"/>
      <c r="H393" s="6"/>
    </row>
    <row r="394" spans="6:8">
      <c r="F394" s="6"/>
      <c r="G394" s="6"/>
      <c r="H394" s="6"/>
    </row>
    <row r="395" spans="6:8">
      <c r="F395" s="6"/>
      <c r="G395" s="6"/>
      <c r="H395" s="6"/>
    </row>
    <row r="396" spans="6:8">
      <c r="F396" s="6"/>
      <c r="G396" s="6"/>
      <c r="H396" s="6"/>
    </row>
    <row r="397" spans="6:8">
      <c r="F397" s="6"/>
      <c r="G397" s="6"/>
      <c r="H397" s="6"/>
    </row>
    <row r="398" spans="6:8">
      <c r="F398" s="6"/>
      <c r="G398" s="6"/>
      <c r="H398" s="6"/>
    </row>
    <row r="399" spans="6:8">
      <c r="F399" s="6"/>
      <c r="G399" s="6"/>
      <c r="H399" s="6"/>
    </row>
    <row r="400" spans="6:8">
      <c r="F400" s="6"/>
      <c r="G400" s="6"/>
      <c r="H400" s="6"/>
    </row>
    <row r="401" spans="6:8">
      <c r="F401" s="6"/>
      <c r="G401" s="6"/>
      <c r="H401" s="6"/>
    </row>
    <row r="402" spans="6:8">
      <c r="F402" s="6"/>
      <c r="G402" s="6"/>
      <c r="H402" s="6"/>
    </row>
    <row r="403" spans="6:8">
      <c r="F403" s="6"/>
      <c r="G403" s="6"/>
      <c r="H403" s="6"/>
    </row>
    <row r="404" spans="6:8">
      <c r="F404" s="6"/>
      <c r="G404" s="6"/>
      <c r="H404" s="6"/>
    </row>
    <row r="405" spans="6:8">
      <c r="F405" s="6"/>
      <c r="G405" s="6"/>
      <c r="H405" s="6"/>
    </row>
    <row r="406" spans="6:8">
      <c r="F406" s="6"/>
      <c r="G406" s="6"/>
      <c r="H406" s="6"/>
    </row>
    <row r="407" spans="6:8">
      <c r="F407" s="6"/>
      <c r="G407" s="6"/>
      <c r="H407" s="6"/>
    </row>
    <row r="408" spans="6:8">
      <c r="F408" s="6"/>
      <c r="G408" s="6"/>
      <c r="H408" s="6"/>
    </row>
    <row r="409" spans="6:8">
      <c r="F409" s="6"/>
      <c r="G409" s="6"/>
      <c r="H409" s="6"/>
    </row>
    <row r="410" spans="6:8">
      <c r="F410" s="6"/>
      <c r="G410" s="6"/>
      <c r="H410" s="6"/>
    </row>
    <row r="411" spans="6:8">
      <c r="F411" s="6"/>
      <c r="G411" s="6"/>
      <c r="H411" s="6"/>
    </row>
    <row r="412" spans="6:8">
      <c r="F412" s="6"/>
      <c r="G412" s="6"/>
      <c r="H412" s="6"/>
    </row>
    <row r="413" spans="6:8">
      <c r="F413" s="6"/>
      <c r="G413" s="6"/>
      <c r="H413" s="6"/>
    </row>
    <row r="414" spans="6:8">
      <c r="F414" s="6"/>
      <c r="G414" s="6"/>
      <c r="H414" s="6"/>
    </row>
    <row r="415" spans="6:8">
      <c r="F415" s="6"/>
      <c r="G415" s="6"/>
      <c r="H415" s="6"/>
    </row>
    <row r="416" spans="6:8">
      <c r="F416" s="6"/>
      <c r="G416" s="6"/>
      <c r="H416" s="6"/>
    </row>
    <row r="417" spans="6:8">
      <c r="F417" s="6"/>
      <c r="G417" s="6"/>
      <c r="H417" s="6"/>
    </row>
    <row r="418" spans="6:8">
      <c r="F418" s="6"/>
      <c r="G418" s="6"/>
      <c r="H418" s="6"/>
    </row>
    <row r="419" spans="6:8">
      <c r="F419" s="6"/>
      <c r="G419" s="6"/>
      <c r="H419" s="6"/>
    </row>
    <row r="420" spans="6:8">
      <c r="F420" s="6"/>
      <c r="G420" s="6"/>
      <c r="H420" s="6"/>
    </row>
    <row r="421" spans="6:8">
      <c r="F421" s="6"/>
      <c r="G421" s="6"/>
      <c r="H421" s="6"/>
    </row>
    <row r="422" spans="6:8">
      <c r="F422" s="6"/>
      <c r="G422" s="6"/>
      <c r="H422" s="6"/>
    </row>
    <row r="423" spans="6:8">
      <c r="F423" s="6"/>
      <c r="G423" s="6"/>
      <c r="H423" s="6"/>
    </row>
    <row r="424" spans="6:8">
      <c r="F424" s="6"/>
      <c r="G424" s="6"/>
      <c r="H424" s="6"/>
    </row>
    <row r="425" spans="6:8">
      <c r="F425" s="6"/>
      <c r="G425" s="6"/>
      <c r="H425" s="6"/>
    </row>
    <row r="426" spans="6:8">
      <c r="F426" s="6"/>
      <c r="G426" s="6"/>
      <c r="H426" s="6"/>
    </row>
    <row r="427" spans="6:8">
      <c r="F427" s="6"/>
      <c r="G427" s="6"/>
      <c r="H427" s="6"/>
    </row>
    <row r="428" spans="6:8">
      <c r="F428" s="6"/>
      <c r="G428" s="6"/>
      <c r="H428" s="6"/>
    </row>
    <row r="429" spans="6:8">
      <c r="F429" s="6"/>
      <c r="G429" s="6"/>
      <c r="H429" s="6"/>
    </row>
    <row r="430" spans="6:8">
      <c r="F430" s="6"/>
      <c r="G430" s="6"/>
      <c r="H430" s="6"/>
    </row>
    <row r="431" spans="6:8">
      <c r="F431" s="6"/>
      <c r="G431" s="6"/>
      <c r="H431" s="6"/>
    </row>
    <row r="432" spans="6:8">
      <c r="F432" s="6"/>
      <c r="G432" s="6"/>
      <c r="H432" s="6"/>
    </row>
    <row r="433" spans="6:8">
      <c r="F433" s="6"/>
      <c r="G433" s="6"/>
      <c r="H433" s="6"/>
    </row>
    <row r="434" spans="6:8">
      <c r="F434" s="6"/>
      <c r="G434" s="6"/>
      <c r="H434" s="6"/>
    </row>
    <row r="435" spans="6:8">
      <c r="F435" s="6"/>
      <c r="G435" s="6"/>
      <c r="H435" s="6"/>
    </row>
    <row r="436" spans="6:8">
      <c r="F436" s="6"/>
      <c r="G436" s="6"/>
      <c r="H436" s="6"/>
    </row>
    <row r="437" spans="6:8">
      <c r="F437" s="6"/>
      <c r="G437" s="6"/>
      <c r="H437" s="6"/>
    </row>
    <row r="438" spans="6:8">
      <c r="F438" s="6"/>
      <c r="G438" s="6"/>
      <c r="H438" s="6"/>
    </row>
    <row r="439" spans="6:8">
      <c r="F439" s="6"/>
      <c r="G439" s="6"/>
      <c r="H439" s="6"/>
    </row>
    <row r="440" spans="6:8">
      <c r="F440" s="6"/>
      <c r="G440" s="6"/>
      <c r="H440" s="6"/>
    </row>
    <row r="441" spans="6:8">
      <c r="F441" s="6"/>
      <c r="G441" s="6"/>
      <c r="H441" s="6"/>
    </row>
    <row r="442" spans="6:8">
      <c r="F442" s="6"/>
      <c r="G442" s="6"/>
      <c r="H442" s="6"/>
    </row>
    <row r="443" spans="6:8">
      <c r="F443" s="6"/>
      <c r="G443" s="6"/>
      <c r="H443" s="6"/>
    </row>
    <row r="444" spans="6:8">
      <c r="F444" s="6"/>
      <c r="G444" s="6"/>
      <c r="H444" s="6"/>
    </row>
    <row r="445" spans="6:8">
      <c r="F445" s="6"/>
      <c r="G445" s="6"/>
      <c r="H445" s="6"/>
    </row>
    <row r="446" spans="6:8">
      <c r="F446" s="6"/>
      <c r="G446" s="6"/>
      <c r="H446" s="6"/>
    </row>
    <row r="447" spans="6:8">
      <c r="F447" s="6"/>
      <c r="G447" s="6"/>
      <c r="H447" s="6"/>
    </row>
    <row r="448" spans="6:8">
      <c r="F448" s="6"/>
      <c r="G448" s="6"/>
      <c r="H448" s="6"/>
    </row>
    <row r="449" spans="6:8">
      <c r="F449" s="6"/>
      <c r="G449" s="6"/>
      <c r="H449" s="6"/>
    </row>
    <row r="450" spans="6:8">
      <c r="F450" s="6"/>
      <c r="G450" s="6"/>
      <c r="H450" s="6"/>
    </row>
    <row r="451" spans="6:8">
      <c r="F451" s="6"/>
      <c r="G451" s="6"/>
      <c r="H451" s="6"/>
    </row>
    <row r="452" spans="6:8">
      <c r="F452" s="6"/>
      <c r="G452" s="6"/>
      <c r="H452" s="6"/>
    </row>
    <row r="453" spans="6:8">
      <c r="F453" s="6"/>
      <c r="G453" s="6"/>
      <c r="H453" s="6"/>
    </row>
    <row r="454" spans="6:8">
      <c r="F454" s="6"/>
      <c r="G454" s="6"/>
      <c r="H454" s="6"/>
    </row>
    <row r="455" spans="6:8">
      <c r="F455" s="6"/>
      <c r="G455" s="6"/>
      <c r="H455" s="6"/>
    </row>
    <row r="456" spans="6:8">
      <c r="F456" s="6"/>
      <c r="G456" s="6"/>
      <c r="H456" s="6"/>
    </row>
    <row r="457" spans="6:8">
      <c r="F457" s="6"/>
      <c r="G457" s="6"/>
      <c r="H457" s="6"/>
    </row>
    <row r="458" spans="6:8">
      <c r="F458" s="6"/>
      <c r="G458" s="6"/>
      <c r="H458" s="6"/>
    </row>
    <row r="459" spans="6:8">
      <c r="F459" s="6"/>
      <c r="G459" s="6"/>
      <c r="H459" s="6"/>
    </row>
    <row r="460" spans="6:8">
      <c r="F460" s="6"/>
      <c r="G460" s="6"/>
      <c r="H460" s="6"/>
    </row>
    <row r="461" spans="6:8">
      <c r="F461" s="6"/>
      <c r="G461" s="6"/>
      <c r="H461" s="6"/>
    </row>
    <row r="462" spans="6:8">
      <c r="F462" s="6"/>
      <c r="G462" s="6"/>
      <c r="H462" s="6"/>
    </row>
    <row r="463" spans="6:8">
      <c r="F463" s="6"/>
      <c r="G463" s="6"/>
      <c r="H463" s="6"/>
    </row>
    <row r="464" spans="6:8">
      <c r="F464" s="6"/>
      <c r="G464" s="6"/>
      <c r="H464" s="6"/>
    </row>
    <row r="465" spans="6:8">
      <c r="F465" s="6"/>
      <c r="G465" s="6"/>
      <c r="H465" s="6"/>
    </row>
    <row r="466" spans="6:8">
      <c r="F466" s="6"/>
      <c r="G466" s="6"/>
      <c r="H466" s="6"/>
    </row>
    <row r="467" spans="6:8">
      <c r="F467" s="6"/>
      <c r="G467" s="6"/>
      <c r="H467" s="6"/>
    </row>
    <row r="468" spans="6:8">
      <c r="F468" s="6"/>
      <c r="G468" s="6"/>
      <c r="H468" s="6"/>
    </row>
    <row r="469" spans="6:8">
      <c r="F469" s="6"/>
      <c r="G469" s="6"/>
      <c r="H469" s="6"/>
    </row>
    <row r="470" spans="6:8">
      <c r="F470" s="6"/>
      <c r="G470" s="6"/>
      <c r="H470" s="6"/>
    </row>
    <row r="471" spans="6:8">
      <c r="F471" s="6"/>
      <c r="G471" s="6"/>
      <c r="H471" s="6"/>
    </row>
    <row r="472" spans="6:8">
      <c r="F472" s="6"/>
      <c r="G472" s="6"/>
      <c r="H472" s="6"/>
    </row>
    <row r="473" spans="6:8">
      <c r="F473" s="6"/>
      <c r="G473" s="6"/>
      <c r="H473" s="6"/>
    </row>
    <row r="474" spans="6:8">
      <c r="F474" s="6"/>
      <c r="G474" s="6"/>
      <c r="H474" s="6"/>
    </row>
    <row r="475" spans="6:8">
      <c r="F475" s="6"/>
      <c r="G475" s="6"/>
      <c r="H475" s="6"/>
    </row>
    <row r="476" spans="6:8">
      <c r="F476" s="6"/>
      <c r="G476" s="6"/>
      <c r="H476" s="6"/>
    </row>
    <row r="477" spans="6:8">
      <c r="F477" s="6"/>
      <c r="G477" s="6"/>
      <c r="H477" s="6"/>
    </row>
    <row r="478" spans="6:8">
      <c r="F478" s="6"/>
      <c r="G478" s="6"/>
      <c r="H478" s="6"/>
    </row>
    <row r="479" spans="6:8">
      <c r="F479" s="6"/>
      <c r="G479" s="6"/>
      <c r="H479" s="6"/>
    </row>
    <row r="480" spans="6:8">
      <c r="F480" s="6"/>
      <c r="G480" s="6"/>
      <c r="H480" s="6"/>
    </row>
    <row r="481" spans="6:8">
      <c r="F481" s="6"/>
      <c r="G481" s="6"/>
      <c r="H481" s="6"/>
    </row>
    <row r="482" spans="6:8">
      <c r="F482" s="6"/>
      <c r="G482" s="6"/>
      <c r="H482" s="6"/>
    </row>
    <row r="483" spans="6:8">
      <c r="F483" s="6"/>
      <c r="G483" s="6"/>
      <c r="H483" s="6"/>
    </row>
    <row r="484" spans="6:8">
      <c r="F484" s="6"/>
      <c r="G484" s="6"/>
      <c r="H484" s="6"/>
    </row>
    <row r="485" spans="6:8">
      <c r="F485" s="6"/>
      <c r="G485" s="6"/>
      <c r="H485" s="6"/>
    </row>
    <row r="486" spans="6:8">
      <c r="F486" s="6"/>
      <c r="G486" s="6"/>
      <c r="H486" s="6"/>
    </row>
    <row r="487" spans="6:8">
      <c r="F487" s="6"/>
      <c r="G487" s="6"/>
      <c r="H487" s="6"/>
    </row>
    <row r="488" spans="6:8">
      <c r="F488" s="6"/>
      <c r="G488" s="6"/>
      <c r="H488" s="6"/>
    </row>
    <row r="489" spans="6:8">
      <c r="F489" s="6"/>
      <c r="G489" s="6"/>
      <c r="H489" s="6"/>
    </row>
    <row r="490" spans="6:8">
      <c r="F490" s="6"/>
      <c r="G490" s="6"/>
      <c r="H490" s="6"/>
    </row>
    <row r="491" spans="6:8">
      <c r="F491" s="6"/>
      <c r="G491" s="6"/>
      <c r="H491" s="6"/>
    </row>
    <row r="492" spans="6:8">
      <c r="F492" s="6"/>
      <c r="G492" s="6"/>
      <c r="H492" s="6"/>
    </row>
    <row r="493" spans="6:8">
      <c r="F493" s="6"/>
      <c r="G493" s="6"/>
      <c r="H493" s="6"/>
    </row>
    <row r="494" spans="6:8">
      <c r="F494" s="6"/>
      <c r="G494" s="6"/>
      <c r="H494" s="6"/>
    </row>
    <row r="495" spans="6:8">
      <c r="F495" s="6"/>
      <c r="G495" s="6"/>
      <c r="H495" s="6"/>
    </row>
    <row r="496" spans="6:8">
      <c r="F496" s="6"/>
      <c r="G496" s="6"/>
      <c r="H496" s="6"/>
    </row>
    <row r="497" spans="6:8">
      <c r="F497" s="6"/>
      <c r="G497" s="6"/>
      <c r="H497" s="6"/>
    </row>
    <row r="498" spans="6:8">
      <c r="F498" s="6"/>
      <c r="G498" s="6"/>
      <c r="H498" s="6"/>
    </row>
    <row r="499" spans="6:8">
      <c r="F499" s="6"/>
      <c r="G499" s="6"/>
      <c r="H499" s="6"/>
    </row>
    <row r="500" spans="6:8">
      <c r="F500" s="6"/>
      <c r="G500" s="6"/>
      <c r="H500" s="6"/>
    </row>
    <row r="501" spans="6:8">
      <c r="F501" s="6"/>
      <c r="G501" s="6"/>
      <c r="H501" s="6"/>
    </row>
    <row r="502" spans="6:8">
      <c r="F502" s="6"/>
      <c r="G502" s="6"/>
      <c r="H502" s="6"/>
    </row>
    <row r="503" spans="6:8">
      <c r="F503" s="6"/>
      <c r="G503" s="6"/>
      <c r="H503" s="6"/>
    </row>
    <row r="504" spans="6:8">
      <c r="F504" s="6"/>
      <c r="G504" s="6"/>
      <c r="H504" s="6"/>
    </row>
    <row r="505" spans="6:8">
      <c r="F505" s="6"/>
      <c r="G505" s="6"/>
      <c r="H505" s="6"/>
    </row>
    <row r="506" spans="6:8">
      <c r="F506" s="6"/>
      <c r="G506" s="6"/>
      <c r="H506" s="6"/>
    </row>
    <row r="507" spans="6:8">
      <c r="F507" s="6"/>
      <c r="G507" s="6"/>
      <c r="H507" s="6"/>
    </row>
    <row r="508" spans="6:8">
      <c r="F508" s="6"/>
      <c r="G508" s="6"/>
      <c r="H508" s="6"/>
    </row>
    <row r="509" spans="6:8">
      <c r="F509" s="6"/>
      <c r="G509" s="6"/>
      <c r="H509" s="6"/>
    </row>
    <row r="510" spans="6:8">
      <c r="F510" s="6"/>
      <c r="G510" s="6"/>
      <c r="H510" s="6"/>
    </row>
    <row r="511" spans="6:8">
      <c r="F511" s="6"/>
      <c r="G511" s="6"/>
      <c r="H511" s="6"/>
    </row>
    <row r="512" spans="6:8">
      <c r="F512" s="6"/>
      <c r="G512" s="6"/>
      <c r="H512" s="6"/>
    </row>
    <row r="513" spans="6:8">
      <c r="F513" s="6"/>
      <c r="G513" s="6"/>
      <c r="H513" s="6"/>
    </row>
    <row r="514" spans="6:8">
      <c r="F514" s="6"/>
      <c r="G514" s="6"/>
      <c r="H514" s="6"/>
    </row>
    <row r="515" spans="6:8">
      <c r="F515" s="6"/>
      <c r="G515" s="6"/>
      <c r="H515" s="6"/>
    </row>
    <row r="516" spans="6:8">
      <c r="F516" s="6"/>
      <c r="G516" s="6"/>
      <c r="H516" s="6"/>
    </row>
    <row r="517" spans="6:8">
      <c r="F517" s="6"/>
      <c r="G517" s="6"/>
      <c r="H517" s="6"/>
    </row>
    <row r="518" spans="6:8">
      <c r="F518" s="6"/>
      <c r="G518" s="6"/>
      <c r="H518" s="6"/>
    </row>
    <row r="519" spans="6:8">
      <c r="F519" s="6"/>
      <c r="G519" s="6"/>
      <c r="H519" s="6"/>
    </row>
    <row r="520" spans="6:8">
      <c r="F520" s="6"/>
      <c r="G520" s="6"/>
      <c r="H520" s="6"/>
    </row>
    <row r="521" spans="6:8">
      <c r="F521" s="6"/>
      <c r="G521" s="6"/>
      <c r="H521" s="6"/>
    </row>
    <row r="522" spans="6:8">
      <c r="F522" s="6"/>
      <c r="G522" s="6"/>
      <c r="H522" s="6"/>
    </row>
    <row r="523" spans="6:8">
      <c r="F523" s="6"/>
      <c r="G523" s="6"/>
      <c r="H523" s="6"/>
    </row>
    <row r="524" spans="6:8">
      <c r="F524" s="6"/>
      <c r="G524" s="6"/>
      <c r="H524" s="6"/>
    </row>
    <row r="525" spans="6:8">
      <c r="F525" s="6"/>
      <c r="G525" s="6"/>
      <c r="H525" s="6"/>
    </row>
    <row r="526" spans="6:8">
      <c r="F526" s="6"/>
      <c r="G526" s="6"/>
      <c r="H526" s="6"/>
    </row>
    <row r="527" spans="6:8">
      <c r="F527" s="6"/>
      <c r="G527" s="6"/>
      <c r="H527" s="6"/>
    </row>
    <row r="528" spans="6:8">
      <c r="F528" s="6"/>
      <c r="G528" s="6"/>
      <c r="H528" s="6"/>
    </row>
    <row r="529" spans="6:8">
      <c r="F529" s="6"/>
      <c r="G529" s="6"/>
      <c r="H529" s="6"/>
    </row>
    <row r="530" spans="6:8">
      <c r="F530" s="6"/>
      <c r="G530" s="6"/>
      <c r="H530" s="6"/>
    </row>
    <row r="531" spans="6:8">
      <c r="F531" s="6"/>
      <c r="G531" s="6"/>
      <c r="H531" s="6"/>
    </row>
    <row r="532" spans="6:8">
      <c r="F532" s="6"/>
      <c r="G532" s="6"/>
      <c r="H532" s="6"/>
    </row>
    <row r="533" spans="6:8">
      <c r="F533" s="6"/>
      <c r="G533" s="6"/>
      <c r="H533" s="6"/>
    </row>
    <row r="534" spans="6:8">
      <c r="F534" s="6"/>
      <c r="G534" s="6"/>
      <c r="H534" s="6"/>
    </row>
    <row r="535" spans="6:8">
      <c r="F535" s="6"/>
      <c r="G535" s="6"/>
      <c r="H535" s="6"/>
    </row>
    <row r="536" spans="6:8">
      <c r="F536" s="6"/>
      <c r="G536" s="6"/>
      <c r="H536" s="6"/>
    </row>
    <row r="537" spans="6:8">
      <c r="F537" s="6"/>
      <c r="G537" s="6"/>
      <c r="H537" s="6"/>
    </row>
    <row r="538" spans="6:8">
      <c r="F538" s="6"/>
      <c r="G538" s="6"/>
      <c r="H538" s="6"/>
    </row>
    <row r="539" spans="6:8">
      <c r="F539" s="6"/>
      <c r="G539" s="6"/>
      <c r="H539" s="6"/>
    </row>
    <row r="540" spans="6:8">
      <c r="F540" s="6"/>
      <c r="G540" s="6"/>
      <c r="H540" s="6"/>
    </row>
    <row r="541" spans="6:8">
      <c r="F541" s="6"/>
      <c r="G541" s="6"/>
      <c r="H541" s="6"/>
    </row>
    <row r="542" spans="6:8">
      <c r="F542" s="6"/>
      <c r="G542" s="6"/>
      <c r="H542" s="6"/>
    </row>
    <row r="543" spans="6:8">
      <c r="F543" s="6"/>
      <c r="G543" s="6"/>
      <c r="H543" s="6"/>
    </row>
    <row r="544" spans="6:8">
      <c r="F544" s="6"/>
      <c r="G544" s="6"/>
      <c r="H544" s="6"/>
    </row>
    <row r="545" spans="6:8">
      <c r="F545" s="6"/>
      <c r="G545" s="6"/>
      <c r="H545" s="6"/>
    </row>
    <row r="546" spans="6:8">
      <c r="F546" s="6"/>
      <c r="G546" s="6"/>
      <c r="H546" s="6"/>
    </row>
    <row r="547" spans="6:8">
      <c r="F547" s="6"/>
      <c r="G547" s="6"/>
      <c r="H547" s="6"/>
    </row>
    <row r="548" spans="6:8">
      <c r="F548" s="6"/>
      <c r="G548" s="6"/>
      <c r="H548" s="6"/>
    </row>
    <row r="549" spans="6:8">
      <c r="F549" s="6"/>
      <c r="G549" s="6"/>
      <c r="H549" s="6"/>
    </row>
    <row r="550" spans="6:8">
      <c r="F550" s="6"/>
      <c r="G550" s="6"/>
      <c r="H550" s="6"/>
    </row>
    <row r="551" spans="6:8">
      <c r="F551" s="6"/>
      <c r="G551" s="6"/>
      <c r="H551" s="6"/>
    </row>
    <row r="552" spans="6:8">
      <c r="F552" s="6"/>
      <c r="G552" s="6"/>
      <c r="H552" s="6"/>
    </row>
    <row r="553" spans="6:8">
      <c r="F553" s="6"/>
      <c r="G553" s="6"/>
      <c r="H553" s="6"/>
    </row>
    <row r="554" spans="6:8">
      <c r="F554" s="6"/>
      <c r="G554" s="6"/>
      <c r="H554" s="6"/>
    </row>
    <row r="555" spans="6:8">
      <c r="F555" s="6"/>
      <c r="G555" s="6"/>
      <c r="H555" s="6"/>
    </row>
    <row r="556" spans="6:8">
      <c r="F556" s="6"/>
      <c r="G556" s="6"/>
      <c r="H556" s="6"/>
    </row>
    <row r="557" spans="6:8">
      <c r="F557" s="6"/>
      <c r="G557" s="6"/>
      <c r="H557" s="6"/>
    </row>
    <row r="558" spans="6:8">
      <c r="F558" s="6"/>
      <c r="G558" s="6"/>
      <c r="H558" s="6"/>
    </row>
    <row r="559" spans="6:8">
      <c r="F559" s="6"/>
      <c r="G559" s="6"/>
      <c r="H559" s="6"/>
    </row>
    <row r="560" spans="6:8">
      <c r="F560" s="6"/>
      <c r="G560" s="6"/>
      <c r="H560" s="6"/>
    </row>
    <row r="561" spans="6:8">
      <c r="F561" s="6"/>
      <c r="G561" s="6"/>
      <c r="H561" s="6"/>
    </row>
    <row r="562" spans="6:8">
      <c r="F562" s="6"/>
      <c r="G562" s="6"/>
      <c r="H562" s="6"/>
    </row>
    <row r="563" spans="6:8">
      <c r="F563" s="6"/>
      <c r="G563" s="6"/>
      <c r="H563" s="6"/>
    </row>
    <row r="564" spans="6:8">
      <c r="F564" s="6"/>
      <c r="G564" s="6"/>
      <c r="H564" s="6"/>
    </row>
    <row r="565" spans="6:8">
      <c r="F565" s="6"/>
      <c r="G565" s="6"/>
      <c r="H565" s="6"/>
    </row>
    <row r="566" spans="6:8">
      <c r="F566" s="6"/>
      <c r="G566" s="6"/>
      <c r="H566" s="6"/>
    </row>
    <row r="567" spans="6:8">
      <c r="F567" s="6"/>
      <c r="G567" s="6"/>
      <c r="H567" s="6"/>
    </row>
    <row r="568" spans="6:8">
      <c r="F568" s="6"/>
      <c r="G568" s="6"/>
      <c r="H568" s="6"/>
    </row>
    <row r="569" spans="6:8">
      <c r="F569" s="6"/>
      <c r="G569" s="6"/>
      <c r="H569" s="6"/>
    </row>
    <row r="570" spans="6:8">
      <c r="F570" s="6"/>
      <c r="G570" s="6"/>
      <c r="H570" s="6"/>
    </row>
    <row r="571" spans="6:8">
      <c r="F571" s="6"/>
      <c r="G571" s="6"/>
      <c r="H571" s="6"/>
    </row>
    <row r="572" spans="6:8">
      <c r="F572" s="6"/>
      <c r="G572" s="6"/>
      <c r="H572" s="6"/>
    </row>
    <row r="573" spans="6:8">
      <c r="F573" s="6"/>
      <c r="G573" s="6"/>
      <c r="H573" s="6"/>
    </row>
    <row r="574" spans="6:8">
      <c r="F574" s="6"/>
      <c r="G574" s="6"/>
      <c r="H574" s="6"/>
    </row>
    <row r="575" spans="6:8">
      <c r="F575" s="6"/>
      <c r="G575" s="6"/>
      <c r="H575" s="6"/>
    </row>
    <row r="576" spans="6:8">
      <c r="F576" s="6"/>
      <c r="G576" s="6"/>
      <c r="H576" s="6"/>
    </row>
    <row r="577" spans="6:8">
      <c r="F577" s="6"/>
      <c r="G577" s="6"/>
      <c r="H577" s="6"/>
    </row>
    <row r="578" spans="6:8">
      <c r="F578" s="6"/>
      <c r="G578" s="6"/>
      <c r="H578" s="6"/>
    </row>
    <row r="579" spans="6:8">
      <c r="F579" s="6"/>
      <c r="G579" s="6"/>
      <c r="H579" s="6"/>
    </row>
    <row r="580" spans="6:8">
      <c r="F580" s="6"/>
      <c r="G580" s="6"/>
      <c r="H580" s="6"/>
    </row>
    <row r="581" spans="6:8">
      <c r="F581" s="6"/>
      <c r="G581" s="6"/>
      <c r="H581" s="6"/>
    </row>
    <row r="582" spans="6:8">
      <c r="F582" s="6"/>
      <c r="G582" s="6"/>
      <c r="H582" s="6"/>
    </row>
    <row r="583" spans="6:8">
      <c r="F583" s="6"/>
      <c r="G583" s="6"/>
      <c r="H583" s="6"/>
    </row>
    <row r="584" spans="6:8">
      <c r="F584" s="6"/>
      <c r="G584" s="6"/>
      <c r="H584" s="6"/>
    </row>
    <row r="585" spans="6:8">
      <c r="F585" s="6"/>
      <c r="G585" s="6"/>
      <c r="H585" s="6"/>
    </row>
    <row r="586" spans="6:8">
      <c r="F586" s="6"/>
      <c r="G586" s="6"/>
      <c r="H586" s="6"/>
    </row>
    <row r="587" spans="6:8">
      <c r="F587" s="6"/>
      <c r="G587" s="6"/>
      <c r="H587" s="6"/>
    </row>
    <row r="588" spans="6:8">
      <c r="F588" s="6"/>
      <c r="G588" s="6"/>
      <c r="H588" s="6"/>
    </row>
    <row r="589" spans="6:8">
      <c r="F589" s="6"/>
      <c r="G589" s="6"/>
      <c r="H589" s="6"/>
    </row>
    <row r="590" spans="6:8">
      <c r="F590" s="6"/>
      <c r="G590" s="6"/>
      <c r="H590" s="6"/>
    </row>
    <row r="591" spans="6:8">
      <c r="F591" s="6"/>
      <c r="G591" s="6"/>
      <c r="H591" s="6"/>
    </row>
    <row r="592" spans="6:8">
      <c r="F592" s="6"/>
      <c r="G592" s="6"/>
      <c r="H592" s="6"/>
    </row>
    <row r="593" spans="6:8">
      <c r="F593" s="6"/>
      <c r="G593" s="6"/>
      <c r="H593" s="6"/>
    </row>
    <row r="594" spans="6:8">
      <c r="F594" s="6"/>
      <c r="G594" s="6"/>
      <c r="H594" s="6"/>
    </row>
    <row r="595" spans="6:8">
      <c r="F595" s="6"/>
      <c r="G595" s="6"/>
      <c r="H595" s="6"/>
    </row>
    <row r="596" spans="6:8">
      <c r="F596" s="6"/>
      <c r="G596" s="6"/>
      <c r="H596" s="6"/>
    </row>
    <row r="597" spans="6:8">
      <c r="F597" s="6"/>
      <c r="G597" s="6"/>
      <c r="H597" s="6"/>
    </row>
    <row r="598" spans="6:8">
      <c r="F598" s="6"/>
      <c r="G598" s="6"/>
      <c r="H598" s="6"/>
    </row>
    <row r="599" spans="6:8">
      <c r="F599" s="6"/>
      <c r="G599" s="6"/>
      <c r="H599" s="6"/>
    </row>
    <row r="600" spans="6:8">
      <c r="F600" s="6"/>
      <c r="G600" s="6"/>
      <c r="H600" s="6"/>
    </row>
    <row r="601" spans="6:8">
      <c r="F601" s="6"/>
      <c r="G601" s="6"/>
      <c r="H601" s="6"/>
    </row>
    <row r="602" spans="6:8">
      <c r="F602" s="6"/>
      <c r="G602" s="6"/>
      <c r="H602" s="6"/>
    </row>
    <row r="603" spans="6:8">
      <c r="F603" s="6"/>
      <c r="G603" s="6"/>
      <c r="H603" s="6"/>
    </row>
    <row r="604" spans="6:8">
      <c r="F604" s="6"/>
      <c r="G604" s="6"/>
      <c r="H604" s="6"/>
    </row>
    <row r="605" spans="6:8">
      <c r="F605" s="6"/>
      <c r="G605" s="6"/>
      <c r="H605" s="6"/>
    </row>
    <row r="606" spans="6:8">
      <c r="F606" s="6"/>
      <c r="G606" s="6"/>
      <c r="H606" s="6"/>
    </row>
    <row r="607" spans="6:8">
      <c r="F607" s="6"/>
      <c r="G607" s="6"/>
      <c r="H607" s="6"/>
    </row>
    <row r="608" spans="6:8">
      <c r="F608" s="6"/>
      <c r="G608" s="6"/>
      <c r="H608" s="6"/>
    </row>
    <row r="609" spans="6:8">
      <c r="F609" s="6"/>
      <c r="G609" s="6"/>
      <c r="H609" s="6"/>
    </row>
    <row r="610" spans="6:8">
      <c r="F610" s="6"/>
      <c r="G610" s="6"/>
      <c r="H610" s="6"/>
    </row>
    <row r="611" spans="6:8">
      <c r="F611" s="6"/>
      <c r="G611" s="6"/>
      <c r="H611" s="6"/>
    </row>
    <row r="612" spans="6:8">
      <c r="F612" s="6"/>
      <c r="G612" s="6"/>
      <c r="H612" s="6"/>
    </row>
    <row r="613" spans="6:8">
      <c r="F613" s="6"/>
      <c r="G613" s="6"/>
      <c r="H613" s="6"/>
    </row>
    <row r="614" spans="6:8">
      <c r="F614" s="6"/>
      <c r="G614" s="6"/>
      <c r="H614" s="6"/>
    </row>
    <row r="615" spans="6:8">
      <c r="F615" s="6"/>
      <c r="G615" s="6"/>
      <c r="H615" s="6"/>
    </row>
    <row r="616" spans="6:8">
      <c r="F616" s="6"/>
      <c r="G616" s="6"/>
      <c r="H616" s="6"/>
    </row>
    <row r="617" spans="6:8">
      <c r="F617" s="6"/>
      <c r="G617" s="6"/>
      <c r="H617" s="6"/>
    </row>
    <row r="618" spans="6:8">
      <c r="F618" s="6"/>
      <c r="G618" s="6"/>
      <c r="H618" s="6"/>
    </row>
    <row r="619" spans="6:8">
      <c r="F619" s="6"/>
      <c r="G619" s="6"/>
      <c r="H619" s="6"/>
    </row>
    <row r="620" spans="6:8">
      <c r="F620" s="6"/>
      <c r="G620" s="6"/>
      <c r="H620" s="6"/>
    </row>
    <row r="621" spans="6:8">
      <c r="F621" s="6"/>
      <c r="G621" s="6"/>
      <c r="H621" s="6"/>
    </row>
    <row r="622" spans="6:8">
      <c r="F622" s="6"/>
      <c r="G622" s="6"/>
      <c r="H622" s="6"/>
    </row>
    <row r="623" spans="6:8">
      <c r="F623" s="6"/>
      <c r="G623" s="6"/>
      <c r="H623" s="6"/>
    </row>
    <row r="624" spans="6:8">
      <c r="F624" s="6"/>
      <c r="G624" s="6"/>
      <c r="H624" s="6"/>
    </row>
    <row r="625" spans="6:8">
      <c r="F625" s="6"/>
      <c r="G625" s="6"/>
      <c r="H625" s="6"/>
    </row>
    <row r="626" spans="6:8">
      <c r="F626" s="6"/>
      <c r="G626" s="6"/>
      <c r="H626" s="6"/>
    </row>
    <row r="627" spans="6:8">
      <c r="F627" s="6"/>
      <c r="G627" s="6"/>
      <c r="H627" s="6"/>
    </row>
    <row r="628" spans="6:8">
      <c r="F628" s="6"/>
      <c r="G628" s="6"/>
      <c r="H628" s="6"/>
    </row>
    <row r="629" spans="6:8">
      <c r="F629" s="6"/>
      <c r="G629" s="6"/>
      <c r="H629" s="6"/>
    </row>
    <row r="630" spans="6:8">
      <c r="F630" s="6"/>
      <c r="G630" s="6"/>
      <c r="H630" s="6"/>
    </row>
    <row r="631" spans="6:8">
      <c r="F631" s="6"/>
      <c r="G631" s="6"/>
      <c r="H631" s="6"/>
    </row>
    <row r="632" spans="6:8">
      <c r="F632" s="6"/>
      <c r="G632" s="6"/>
      <c r="H632" s="6"/>
    </row>
    <row r="633" spans="6:8">
      <c r="F633" s="6"/>
      <c r="G633" s="6"/>
      <c r="H633" s="6"/>
    </row>
    <row r="634" spans="6:8">
      <c r="F634" s="6"/>
      <c r="G634" s="6"/>
      <c r="H634" s="6"/>
    </row>
    <row r="635" spans="6:8">
      <c r="F635" s="6"/>
      <c r="G635" s="6"/>
      <c r="H635" s="6"/>
    </row>
    <row r="636" spans="6:8">
      <c r="F636" s="6"/>
      <c r="G636" s="6"/>
      <c r="H636" s="6"/>
    </row>
    <row r="637" spans="6:8">
      <c r="F637" s="6"/>
      <c r="G637" s="6"/>
      <c r="H637" s="6"/>
    </row>
    <row r="638" spans="6:8">
      <c r="F638" s="6"/>
      <c r="G638" s="6"/>
      <c r="H638" s="6"/>
    </row>
    <row r="639" spans="6:8">
      <c r="F639" s="6"/>
      <c r="G639" s="6"/>
      <c r="H639" s="6"/>
    </row>
    <row r="640" spans="6:8">
      <c r="F640" s="6"/>
      <c r="G640" s="6"/>
      <c r="H640" s="6"/>
    </row>
    <row r="641" spans="6:8">
      <c r="F641" s="6"/>
      <c r="G641" s="6"/>
      <c r="H641" s="6"/>
    </row>
    <row r="642" spans="6:8">
      <c r="F642" s="6"/>
      <c r="G642" s="6"/>
      <c r="H642" s="6"/>
    </row>
    <row r="643" spans="6:8">
      <c r="F643" s="6"/>
      <c r="G643" s="6"/>
      <c r="H643" s="6"/>
    </row>
    <row r="644" spans="6:8">
      <c r="F644" s="6"/>
      <c r="G644" s="6"/>
      <c r="H644" s="6"/>
    </row>
    <row r="645" spans="6:8">
      <c r="F645" s="6"/>
      <c r="G645" s="6"/>
      <c r="H645" s="6"/>
    </row>
    <row r="646" spans="6:8">
      <c r="F646" s="6"/>
      <c r="G646" s="6"/>
      <c r="H646" s="6"/>
    </row>
    <row r="647" spans="6:8">
      <c r="F647" s="6"/>
      <c r="G647" s="6"/>
      <c r="H647" s="6"/>
    </row>
    <row r="648" spans="6:8">
      <c r="F648" s="6"/>
      <c r="G648" s="6"/>
      <c r="H648" s="6"/>
    </row>
    <row r="649" spans="6:8">
      <c r="F649" s="6"/>
      <c r="G649" s="6"/>
      <c r="H649" s="6"/>
    </row>
    <row r="650" spans="6:8">
      <c r="F650" s="6"/>
      <c r="G650" s="6"/>
      <c r="H650" s="6"/>
    </row>
    <row r="651" spans="6:8">
      <c r="F651" s="6"/>
      <c r="G651" s="6"/>
      <c r="H651" s="6"/>
    </row>
    <row r="652" spans="6:8">
      <c r="F652" s="6"/>
      <c r="G652" s="6"/>
      <c r="H652" s="6"/>
    </row>
    <row r="653" spans="6:8">
      <c r="F653" s="6"/>
      <c r="G653" s="6"/>
      <c r="H653" s="6"/>
    </row>
    <row r="654" spans="6:8">
      <c r="F654" s="6"/>
      <c r="G654" s="6"/>
      <c r="H654" s="6"/>
    </row>
    <row r="655" spans="6:8">
      <c r="F655" s="6"/>
      <c r="G655" s="6"/>
      <c r="H655" s="6"/>
    </row>
    <row r="656" spans="6:8">
      <c r="F656" s="6"/>
      <c r="G656" s="6"/>
      <c r="H656" s="6"/>
    </row>
    <row r="657" spans="6:8">
      <c r="F657" s="6"/>
      <c r="G657" s="6"/>
      <c r="H657" s="6"/>
    </row>
    <row r="658" spans="6:8">
      <c r="F658" s="6"/>
      <c r="G658" s="6"/>
      <c r="H658" s="6"/>
    </row>
    <row r="659" spans="6:8">
      <c r="F659" s="6"/>
      <c r="G659" s="6"/>
      <c r="H659" s="6"/>
    </row>
    <row r="660" spans="6:8">
      <c r="F660" s="6"/>
      <c r="G660" s="6"/>
      <c r="H660" s="6"/>
    </row>
    <row r="661" spans="6:8">
      <c r="F661" s="6"/>
      <c r="G661" s="6"/>
      <c r="H661" s="6"/>
    </row>
    <row r="662" spans="6:8">
      <c r="F662" s="6"/>
      <c r="G662" s="6"/>
      <c r="H662" s="6"/>
    </row>
    <row r="663" spans="6:8">
      <c r="F663" s="6"/>
      <c r="G663" s="6"/>
      <c r="H663" s="6"/>
    </row>
    <row r="664" spans="6:8">
      <c r="F664" s="6"/>
      <c r="G664" s="6"/>
      <c r="H664" s="6"/>
    </row>
    <row r="665" spans="6:8">
      <c r="F665" s="6"/>
      <c r="G665" s="6"/>
      <c r="H665" s="6"/>
    </row>
    <row r="666" spans="6:8">
      <c r="F666" s="6"/>
      <c r="G666" s="6"/>
      <c r="H666" s="6"/>
    </row>
    <row r="667" spans="6:8">
      <c r="F667" s="6"/>
      <c r="G667" s="6"/>
      <c r="H667" s="6"/>
    </row>
    <row r="668" spans="6:8">
      <c r="F668" s="6"/>
      <c r="G668" s="6"/>
      <c r="H668" s="6"/>
    </row>
    <row r="669" spans="6:8">
      <c r="F669" s="6"/>
      <c r="G669" s="6"/>
      <c r="H669" s="6"/>
    </row>
    <row r="670" spans="6:8">
      <c r="F670" s="6"/>
      <c r="G670" s="6"/>
      <c r="H670" s="6"/>
    </row>
    <row r="671" spans="6:8">
      <c r="F671" s="6"/>
      <c r="G671" s="6"/>
      <c r="H671" s="6"/>
    </row>
    <row r="672" spans="6:8">
      <c r="F672" s="6"/>
      <c r="G672" s="6"/>
      <c r="H672" s="6"/>
    </row>
    <row r="673" spans="6:8">
      <c r="F673" s="6"/>
      <c r="G673" s="6"/>
      <c r="H673" s="6"/>
    </row>
    <row r="674" spans="6:8">
      <c r="F674" s="6"/>
      <c r="G674" s="6"/>
      <c r="H674" s="6"/>
    </row>
    <row r="675" spans="6:8">
      <c r="F675" s="6"/>
      <c r="G675" s="6"/>
      <c r="H675" s="6"/>
    </row>
    <row r="676" spans="6:8">
      <c r="F676" s="6"/>
      <c r="G676" s="6"/>
      <c r="H676" s="6"/>
    </row>
    <row r="677" spans="6:8">
      <c r="F677" s="6"/>
      <c r="G677" s="6"/>
      <c r="H677" s="6"/>
    </row>
    <row r="678" spans="6:8">
      <c r="F678" s="6"/>
      <c r="G678" s="6"/>
      <c r="H678" s="6"/>
    </row>
    <row r="679" spans="6:8">
      <c r="F679" s="6"/>
      <c r="G679" s="6"/>
      <c r="H679" s="6"/>
    </row>
    <row r="680" spans="6:8">
      <c r="F680" s="6"/>
      <c r="G680" s="6"/>
      <c r="H680" s="6"/>
    </row>
    <row r="681" spans="6:8">
      <c r="F681" s="6"/>
      <c r="G681" s="6"/>
      <c r="H681" s="6"/>
    </row>
    <row r="682" spans="6:8">
      <c r="F682" s="6"/>
      <c r="G682" s="6"/>
      <c r="H682" s="6"/>
    </row>
    <row r="683" spans="6:8">
      <c r="F683" s="6"/>
      <c r="G683" s="6"/>
      <c r="H683" s="6"/>
    </row>
    <row r="684" spans="6:8">
      <c r="F684" s="6"/>
      <c r="G684" s="6"/>
      <c r="H684" s="6"/>
    </row>
    <row r="685" spans="6:8">
      <c r="F685" s="6"/>
      <c r="G685" s="6"/>
      <c r="H685" s="6"/>
    </row>
    <row r="686" spans="6:8">
      <c r="F686" s="6"/>
      <c r="G686" s="6"/>
      <c r="H686" s="6"/>
    </row>
    <row r="687" spans="6:8">
      <c r="F687" s="6"/>
      <c r="G687" s="6"/>
      <c r="H687" s="6"/>
    </row>
    <row r="688" spans="6:8">
      <c r="F688" s="6"/>
      <c r="G688" s="6"/>
      <c r="H688" s="6"/>
    </row>
    <row r="689" spans="6:8">
      <c r="F689" s="6"/>
      <c r="G689" s="6"/>
      <c r="H689" s="6"/>
    </row>
    <row r="690" spans="6:8">
      <c r="F690" s="6"/>
      <c r="G690" s="6"/>
      <c r="H690" s="6"/>
    </row>
    <row r="691" spans="6:8">
      <c r="F691" s="6"/>
      <c r="G691" s="6"/>
      <c r="H691" s="6"/>
    </row>
    <row r="692" spans="6:8">
      <c r="F692" s="6"/>
      <c r="G692" s="6"/>
      <c r="H692" s="6"/>
    </row>
    <row r="693" spans="6:8">
      <c r="F693" s="6"/>
      <c r="G693" s="6"/>
      <c r="H693" s="6"/>
    </row>
    <row r="694" spans="6:8">
      <c r="F694" s="6"/>
      <c r="G694" s="6"/>
      <c r="H694" s="6"/>
    </row>
    <row r="695" spans="6:8">
      <c r="F695" s="6"/>
      <c r="G695" s="6"/>
      <c r="H695" s="6"/>
    </row>
    <row r="696" spans="6:8">
      <c r="F696" s="6"/>
      <c r="G696" s="6"/>
      <c r="H696" s="6"/>
    </row>
    <row r="697" spans="6:8">
      <c r="F697" s="6"/>
      <c r="G697" s="6"/>
      <c r="H697" s="6"/>
    </row>
    <row r="698" spans="6:8">
      <c r="F698" s="6"/>
      <c r="G698" s="6"/>
      <c r="H698" s="6"/>
    </row>
    <row r="699" spans="6:8">
      <c r="F699" s="6"/>
      <c r="G699" s="6"/>
      <c r="H699" s="6"/>
    </row>
    <row r="700" spans="6:8">
      <c r="F700" s="6"/>
      <c r="G700" s="6"/>
      <c r="H700" s="6"/>
    </row>
    <row r="701" spans="6:8">
      <c r="F701" s="6"/>
      <c r="G701" s="6"/>
      <c r="H701" s="6"/>
    </row>
    <row r="702" spans="6:8">
      <c r="F702" s="6"/>
      <c r="G702" s="6"/>
      <c r="H702" s="6"/>
    </row>
    <row r="703" spans="6:8">
      <c r="F703" s="6"/>
      <c r="G703" s="6"/>
      <c r="H703" s="6"/>
    </row>
    <row r="704" spans="6:8">
      <c r="F704" s="6"/>
      <c r="G704" s="6"/>
      <c r="H704" s="6"/>
    </row>
    <row r="705" spans="6:8">
      <c r="F705" s="6"/>
      <c r="G705" s="6"/>
      <c r="H705" s="6"/>
    </row>
    <row r="706" spans="6:8">
      <c r="F706" s="6"/>
      <c r="G706" s="6"/>
      <c r="H706" s="6"/>
    </row>
    <row r="707" spans="6:8">
      <c r="F707" s="6"/>
      <c r="G707" s="6"/>
      <c r="H707" s="6"/>
    </row>
    <row r="708" spans="6:8">
      <c r="F708" s="6"/>
      <c r="G708" s="6"/>
      <c r="H708" s="6"/>
    </row>
    <row r="709" spans="6:8">
      <c r="F709" s="6"/>
      <c r="G709" s="6"/>
      <c r="H709" s="6"/>
    </row>
    <row r="710" spans="6:8">
      <c r="F710" s="6"/>
      <c r="G710" s="6"/>
      <c r="H710" s="6"/>
    </row>
    <row r="711" spans="6:8">
      <c r="F711" s="6"/>
      <c r="G711" s="6"/>
      <c r="H711" s="6"/>
    </row>
    <row r="712" spans="6:8">
      <c r="F712" s="6"/>
      <c r="G712" s="6"/>
      <c r="H712" s="6"/>
    </row>
    <row r="713" spans="6:8">
      <c r="F713" s="6"/>
      <c r="G713" s="6"/>
      <c r="H713" s="6"/>
    </row>
    <row r="714" spans="6:8">
      <c r="F714" s="6"/>
      <c r="G714" s="6"/>
      <c r="H714" s="6"/>
    </row>
    <row r="715" spans="6:8">
      <c r="F715" s="6"/>
      <c r="G715" s="6"/>
      <c r="H715" s="6"/>
    </row>
    <row r="716" spans="6:8">
      <c r="F716" s="6"/>
      <c r="G716" s="6"/>
      <c r="H716" s="6"/>
    </row>
    <row r="717" spans="6:8">
      <c r="F717" s="6"/>
      <c r="G717" s="6"/>
      <c r="H717" s="6"/>
    </row>
    <row r="718" spans="6:8">
      <c r="F718" s="6"/>
      <c r="G718" s="6"/>
      <c r="H718" s="6"/>
    </row>
    <row r="719" spans="6:8">
      <c r="F719" s="6"/>
      <c r="G719" s="6"/>
      <c r="H719" s="6"/>
    </row>
    <row r="720" spans="6:8">
      <c r="F720" s="6"/>
      <c r="G720" s="6"/>
      <c r="H720" s="6"/>
    </row>
    <row r="721" spans="6:8">
      <c r="F721" s="6"/>
      <c r="G721" s="6"/>
      <c r="H721" s="6"/>
    </row>
    <row r="722" spans="6:8">
      <c r="F722" s="6"/>
      <c r="G722" s="6"/>
      <c r="H722" s="6"/>
    </row>
    <row r="723" spans="6:8">
      <c r="F723" s="6"/>
      <c r="G723" s="6"/>
      <c r="H723" s="6"/>
    </row>
    <row r="724" spans="6:8">
      <c r="F724" s="6"/>
      <c r="G724" s="6"/>
      <c r="H724" s="6"/>
    </row>
    <row r="725" spans="6:8">
      <c r="F725" s="6"/>
      <c r="G725" s="6"/>
      <c r="H725" s="6"/>
    </row>
    <row r="726" spans="6:8">
      <c r="F726" s="6"/>
      <c r="G726" s="6"/>
      <c r="H726" s="6"/>
    </row>
    <row r="727" spans="6:8">
      <c r="F727" s="6"/>
      <c r="G727" s="6"/>
      <c r="H727" s="6"/>
    </row>
    <row r="728" spans="6:8">
      <c r="F728" s="6"/>
      <c r="G728" s="6"/>
      <c r="H728" s="6"/>
    </row>
    <row r="729" spans="6:8">
      <c r="F729" s="6"/>
      <c r="G729" s="6"/>
      <c r="H729" s="6"/>
    </row>
    <row r="730" spans="6:8">
      <c r="F730" s="6"/>
      <c r="G730" s="6"/>
      <c r="H730" s="6"/>
    </row>
    <row r="731" spans="6:8">
      <c r="F731" s="6"/>
      <c r="G731" s="6"/>
      <c r="H731" s="6"/>
    </row>
    <row r="732" spans="6:8">
      <c r="F732" s="6"/>
      <c r="G732" s="6"/>
      <c r="H732" s="6"/>
    </row>
    <row r="733" spans="6:8">
      <c r="F733" s="6"/>
      <c r="G733" s="6"/>
      <c r="H733" s="6"/>
    </row>
    <row r="734" spans="6:8">
      <c r="F734" s="6"/>
      <c r="G734" s="6"/>
      <c r="H734" s="6"/>
    </row>
    <row r="735" spans="6:8">
      <c r="F735" s="6"/>
      <c r="G735" s="6"/>
      <c r="H735" s="6"/>
    </row>
    <row r="736" spans="6:8">
      <c r="F736" s="6"/>
      <c r="G736" s="6"/>
      <c r="H736" s="6"/>
    </row>
    <row r="737" spans="6:8">
      <c r="F737" s="6"/>
      <c r="G737" s="6"/>
      <c r="H737" s="6"/>
    </row>
    <row r="738" spans="6:8">
      <c r="F738" s="6"/>
      <c r="G738" s="6"/>
      <c r="H738" s="6"/>
    </row>
    <row r="739" spans="6:8">
      <c r="F739" s="6"/>
      <c r="G739" s="6"/>
      <c r="H739" s="6"/>
    </row>
    <row r="740" spans="6:8">
      <c r="F740" s="6"/>
      <c r="G740" s="6"/>
      <c r="H740" s="6"/>
    </row>
    <row r="741" spans="6:8">
      <c r="F741" s="6"/>
      <c r="G741" s="6"/>
      <c r="H741" s="6"/>
    </row>
    <row r="742" spans="6:8">
      <c r="F742" s="6"/>
      <c r="G742" s="6"/>
      <c r="H742" s="6"/>
    </row>
    <row r="743" spans="6:8">
      <c r="F743" s="6"/>
      <c r="G743" s="6"/>
      <c r="H743" s="6"/>
    </row>
    <row r="744" spans="6:8">
      <c r="F744" s="6"/>
      <c r="G744" s="6"/>
      <c r="H744" s="6"/>
    </row>
    <row r="745" spans="6:8">
      <c r="F745" s="6"/>
      <c r="G745" s="6"/>
      <c r="H745" s="6"/>
    </row>
    <row r="746" spans="6:8">
      <c r="F746" s="6"/>
      <c r="G746" s="6"/>
      <c r="H746" s="6"/>
    </row>
    <row r="747" spans="6:8">
      <c r="F747" s="6"/>
      <c r="G747" s="6"/>
      <c r="H747" s="6"/>
    </row>
    <row r="748" spans="6:8">
      <c r="F748" s="6"/>
      <c r="G748" s="6"/>
      <c r="H748" s="6"/>
    </row>
    <row r="749" spans="6:8">
      <c r="F749" s="6"/>
      <c r="G749" s="6"/>
      <c r="H749" s="6"/>
    </row>
    <row r="750" spans="6:8">
      <c r="F750" s="6"/>
      <c r="G750" s="6"/>
      <c r="H750" s="6"/>
    </row>
    <row r="751" spans="6:8">
      <c r="F751" s="6"/>
      <c r="G751" s="6"/>
      <c r="H751" s="6"/>
    </row>
    <row r="752" spans="6:8">
      <c r="F752" s="6"/>
      <c r="G752" s="6"/>
      <c r="H752" s="6"/>
    </row>
    <row r="753" spans="6:8">
      <c r="F753" s="6"/>
      <c r="G753" s="6"/>
      <c r="H753" s="6"/>
    </row>
    <row r="754" spans="6:8">
      <c r="F754" s="6"/>
      <c r="G754" s="6"/>
      <c r="H754" s="6"/>
    </row>
    <row r="755" spans="6:8">
      <c r="F755" s="6"/>
      <c r="G755" s="6"/>
      <c r="H755" s="6"/>
    </row>
    <row r="756" spans="6:8">
      <c r="F756" s="6"/>
      <c r="G756" s="6"/>
      <c r="H756" s="6"/>
    </row>
    <row r="757" spans="6:8">
      <c r="F757" s="6"/>
      <c r="G757" s="6"/>
      <c r="H757" s="6"/>
    </row>
    <row r="758" spans="6:8">
      <c r="F758" s="6"/>
      <c r="G758" s="6"/>
      <c r="H758" s="6"/>
    </row>
    <row r="759" spans="6:8">
      <c r="F759" s="6"/>
      <c r="G759" s="6"/>
      <c r="H759" s="6"/>
    </row>
    <row r="760" spans="6:8">
      <c r="F760" s="6"/>
      <c r="G760" s="6"/>
      <c r="H760" s="6"/>
    </row>
    <row r="761" spans="6:8">
      <c r="F761" s="6"/>
      <c r="G761" s="6"/>
      <c r="H761" s="6"/>
    </row>
    <row r="762" spans="6:8">
      <c r="F762" s="6"/>
      <c r="G762" s="6"/>
      <c r="H762" s="6"/>
    </row>
    <row r="763" spans="6:8">
      <c r="F763" s="6"/>
      <c r="G763" s="6"/>
      <c r="H763" s="6"/>
    </row>
    <row r="764" spans="6:8">
      <c r="F764" s="6"/>
      <c r="G764" s="6"/>
      <c r="H764" s="6"/>
    </row>
    <row r="765" spans="6:8">
      <c r="F765" s="6"/>
      <c r="G765" s="6"/>
      <c r="H765" s="6"/>
    </row>
    <row r="766" spans="6:8">
      <c r="F766" s="6"/>
      <c r="G766" s="6"/>
      <c r="H766" s="6"/>
    </row>
    <row r="767" spans="6:8">
      <c r="F767" s="6"/>
      <c r="G767" s="6"/>
      <c r="H767" s="6"/>
    </row>
    <row r="768" spans="6:8">
      <c r="F768" s="6"/>
      <c r="G768" s="6"/>
      <c r="H768" s="6"/>
    </row>
    <row r="769" spans="6:8">
      <c r="F769" s="6"/>
      <c r="G769" s="6"/>
      <c r="H769" s="6"/>
    </row>
    <row r="770" spans="6:8">
      <c r="F770" s="6"/>
      <c r="G770" s="6"/>
      <c r="H770" s="6"/>
    </row>
    <row r="771" spans="6:8">
      <c r="F771" s="6"/>
      <c r="G771" s="6"/>
      <c r="H771" s="6"/>
    </row>
    <row r="772" spans="6:8">
      <c r="F772" s="6"/>
      <c r="G772" s="6"/>
      <c r="H772" s="6"/>
    </row>
    <row r="773" spans="6:8">
      <c r="F773" s="6"/>
      <c r="G773" s="6"/>
      <c r="H773" s="6"/>
    </row>
    <row r="774" spans="6:8">
      <c r="F774" s="6"/>
      <c r="G774" s="6"/>
      <c r="H774" s="6"/>
    </row>
    <row r="775" spans="6:8">
      <c r="F775" s="6"/>
      <c r="G775" s="6"/>
      <c r="H775" s="6"/>
    </row>
    <row r="776" spans="6:8">
      <c r="F776" s="6"/>
      <c r="G776" s="6"/>
      <c r="H776" s="6"/>
    </row>
    <row r="777" spans="6:8">
      <c r="F777" s="6"/>
      <c r="G777" s="6"/>
      <c r="H777" s="6"/>
    </row>
    <row r="778" spans="6:8">
      <c r="F778" s="6"/>
      <c r="G778" s="6"/>
      <c r="H778" s="6"/>
    </row>
    <row r="779" spans="6:8">
      <c r="F779" s="6"/>
      <c r="G779" s="6"/>
      <c r="H779" s="6"/>
    </row>
    <row r="780" spans="6:8">
      <c r="F780" s="6"/>
      <c r="G780" s="6"/>
      <c r="H780" s="6"/>
    </row>
    <row r="781" spans="6:8">
      <c r="F781" s="6"/>
      <c r="G781" s="6"/>
      <c r="H781" s="6"/>
    </row>
    <row r="782" spans="6:8">
      <c r="F782" s="6"/>
      <c r="G782" s="6"/>
      <c r="H782" s="6"/>
    </row>
    <row r="783" spans="6:8">
      <c r="F783" s="6"/>
      <c r="G783" s="6"/>
      <c r="H783" s="6"/>
    </row>
    <row r="784" spans="6:8">
      <c r="F784" s="6"/>
      <c r="G784" s="6"/>
      <c r="H784" s="6"/>
    </row>
    <row r="785" spans="6:8">
      <c r="F785" s="6"/>
      <c r="G785" s="6"/>
      <c r="H785" s="6"/>
    </row>
    <row r="786" spans="6:8">
      <c r="F786" s="6"/>
      <c r="G786" s="6"/>
      <c r="H786" s="6"/>
    </row>
    <row r="787" spans="6:8">
      <c r="F787" s="6"/>
      <c r="G787" s="6"/>
      <c r="H787" s="6"/>
    </row>
    <row r="788" spans="6:8">
      <c r="F788" s="6"/>
      <c r="G788" s="6"/>
      <c r="H788" s="6"/>
    </row>
    <row r="789" spans="6:8">
      <c r="F789" s="6"/>
      <c r="G789" s="6"/>
      <c r="H789" s="6"/>
    </row>
    <row r="790" spans="6:8">
      <c r="F790" s="6"/>
      <c r="G790" s="6"/>
      <c r="H790" s="6"/>
    </row>
    <row r="791" spans="6:8">
      <c r="F791" s="6"/>
      <c r="G791" s="6"/>
      <c r="H791" s="6"/>
    </row>
    <row r="792" spans="6:8">
      <c r="F792" s="6"/>
      <c r="G792" s="6"/>
      <c r="H792" s="6"/>
    </row>
    <row r="793" spans="6:8">
      <c r="F793" s="6"/>
      <c r="G793" s="6"/>
      <c r="H793" s="6"/>
    </row>
    <row r="794" spans="6:8">
      <c r="F794" s="6"/>
      <c r="G794" s="6"/>
      <c r="H794" s="6"/>
    </row>
    <row r="795" spans="6:8">
      <c r="F795" s="6"/>
      <c r="G795" s="6"/>
      <c r="H795" s="6"/>
    </row>
    <row r="796" spans="6:8">
      <c r="F796" s="6"/>
      <c r="G796" s="6"/>
      <c r="H796" s="6"/>
    </row>
    <row r="797" spans="6:8">
      <c r="F797" s="6"/>
      <c r="G797" s="6"/>
      <c r="H797" s="6"/>
    </row>
    <row r="798" spans="6:8">
      <c r="F798" s="6"/>
      <c r="G798" s="6"/>
      <c r="H798" s="6"/>
    </row>
    <row r="799" spans="6:8">
      <c r="F799" s="6"/>
      <c r="G799" s="6"/>
      <c r="H799" s="6"/>
    </row>
    <row r="800" spans="6:8">
      <c r="F800" s="6"/>
      <c r="G800" s="6"/>
      <c r="H800" s="6"/>
    </row>
    <row r="801" spans="6:8">
      <c r="F801" s="6"/>
      <c r="G801" s="6"/>
      <c r="H801" s="6"/>
    </row>
    <row r="802" spans="6:8">
      <c r="F802" s="6"/>
      <c r="G802" s="6"/>
      <c r="H802" s="6"/>
    </row>
    <row r="803" spans="6:8">
      <c r="F803" s="6"/>
      <c r="G803" s="6"/>
      <c r="H803" s="6"/>
    </row>
    <row r="804" spans="6:8">
      <c r="F804" s="6"/>
      <c r="G804" s="6"/>
      <c r="H804" s="6"/>
    </row>
    <row r="805" spans="6:8">
      <c r="F805" s="6"/>
      <c r="G805" s="6"/>
      <c r="H805" s="6"/>
    </row>
    <row r="806" spans="6:8">
      <c r="F806" s="6"/>
      <c r="G806" s="6"/>
      <c r="H806" s="6"/>
    </row>
    <row r="807" spans="6:8">
      <c r="F807" s="6"/>
      <c r="G807" s="6"/>
      <c r="H807" s="6"/>
    </row>
    <row r="808" spans="6:8">
      <c r="F808" s="6"/>
      <c r="G808" s="6"/>
      <c r="H808" s="6"/>
    </row>
    <row r="809" spans="6:8">
      <c r="F809" s="6"/>
      <c r="G809" s="6"/>
      <c r="H809" s="6"/>
    </row>
    <row r="810" spans="6:8">
      <c r="F810" s="6"/>
      <c r="G810" s="6"/>
      <c r="H810" s="6"/>
    </row>
    <row r="811" spans="6:8">
      <c r="F811" s="6"/>
      <c r="G811" s="6"/>
      <c r="H811" s="6"/>
    </row>
    <row r="812" spans="6:8">
      <c r="F812" s="6"/>
      <c r="G812" s="6"/>
      <c r="H812" s="6"/>
    </row>
    <row r="813" spans="6:8">
      <c r="F813" s="6"/>
      <c r="G813" s="6"/>
      <c r="H813" s="6"/>
    </row>
    <row r="814" spans="6:8">
      <c r="F814" s="6"/>
      <c r="G814" s="6"/>
      <c r="H814" s="6"/>
    </row>
    <row r="815" spans="6:8">
      <c r="F815" s="6"/>
      <c r="G815" s="6"/>
      <c r="H815" s="6"/>
    </row>
    <row r="816" spans="6:8">
      <c r="F816" s="6"/>
      <c r="G816" s="6"/>
      <c r="H816" s="6"/>
    </row>
    <row r="817" spans="6:8">
      <c r="F817" s="6"/>
      <c r="G817" s="6"/>
      <c r="H817" s="6"/>
    </row>
    <row r="818" spans="6:8">
      <c r="F818" s="6"/>
      <c r="G818" s="6"/>
      <c r="H818" s="6"/>
    </row>
    <row r="819" spans="6:8">
      <c r="F819" s="6"/>
      <c r="G819" s="6"/>
      <c r="H819" s="6"/>
    </row>
    <row r="820" spans="6:8">
      <c r="F820" s="6"/>
      <c r="G820" s="6"/>
      <c r="H820" s="6"/>
    </row>
    <row r="821" spans="6:8">
      <c r="F821" s="6"/>
      <c r="G821" s="6"/>
      <c r="H821" s="6"/>
    </row>
    <row r="822" spans="6:8">
      <c r="F822" s="6"/>
      <c r="G822" s="6"/>
      <c r="H822" s="6"/>
    </row>
    <row r="823" spans="6:8">
      <c r="F823" s="6"/>
      <c r="G823" s="6"/>
      <c r="H823" s="6"/>
    </row>
    <row r="824" spans="6:8">
      <c r="F824" s="6"/>
      <c r="G824" s="6"/>
      <c r="H824" s="6"/>
    </row>
    <row r="825" spans="6:8">
      <c r="F825" s="6"/>
      <c r="G825" s="6"/>
      <c r="H825" s="6"/>
    </row>
    <row r="826" spans="6:8">
      <c r="F826" s="6"/>
      <c r="G826" s="6"/>
      <c r="H826" s="6"/>
    </row>
    <row r="827" spans="6:8">
      <c r="F827" s="6"/>
      <c r="G827" s="6"/>
      <c r="H827" s="6"/>
    </row>
    <row r="828" spans="6:8">
      <c r="F828" s="6"/>
      <c r="G828" s="6"/>
      <c r="H828" s="6"/>
    </row>
    <row r="829" spans="6:8">
      <c r="F829" s="6"/>
      <c r="G829" s="6"/>
      <c r="H829" s="6"/>
    </row>
    <row r="830" spans="6:8">
      <c r="F830" s="6"/>
      <c r="G830" s="6"/>
      <c r="H830" s="6"/>
    </row>
    <row r="831" spans="6:8">
      <c r="F831" s="6"/>
      <c r="G831" s="6"/>
      <c r="H831" s="6"/>
    </row>
    <row r="832" spans="6:8">
      <c r="F832" s="6"/>
      <c r="G832" s="6"/>
      <c r="H832" s="6"/>
    </row>
    <row r="833" spans="6:8">
      <c r="F833" s="6"/>
      <c r="G833" s="6"/>
      <c r="H833" s="6"/>
    </row>
    <row r="834" spans="6:8">
      <c r="F834" s="6"/>
      <c r="G834" s="6"/>
      <c r="H834" s="6"/>
    </row>
    <row r="835" spans="6:8">
      <c r="F835" s="6"/>
      <c r="G835" s="6"/>
      <c r="H835" s="6"/>
    </row>
    <row r="836" spans="6:8">
      <c r="F836" s="6"/>
      <c r="G836" s="6"/>
      <c r="H836" s="6"/>
    </row>
    <row r="837" spans="6:8">
      <c r="F837" s="6"/>
      <c r="G837" s="6"/>
      <c r="H837" s="6"/>
    </row>
    <row r="838" spans="6:8">
      <c r="F838" s="6"/>
      <c r="G838" s="6"/>
      <c r="H838" s="6"/>
    </row>
    <row r="839" spans="6:8">
      <c r="F839" s="6"/>
      <c r="G839" s="6"/>
      <c r="H839" s="6"/>
    </row>
    <row r="840" spans="6:8">
      <c r="F840" s="6"/>
      <c r="G840" s="6"/>
      <c r="H840" s="6"/>
    </row>
    <row r="841" spans="6:8">
      <c r="F841" s="6"/>
      <c r="G841" s="6"/>
      <c r="H841" s="6"/>
    </row>
    <row r="842" spans="6:8">
      <c r="F842" s="6"/>
      <c r="G842" s="6"/>
      <c r="H842" s="6"/>
    </row>
    <row r="843" spans="6:8">
      <c r="F843" s="6"/>
      <c r="G843" s="6"/>
      <c r="H843" s="6"/>
    </row>
    <row r="844" spans="6:8">
      <c r="F844" s="6"/>
      <c r="G844" s="6"/>
      <c r="H844" s="6"/>
    </row>
    <row r="845" spans="6:8">
      <c r="F845" s="6"/>
      <c r="G845" s="6"/>
      <c r="H845" s="6"/>
    </row>
    <row r="846" spans="6:8">
      <c r="F846" s="6"/>
      <c r="G846" s="6"/>
      <c r="H846" s="6"/>
    </row>
  </sheetData>
  <sheetProtection password="CCE9" sheet="1" objects="1" scenarios="1"/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/>
  </sheetViews>
  <sheetFormatPr defaultColWidth="9.140625" defaultRowHeight="18"/>
  <cols>
    <col min="1" max="1" width="6.28515625" style="3" customWidth="1"/>
    <col min="2" max="2" width="47.28515625" style="45" customWidth="1"/>
    <col min="3" max="3" width="10.7109375" style="45" customWidth="1"/>
    <col min="4" max="8" width="10.7109375" style="3" customWidth="1"/>
    <col min="9" max="9" width="12.7109375" style="3" customWidth="1"/>
    <col min="10" max="11" width="10.7109375" style="3" customWidth="1"/>
    <col min="12" max="12" width="6.7109375" style="6" customWidth="1"/>
    <col min="13" max="13" width="7.7109375" style="6" customWidth="1"/>
    <col min="14" max="14" width="7.140625" style="6" customWidth="1"/>
    <col min="15" max="15" width="6" style="6" customWidth="1"/>
    <col min="16" max="16" width="7.85546875" style="6" customWidth="1"/>
    <col min="17" max="17" width="8.140625" style="6" customWidth="1"/>
    <col min="18" max="18" width="6.28515625" style="6" customWidth="1"/>
    <col min="19" max="19" width="8" style="6" customWidth="1"/>
    <col min="20" max="20" width="8.7109375" style="6" customWidth="1"/>
    <col min="21" max="21" width="10" style="6" customWidth="1"/>
    <col min="22" max="22" width="9.5703125" style="6" customWidth="1"/>
    <col min="23" max="23" width="6.140625" style="6" customWidth="1"/>
    <col min="24" max="25" width="5.7109375" style="6" customWidth="1"/>
    <col min="26" max="26" width="6.85546875" style="6" customWidth="1"/>
    <col min="27" max="27" width="6.42578125" style="3" customWidth="1"/>
    <col min="28" max="28" width="6.7109375" style="3" customWidth="1"/>
    <col min="29" max="29" width="7.28515625" style="3" customWidth="1"/>
    <col min="30" max="41" width="5.7109375" style="3" customWidth="1"/>
    <col min="42" max="16384" width="9.140625" style="3"/>
  </cols>
  <sheetData>
    <row r="1" spans="2:60">
      <c r="B1" s="13" t="s">
        <v>0</v>
      </c>
      <c r="C1" s="13" t="s">
        <v>190</v>
      </c>
    </row>
    <row r="2" spans="2:60">
      <c r="B2" s="13" t="s">
        <v>1</v>
      </c>
      <c r="C2" s="13"/>
    </row>
    <row r="3" spans="2:60">
      <c r="B3" s="13" t="s">
        <v>2</v>
      </c>
      <c r="C3" s="13" t="s">
        <v>191</v>
      </c>
    </row>
    <row r="4" spans="2:60">
      <c r="B4" s="13" t="s">
        <v>3</v>
      </c>
      <c r="C4" s="13" t="s">
        <v>192</v>
      </c>
    </row>
    <row r="5" spans="2:60">
      <c r="B5" s="13"/>
      <c r="C5" s="13"/>
    </row>
    <row r="7" spans="2:60" ht="26.25" customHeight="1">
      <c r="B7" s="87" t="s">
        <v>169</v>
      </c>
      <c r="C7" s="88"/>
      <c r="D7" s="88"/>
      <c r="E7" s="88"/>
      <c r="F7" s="88"/>
      <c r="G7" s="88"/>
      <c r="H7" s="88"/>
      <c r="I7" s="88"/>
      <c r="J7" s="88"/>
      <c r="K7" s="89"/>
    </row>
    <row r="8" spans="2:60" s="6" customFormat="1" ht="66">
      <c r="B8" s="98" t="s">
        <v>102</v>
      </c>
      <c r="C8" s="98" t="s">
        <v>51</v>
      </c>
      <c r="D8" s="98" t="s">
        <v>52</v>
      </c>
      <c r="E8" s="98" t="s">
        <v>170</v>
      </c>
      <c r="F8" s="98" t="s">
        <v>171</v>
      </c>
      <c r="G8" s="98" t="s">
        <v>54</v>
      </c>
      <c r="H8" s="98" t="s">
        <v>172</v>
      </c>
      <c r="I8" s="105" t="s">
        <v>5</v>
      </c>
      <c r="J8" s="105" t="s">
        <v>58</v>
      </c>
      <c r="K8" s="98" t="s">
        <v>59</v>
      </c>
    </row>
    <row r="9" spans="2:60" s="6" customFormat="1" ht="21.75" customHeight="1">
      <c r="B9" s="50"/>
      <c r="C9" s="97"/>
      <c r="D9" s="51"/>
      <c r="E9" s="51"/>
      <c r="F9" s="51" t="s">
        <v>7</v>
      </c>
      <c r="G9" s="51"/>
      <c r="H9" s="51" t="s">
        <v>7</v>
      </c>
      <c r="I9" s="51" t="s">
        <v>6</v>
      </c>
      <c r="J9" s="71" t="s">
        <v>7</v>
      </c>
      <c r="K9" s="91" t="s">
        <v>7</v>
      </c>
    </row>
    <row r="10" spans="2:60" s="54" customFormat="1" ht="18" customHeight="1">
      <c r="B10" s="52"/>
      <c r="C10" s="53" t="s">
        <v>9</v>
      </c>
      <c r="D10" s="53" t="s">
        <v>10</v>
      </c>
      <c r="E10" s="53" t="s">
        <v>60</v>
      </c>
      <c r="F10" s="53" t="s">
        <v>61</v>
      </c>
      <c r="G10" s="53" t="s">
        <v>62</v>
      </c>
      <c r="H10" s="53" t="s">
        <v>63</v>
      </c>
      <c r="I10" s="74" t="s">
        <v>64</v>
      </c>
      <c r="J10" s="74" t="s">
        <v>65</v>
      </c>
      <c r="K10" s="74" t="s">
        <v>65</v>
      </c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2:60" s="54" customFormat="1" ht="18" customHeight="1">
      <c r="B11" s="55" t="s">
        <v>173</v>
      </c>
      <c r="C11" s="53"/>
      <c r="D11" s="53"/>
      <c r="E11" s="53"/>
      <c r="F11" s="53"/>
      <c r="G11" s="53"/>
      <c r="H11" s="53"/>
      <c r="I11" s="34">
        <v>0</v>
      </c>
      <c r="J11" s="34">
        <v>0</v>
      </c>
      <c r="K11" s="34">
        <v>0</v>
      </c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BH11" s="3"/>
    </row>
    <row r="12" spans="2:60">
      <c r="B12" s="56" t="s">
        <v>197</v>
      </c>
      <c r="D12" s="6"/>
      <c r="E12" s="6"/>
      <c r="F12" s="6"/>
      <c r="G12" s="6"/>
      <c r="H12" s="59">
        <v>0</v>
      </c>
      <c r="I12" s="59">
        <v>0</v>
      </c>
      <c r="J12" s="59">
        <v>0</v>
      </c>
      <c r="K12" s="59">
        <v>0</v>
      </c>
    </row>
    <row r="13" spans="2:60">
      <c r="B13" s="14" t="s">
        <v>243</v>
      </c>
      <c r="D13" s="14" t="s">
        <v>243</v>
      </c>
      <c r="E13" s="6"/>
      <c r="F13" s="37">
        <v>0</v>
      </c>
      <c r="G13" s="14" t="s">
        <v>243</v>
      </c>
      <c r="H13" s="37">
        <v>0</v>
      </c>
      <c r="I13" s="37">
        <v>0</v>
      </c>
      <c r="J13" s="37">
        <v>0</v>
      </c>
      <c r="K13" s="37">
        <v>0</v>
      </c>
    </row>
    <row r="14" spans="2:60">
      <c r="B14" s="56" t="s">
        <v>247</v>
      </c>
      <c r="D14" s="6"/>
      <c r="E14" s="6"/>
      <c r="F14" s="6"/>
      <c r="G14" s="6"/>
      <c r="H14" s="59">
        <v>0</v>
      </c>
      <c r="I14" s="59">
        <v>0</v>
      </c>
      <c r="J14" s="59">
        <v>0</v>
      </c>
      <c r="K14" s="59">
        <v>0</v>
      </c>
    </row>
    <row r="15" spans="2:60">
      <c r="B15" s="14" t="s">
        <v>243</v>
      </c>
      <c r="D15" s="14" t="s">
        <v>243</v>
      </c>
      <c r="E15" s="6"/>
      <c r="F15" s="37">
        <v>0</v>
      </c>
      <c r="G15" s="14" t="s">
        <v>243</v>
      </c>
      <c r="H15" s="37">
        <v>0</v>
      </c>
      <c r="I15" s="37">
        <v>0</v>
      </c>
      <c r="J15" s="37">
        <v>0</v>
      </c>
      <c r="K15" s="37">
        <v>0</v>
      </c>
    </row>
    <row r="16" spans="2:60">
      <c r="D16" s="6"/>
      <c r="E16" s="6"/>
      <c r="F16" s="6"/>
      <c r="G16" s="6"/>
      <c r="H16" s="6"/>
    </row>
    <row r="17" spans="4:8">
      <c r="D17" s="6"/>
      <c r="E17" s="6"/>
      <c r="F17" s="6"/>
      <c r="G17" s="6"/>
      <c r="H17" s="6"/>
    </row>
    <row r="18" spans="4:8">
      <c r="D18" s="6"/>
      <c r="E18" s="6"/>
      <c r="F18" s="6"/>
      <c r="G18" s="6"/>
      <c r="H18" s="6"/>
    </row>
    <row r="19" spans="4:8">
      <c r="D19" s="6"/>
      <c r="E19" s="6"/>
      <c r="F19" s="6"/>
      <c r="G19" s="6"/>
      <c r="H19" s="6"/>
    </row>
    <row r="20" spans="4:8">
      <c r="D20" s="6"/>
      <c r="E20" s="6"/>
      <c r="F20" s="6"/>
      <c r="G20" s="6"/>
      <c r="H20" s="6"/>
    </row>
    <row r="21" spans="4:8">
      <c r="D21" s="6"/>
      <c r="E21" s="6"/>
      <c r="F21" s="6"/>
      <c r="G21" s="6"/>
      <c r="H21" s="6"/>
    </row>
    <row r="22" spans="4:8">
      <c r="D22" s="6"/>
      <c r="E22" s="6"/>
      <c r="F22" s="6"/>
      <c r="G22" s="6"/>
      <c r="H22" s="6"/>
    </row>
    <row r="23" spans="4:8">
      <c r="D23" s="6"/>
      <c r="E23" s="6"/>
      <c r="F23" s="6"/>
      <c r="G23" s="6"/>
      <c r="H23" s="6"/>
    </row>
    <row r="24" spans="4:8">
      <c r="D24" s="6"/>
      <c r="E24" s="6"/>
      <c r="F24" s="6"/>
      <c r="G24" s="6"/>
      <c r="H24" s="6"/>
    </row>
    <row r="25" spans="4:8">
      <c r="D25" s="6"/>
      <c r="E25" s="6"/>
      <c r="F25" s="6"/>
      <c r="G25" s="6"/>
      <c r="H25" s="6"/>
    </row>
    <row r="26" spans="4:8">
      <c r="D26" s="6"/>
      <c r="E26" s="6"/>
      <c r="F26" s="6"/>
      <c r="G26" s="6"/>
      <c r="H26" s="6"/>
    </row>
    <row r="27" spans="4:8">
      <c r="D27" s="6"/>
      <c r="E27" s="6"/>
      <c r="F27" s="6"/>
      <c r="G27" s="6"/>
      <c r="H27" s="6"/>
    </row>
    <row r="28" spans="4:8">
      <c r="D28" s="6"/>
      <c r="E28" s="6"/>
      <c r="F28" s="6"/>
      <c r="G28" s="6"/>
      <c r="H28" s="6"/>
    </row>
    <row r="29" spans="4:8">
      <c r="D29" s="6"/>
      <c r="E29" s="6"/>
      <c r="F29" s="6"/>
      <c r="G29" s="6"/>
      <c r="H29" s="6"/>
    </row>
    <row r="30" spans="4:8">
      <c r="D30" s="6"/>
      <c r="E30" s="6"/>
      <c r="F30" s="6"/>
      <c r="G30" s="6"/>
      <c r="H30" s="6"/>
    </row>
    <row r="31" spans="4:8">
      <c r="D31" s="6"/>
      <c r="E31" s="6"/>
      <c r="F31" s="6"/>
      <c r="G31" s="6"/>
      <c r="H31" s="6"/>
    </row>
    <row r="32" spans="4:8">
      <c r="D32" s="6"/>
      <c r="E32" s="6"/>
      <c r="F32" s="6"/>
      <c r="G32" s="6"/>
      <c r="H32" s="6"/>
    </row>
    <row r="33" spans="4:8">
      <c r="D33" s="6"/>
      <c r="E33" s="6"/>
      <c r="F33" s="6"/>
      <c r="G33" s="6"/>
      <c r="H33" s="6"/>
    </row>
    <row r="34" spans="4:8">
      <c r="D34" s="6"/>
      <c r="E34" s="6"/>
      <c r="F34" s="6"/>
      <c r="G34" s="6"/>
      <c r="H34" s="6"/>
    </row>
    <row r="35" spans="4:8">
      <c r="D35" s="6"/>
      <c r="E35" s="6"/>
      <c r="F35" s="6"/>
      <c r="G35" s="6"/>
      <c r="H35" s="6"/>
    </row>
    <row r="36" spans="4:8">
      <c r="D36" s="6"/>
      <c r="E36" s="6"/>
      <c r="F36" s="6"/>
      <c r="G36" s="6"/>
      <c r="H36" s="6"/>
    </row>
    <row r="37" spans="4:8">
      <c r="D37" s="6"/>
      <c r="E37" s="6"/>
      <c r="F37" s="6"/>
      <c r="G37" s="6"/>
      <c r="H37" s="6"/>
    </row>
    <row r="38" spans="4:8">
      <c r="D38" s="6"/>
      <c r="E38" s="6"/>
      <c r="F38" s="6"/>
      <c r="G38" s="6"/>
      <c r="H38" s="6"/>
    </row>
    <row r="39" spans="4:8">
      <c r="D39" s="6"/>
      <c r="E39" s="6"/>
      <c r="F39" s="6"/>
      <c r="G39" s="6"/>
      <c r="H39" s="6"/>
    </row>
    <row r="40" spans="4:8">
      <c r="D40" s="6"/>
      <c r="E40" s="6"/>
      <c r="F40" s="6"/>
      <c r="G40" s="6"/>
      <c r="H40" s="6"/>
    </row>
    <row r="41" spans="4:8">
      <c r="D41" s="6"/>
      <c r="E41" s="6"/>
      <c r="F41" s="6"/>
      <c r="G41" s="6"/>
      <c r="H41" s="6"/>
    </row>
    <row r="42" spans="4:8">
      <c r="D42" s="6"/>
      <c r="E42" s="6"/>
      <c r="F42" s="6"/>
      <c r="G42" s="6"/>
      <c r="H42" s="6"/>
    </row>
    <row r="43" spans="4:8">
      <c r="D43" s="6"/>
      <c r="E43" s="6"/>
      <c r="F43" s="6"/>
      <c r="G43" s="6"/>
      <c r="H43" s="6"/>
    </row>
    <row r="44" spans="4:8">
      <c r="D44" s="6"/>
      <c r="E44" s="6"/>
      <c r="F44" s="6"/>
      <c r="G44" s="6"/>
      <c r="H44" s="6"/>
    </row>
    <row r="45" spans="4:8">
      <c r="D45" s="6"/>
      <c r="E45" s="6"/>
      <c r="F45" s="6"/>
      <c r="G45" s="6"/>
      <c r="H45" s="6"/>
    </row>
    <row r="46" spans="4:8">
      <c r="D46" s="6"/>
      <c r="E46" s="6"/>
      <c r="F46" s="6"/>
      <c r="G46" s="6"/>
      <c r="H46" s="6"/>
    </row>
    <row r="47" spans="4:8">
      <c r="D47" s="6"/>
      <c r="E47" s="6"/>
      <c r="F47" s="6"/>
      <c r="G47" s="6"/>
      <c r="H47" s="6"/>
    </row>
    <row r="48" spans="4:8">
      <c r="D48" s="6"/>
      <c r="E48" s="6"/>
      <c r="F48" s="6"/>
      <c r="G48" s="6"/>
      <c r="H48" s="6"/>
    </row>
    <row r="49" spans="4:8">
      <c r="D49" s="6"/>
      <c r="E49" s="6"/>
      <c r="F49" s="6"/>
      <c r="G49" s="6"/>
      <c r="H49" s="6"/>
    </row>
    <row r="50" spans="4:8">
      <c r="D50" s="6"/>
      <c r="E50" s="6"/>
      <c r="F50" s="6"/>
      <c r="G50" s="6"/>
      <c r="H50" s="6"/>
    </row>
    <row r="51" spans="4:8">
      <c r="D51" s="6"/>
      <c r="E51" s="6"/>
      <c r="F51" s="6"/>
      <c r="G51" s="6"/>
      <c r="H51" s="6"/>
    </row>
    <row r="52" spans="4:8">
      <c r="D52" s="6"/>
      <c r="E52" s="6"/>
      <c r="F52" s="6"/>
      <c r="G52" s="6"/>
      <c r="H52" s="6"/>
    </row>
    <row r="53" spans="4:8">
      <c r="D53" s="6"/>
      <c r="E53" s="6"/>
      <c r="F53" s="6"/>
      <c r="G53" s="6"/>
      <c r="H53" s="6"/>
    </row>
    <row r="54" spans="4:8">
      <c r="D54" s="6"/>
      <c r="E54" s="6"/>
      <c r="F54" s="6"/>
      <c r="G54" s="6"/>
      <c r="H54" s="6"/>
    </row>
    <row r="55" spans="4:8">
      <c r="D55" s="6"/>
      <c r="E55" s="6"/>
      <c r="F55" s="6"/>
      <c r="G55" s="6"/>
      <c r="H55" s="6"/>
    </row>
    <row r="56" spans="4:8">
      <c r="D56" s="6"/>
      <c r="E56" s="6"/>
      <c r="F56" s="6"/>
      <c r="G56" s="6"/>
      <c r="H56" s="6"/>
    </row>
    <row r="57" spans="4:8">
      <c r="D57" s="6"/>
      <c r="E57" s="6"/>
      <c r="F57" s="6"/>
      <c r="G57" s="6"/>
      <c r="H57" s="6"/>
    </row>
    <row r="58" spans="4:8">
      <c r="D58" s="6"/>
      <c r="E58" s="6"/>
      <c r="F58" s="6"/>
      <c r="G58" s="6"/>
      <c r="H58" s="6"/>
    </row>
    <row r="59" spans="4:8">
      <c r="D59" s="6"/>
      <c r="E59" s="6"/>
      <c r="F59" s="6"/>
      <c r="G59" s="6"/>
      <c r="H59" s="6"/>
    </row>
    <row r="60" spans="4:8">
      <c r="D60" s="6"/>
      <c r="E60" s="6"/>
      <c r="F60" s="6"/>
      <c r="G60" s="6"/>
      <c r="H60" s="6"/>
    </row>
    <row r="61" spans="4:8">
      <c r="D61" s="6"/>
      <c r="E61" s="6"/>
      <c r="F61" s="6"/>
      <c r="G61" s="6"/>
      <c r="H61" s="6"/>
    </row>
    <row r="62" spans="4:8">
      <c r="D62" s="6"/>
      <c r="E62" s="6"/>
      <c r="F62" s="6"/>
      <c r="G62" s="6"/>
      <c r="H62" s="6"/>
    </row>
    <row r="63" spans="4:8">
      <c r="D63" s="6"/>
      <c r="E63" s="6"/>
      <c r="F63" s="6"/>
      <c r="G63" s="6"/>
      <c r="H63" s="6"/>
    </row>
    <row r="64" spans="4:8">
      <c r="D64" s="6"/>
      <c r="E64" s="6"/>
      <c r="F64" s="6"/>
      <c r="G64" s="6"/>
      <c r="H64" s="6"/>
    </row>
    <row r="65" spans="4:8">
      <c r="D65" s="6"/>
      <c r="E65" s="6"/>
      <c r="F65" s="6"/>
      <c r="G65" s="6"/>
      <c r="H65" s="6"/>
    </row>
    <row r="66" spans="4:8">
      <c r="D66" s="6"/>
      <c r="E66" s="6"/>
      <c r="F66" s="6"/>
      <c r="G66" s="6"/>
      <c r="H66" s="6"/>
    </row>
    <row r="67" spans="4:8">
      <c r="D67" s="6"/>
      <c r="E67" s="6"/>
      <c r="F67" s="6"/>
      <c r="G67" s="6"/>
      <c r="H67" s="6"/>
    </row>
    <row r="68" spans="4:8">
      <c r="D68" s="6"/>
      <c r="E68" s="6"/>
      <c r="F68" s="6"/>
      <c r="G68" s="6"/>
      <c r="H68" s="6"/>
    </row>
    <row r="69" spans="4:8">
      <c r="D69" s="6"/>
      <c r="E69" s="6"/>
      <c r="F69" s="6"/>
      <c r="G69" s="6"/>
      <c r="H69" s="6"/>
    </row>
    <row r="70" spans="4:8">
      <c r="D70" s="6"/>
      <c r="E70" s="6"/>
      <c r="F70" s="6"/>
      <c r="G70" s="6"/>
      <c r="H70" s="6"/>
    </row>
    <row r="71" spans="4:8">
      <c r="D71" s="6"/>
      <c r="E71" s="6"/>
      <c r="F71" s="6"/>
      <c r="G71" s="6"/>
      <c r="H71" s="6"/>
    </row>
    <row r="72" spans="4:8">
      <c r="D72" s="6"/>
      <c r="E72" s="6"/>
      <c r="F72" s="6"/>
      <c r="G72" s="6"/>
      <c r="H72" s="6"/>
    </row>
    <row r="73" spans="4:8">
      <c r="D73" s="6"/>
      <c r="E73" s="6"/>
      <c r="F73" s="6"/>
      <c r="G73" s="6"/>
      <c r="H73" s="6"/>
    </row>
    <row r="74" spans="4:8">
      <c r="D74" s="6"/>
      <c r="E74" s="6"/>
      <c r="F74" s="6"/>
      <c r="G74" s="6"/>
      <c r="H74" s="6"/>
    </row>
    <row r="75" spans="4:8">
      <c r="D75" s="6"/>
      <c r="E75" s="6"/>
      <c r="F75" s="6"/>
      <c r="G75" s="6"/>
      <c r="H75" s="6"/>
    </row>
    <row r="76" spans="4:8">
      <c r="D76" s="6"/>
      <c r="E76" s="6"/>
      <c r="F76" s="6"/>
      <c r="G76" s="6"/>
      <c r="H76" s="6"/>
    </row>
    <row r="77" spans="4:8">
      <c r="D77" s="6"/>
      <c r="E77" s="6"/>
      <c r="F77" s="6"/>
      <c r="G77" s="6"/>
      <c r="H77" s="6"/>
    </row>
    <row r="78" spans="4:8">
      <c r="D78" s="6"/>
      <c r="E78" s="6"/>
      <c r="F78" s="6"/>
      <c r="G78" s="6"/>
      <c r="H78" s="6"/>
    </row>
    <row r="79" spans="4:8">
      <c r="D79" s="6"/>
      <c r="E79" s="6"/>
      <c r="F79" s="6"/>
      <c r="G79" s="6"/>
      <c r="H79" s="6"/>
    </row>
    <row r="80" spans="4:8">
      <c r="D80" s="6"/>
      <c r="E80" s="6"/>
      <c r="F80" s="6"/>
      <c r="G80" s="6"/>
      <c r="H80" s="6"/>
    </row>
    <row r="81" spans="4:8">
      <c r="D81" s="6"/>
      <c r="E81" s="6"/>
      <c r="F81" s="6"/>
      <c r="G81" s="6"/>
      <c r="H81" s="6"/>
    </row>
    <row r="82" spans="4:8">
      <c r="D82" s="6"/>
      <c r="E82" s="6"/>
      <c r="F82" s="6"/>
      <c r="G82" s="6"/>
      <c r="H82" s="6"/>
    </row>
    <row r="83" spans="4:8">
      <c r="D83" s="6"/>
      <c r="E83" s="6"/>
      <c r="F83" s="6"/>
      <c r="G83" s="6"/>
      <c r="H83" s="6"/>
    </row>
    <row r="84" spans="4:8">
      <c r="D84" s="6"/>
      <c r="E84" s="6"/>
      <c r="F84" s="6"/>
      <c r="G84" s="6"/>
      <c r="H84" s="6"/>
    </row>
    <row r="85" spans="4:8">
      <c r="D85" s="6"/>
      <c r="E85" s="6"/>
      <c r="F85" s="6"/>
      <c r="G85" s="6"/>
      <c r="H85" s="6"/>
    </row>
    <row r="86" spans="4:8">
      <c r="D86" s="6"/>
      <c r="E86" s="6"/>
      <c r="F86" s="6"/>
      <c r="G86" s="6"/>
      <c r="H86" s="6"/>
    </row>
    <row r="87" spans="4:8">
      <c r="D87" s="6"/>
      <c r="E87" s="6"/>
      <c r="F87" s="6"/>
      <c r="G87" s="6"/>
      <c r="H87" s="6"/>
    </row>
    <row r="88" spans="4:8">
      <c r="D88" s="6"/>
      <c r="E88" s="6"/>
      <c r="F88" s="6"/>
      <c r="G88" s="6"/>
      <c r="H88" s="6"/>
    </row>
    <row r="89" spans="4:8">
      <c r="D89" s="6"/>
      <c r="E89" s="6"/>
      <c r="F89" s="6"/>
      <c r="G89" s="6"/>
      <c r="H89" s="6"/>
    </row>
    <row r="90" spans="4:8">
      <c r="D90" s="6"/>
      <c r="E90" s="6"/>
      <c r="F90" s="6"/>
      <c r="G90" s="6"/>
      <c r="H90" s="6"/>
    </row>
    <row r="91" spans="4:8">
      <c r="D91" s="6"/>
      <c r="E91" s="6"/>
      <c r="F91" s="6"/>
      <c r="G91" s="6"/>
      <c r="H91" s="6"/>
    </row>
    <row r="92" spans="4:8">
      <c r="D92" s="6"/>
      <c r="E92" s="6"/>
      <c r="F92" s="6"/>
      <c r="G92" s="6"/>
      <c r="H92" s="6"/>
    </row>
    <row r="93" spans="4:8">
      <c r="D93" s="6"/>
      <c r="E93" s="6"/>
      <c r="F93" s="6"/>
      <c r="G93" s="6"/>
      <c r="H93" s="6"/>
    </row>
    <row r="94" spans="4:8">
      <c r="D94" s="6"/>
      <c r="E94" s="6"/>
      <c r="F94" s="6"/>
      <c r="G94" s="6"/>
      <c r="H94" s="6"/>
    </row>
    <row r="95" spans="4:8">
      <c r="D95" s="6"/>
      <c r="E95" s="6"/>
      <c r="F95" s="6"/>
      <c r="G95" s="6"/>
      <c r="H95" s="6"/>
    </row>
    <row r="96" spans="4:8">
      <c r="D96" s="6"/>
      <c r="E96" s="6"/>
      <c r="F96" s="6"/>
      <c r="G96" s="6"/>
      <c r="H96" s="6"/>
    </row>
    <row r="97" spans="4:8">
      <c r="D97" s="6"/>
      <c r="E97" s="6"/>
      <c r="F97" s="6"/>
      <c r="G97" s="6"/>
      <c r="H97" s="6"/>
    </row>
    <row r="98" spans="4:8">
      <c r="D98" s="6"/>
      <c r="E98" s="6"/>
      <c r="F98" s="6"/>
      <c r="G98" s="6"/>
      <c r="H98" s="6"/>
    </row>
    <row r="99" spans="4:8">
      <c r="D99" s="6"/>
      <c r="E99" s="6"/>
      <c r="F99" s="6"/>
      <c r="G99" s="6"/>
      <c r="H99" s="6"/>
    </row>
    <row r="100" spans="4:8">
      <c r="D100" s="6"/>
      <c r="E100" s="6"/>
      <c r="F100" s="6"/>
      <c r="G100" s="6"/>
      <c r="H100" s="6"/>
    </row>
    <row r="101" spans="4:8">
      <c r="D101" s="6"/>
      <c r="E101" s="6"/>
      <c r="F101" s="6"/>
      <c r="G101" s="6"/>
      <c r="H101" s="6"/>
    </row>
    <row r="102" spans="4:8">
      <c r="D102" s="6"/>
      <c r="E102" s="6"/>
      <c r="F102" s="6"/>
      <c r="G102" s="6"/>
      <c r="H102" s="6"/>
    </row>
    <row r="103" spans="4:8">
      <c r="D103" s="6"/>
      <c r="E103" s="6"/>
      <c r="F103" s="6"/>
      <c r="G103" s="6"/>
      <c r="H103" s="6"/>
    </row>
    <row r="104" spans="4:8">
      <c r="D104" s="6"/>
      <c r="E104" s="6"/>
      <c r="F104" s="6"/>
      <c r="G104" s="6"/>
      <c r="H104" s="6"/>
    </row>
    <row r="105" spans="4:8">
      <c r="D105" s="6"/>
      <c r="E105" s="6"/>
      <c r="F105" s="6"/>
      <c r="G105" s="6"/>
      <c r="H105" s="6"/>
    </row>
    <row r="106" spans="4:8">
      <c r="D106" s="6"/>
      <c r="E106" s="6"/>
      <c r="F106" s="6"/>
      <c r="G106" s="6"/>
      <c r="H106" s="6"/>
    </row>
    <row r="107" spans="4:8">
      <c r="D107" s="6"/>
      <c r="E107" s="6"/>
      <c r="F107" s="6"/>
      <c r="G107" s="6"/>
      <c r="H107" s="6"/>
    </row>
    <row r="108" spans="4:8">
      <c r="D108" s="6"/>
      <c r="E108" s="6"/>
      <c r="F108" s="6"/>
      <c r="G108" s="6"/>
      <c r="H108" s="6"/>
    </row>
    <row r="109" spans="4:8">
      <c r="D109" s="6"/>
      <c r="E109" s="6"/>
      <c r="F109" s="6"/>
      <c r="G109" s="6"/>
      <c r="H109" s="6"/>
    </row>
    <row r="110" spans="4:8">
      <c r="D110" s="6"/>
      <c r="E110" s="6"/>
      <c r="F110" s="6"/>
      <c r="G110" s="6"/>
      <c r="H110" s="6"/>
    </row>
    <row r="111" spans="4:8">
      <c r="D111" s="6"/>
      <c r="E111" s="6"/>
      <c r="F111" s="6"/>
      <c r="G111" s="6"/>
      <c r="H111" s="6"/>
    </row>
    <row r="112" spans="4:8">
      <c r="D112" s="6"/>
      <c r="E112" s="6"/>
      <c r="F112" s="6"/>
      <c r="G112" s="6"/>
      <c r="H112" s="6"/>
    </row>
    <row r="113" spans="4:8">
      <c r="D113" s="6"/>
      <c r="E113" s="6"/>
      <c r="F113" s="6"/>
      <c r="G113" s="6"/>
      <c r="H113" s="6"/>
    </row>
    <row r="114" spans="4:8">
      <c r="D114" s="6"/>
      <c r="E114" s="6"/>
      <c r="F114" s="6"/>
      <c r="G114" s="6"/>
      <c r="H114" s="6"/>
    </row>
    <row r="115" spans="4:8">
      <c r="D115" s="6"/>
      <c r="E115" s="6"/>
      <c r="F115" s="6"/>
      <c r="G115" s="6"/>
      <c r="H115" s="6"/>
    </row>
    <row r="116" spans="4:8">
      <c r="D116" s="6"/>
      <c r="E116" s="6"/>
      <c r="F116" s="6"/>
      <c r="G116" s="6"/>
      <c r="H116" s="6"/>
    </row>
    <row r="117" spans="4:8">
      <c r="D117" s="6"/>
      <c r="E117" s="6"/>
      <c r="F117" s="6"/>
      <c r="G117" s="6"/>
      <c r="H117" s="6"/>
    </row>
    <row r="118" spans="4:8">
      <c r="D118" s="6"/>
      <c r="E118" s="6"/>
      <c r="F118" s="6"/>
      <c r="G118" s="6"/>
      <c r="H118" s="6"/>
    </row>
    <row r="119" spans="4:8">
      <c r="D119" s="6"/>
      <c r="E119" s="6"/>
      <c r="F119" s="6"/>
      <c r="G119" s="6"/>
      <c r="H119" s="6"/>
    </row>
    <row r="120" spans="4:8">
      <c r="D120" s="6"/>
      <c r="E120" s="6"/>
      <c r="F120" s="6"/>
      <c r="G120" s="6"/>
      <c r="H120" s="6"/>
    </row>
    <row r="121" spans="4:8">
      <c r="D121" s="6"/>
      <c r="E121" s="6"/>
      <c r="F121" s="6"/>
      <c r="G121" s="6"/>
      <c r="H121" s="6"/>
    </row>
    <row r="122" spans="4:8">
      <c r="D122" s="6"/>
      <c r="E122" s="6"/>
      <c r="F122" s="6"/>
      <c r="G122" s="6"/>
      <c r="H122" s="6"/>
    </row>
    <row r="123" spans="4:8">
      <c r="D123" s="6"/>
      <c r="E123" s="6"/>
      <c r="F123" s="6"/>
      <c r="G123" s="6"/>
      <c r="H123" s="6"/>
    </row>
    <row r="124" spans="4:8">
      <c r="D124" s="6"/>
      <c r="E124" s="6"/>
      <c r="F124" s="6"/>
      <c r="G124" s="6"/>
      <c r="H124" s="6"/>
    </row>
    <row r="125" spans="4:8">
      <c r="D125" s="6"/>
      <c r="E125" s="6"/>
      <c r="F125" s="6"/>
      <c r="G125" s="6"/>
      <c r="H125" s="6"/>
    </row>
    <row r="126" spans="4:8">
      <c r="D126" s="6"/>
      <c r="E126" s="6"/>
      <c r="F126" s="6"/>
      <c r="G126" s="6"/>
      <c r="H126" s="6"/>
    </row>
    <row r="127" spans="4:8">
      <c r="D127" s="6"/>
      <c r="E127" s="6"/>
      <c r="F127" s="6"/>
      <c r="G127" s="6"/>
      <c r="H127" s="6"/>
    </row>
    <row r="128" spans="4:8">
      <c r="D128" s="6"/>
      <c r="E128" s="6"/>
      <c r="F128" s="6"/>
      <c r="G128" s="6"/>
      <c r="H128" s="6"/>
    </row>
    <row r="129" spans="4:8">
      <c r="D129" s="6"/>
      <c r="E129" s="6"/>
      <c r="F129" s="6"/>
      <c r="G129" s="6"/>
      <c r="H129" s="6"/>
    </row>
    <row r="130" spans="4:8">
      <c r="D130" s="6"/>
      <c r="E130" s="6"/>
      <c r="F130" s="6"/>
      <c r="G130" s="6"/>
      <c r="H130" s="6"/>
    </row>
    <row r="131" spans="4:8">
      <c r="D131" s="6"/>
      <c r="E131" s="6"/>
      <c r="F131" s="6"/>
      <c r="G131" s="6"/>
      <c r="H131" s="6"/>
    </row>
    <row r="132" spans="4:8">
      <c r="D132" s="6"/>
      <c r="E132" s="6"/>
      <c r="F132" s="6"/>
      <c r="G132" s="6"/>
      <c r="H132" s="6"/>
    </row>
    <row r="133" spans="4:8">
      <c r="D133" s="6"/>
      <c r="E133" s="6"/>
      <c r="F133" s="6"/>
      <c r="G133" s="6"/>
      <c r="H133" s="6"/>
    </row>
    <row r="134" spans="4:8">
      <c r="D134" s="6"/>
      <c r="E134" s="6"/>
      <c r="F134" s="6"/>
      <c r="G134" s="6"/>
      <c r="H134" s="6"/>
    </row>
    <row r="135" spans="4:8">
      <c r="D135" s="6"/>
      <c r="E135" s="6"/>
      <c r="F135" s="6"/>
      <c r="G135" s="6"/>
      <c r="H135" s="6"/>
    </row>
    <row r="136" spans="4:8">
      <c r="D136" s="6"/>
      <c r="E136" s="6"/>
      <c r="F136" s="6"/>
      <c r="G136" s="6"/>
      <c r="H136" s="6"/>
    </row>
    <row r="137" spans="4:8">
      <c r="D137" s="6"/>
      <c r="E137" s="6"/>
      <c r="F137" s="6"/>
      <c r="G137" s="6"/>
      <c r="H137" s="6"/>
    </row>
    <row r="138" spans="4:8">
      <c r="D138" s="6"/>
      <c r="E138" s="6"/>
      <c r="F138" s="6"/>
      <c r="G138" s="6"/>
      <c r="H138" s="6"/>
    </row>
    <row r="139" spans="4:8">
      <c r="D139" s="6"/>
      <c r="E139" s="6"/>
      <c r="F139" s="6"/>
      <c r="G139" s="6"/>
      <c r="H139" s="6"/>
    </row>
    <row r="140" spans="4:8">
      <c r="D140" s="6"/>
      <c r="E140" s="6"/>
      <c r="F140" s="6"/>
      <c r="G140" s="6"/>
      <c r="H140" s="6"/>
    </row>
    <row r="141" spans="4:8">
      <c r="D141" s="6"/>
      <c r="E141" s="6"/>
      <c r="F141" s="6"/>
      <c r="G141" s="6"/>
      <c r="H141" s="6"/>
    </row>
    <row r="142" spans="4:8">
      <c r="D142" s="6"/>
      <c r="E142" s="6"/>
      <c r="F142" s="6"/>
      <c r="G142" s="6"/>
      <c r="H142" s="6"/>
    </row>
    <row r="143" spans="4:8">
      <c r="D143" s="6"/>
      <c r="E143" s="6"/>
      <c r="F143" s="6"/>
      <c r="G143" s="6"/>
      <c r="H143" s="6"/>
    </row>
    <row r="144" spans="4:8">
      <c r="D144" s="6"/>
      <c r="E144" s="6"/>
      <c r="F144" s="6"/>
      <c r="G144" s="6"/>
      <c r="H144" s="6"/>
    </row>
    <row r="145" spans="4:8">
      <c r="D145" s="6"/>
      <c r="E145" s="6"/>
      <c r="F145" s="6"/>
      <c r="G145" s="6"/>
      <c r="H145" s="6"/>
    </row>
    <row r="146" spans="4:8">
      <c r="D146" s="6"/>
      <c r="E146" s="6"/>
      <c r="F146" s="6"/>
      <c r="G146" s="6"/>
      <c r="H146" s="6"/>
    </row>
    <row r="147" spans="4:8">
      <c r="D147" s="6"/>
      <c r="E147" s="6"/>
      <c r="F147" s="6"/>
      <c r="G147" s="6"/>
      <c r="H147" s="6"/>
    </row>
    <row r="148" spans="4:8">
      <c r="D148" s="6"/>
      <c r="E148" s="6"/>
      <c r="F148" s="6"/>
      <c r="G148" s="6"/>
      <c r="H148" s="6"/>
    </row>
    <row r="149" spans="4:8">
      <c r="D149" s="6"/>
      <c r="E149" s="6"/>
      <c r="F149" s="6"/>
      <c r="G149" s="6"/>
      <c r="H149" s="6"/>
    </row>
    <row r="150" spans="4:8">
      <c r="D150" s="6"/>
      <c r="E150" s="6"/>
      <c r="F150" s="6"/>
      <c r="G150" s="6"/>
      <c r="H150" s="6"/>
    </row>
    <row r="151" spans="4:8">
      <c r="D151" s="6"/>
      <c r="E151" s="6"/>
      <c r="F151" s="6"/>
      <c r="G151" s="6"/>
      <c r="H151" s="6"/>
    </row>
    <row r="152" spans="4:8">
      <c r="D152" s="6"/>
      <c r="E152" s="6"/>
      <c r="F152" s="6"/>
      <c r="G152" s="6"/>
      <c r="H152" s="6"/>
    </row>
    <row r="153" spans="4:8">
      <c r="D153" s="6"/>
      <c r="E153" s="6"/>
      <c r="F153" s="6"/>
      <c r="G153" s="6"/>
      <c r="H153" s="6"/>
    </row>
    <row r="154" spans="4:8">
      <c r="D154" s="6"/>
      <c r="E154" s="6"/>
      <c r="F154" s="6"/>
      <c r="G154" s="6"/>
      <c r="H154" s="6"/>
    </row>
    <row r="155" spans="4:8">
      <c r="D155" s="6"/>
      <c r="E155" s="6"/>
      <c r="F155" s="6"/>
      <c r="G155" s="6"/>
      <c r="H155" s="6"/>
    </row>
    <row r="156" spans="4:8">
      <c r="D156" s="6"/>
      <c r="E156" s="6"/>
      <c r="F156" s="6"/>
      <c r="G156" s="6"/>
      <c r="H156" s="6"/>
    </row>
    <row r="157" spans="4:8">
      <c r="D157" s="6"/>
      <c r="E157" s="6"/>
      <c r="F157" s="6"/>
      <c r="G157" s="6"/>
      <c r="H157" s="6"/>
    </row>
    <row r="158" spans="4:8">
      <c r="D158" s="6"/>
      <c r="E158" s="6"/>
      <c r="F158" s="6"/>
      <c r="G158" s="6"/>
      <c r="H158" s="6"/>
    </row>
    <row r="159" spans="4:8">
      <c r="D159" s="6"/>
      <c r="E159" s="6"/>
      <c r="F159" s="6"/>
      <c r="G159" s="6"/>
      <c r="H159" s="6"/>
    </row>
    <row r="160" spans="4:8">
      <c r="D160" s="6"/>
      <c r="E160" s="6"/>
      <c r="F160" s="6"/>
      <c r="G160" s="6"/>
      <c r="H160" s="6"/>
    </row>
    <row r="161" spans="4:8">
      <c r="D161" s="6"/>
      <c r="E161" s="6"/>
      <c r="F161" s="6"/>
      <c r="G161" s="6"/>
      <c r="H161" s="6"/>
    </row>
    <row r="162" spans="4:8">
      <c r="D162" s="6"/>
      <c r="E162" s="6"/>
      <c r="F162" s="6"/>
      <c r="G162" s="6"/>
      <c r="H162" s="6"/>
    </row>
    <row r="163" spans="4:8">
      <c r="D163" s="6"/>
      <c r="E163" s="6"/>
      <c r="F163" s="6"/>
      <c r="G163" s="6"/>
      <c r="H163" s="6"/>
    </row>
    <row r="164" spans="4:8">
      <c r="D164" s="6"/>
      <c r="E164" s="6"/>
      <c r="F164" s="6"/>
      <c r="G164" s="6"/>
      <c r="H164" s="6"/>
    </row>
    <row r="165" spans="4:8">
      <c r="D165" s="6"/>
      <c r="E165" s="6"/>
      <c r="F165" s="6"/>
      <c r="G165" s="6"/>
      <c r="H165" s="6"/>
    </row>
    <row r="166" spans="4:8">
      <c r="D166" s="6"/>
      <c r="E166" s="6"/>
      <c r="F166" s="6"/>
      <c r="G166" s="6"/>
      <c r="H166" s="6"/>
    </row>
    <row r="167" spans="4:8">
      <c r="D167" s="6"/>
      <c r="E167" s="6"/>
      <c r="F167" s="6"/>
      <c r="G167" s="6"/>
      <c r="H167" s="6"/>
    </row>
    <row r="168" spans="4:8">
      <c r="D168" s="6"/>
      <c r="E168" s="6"/>
      <c r="F168" s="6"/>
      <c r="G168" s="6"/>
      <c r="H168" s="6"/>
    </row>
    <row r="169" spans="4:8">
      <c r="D169" s="6"/>
      <c r="E169" s="6"/>
      <c r="F169" s="6"/>
      <c r="G169" s="6"/>
      <c r="H169" s="6"/>
    </row>
    <row r="170" spans="4:8">
      <c r="D170" s="6"/>
      <c r="E170" s="6"/>
      <c r="F170" s="6"/>
      <c r="G170" s="6"/>
      <c r="H170" s="6"/>
    </row>
    <row r="171" spans="4:8">
      <c r="D171" s="6"/>
      <c r="E171" s="6"/>
      <c r="F171" s="6"/>
      <c r="G171" s="6"/>
      <c r="H171" s="6"/>
    </row>
    <row r="172" spans="4:8">
      <c r="D172" s="6"/>
      <c r="E172" s="6"/>
      <c r="F172" s="6"/>
      <c r="G172" s="6"/>
      <c r="H172" s="6"/>
    </row>
    <row r="173" spans="4:8">
      <c r="D173" s="6"/>
      <c r="E173" s="6"/>
      <c r="F173" s="6"/>
      <c r="G173" s="6"/>
      <c r="H173" s="6"/>
    </row>
    <row r="174" spans="4:8">
      <c r="D174" s="6"/>
      <c r="E174" s="6"/>
      <c r="F174" s="6"/>
      <c r="G174" s="6"/>
      <c r="H174" s="6"/>
    </row>
    <row r="175" spans="4:8">
      <c r="D175" s="6"/>
      <c r="E175" s="6"/>
      <c r="F175" s="6"/>
      <c r="G175" s="6"/>
      <c r="H175" s="6"/>
    </row>
    <row r="176" spans="4:8">
      <c r="D176" s="6"/>
      <c r="E176" s="6"/>
      <c r="F176" s="6"/>
      <c r="G176" s="6"/>
      <c r="H176" s="6"/>
    </row>
    <row r="177" spans="4:8">
      <c r="D177" s="6"/>
      <c r="E177" s="6"/>
      <c r="F177" s="6"/>
      <c r="G177" s="6"/>
      <c r="H177" s="6"/>
    </row>
    <row r="178" spans="4:8">
      <c r="D178" s="6"/>
      <c r="E178" s="6"/>
      <c r="F178" s="6"/>
      <c r="G178" s="6"/>
      <c r="H178" s="6"/>
    </row>
    <row r="179" spans="4:8">
      <c r="D179" s="6"/>
      <c r="E179" s="6"/>
      <c r="F179" s="6"/>
      <c r="G179" s="6"/>
      <c r="H179" s="6"/>
    </row>
    <row r="180" spans="4:8">
      <c r="D180" s="6"/>
      <c r="E180" s="6"/>
      <c r="F180" s="6"/>
      <c r="G180" s="6"/>
      <c r="H180" s="6"/>
    </row>
    <row r="181" spans="4:8">
      <c r="D181" s="6"/>
      <c r="E181" s="6"/>
      <c r="F181" s="6"/>
      <c r="G181" s="6"/>
      <c r="H181" s="6"/>
    </row>
    <row r="182" spans="4:8">
      <c r="D182" s="6"/>
      <c r="E182" s="6"/>
      <c r="F182" s="6"/>
      <c r="G182" s="6"/>
      <c r="H182" s="6"/>
    </row>
    <row r="183" spans="4:8">
      <c r="D183" s="6"/>
      <c r="E183" s="6"/>
      <c r="F183" s="6"/>
      <c r="G183" s="6"/>
      <c r="H183" s="6"/>
    </row>
    <row r="184" spans="4:8">
      <c r="D184" s="6"/>
      <c r="E184" s="6"/>
      <c r="F184" s="6"/>
      <c r="G184" s="6"/>
      <c r="H184" s="6"/>
    </row>
    <row r="185" spans="4:8">
      <c r="D185" s="6"/>
      <c r="E185" s="6"/>
      <c r="F185" s="6"/>
      <c r="G185" s="6"/>
      <c r="H185" s="6"/>
    </row>
    <row r="186" spans="4:8">
      <c r="D186" s="6"/>
      <c r="E186" s="6"/>
      <c r="F186" s="6"/>
      <c r="G186" s="6"/>
      <c r="H186" s="6"/>
    </row>
    <row r="187" spans="4:8">
      <c r="D187" s="6"/>
      <c r="E187" s="6"/>
      <c r="F187" s="6"/>
      <c r="G187" s="6"/>
      <c r="H187" s="6"/>
    </row>
    <row r="188" spans="4:8">
      <c r="D188" s="6"/>
      <c r="E188" s="6"/>
      <c r="F188" s="6"/>
      <c r="G188" s="6"/>
      <c r="H188" s="6"/>
    </row>
    <row r="189" spans="4:8">
      <c r="D189" s="6"/>
      <c r="E189" s="6"/>
      <c r="F189" s="6"/>
      <c r="G189" s="6"/>
      <c r="H189" s="6"/>
    </row>
    <row r="190" spans="4:8">
      <c r="D190" s="6"/>
      <c r="E190" s="6"/>
      <c r="F190" s="6"/>
      <c r="G190" s="6"/>
      <c r="H190" s="6"/>
    </row>
    <row r="191" spans="4:8">
      <c r="D191" s="6"/>
      <c r="E191" s="6"/>
      <c r="F191" s="6"/>
      <c r="G191" s="6"/>
      <c r="H191" s="6"/>
    </row>
    <row r="192" spans="4:8">
      <c r="D192" s="6"/>
      <c r="E192" s="6"/>
      <c r="F192" s="6"/>
      <c r="G192" s="6"/>
      <c r="H192" s="6"/>
    </row>
    <row r="193" spans="4:8">
      <c r="D193" s="6"/>
      <c r="E193" s="6"/>
      <c r="F193" s="6"/>
      <c r="G193" s="6"/>
      <c r="H193" s="6"/>
    </row>
    <row r="194" spans="4:8">
      <c r="D194" s="6"/>
      <c r="E194" s="6"/>
      <c r="F194" s="6"/>
      <c r="G194" s="6"/>
      <c r="H194" s="6"/>
    </row>
    <row r="195" spans="4:8">
      <c r="D195" s="6"/>
      <c r="E195" s="6"/>
      <c r="F195" s="6"/>
      <c r="G195" s="6"/>
      <c r="H195" s="6"/>
    </row>
    <row r="196" spans="4:8">
      <c r="D196" s="6"/>
      <c r="E196" s="6"/>
      <c r="F196" s="6"/>
      <c r="G196" s="6"/>
      <c r="H196" s="6"/>
    </row>
    <row r="197" spans="4:8">
      <c r="D197" s="6"/>
      <c r="E197" s="6"/>
      <c r="F197" s="6"/>
      <c r="G197" s="6"/>
      <c r="H197" s="6"/>
    </row>
    <row r="198" spans="4:8">
      <c r="D198" s="6"/>
      <c r="E198" s="6"/>
      <c r="F198" s="6"/>
      <c r="G198" s="6"/>
      <c r="H198" s="6"/>
    </row>
    <row r="199" spans="4:8">
      <c r="D199" s="6"/>
      <c r="E199" s="6"/>
      <c r="F199" s="6"/>
      <c r="G199" s="6"/>
      <c r="H199" s="6"/>
    </row>
    <row r="200" spans="4:8">
      <c r="D200" s="6"/>
      <c r="E200" s="6"/>
      <c r="F200" s="6"/>
      <c r="G200" s="6"/>
      <c r="H200" s="6"/>
    </row>
    <row r="201" spans="4:8">
      <c r="D201" s="6"/>
      <c r="E201" s="6"/>
      <c r="F201" s="6"/>
      <c r="G201" s="6"/>
      <c r="H201" s="6"/>
    </row>
    <row r="202" spans="4:8">
      <c r="D202" s="6"/>
      <c r="E202" s="6"/>
      <c r="F202" s="6"/>
      <c r="G202" s="6"/>
      <c r="H202" s="6"/>
    </row>
    <row r="203" spans="4:8">
      <c r="D203" s="6"/>
      <c r="E203" s="6"/>
      <c r="F203" s="6"/>
      <c r="G203" s="6"/>
      <c r="H203" s="6"/>
    </row>
    <row r="204" spans="4:8">
      <c r="D204" s="6"/>
      <c r="E204" s="6"/>
      <c r="F204" s="6"/>
      <c r="G204" s="6"/>
      <c r="H204" s="6"/>
    </row>
    <row r="205" spans="4:8">
      <c r="D205" s="6"/>
      <c r="E205" s="6"/>
      <c r="F205" s="6"/>
      <c r="G205" s="6"/>
      <c r="H205" s="6"/>
    </row>
    <row r="206" spans="4:8">
      <c r="D206" s="6"/>
      <c r="E206" s="6"/>
      <c r="F206" s="6"/>
      <c r="G206" s="6"/>
      <c r="H206" s="6"/>
    </row>
    <row r="207" spans="4:8">
      <c r="D207" s="6"/>
      <c r="E207" s="6"/>
      <c r="F207" s="6"/>
      <c r="G207" s="6"/>
      <c r="H207" s="6"/>
    </row>
    <row r="208" spans="4:8">
      <c r="D208" s="6"/>
      <c r="E208" s="6"/>
      <c r="F208" s="6"/>
      <c r="G208" s="6"/>
      <c r="H208" s="6"/>
    </row>
    <row r="209" spans="4:8">
      <c r="D209" s="6"/>
      <c r="E209" s="6"/>
      <c r="F209" s="6"/>
      <c r="G209" s="6"/>
      <c r="H209" s="6"/>
    </row>
    <row r="210" spans="4:8">
      <c r="D210" s="6"/>
      <c r="E210" s="6"/>
      <c r="F210" s="6"/>
      <c r="G210" s="6"/>
      <c r="H210" s="6"/>
    </row>
    <row r="211" spans="4:8">
      <c r="D211" s="6"/>
      <c r="E211" s="6"/>
      <c r="F211" s="6"/>
      <c r="G211" s="6"/>
      <c r="H211" s="6"/>
    </row>
    <row r="212" spans="4:8">
      <c r="D212" s="6"/>
      <c r="E212" s="6"/>
      <c r="F212" s="6"/>
      <c r="G212" s="6"/>
      <c r="H212" s="6"/>
    </row>
    <row r="213" spans="4:8">
      <c r="D213" s="6"/>
      <c r="E213" s="6"/>
      <c r="F213" s="6"/>
      <c r="G213" s="6"/>
      <c r="H213" s="6"/>
    </row>
    <row r="214" spans="4:8">
      <c r="D214" s="6"/>
      <c r="E214" s="6"/>
      <c r="F214" s="6"/>
      <c r="G214" s="6"/>
      <c r="H214" s="6"/>
    </row>
    <row r="215" spans="4:8">
      <c r="D215" s="6"/>
      <c r="E215" s="6"/>
      <c r="F215" s="6"/>
      <c r="G215" s="6"/>
      <c r="H215" s="6"/>
    </row>
    <row r="216" spans="4:8">
      <c r="D216" s="6"/>
      <c r="E216" s="6"/>
      <c r="F216" s="6"/>
      <c r="G216" s="6"/>
      <c r="H216" s="6"/>
    </row>
    <row r="217" spans="4:8">
      <c r="D217" s="6"/>
      <c r="E217" s="6"/>
      <c r="F217" s="6"/>
      <c r="G217" s="6"/>
      <c r="H217" s="6"/>
    </row>
    <row r="218" spans="4:8">
      <c r="D218" s="6"/>
      <c r="E218" s="6"/>
      <c r="F218" s="6"/>
      <c r="G218" s="6"/>
      <c r="H218" s="6"/>
    </row>
    <row r="219" spans="4:8">
      <c r="D219" s="6"/>
      <c r="E219" s="6"/>
      <c r="F219" s="6"/>
      <c r="G219" s="6"/>
      <c r="H219" s="6"/>
    </row>
    <row r="220" spans="4:8">
      <c r="D220" s="6"/>
      <c r="E220" s="6"/>
      <c r="F220" s="6"/>
      <c r="G220" s="6"/>
      <c r="H220" s="6"/>
    </row>
    <row r="221" spans="4:8">
      <c r="D221" s="6"/>
      <c r="E221" s="6"/>
      <c r="F221" s="6"/>
      <c r="G221" s="6"/>
      <c r="H221" s="6"/>
    </row>
    <row r="222" spans="4:8">
      <c r="D222" s="6"/>
      <c r="E222" s="6"/>
      <c r="F222" s="6"/>
      <c r="G222" s="6"/>
      <c r="H222" s="6"/>
    </row>
    <row r="223" spans="4:8">
      <c r="D223" s="6"/>
      <c r="E223" s="6"/>
      <c r="F223" s="6"/>
      <c r="G223" s="6"/>
      <c r="H223" s="6"/>
    </row>
    <row r="224" spans="4:8">
      <c r="D224" s="6"/>
      <c r="E224" s="6"/>
      <c r="F224" s="6"/>
      <c r="G224" s="6"/>
      <c r="H224" s="6"/>
    </row>
    <row r="225" spans="4:8">
      <c r="D225" s="6"/>
      <c r="E225" s="6"/>
      <c r="F225" s="6"/>
      <c r="G225" s="6"/>
      <c r="H225" s="6"/>
    </row>
    <row r="226" spans="4:8">
      <c r="D226" s="6"/>
      <c r="E226" s="6"/>
      <c r="F226" s="6"/>
      <c r="G226" s="6"/>
      <c r="H226" s="6"/>
    </row>
    <row r="227" spans="4:8">
      <c r="D227" s="6"/>
      <c r="E227" s="6"/>
      <c r="F227" s="6"/>
      <c r="G227" s="6"/>
      <c r="H227" s="6"/>
    </row>
    <row r="228" spans="4:8">
      <c r="D228" s="6"/>
      <c r="E228" s="6"/>
      <c r="F228" s="6"/>
      <c r="G228" s="6"/>
      <c r="H228" s="6"/>
    </row>
    <row r="229" spans="4:8">
      <c r="D229" s="6"/>
      <c r="E229" s="6"/>
      <c r="F229" s="6"/>
      <c r="G229" s="6"/>
      <c r="H229" s="6"/>
    </row>
    <row r="230" spans="4:8">
      <c r="D230" s="6"/>
      <c r="E230" s="6"/>
      <c r="F230" s="6"/>
      <c r="G230" s="6"/>
      <c r="H230" s="6"/>
    </row>
    <row r="231" spans="4:8">
      <c r="D231" s="6"/>
      <c r="E231" s="6"/>
      <c r="F231" s="6"/>
      <c r="G231" s="6"/>
      <c r="H231" s="6"/>
    </row>
    <row r="232" spans="4:8">
      <c r="D232" s="6"/>
      <c r="E232" s="6"/>
      <c r="F232" s="6"/>
      <c r="G232" s="6"/>
      <c r="H232" s="6"/>
    </row>
    <row r="233" spans="4:8">
      <c r="D233" s="6"/>
      <c r="E233" s="6"/>
      <c r="F233" s="6"/>
      <c r="G233" s="6"/>
      <c r="H233" s="6"/>
    </row>
    <row r="234" spans="4:8">
      <c r="D234" s="6"/>
      <c r="E234" s="6"/>
      <c r="F234" s="6"/>
      <c r="G234" s="6"/>
      <c r="H234" s="6"/>
    </row>
    <row r="235" spans="4:8">
      <c r="D235" s="6"/>
      <c r="E235" s="6"/>
      <c r="F235" s="6"/>
      <c r="G235" s="6"/>
      <c r="H235" s="6"/>
    </row>
    <row r="236" spans="4:8">
      <c r="D236" s="6"/>
      <c r="E236" s="6"/>
      <c r="F236" s="6"/>
      <c r="G236" s="6"/>
      <c r="H236" s="6"/>
    </row>
    <row r="237" spans="4:8">
      <c r="D237" s="6"/>
      <c r="E237" s="6"/>
      <c r="F237" s="6"/>
      <c r="G237" s="6"/>
      <c r="H237" s="6"/>
    </row>
    <row r="238" spans="4:8">
      <c r="D238" s="6"/>
      <c r="E238" s="6"/>
      <c r="F238" s="6"/>
      <c r="G238" s="6"/>
      <c r="H238" s="6"/>
    </row>
    <row r="239" spans="4:8">
      <c r="D239" s="6"/>
      <c r="E239" s="6"/>
      <c r="F239" s="6"/>
      <c r="G239" s="6"/>
      <c r="H239" s="6"/>
    </row>
    <row r="240" spans="4:8">
      <c r="D240" s="6"/>
      <c r="E240" s="6"/>
      <c r="F240" s="6"/>
      <c r="G240" s="6"/>
      <c r="H240" s="6"/>
    </row>
    <row r="241" spans="4:8">
      <c r="D241" s="6"/>
      <c r="E241" s="6"/>
      <c r="F241" s="6"/>
      <c r="G241" s="6"/>
      <c r="H241" s="6"/>
    </row>
    <row r="242" spans="4:8">
      <c r="D242" s="6"/>
      <c r="E242" s="6"/>
      <c r="F242" s="6"/>
      <c r="G242" s="6"/>
      <c r="H242" s="6"/>
    </row>
    <row r="243" spans="4:8">
      <c r="D243" s="6"/>
      <c r="E243" s="6"/>
      <c r="F243" s="6"/>
      <c r="G243" s="6"/>
      <c r="H243" s="6"/>
    </row>
    <row r="244" spans="4:8">
      <c r="D244" s="6"/>
      <c r="E244" s="6"/>
      <c r="F244" s="6"/>
      <c r="G244" s="6"/>
      <c r="H244" s="6"/>
    </row>
    <row r="245" spans="4:8">
      <c r="D245" s="6"/>
      <c r="E245" s="6"/>
      <c r="F245" s="6"/>
      <c r="G245" s="6"/>
      <c r="H245" s="6"/>
    </row>
    <row r="246" spans="4:8">
      <c r="D246" s="6"/>
      <c r="E246" s="6"/>
      <c r="F246" s="6"/>
      <c r="G246" s="6"/>
      <c r="H246" s="6"/>
    </row>
    <row r="247" spans="4:8">
      <c r="D247" s="6"/>
      <c r="E247" s="6"/>
      <c r="F247" s="6"/>
      <c r="G247" s="6"/>
      <c r="H247" s="6"/>
    </row>
    <row r="248" spans="4:8">
      <c r="D248" s="6"/>
      <c r="E248" s="6"/>
      <c r="F248" s="6"/>
      <c r="G248" s="6"/>
      <c r="H248" s="6"/>
    </row>
    <row r="249" spans="4:8">
      <c r="D249" s="6"/>
      <c r="E249" s="6"/>
      <c r="F249" s="6"/>
      <c r="G249" s="6"/>
      <c r="H249" s="6"/>
    </row>
    <row r="250" spans="4:8">
      <c r="D250" s="6"/>
      <c r="E250" s="6"/>
      <c r="F250" s="6"/>
      <c r="G250" s="6"/>
      <c r="H250" s="6"/>
    </row>
    <row r="251" spans="4:8">
      <c r="D251" s="6"/>
      <c r="E251" s="6"/>
      <c r="F251" s="6"/>
      <c r="G251" s="6"/>
      <c r="H251" s="6"/>
    </row>
    <row r="252" spans="4:8">
      <c r="D252" s="6"/>
      <c r="E252" s="6"/>
      <c r="F252" s="6"/>
      <c r="G252" s="6"/>
      <c r="H252" s="6"/>
    </row>
    <row r="253" spans="4:8">
      <c r="D253" s="6"/>
      <c r="E253" s="6"/>
      <c r="F253" s="6"/>
      <c r="G253" s="6"/>
      <c r="H253" s="6"/>
    </row>
    <row r="254" spans="4:8">
      <c r="D254" s="6"/>
      <c r="E254" s="6"/>
      <c r="F254" s="6"/>
      <c r="G254" s="6"/>
      <c r="H254" s="6"/>
    </row>
    <row r="255" spans="4:8">
      <c r="D255" s="6"/>
      <c r="E255" s="6"/>
      <c r="F255" s="6"/>
      <c r="G255" s="6"/>
      <c r="H255" s="6"/>
    </row>
    <row r="256" spans="4:8">
      <c r="D256" s="6"/>
      <c r="E256" s="6"/>
      <c r="F256" s="6"/>
      <c r="G256" s="6"/>
      <c r="H256" s="6"/>
    </row>
    <row r="257" spans="4:8">
      <c r="D257" s="6"/>
      <c r="E257" s="6"/>
      <c r="F257" s="6"/>
      <c r="G257" s="6"/>
      <c r="H257" s="6"/>
    </row>
    <row r="258" spans="4:8">
      <c r="D258" s="6"/>
      <c r="E258" s="6"/>
      <c r="F258" s="6"/>
      <c r="G258" s="6"/>
      <c r="H258" s="6"/>
    </row>
    <row r="259" spans="4:8">
      <c r="D259" s="6"/>
      <c r="E259" s="6"/>
      <c r="F259" s="6"/>
      <c r="G259" s="6"/>
      <c r="H259" s="6"/>
    </row>
    <row r="260" spans="4:8">
      <c r="D260" s="6"/>
      <c r="E260" s="6"/>
      <c r="F260" s="6"/>
      <c r="G260" s="6"/>
      <c r="H260" s="6"/>
    </row>
    <row r="261" spans="4:8">
      <c r="D261" s="6"/>
      <c r="E261" s="6"/>
      <c r="F261" s="6"/>
      <c r="G261" s="6"/>
      <c r="H261" s="6"/>
    </row>
    <row r="262" spans="4:8">
      <c r="D262" s="6"/>
      <c r="E262" s="6"/>
      <c r="F262" s="6"/>
      <c r="G262" s="6"/>
      <c r="H262" s="6"/>
    </row>
    <row r="263" spans="4:8">
      <c r="D263" s="6"/>
      <c r="E263" s="6"/>
      <c r="F263" s="6"/>
      <c r="G263" s="6"/>
      <c r="H263" s="6"/>
    </row>
    <row r="264" spans="4:8">
      <c r="D264" s="6"/>
      <c r="E264" s="6"/>
      <c r="F264" s="6"/>
      <c r="G264" s="6"/>
      <c r="H264" s="6"/>
    </row>
    <row r="265" spans="4:8">
      <c r="D265" s="6"/>
      <c r="E265" s="6"/>
      <c r="F265" s="6"/>
      <c r="G265" s="6"/>
      <c r="H265" s="6"/>
    </row>
    <row r="266" spans="4:8">
      <c r="D266" s="6"/>
      <c r="E266" s="6"/>
      <c r="F266" s="6"/>
      <c r="G266" s="6"/>
      <c r="H266" s="6"/>
    </row>
    <row r="267" spans="4:8">
      <c r="D267" s="6"/>
      <c r="E267" s="6"/>
      <c r="F267" s="6"/>
      <c r="G267" s="6"/>
      <c r="H267" s="6"/>
    </row>
    <row r="268" spans="4:8">
      <c r="D268" s="6"/>
      <c r="E268" s="6"/>
      <c r="F268" s="6"/>
      <c r="G268" s="6"/>
      <c r="H268" s="6"/>
    </row>
    <row r="269" spans="4:8">
      <c r="D269" s="6"/>
      <c r="E269" s="6"/>
      <c r="F269" s="6"/>
      <c r="G269" s="6"/>
      <c r="H269" s="6"/>
    </row>
    <row r="270" spans="4:8">
      <c r="D270" s="6"/>
      <c r="E270" s="6"/>
      <c r="F270" s="6"/>
      <c r="G270" s="6"/>
      <c r="H270" s="6"/>
    </row>
    <row r="271" spans="4:8">
      <c r="D271" s="6"/>
      <c r="E271" s="6"/>
      <c r="F271" s="6"/>
      <c r="G271" s="6"/>
      <c r="H271" s="6"/>
    </row>
    <row r="272" spans="4:8">
      <c r="D272" s="6"/>
      <c r="E272" s="6"/>
      <c r="F272" s="6"/>
      <c r="G272" s="6"/>
      <c r="H272" s="6"/>
    </row>
    <row r="273" spans="4:8">
      <c r="D273" s="6"/>
      <c r="E273" s="6"/>
      <c r="F273" s="6"/>
      <c r="G273" s="6"/>
      <c r="H273" s="6"/>
    </row>
    <row r="274" spans="4:8">
      <c r="D274" s="6"/>
      <c r="E274" s="6"/>
      <c r="F274" s="6"/>
      <c r="G274" s="6"/>
      <c r="H274" s="6"/>
    </row>
    <row r="275" spans="4:8">
      <c r="D275" s="6"/>
      <c r="E275" s="6"/>
      <c r="F275" s="6"/>
      <c r="G275" s="6"/>
      <c r="H275" s="6"/>
    </row>
    <row r="276" spans="4:8">
      <c r="D276" s="6"/>
      <c r="E276" s="6"/>
      <c r="F276" s="6"/>
      <c r="G276" s="6"/>
      <c r="H276" s="6"/>
    </row>
    <row r="277" spans="4:8">
      <c r="D277" s="6"/>
      <c r="E277" s="6"/>
      <c r="F277" s="6"/>
      <c r="G277" s="6"/>
      <c r="H277" s="6"/>
    </row>
    <row r="278" spans="4:8">
      <c r="D278" s="6"/>
      <c r="E278" s="6"/>
      <c r="F278" s="6"/>
      <c r="G278" s="6"/>
      <c r="H278" s="6"/>
    </row>
    <row r="279" spans="4:8">
      <c r="D279" s="6"/>
      <c r="E279" s="6"/>
      <c r="F279" s="6"/>
      <c r="G279" s="6"/>
      <c r="H279" s="6"/>
    </row>
    <row r="280" spans="4:8">
      <c r="D280" s="6"/>
      <c r="E280" s="6"/>
      <c r="F280" s="6"/>
      <c r="G280" s="6"/>
      <c r="H280" s="6"/>
    </row>
    <row r="281" spans="4:8">
      <c r="D281" s="6"/>
      <c r="E281" s="6"/>
      <c r="F281" s="6"/>
      <c r="G281" s="6"/>
      <c r="H281" s="6"/>
    </row>
    <row r="282" spans="4:8">
      <c r="D282" s="6"/>
      <c r="E282" s="6"/>
      <c r="F282" s="6"/>
      <c r="G282" s="6"/>
      <c r="H282" s="6"/>
    </row>
    <row r="283" spans="4:8">
      <c r="D283" s="6"/>
      <c r="E283" s="6"/>
      <c r="F283" s="6"/>
      <c r="G283" s="6"/>
      <c r="H283" s="6"/>
    </row>
    <row r="284" spans="4:8">
      <c r="D284" s="6"/>
      <c r="E284" s="6"/>
      <c r="F284" s="6"/>
      <c r="G284" s="6"/>
      <c r="H284" s="6"/>
    </row>
    <row r="285" spans="4:8">
      <c r="D285" s="6"/>
      <c r="E285" s="6"/>
      <c r="F285" s="6"/>
      <c r="G285" s="6"/>
      <c r="H285" s="6"/>
    </row>
    <row r="286" spans="4:8">
      <c r="D286" s="6"/>
      <c r="E286" s="6"/>
      <c r="F286" s="6"/>
      <c r="G286" s="6"/>
      <c r="H286" s="6"/>
    </row>
    <row r="287" spans="4:8">
      <c r="D287" s="6"/>
      <c r="E287" s="6"/>
      <c r="F287" s="6"/>
      <c r="G287" s="6"/>
      <c r="H287" s="6"/>
    </row>
    <row r="288" spans="4:8">
      <c r="D288" s="6"/>
      <c r="E288" s="6"/>
      <c r="F288" s="6"/>
      <c r="G288" s="6"/>
      <c r="H288" s="6"/>
    </row>
    <row r="289" spans="4:8">
      <c r="D289" s="6"/>
      <c r="E289" s="6"/>
      <c r="F289" s="6"/>
      <c r="G289" s="6"/>
      <c r="H289" s="6"/>
    </row>
    <row r="290" spans="4:8">
      <c r="D290" s="6"/>
      <c r="E290" s="6"/>
      <c r="F290" s="6"/>
      <c r="G290" s="6"/>
      <c r="H290" s="6"/>
    </row>
    <row r="291" spans="4:8">
      <c r="D291" s="6"/>
      <c r="E291" s="6"/>
      <c r="F291" s="6"/>
      <c r="G291" s="6"/>
      <c r="H291" s="6"/>
    </row>
    <row r="292" spans="4:8">
      <c r="D292" s="6"/>
      <c r="E292" s="6"/>
      <c r="F292" s="6"/>
      <c r="G292" s="6"/>
      <c r="H292" s="6"/>
    </row>
    <row r="293" spans="4:8">
      <c r="D293" s="6"/>
      <c r="E293" s="6"/>
      <c r="F293" s="6"/>
      <c r="G293" s="6"/>
      <c r="H293" s="6"/>
    </row>
    <row r="294" spans="4:8">
      <c r="D294" s="6"/>
      <c r="E294" s="6"/>
      <c r="F294" s="6"/>
      <c r="G294" s="6"/>
      <c r="H294" s="6"/>
    </row>
    <row r="295" spans="4:8">
      <c r="D295" s="6"/>
      <c r="E295" s="6"/>
      <c r="F295" s="6"/>
      <c r="G295" s="6"/>
      <c r="H295" s="6"/>
    </row>
    <row r="296" spans="4:8">
      <c r="D296" s="6"/>
      <c r="E296" s="6"/>
      <c r="F296" s="6"/>
      <c r="G296" s="6"/>
      <c r="H296" s="6"/>
    </row>
    <row r="297" spans="4:8">
      <c r="D297" s="6"/>
      <c r="E297" s="6"/>
      <c r="F297" s="6"/>
      <c r="G297" s="6"/>
      <c r="H297" s="6"/>
    </row>
    <row r="298" spans="4:8">
      <c r="D298" s="6"/>
      <c r="E298" s="6"/>
      <c r="F298" s="6"/>
      <c r="G298" s="6"/>
      <c r="H298" s="6"/>
    </row>
    <row r="299" spans="4:8">
      <c r="D299" s="6"/>
      <c r="E299" s="6"/>
      <c r="F299" s="6"/>
      <c r="G299" s="6"/>
      <c r="H299" s="6"/>
    </row>
    <row r="300" spans="4:8">
      <c r="D300" s="6"/>
      <c r="E300" s="6"/>
      <c r="F300" s="6"/>
      <c r="G300" s="6"/>
      <c r="H300" s="6"/>
    </row>
    <row r="301" spans="4:8">
      <c r="D301" s="6"/>
      <c r="E301" s="6"/>
      <c r="F301" s="6"/>
      <c r="G301" s="6"/>
      <c r="H301" s="6"/>
    </row>
    <row r="302" spans="4:8">
      <c r="D302" s="6"/>
      <c r="E302" s="6"/>
      <c r="F302" s="6"/>
      <c r="G302" s="6"/>
      <c r="H302" s="6"/>
    </row>
    <row r="303" spans="4:8">
      <c r="D303" s="6"/>
      <c r="E303" s="6"/>
      <c r="F303" s="6"/>
      <c r="G303" s="6"/>
      <c r="H303" s="6"/>
    </row>
    <row r="304" spans="4:8">
      <c r="D304" s="6"/>
      <c r="E304" s="6"/>
      <c r="F304" s="6"/>
      <c r="G304" s="6"/>
      <c r="H304" s="6"/>
    </row>
    <row r="305" spans="4:8">
      <c r="D305" s="6"/>
      <c r="E305" s="6"/>
      <c r="F305" s="6"/>
      <c r="G305" s="6"/>
      <c r="H305" s="6"/>
    </row>
    <row r="306" spans="4:8">
      <c r="D306" s="6"/>
      <c r="E306" s="6"/>
      <c r="F306" s="6"/>
      <c r="G306" s="6"/>
      <c r="H306" s="6"/>
    </row>
    <row r="307" spans="4:8">
      <c r="D307" s="6"/>
      <c r="E307" s="6"/>
      <c r="F307" s="6"/>
      <c r="G307" s="6"/>
      <c r="H307" s="6"/>
    </row>
    <row r="308" spans="4:8">
      <c r="D308" s="6"/>
      <c r="E308" s="6"/>
      <c r="F308" s="6"/>
      <c r="G308" s="6"/>
      <c r="H308" s="6"/>
    </row>
    <row r="309" spans="4:8">
      <c r="D309" s="6"/>
      <c r="E309" s="6"/>
      <c r="F309" s="6"/>
      <c r="G309" s="6"/>
      <c r="H309" s="6"/>
    </row>
    <row r="310" spans="4:8">
      <c r="D310" s="6"/>
      <c r="E310" s="6"/>
      <c r="F310" s="6"/>
      <c r="G310" s="6"/>
      <c r="H310" s="6"/>
    </row>
    <row r="311" spans="4:8">
      <c r="D311" s="6"/>
      <c r="E311" s="6"/>
      <c r="F311" s="6"/>
      <c r="G311" s="6"/>
      <c r="H311" s="6"/>
    </row>
    <row r="312" spans="4:8">
      <c r="D312" s="6"/>
      <c r="E312" s="6"/>
      <c r="F312" s="6"/>
      <c r="G312" s="6"/>
      <c r="H312" s="6"/>
    </row>
    <row r="313" spans="4:8">
      <c r="D313" s="6"/>
      <c r="E313" s="6"/>
      <c r="F313" s="6"/>
      <c r="G313" s="6"/>
      <c r="H313" s="6"/>
    </row>
    <row r="314" spans="4:8">
      <c r="D314" s="6"/>
      <c r="E314" s="6"/>
      <c r="F314" s="6"/>
      <c r="G314" s="6"/>
      <c r="H314" s="6"/>
    </row>
    <row r="315" spans="4:8">
      <c r="D315" s="6"/>
      <c r="E315" s="6"/>
      <c r="F315" s="6"/>
      <c r="G315" s="6"/>
      <c r="H315" s="6"/>
    </row>
    <row r="316" spans="4:8">
      <c r="D316" s="6"/>
      <c r="E316" s="6"/>
      <c r="F316" s="6"/>
      <c r="G316" s="6"/>
      <c r="H316" s="6"/>
    </row>
    <row r="317" spans="4:8">
      <c r="D317" s="6"/>
      <c r="E317" s="6"/>
      <c r="F317" s="6"/>
      <c r="G317" s="6"/>
      <c r="H317" s="6"/>
    </row>
    <row r="318" spans="4:8">
      <c r="D318" s="6"/>
      <c r="E318" s="6"/>
      <c r="F318" s="6"/>
      <c r="G318" s="6"/>
      <c r="H318" s="6"/>
    </row>
    <row r="319" spans="4:8">
      <c r="D319" s="6"/>
      <c r="E319" s="6"/>
      <c r="F319" s="6"/>
      <c r="G319" s="6"/>
      <c r="H319" s="6"/>
    </row>
    <row r="320" spans="4:8">
      <c r="D320" s="6"/>
      <c r="E320" s="6"/>
      <c r="F320" s="6"/>
      <c r="G320" s="6"/>
      <c r="H320" s="6"/>
    </row>
    <row r="321" spans="4:8">
      <c r="D321" s="6"/>
      <c r="E321" s="6"/>
      <c r="F321" s="6"/>
      <c r="G321" s="6"/>
      <c r="H321" s="6"/>
    </row>
    <row r="322" spans="4:8">
      <c r="D322" s="6"/>
      <c r="E322" s="6"/>
      <c r="F322" s="6"/>
      <c r="G322" s="6"/>
      <c r="H322" s="6"/>
    </row>
    <row r="323" spans="4:8">
      <c r="D323" s="6"/>
      <c r="E323" s="6"/>
      <c r="F323" s="6"/>
      <c r="G323" s="6"/>
      <c r="H323" s="6"/>
    </row>
    <row r="324" spans="4:8">
      <c r="D324" s="6"/>
      <c r="E324" s="6"/>
      <c r="F324" s="6"/>
      <c r="G324" s="6"/>
      <c r="H324" s="6"/>
    </row>
    <row r="325" spans="4:8">
      <c r="D325" s="6"/>
      <c r="E325" s="6"/>
      <c r="F325" s="6"/>
      <c r="G325" s="6"/>
      <c r="H325" s="6"/>
    </row>
    <row r="326" spans="4:8">
      <c r="D326" s="6"/>
      <c r="E326" s="6"/>
      <c r="F326" s="6"/>
      <c r="G326" s="6"/>
      <c r="H326" s="6"/>
    </row>
    <row r="327" spans="4:8">
      <c r="D327" s="6"/>
      <c r="E327" s="6"/>
      <c r="F327" s="6"/>
      <c r="G327" s="6"/>
      <c r="H327" s="6"/>
    </row>
    <row r="328" spans="4:8">
      <c r="D328" s="6"/>
      <c r="E328" s="6"/>
      <c r="F328" s="6"/>
      <c r="G328" s="6"/>
      <c r="H328" s="6"/>
    </row>
    <row r="329" spans="4:8">
      <c r="D329" s="6"/>
      <c r="E329" s="6"/>
      <c r="F329" s="6"/>
      <c r="G329" s="6"/>
      <c r="H329" s="6"/>
    </row>
    <row r="330" spans="4:8">
      <c r="D330" s="6"/>
      <c r="E330" s="6"/>
      <c r="F330" s="6"/>
      <c r="G330" s="6"/>
      <c r="H330" s="6"/>
    </row>
    <row r="331" spans="4:8">
      <c r="D331" s="6"/>
      <c r="E331" s="6"/>
      <c r="F331" s="6"/>
      <c r="G331" s="6"/>
      <c r="H331" s="6"/>
    </row>
    <row r="332" spans="4:8">
      <c r="D332" s="6"/>
      <c r="E332" s="6"/>
      <c r="F332" s="6"/>
      <c r="G332" s="6"/>
      <c r="H332" s="6"/>
    </row>
    <row r="333" spans="4:8">
      <c r="D333" s="6"/>
      <c r="E333" s="6"/>
      <c r="F333" s="6"/>
      <c r="G333" s="6"/>
      <c r="H333" s="6"/>
    </row>
    <row r="334" spans="4:8">
      <c r="D334" s="6"/>
      <c r="E334" s="6"/>
      <c r="F334" s="6"/>
      <c r="G334" s="6"/>
      <c r="H334" s="6"/>
    </row>
    <row r="335" spans="4:8">
      <c r="D335" s="6"/>
      <c r="E335" s="6"/>
      <c r="F335" s="6"/>
      <c r="G335" s="6"/>
      <c r="H335" s="6"/>
    </row>
    <row r="336" spans="4:8">
      <c r="D336" s="6"/>
      <c r="E336" s="6"/>
      <c r="F336" s="6"/>
      <c r="G336" s="6"/>
      <c r="H336" s="6"/>
    </row>
    <row r="337" spans="4:8">
      <c r="D337" s="6"/>
      <c r="E337" s="6"/>
      <c r="F337" s="6"/>
      <c r="G337" s="6"/>
      <c r="H337" s="6"/>
    </row>
    <row r="338" spans="4:8">
      <c r="D338" s="6"/>
      <c r="E338" s="6"/>
      <c r="F338" s="6"/>
      <c r="G338" s="6"/>
      <c r="H338" s="6"/>
    </row>
    <row r="339" spans="4:8">
      <c r="D339" s="6"/>
      <c r="E339" s="6"/>
      <c r="F339" s="6"/>
      <c r="G339" s="6"/>
      <c r="H339" s="6"/>
    </row>
    <row r="340" spans="4:8">
      <c r="D340" s="6"/>
      <c r="E340" s="6"/>
      <c r="F340" s="6"/>
      <c r="G340" s="6"/>
      <c r="H340" s="6"/>
    </row>
    <row r="341" spans="4:8">
      <c r="D341" s="6"/>
      <c r="E341" s="6"/>
      <c r="F341" s="6"/>
      <c r="G341" s="6"/>
      <c r="H341" s="6"/>
    </row>
    <row r="342" spans="4:8">
      <c r="D342" s="6"/>
      <c r="E342" s="6"/>
      <c r="F342" s="6"/>
      <c r="G342" s="6"/>
      <c r="H342" s="6"/>
    </row>
    <row r="343" spans="4:8">
      <c r="D343" s="6"/>
      <c r="E343" s="6"/>
      <c r="F343" s="6"/>
      <c r="G343" s="6"/>
      <c r="H343" s="6"/>
    </row>
    <row r="344" spans="4:8">
      <c r="D344" s="6"/>
      <c r="E344" s="6"/>
      <c r="F344" s="6"/>
      <c r="G344" s="6"/>
      <c r="H344" s="6"/>
    </row>
    <row r="345" spans="4:8">
      <c r="D345" s="6"/>
      <c r="E345" s="6"/>
      <c r="F345" s="6"/>
      <c r="G345" s="6"/>
      <c r="H345" s="6"/>
    </row>
    <row r="346" spans="4:8">
      <c r="D346" s="6"/>
      <c r="E346" s="6"/>
      <c r="F346" s="6"/>
      <c r="G346" s="6"/>
      <c r="H346" s="6"/>
    </row>
    <row r="347" spans="4:8">
      <c r="D347" s="6"/>
      <c r="E347" s="6"/>
      <c r="F347" s="6"/>
      <c r="G347" s="6"/>
      <c r="H347" s="6"/>
    </row>
    <row r="348" spans="4:8">
      <c r="D348" s="6"/>
      <c r="E348" s="6"/>
      <c r="F348" s="6"/>
      <c r="G348" s="6"/>
      <c r="H348" s="6"/>
    </row>
    <row r="349" spans="4:8">
      <c r="D349" s="6"/>
      <c r="E349" s="6"/>
      <c r="F349" s="6"/>
      <c r="G349" s="6"/>
      <c r="H349" s="6"/>
    </row>
    <row r="350" spans="4:8">
      <c r="D350" s="6"/>
      <c r="E350" s="6"/>
      <c r="F350" s="6"/>
      <c r="G350" s="6"/>
      <c r="H350" s="6"/>
    </row>
    <row r="351" spans="4:8">
      <c r="D351" s="6"/>
      <c r="E351" s="6"/>
      <c r="F351" s="6"/>
      <c r="G351" s="6"/>
      <c r="H351" s="6"/>
    </row>
    <row r="352" spans="4:8">
      <c r="D352" s="6"/>
      <c r="E352" s="6"/>
      <c r="F352" s="6"/>
      <c r="G352" s="6"/>
      <c r="H352" s="6"/>
    </row>
    <row r="353" spans="4:8">
      <c r="D353" s="6"/>
      <c r="E353" s="6"/>
      <c r="F353" s="6"/>
      <c r="G353" s="6"/>
      <c r="H353" s="6"/>
    </row>
    <row r="354" spans="4:8">
      <c r="D354" s="6"/>
      <c r="E354" s="6"/>
      <c r="F354" s="6"/>
      <c r="G354" s="6"/>
      <c r="H354" s="6"/>
    </row>
    <row r="355" spans="4:8">
      <c r="D355" s="6"/>
      <c r="E355" s="6"/>
      <c r="F355" s="6"/>
      <c r="G355" s="6"/>
      <c r="H355" s="6"/>
    </row>
    <row r="356" spans="4:8">
      <c r="D356" s="6"/>
      <c r="E356" s="6"/>
      <c r="F356" s="6"/>
      <c r="G356" s="6"/>
      <c r="H356" s="6"/>
    </row>
    <row r="357" spans="4:8">
      <c r="D357" s="6"/>
      <c r="E357" s="6"/>
      <c r="F357" s="6"/>
      <c r="G357" s="6"/>
      <c r="H357" s="6"/>
    </row>
    <row r="358" spans="4:8">
      <c r="D358" s="6"/>
      <c r="E358" s="6"/>
      <c r="F358" s="6"/>
      <c r="G358" s="6"/>
      <c r="H358" s="6"/>
    </row>
    <row r="359" spans="4:8">
      <c r="D359" s="6"/>
      <c r="E359" s="6"/>
      <c r="F359" s="6"/>
      <c r="G359" s="6"/>
      <c r="H359" s="6"/>
    </row>
    <row r="360" spans="4:8">
      <c r="D360" s="6"/>
      <c r="E360" s="6"/>
      <c r="F360" s="6"/>
      <c r="G360" s="6"/>
      <c r="H360" s="6"/>
    </row>
    <row r="361" spans="4:8">
      <c r="D361" s="6"/>
      <c r="E361" s="6"/>
      <c r="F361" s="6"/>
      <c r="G361" s="6"/>
      <c r="H361" s="6"/>
    </row>
    <row r="362" spans="4:8">
      <c r="D362" s="6"/>
      <c r="E362" s="6"/>
      <c r="F362" s="6"/>
      <c r="G362" s="6"/>
      <c r="H362" s="6"/>
    </row>
    <row r="363" spans="4:8">
      <c r="D363" s="6"/>
      <c r="E363" s="6"/>
      <c r="F363" s="6"/>
      <c r="G363" s="6"/>
      <c r="H363" s="6"/>
    </row>
    <row r="364" spans="4:8">
      <c r="D364" s="6"/>
      <c r="E364" s="6"/>
      <c r="F364" s="6"/>
      <c r="G364" s="6"/>
      <c r="H364" s="6"/>
    </row>
    <row r="365" spans="4:8">
      <c r="D365" s="6"/>
      <c r="E365" s="6"/>
      <c r="F365" s="6"/>
      <c r="G365" s="6"/>
      <c r="H365" s="6"/>
    </row>
    <row r="366" spans="4:8">
      <c r="D366" s="6"/>
      <c r="E366" s="6"/>
      <c r="F366" s="6"/>
      <c r="G366" s="6"/>
      <c r="H366" s="6"/>
    </row>
    <row r="367" spans="4:8">
      <c r="D367" s="6"/>
      <c r="E367" s="6"/>
      <c r="F367" s="6"/>
      <c r="G367" s="6"/>
      <c r="H367" s="6"/>
    </row>
    <row r="368" spans="4:8">
      <c r="D368" s="6"/>
      <c r="E368" s="6"/>
      <c r="F368" s="6"/>
      <c r="G368" s="6"/>
      <c r="H368" s="6"/>
    </row>
    <row r="369" spans="4:8">
      <c r="D369" s="6"/>
      <c r="E369" s="6"/>
      <c r="F369" s="6"/>
      <c r="G369" s="6"/>
      <c r="H369" s="6"/>
    </row>
    <row r="370" spans="4:8">
      <c r="D370" s="6"/>
      <c r="E370" s="6"/>
      <c r="F370" s="6"/>
      <c r="G370" s="6"/>
      <c r="H370" s="6"/>
    </row>
    <row r="371" spans="4:8">
      <c r="D371" s="6"/>
      <c r="E371" s="6"/>
      <c r="F371" s="6"/>
      <c r="G371" s="6"/>
      <c r="H371" s="6"/>
    </row>
    <row r="372" spans="4:8">
      <c r="D372" s="6"/>
      <c r="E372" s="6"/>
      <c r="F372" s="6"/>
      <c r="G372" s="6"/>
      <c r="H372" s="6"/>
    </row>
    <row r="373" spans="4:8">
      <c r="D373" s="6"/>
      <c r="E373" s="6"/>
      <c r="F373" s="6"/>
      <c r="G373" s="6"/>
      <c r="H373" s="6"/>
    </row>
    <row r="374" spans="4:8">
      <c r="D374" s="6"/>
      <c r="E374" s="6"/>
      <c r="F374" s="6"/>
      <c r="G374" s="6"/>
      <c r="H374" s="6"/>
    </row>
    <row r="375" spans="4:8">
      <c r="D375" s="6"/>
      <c r="E375" s="6"/>
      <c r="F375" s="6"/>
      <c r="G375" s="6"/>
      <c r="H375" s="6"/>
    </row>
    <row r="376" spans="4:8">
      <c r="D376" s="6"/>
      <c r="E376" s="6"/>
      <c r="F376" s="6"/>
      <c r="G376" s="6"/>
      <c r="H376" s="6"/>
    </row>
    <row r="377" spans="4:8">
      <c r="D377" s="6"/>
      <c r="E377" s="6"/>
      <c r="F377" s="6"/>
      <c r="G377" s="6"/>
      <c r="H377" s="6"/>
    </row>
    <row r="378" spans="4:8">
      <c r="D378" s="6"/>
      <c r="E378" s="6"/>
      <c r="F378" s="6"/>
      <c r="G378" s="6"/>
      <c r="H378" s="6"/>
    </row>
    <row r="379" spans="4:8">
      <c r="D379" s="6"/>
      <c r="E379" s="6"/>
      <c r="F379" s="6"/>
      <c r="G379" s="6"/>
      <c r="H379" s="6"/>
    </row>
    <row r="380" spans="4:8">
      <c r="D380" s="6"/>
      <c r="E380" s="6"/>
      <c r="F380" s="6"/>
      <c r="G380" s="6"/>
      <c r="H380" s="6"/>
    </row>
    <row r="381" spans="4:8">
      <c r="D381" s="6"/>
      <c r="E381" s="6"/>
      <c r="F381" s="6"/>
      <c r="G381" s="6"/>
      <c r="H381" s="6"/>
    </row>
    <row r="382" spans="4:8">
      <c r="D382" s="6"/>
      <c r="E382" s="6"/>
      <c r="F382" s="6"/>
      <c r="G382" s="6"/>
      <c r="H382" s="6"/>
    </row>
    <row r="383" spans="4:8">
      <c r="D383" s="6"/>
      <c r="E383" s="6"/>
      <c r="F383" s="6"/>
      <c r="G383" s="6"/>
      <c r="H383" s="6"/>
    </row>
    <row r="384" spans="4:8">
      <c r="D384" s="6"/>
      <c r="E384" s="6"/>
      <c r="F384" s="6"/>
      <c r="G384" s="6"/>
      <c r="H384" s="6"/>
    </row>
    <row r="385" spans="4:8">
      <c r="D385" s="6"/>
      <c r="E385" s="6"/>
      <c r="F385" s="6"/>
      <c r="G385" s="6"/>
      <c r="H385" s="6"/>
    </row>
    <row r="386" spans="4:8">
      <c r="D386" s="6"/>
      <c r="E386" s="6"/>
      <c r="F386" s="6"/>
      <c r="G386" s="6"/>
      <c r="H386" s="6"/>
    </row>
    <row r="387" spans="4:8">
      <c r="D387" s="6"/>
      <c r="E387" s="6"/>
      <c r="F387" s="6"/>
      <c r="G387" s="6"/>
      <c r="H387" s="6"/>
    </row>
    <row r="388" spans="4:8">
      <c r="D388" s="6"/>
      <c r="E388" s="6"/>
      <c r="F388" s="6"/>
      <c r="G388" s="6"/>
      <c r="H388" s="6"/>
    </row>
    <row r="389" spans="4:8">
      <c r="D389" s="6"/>
      <c r="E389" s="6"/>
      <c r="F389" s="6"/>
      <c r="G389" s="6"/>
      <c r="H389" s="6"/>
    </row>
    <row r="390" spans="4:8">
      <c r="D390" s="6"/>
      <c r="E390" s="6"/>
      <c r="F390" s="6"/>
      <c r="G390" s="6"/>
      <c r="H390" s="6"/>
    </row>
    <row r="391" spans="4:8">
      <c r="D391" s="6"/>
      <c r="E391" s="6"/>
      <c r="F391" s="6"/>
      <c r="G391" s="6"/>
      <c r="H391" s="6"/>
    </row>
    <row r="392" spans="4:8">
      <c r="D392" s="6"/>
      <c r="E392" s="6"/>
      <c r="F392" s="6"/>
      <c r="G392" s="6"/>
      <c r="H392" s="6"/>
    </row>
    <row r="393" spans="4:8">
      <c r="D393" s="6"/>
      <c r="E393" s="6"/>
      <c r="F393" s="6"/>
      <c r="G393" s="6"/>
      <c r="H393" s="6"/>
    </row>
    <row r="394" spans="4:8">
      <c r="D394" s="6"/>
      <c r="E394" s="6"/>
      <c r="F394" s="6"/>
      <c r="G394" s="6"/>
      <c r="H394" s="6"/>
    </row>
    <row r="395" spans="4:8">
      <c r="D395" s="6"/>
      <c r="E395" s="6"/>
      <c r="F395" s="6"/>
      <c r="G395" s="6"/>
      <c r="H395" s="6"/>
    </row>
    <row r="396" spans="4:8">
      <c r="D396" s="6"/>
      <c r="E396" s="6"/>
      <c r="F396" s="6"/>
      <c r="G396" s="6"/>
      <c r="H396" s="6"/>
    </row>
    <row r="397" spans="4:8">
      <c r="D397" s="6"/>
      <c r="E397" s="6"/>
      <c r="F397" s="6"/>
      <c r="G397" s="6"/>
      <c r="H397" s="6"/>
    </row>
    <row r="398" spans="4:8">
      <c r="D398" s="6"/>
      <c r="E398" s="6"/>
      <c r="F398" s="6"/>
      <c r="G398" s="6"/>
      <c r="H398" s="6"/>
    </row>
    <row r="399" spans="4:8">
      <c r="D399" s="6"/>
      <c r="E399" s="6"/>
      <c r="F399" s="6"/>
      <c r="G399" s="6"/>
      <c r="H399" s="6"/>
    </row>
    <row r="400" spans="4:8">
      <c r="D400" s="6"/>
      <c r="E400" s="6"/>
      <c r="F400" s="6"/>
      <c r="G400" s="6"/>
      <c r="H400" s="6"/>
    </row>
    <row r="401" spans="4:8">
      <c r="D401" s="6"/>
      <c r="E401" s="6"/>
      <c r="F401" s="6"/>
      <c r="G401" s="6"/>
      <c r="H401" s="6"/>
    </row>
    <row r="402" spans="4:8">
      <c r="D402" s="6"/>
      <c r="E402" s="6"/>
      <c r="F402" s="6"/>
      <c r="G402" s="6"/>
      <c r="H402" s="6"/>
    </row>
    <row r="403" spans="4:8">
      <c r="D403" s="6"/>
      <c r="E403" s="6"/>
      <c r="F403" s="6"/>
      <c r="G403" s="6"/>
      <c r="H403" s="6"/>
    </row>
    <row r="404" spans="4:8">
      <c r="D404" s="6"/>
      <c r="E404" s="6"/>
      <c r="F404" s="6"/>
      <c r="G404" s="6"/>
      <c r="H404" s="6"/>
    </row>
    <row r="405" spans="4:8">
      <c r="D405" s="6"/>
      <c r="E405" s="6"/>
      <c r="F405" s="6"/>
      <c r="G405" s="6"/>
      <c r="H405" s="6"/>
    </row>
    <row r="406" spans="4:8">
      <c r="D406" s="6"/>
      <c r="E406" s="6"/>
      <c r="F406" s="6"/>
      <c r="G406" s="6"/>
      <c r="H406" s="6"/>
    </row>
    <row r="407" spans="4:8">
      <c r="D407" s="6"/>
      <c r="E407" s="6"/>
      <c r="F407" s="6"/>
      <c r="G407" s="6"/>
      <c r="H407" s="6"/>
    </row>
    <row r="408" spans="4:8">
      <c r="D408" s="6"/>
      <c r="E408" s="6"/>
      <c r="F408" s="6"/>
      <c r="G408" s="6"/>
      <c r="H408" s="6"/>
    </row>
    <row r="409" spans="4:8">
      <c r="D409" s="6"/>
      <c r="E409" s="6"/>
      <c r="F409" s="6"/>
      <c r="G409" s="6"/>
      <c r="H409" s="6"/>
    </row>
    <row r="410" spans="4:8">
      <c r="D410" s="6"/>
      <c r="E410" s="6"/>
      <c r="F410" s="6"/>
      <c r="G410" s="6"/>
      <c r="H410" s="6"/>
    </row>
    <row r="411" spans="4:8">
      <c r="D411" s="6"/>
      <c r="E411" s="6"/>
      <c r="F411" s="6"/>
      <c r="G411" s="6"/>
      <c r="H411" s="6"/>
    </row>
    <row r="412" spans="4:8">
      <c r="D412" s="6"/>
      <c r="E412" s="6"/>
      <c r="F412" s="6"/>
      <c r="G412" s="6"/>
      <c r="H412" s="6"/>
    </row>
    <row r="413" spans="4:8">
      <c r="D413" s="6"/>
      <c r="E413" s="6"/>
      <c r="F413" s="6"/>
      <c r="G413" s="6"/>
      <c r="H413" s="6"/>
    </row>
    <row r="414" spans="4:8">
      <c r="D414" s="6"/>
      <c r="E414" s="6"/>
      <c r="F414" s="6"/>
      <c r="G414" s="6"/>
      <c r="H414" s="6"/>
    </row>
    <row r="415" spans="4:8">
      <c r="D415" s="6"/>
      <c r="E415" s="6"/>
      <c r="F415" s="6"/>
      <c r="G415" s="6"/>
      <c r="H415" s="6"/>
    </row>
    <row r="416" spans="4:8">
      <c r="D416" s="6"/>
      <c r="E416" s="6"/>
      <c r="F416" s="6"/>
      <c r="G416" s="6"/>
      <c r="H416" s="6"/>
    </row>
    <row r="417" spans="4:8">
      <c r="D417" s="6"/>
      <c r="E417" s="6"/>
      <c r="F417" s="6"/>
      <c r="G417" s="6"/>
      <c r="H417" s="6"/>
    </row>
    <row r="418" spans="4:8">
      <c r="D418" s="6"/>
      <c r="E418" s="6"/>
      <c r="F418" s="6"/>
      <c r="G418" s="6"/>
      <c r="H418" s="6"/>
    </row>
    <row r="419" spans="4:8">
      <c r="D419" s="6"/>
      <c r="E419" s="6"/>
      <c r="F419" s="6"/>
      <c r="G419" s="6"/>
      <c r="H419" s="6"/>
    </row>
    <row r="420" spans="4:8">
      <c r="D420" s="6"/>
      <c r="E420" s="6"/>
      <c r="F420" s="6"/>
      <c r="G420" s="6"/>
      <c r="H420" s="6"/>
    </row>
    <row r="421" spans="4:8">
      <c r="D421" s="6"/>
      <c r="E421" s="6"/>
      <c r="F421" s="6"/>
      <c r="G421" s="6"/>
      <c r="H421" s="6"/>
    </row>
    <row r="422" spans="4:8">
      <c r="D422" s="6"/>
      <c r="E422" s="6"/>
      <c r="F422" s="6"/>
      <c r="G422" s="6"/>
      <c r="H422" s="6"/>
    </row>
    <row r="423" spans="4:8">
      <c r="D423" s="6"/>
      <c r="E423" s="6"/>
      <c r="F423" s="6"/>
      <c r="G423" s="6"/>
      <c r="H423" s="6"/>
    </row>
    <row r="424" spans="4:8">
      <c r="D424" s="6"/>
      <c r="E424" s="6"/>
      <c r="F424" s="6"/>
      <c r="G424" s="6"/>
      <c r="H424" s="6"/>
    </row>
    <row r="425" spans="4:8">
      <c r="D425" s="6"/>
      <c r="E425" s="6"/>
      <c r="F425" s="6"/>
      <c r="G425" s="6"/>
      <c r="H425" s="6"/>
    </row>
    <row r="426" spans="4:8">
      <c r="D426" s="6"/>
      <c r="E426" s="6"/>
      <c r="F426" s="6"/>
      <c r="G426" s="6"/>
      <c r="H426" s="6"/>
    </row>
    <row r="427" spans="4:8">
      <c r="D427" s="6"/>
      <c r="E427" s="6"/>
      <c r="F427" s="6"/>
      <c r="G427" s="6"/>
      <c r="H427" s="6"/>
    </row>
    <row r="428" spans="4:8">
      <c r="D428" s="6"/>
      <c r="E428" s="6"/>
      <c r="F428" s="6"/>
      <c r="G428" s="6"/>
      <c r="H428" s="6"/>
    </row>
    <row r="429" spans="4:8">
      <c r="D429" s="6"/>
      <c r="E429" s="6"/>
      <c r="F429" s="6"/>
      <c r="G429" s="6"/>
      <c r="H429" s="6"/>
    </row>
    <row r="430" spans="4:8">
      <c r="D430" s="6"/>
      <c r="E430" s="6"/>
      <c r="F430" s="6"/>
      <c r="G430" s="6"/>
      <c r="H430" s="6"/>
    </row>
    <row r="431" spans="4:8">
      <c r="D431" s="6"/>
      <c r="E431" s="6"/>
      <c r="F431" s="6"/>
      <c r="G431" s="6"/>
      <c r="H431" s="6"/>
    </row>
    <row r="432" spans="4:8">
      <c r="D432" s="6"/>
      <c r="E432" s="6"/>
      <c r="F432" s="6"/>
      <c r="G432" s="6"/>
      <c r="H432" s="6"/>
    </row>
    <row r="433" spans="4:8">
      <c r="D433" s="6"/>
      <c r="E433" s="6"/>
      <c r="F433" s="6"/>
      <c r="G433" s="6"/>
      <c r="H433" s="6"/>
    </row>
    <row r="434" spans="4:8">
      <c r="D434" s="6"/>
      <c r="E434" s="6"/>
      <c r="F434" s="6"/>
      <c r="G434" s="6"/>
      <c r="H434" s="6"/>
    </row>
    <row r="435" spans="4:8">
      <c r="D435" s="6"/>
      <c r="E435" s="6"/>
      <c r="F435" s="6"/>
      <c r="G435" s="6"/>
      <c r="H435" s="6"/>
    </row>
    <row r="436" spans="4:8">
      <c r="D436" s="6"/>
      <c r="E436" s="6"/>
      <c r="F436" s="6"/>
      <c r="G436" s="6"/>
      <c r="H436" s="6"/>
    </row>
    <row r="437" spans="4:8">
      <c r="D437" s="6"/>
      <c r="E437" s="6"/>
      <c r="F437" s="6"/>
      <c r="G437" s="6"/>
      <c r="H437" s="6"/>
    </row>
    <row r="438" spans="4:8">
      <c r="D438" s="6"/>
      <c r="E438" s="6"/>
      <c r="F438" s="6"/>
      <c r="G438" s="6"/>
      <c r="H438" s="6"/>
    </row>
    <row r="439" spans="4:8">
      <c r="D439" s="6"/>
      <c r="E439" s="6"/>
      <c r="F439" s="6"/>
      <c r="G439" s="6"/>
      <c r="H439" s="6"/>
    </row>
    <row r="440" spans="4:8">
      <c r="D440" s="6"/>
      <c r="E440" s="6"/>
      <c r="F440" s="6"/>
      <c r="G440" s="6"/>
      <c r="H440" s="6"/>
    </row>
    <row r="441" spans="4:8">
      <c r="D441" s="6"/>
      <c r="E441" s="6"/>
      <c r="F441" s="6"/>
      <c r="G441" s="6"/>
      <c r="H441" s="6"/>
    </row>
    <row r="442" spans="4:8">
      <c r="D442" s="6"/>
      <c r="E442" s="6"/>
      <c r="F442" s="6"/>
      <c r="G442" s="6"/>
      <c r="H442" s="6"/>
    </row>
    <row r="443" spans="4:8">
      <c r="D443" s="6"/>
      <c r="E443" s="6"/>
      <c r="F443" s="6"/>
      <c r="G443" s="6"/>
      <c r="H443" s="6"/>
    </row>
    <row r="444" spans="4:8">
      <c r="D444" s="6"/>
      <c r="E444" s="6"/>
      <c r="F444" s="6"/>
      <c r="G444" s="6"/>
      <c r="H444" s="6"/>
    </row>
    <row r="445" spans="4:8">
      <c r="D445" s="6"/>
      <c r="E445" s="6"/>
      <c r="F445" s="6"/>
      <c r="G445" s="6"/>
      <c r="H445" s="6"/>
    </row>
    <row r="446" spans="4:8">
      <c r="D446" s="6"/>
      <c r="E446" s="6"/>
      <c r="F446" s="6"/>
      <c r="G446" s="6"/>
      <c r="H446" s="6"/>
    </row>
    <row r="447" spans="4:8">
      <c r="D447" s="6"/>
      <c r="E447" s="6"/>
      <c r="F447" s="6"/>
      <c r="G447" s="6"/>
      <c r="H447" s="6"/>
    </row>
    <row r="448" spans="4:8">
      <c r="D448" s="6"/>
      <c r="E448" s="6"/>
      <c r="F448" s="6"/>
      <c r="G448" s="6"/>
      <c r="H448" s="6"/>
    </row>
    <row r="449" spans="4:8">
      <c r="D449" s="6"/>
      <c r="E449" s="6"/>
      <c r="F449" s="6"/>
      <c r="G449" s="6"/>
      <c r="H449" s="6"/>
    </row>
    <row r="450" spans="4:8">
      <c r="D450" s="6"/>
      <c r="E450" s="6"/>
      <c r="F450" s="6"/>
      <c r="G450" s="6"/>
      <c r="H450" s="6"/>
    </row>
    <row r="451" spans="4:8">
      <c r="D451" s="6"/>
      <c r="E451" s="6"/>
      <c r="F451" s="6"/>
      <c r="G451" s="6"/>
      <c r="H451" s="6"/>
    </row>
    <row r="452" spans="4:8">
      <c r="D452" s="6"/>
      <c r="E452" s="6"/>
      <c r="F452" s="6"/>
      <c r="G452" s="6"/>
      <c r="H452" s="6"/>
    </row>
    <row r="453" spans="4:8">
      <c r="D453" s="6"/>
      <c r="E453" s="6"/>
      <c r="F453" s="6"/>
      <c r="G453" s="6"/>
      <c r="H453" s="6"/>
    </row>
    <row r="454" spans="4:8">
      <c r="D454" s="6"/>
      <c r="E454" s="6"/>
      <c r="F454" s="6"/>
      <c r="G454" s="6"/>
      <c r="H454" s="6"/>
    </row>
    <row r="455" spans="4:8">
      <c r="D455" s="6"/>
      <c r="E455" s="6"/>
      <c r="F455" s="6"/>
      <c r="G455" s="6"/>
      <c r="H455" s="6"/>
    </row>
    <row r="456" spans="4:8">
      <c r="D456" s="6"/>
      <c r="E456" s="6"/>
      <c r="F456" s="6"/>
      <c r="G456" s="6"/>
      <c r="H456" s="6"/>
    </row>
    <row r="457" spans="4:8">
      <c r="D457" s="6"/>
      <c r="E457" s="6"/>
      <c r="F457" s="6"/>
      <c r="G457" s="6"/>
      <c r="H457" s="6"/>
    </row>
    <row r="458" spans="4:8">
      <c r="D458" s="6"/>
      <c r="E458" s="6"/>
      <c r="F458" s="6"/>
      <c r="G458" s="6"/>
      <c r="H458" s="6"/>
    </row>
    <row r="459" spans="4:8">
      <c r="D459" s="6"/>
      <c r="E459" s="6"/>
      <c r="F459" s="6"/>
      <c r="G459" s="6"/>
      <c r="H459" s="6"/>
    </row>
    <row r="460" spans="4:8">
      <c r="D460" s="6"/>
      <c r="E460" s="6"/>
      <c r="F460" s="6"/>
      <c r="G460" s="6"/>
      <c r="H460" s="6"/>
    </row>
    <row r="461" spans="4:8">
      <c r="D461" s="6"/>
      <c r="E461" s="6"/>
      <c r="F461" s="6"/>
      <c r="G461" s="6"/>
      <c r="H461" s="6"/>
    </row>
    <row r="462" spans="4:8">
      <c r="D462" s="6"/>
      <c r="E462" s="6"/>
      <c r="F462" s="6"/>
      <c r="G462" s="6"/>
      <c r="H462" s="6"/>
    </row>
    <row r="463" spans="4:8">
      <c r="D463" s="6"/>
      <c r="E463" s="6"/>
      <c r="F463" s="6"/>
      <c r="G463" s="6"/>
      <c r="H463" s="6"/>
    </row>
    <row r="464" spans="4:8">
      <c r="D464" s="6"/>
      <c r="E464" s="6"/>
      <c r="F464" s="6"/>
      <c r="G464" s="6"/>
      <c r="H464" s="6"/>
    </row>
    <row r="465" spans="4:8">
      <c r="D465" s="6"/>
      <c r="E465" s="6"/>
      <c r="F465" s="6"/>
      <c r="G465" s="6"/>
      <c r="H465" s="6"/>
    </row>
    <row r="466" spans="4:8">
      <c r="D466" s="6"/>
      <c r="E466" s="6"/>
      <c r="F466" s="6"/>
      <c r="G466" s="6"/>
      <c r="H466" s="6"/>
    </row>
    <row r="467" spans="4:8">
      <c r="D467" s="6"/>
      <c r="E467" s="6"/>
      <c r="F467" s="6"/>
      <c r="G467" s="6"/>
      <c r="H467" s="6"/>
    </row>
    <row r="468" spans="4:8">
      <c r="D468" s="6"/>
      <c r="E468" s="6"/>
      <c r="F468" s="6"/>
      <c r="G468" s="6"/>
      <c r="H468" s="6"/>
    </row>
    <row r="469" spans="4:8">
      <c r="D469" s="6"/>
      <c r="E469" s="6"/>
      <c r="F469" s="6"/>
      <c r="G469" s="6"/>
      <c r="H469" s="6"/>
    </row>
    <row r="470" spans="4:8">
      <c r="D470" s="6"/>
      <c r="E470" s="6"/>
      <c r="F470" s="6"/>
      <c r="G470" s="6"/>
      <c r="H470" s="6"/>
    </row>
    <row r="471" spans="4:8">
      <c r="D471" s="6"/>
      <c r="E471" s="6"/>
      <c r="F471" s="6"/>
      <c r="G471" s="6"/>
      <c r="H471" s="6"/>
    </row>
    <row r="472" spans="4:8">
      <c r="D472" s="6"/>
      <c r="E472" s="6"/>
      <c r="F472" s="6"/>
      <c r="G472" s="6"/>
      <c r="H472" s="6"/>
    </row>
    <row r="473" spans="4:8">
      <c r="D473" s="6"/>
      <c r="E473" s="6"/>
      <c r="F473" s="6"/>
      <c r="G473" s="6"/>
      <c r="H473" s="6"/>
    </row>
    <row r="474" spans="4:8">
      <c r="D474" s="6"/>
      <c r="E474" s="6"/>
      <c r="F474" s="6"/>
      <c r="G474" s="6"/>
      <c r="H474" s="6"/>
    </row>
    <row r="475" spans="4:8">
      <c r="D475" s="6"/>
      <c r="E475" s="6"/>
      <c r="F475" s="6"/>
      <c r="G475" s="6"/>
      <c r="H475" s="6"/>
    </row>
    <row r="476" spans="4:8">
      <c r="D476" s="6"/>
      <c r="E476" s="6"/>
      <c r="F476" s="6"/>
      <c r="G476" s="6"/>
      <c r="H476" s="6"/>
    </row>
    <row r="477" spans="4:8">
      <c r="D477" s="6"/>
      <c r="E477" s="6"/>
      <c r="F477" s="6"/>
      <c r="G477" s="6"/>
      <c r="H477" s="6"/>
    </row>
    <row r="478" spans="4:8">
      <c r="D478" s="6"/>
      <c r="E478" s="6"/>
      <c r="F478" s="6"/>
      <c r="G478" s="6"/>
      <c r="H478" s="6"/>
    </row>
    <row r="479" spans="4:8">
      <c r="D479" s="6"/>
      <c r="E479" s="6"/>
      <c r="F479" s="6"/>
      <c r="G479" s="6"/>
      <c r="H479" s="6"/>
    </row>
    <row r="480" spans="4:8">
      <c r="D480" s="6"/>
      <c r="E480" s="6"/>
      <c r="F480" s="6"/>
      <c r="G480" s="6"/>
      <c r="H480" s="6"/>
    </row>
    <row r="481" spans="4:8">
      <c r="D481" s="6"/>
      <c r="E481" s="6"/>
      <c r="F481" s="6"/>
      <c r="G481" s="6"/>
      <c r="H481" s="6"/>
    </row>
    <row r="482" spans="4:8">
      <c r="D482" s="6"/>
      <c r="E482" s="6"/>
      <c r="F482" s="6"/>
      <c r="G482" s="6"/>
      <c r="H482" s="6"/>
    </row>
    <row r="483" spans="4:8">
      <c r="D483" s="6"/>
      <c r="E483" s="6"/>
      <c r="F483" s="6"/>
      <c r="G483" s="6"/>
      <c r="H483" s="6"/>
    </row>
    <row r="484" spans="4:8">
      <c r="D484" s="6"/>
      <c r="E484" s="6"/>
      <c r="F484" s="6"/>
      <c r="G484" s="6"/>
      <c r="H484" s="6"/>
    </row>
    <row r="485" spans="4:8">
      <c r="D485" s="6"/>
      <c r="E485" s="6"/>
      <c r="F485" s="6"/>
      <c r="G485" s="6"/>
      <c r="H485" s="6"/>
    </row>
    <row r="486" spans="4:8">
      <c r="D486" s="6"/>
      <c r="E486" s="6"/>
      <c r="F486" s="6"/>
      <c r="G486" s="6"/>
      <c r="H486" s="6"/>
    </row>
    <row r="487" spans="4:8">
      <c r="D487" s="6"/>
      <c r="E487" s="6"/>
      <c r="F487" s="6"/>
      <c r="G487" s="6"/>
      <c r="H487" s="6"/>
    </row>
    <row r="488" spans="4:8">
      <c r="D488" s="6"/>
      <c r="E488" s="6"/>
      <c r="F488" s="6"/>
      <c r="G488" s="6"/>
      <c r="H488" s="6"/>
    </row>
    <row r="489" spans="4:8">
      <c r="D489" s="6"/>
      <c r="E489" s="6"/>
      <c r="F489" s="6"/>
      <c r="G489" s="6"/>
      <c r="H489" s="6"/>
    </row>
    <row r="490" spans="4:8">
      <c r="D490" s="6"/>
      <c r="E490" s="6"/>
      <c r="F490" s="6"/>
      <c r="G490" s="6"/>
      <c r="H490" s="6"/>
    </row>
    <row r="491" spans="4:8">
      <c r="D491" s="6"/>
      <c r="E491" s="6"/>
      <c r="F491" s="6"/>
      <c r="G491" s="6"/>
      <c r="H491" s="6"/>
    </row>
    <row r="492" spans="4:8">
      <c r="D492" s="6"/>
      <c r="E492" s="6"/>
      <c r="F492" s="6"/>
      <c r="G492" s="6"/>
      <c r="H492" s="6"/>
    </row>
    <row r="493" spans="4:8">
      <c r="D493" s="6"/>
      <c r="E493" s="6"/>
      <c r="F493" s="6"/>
      <c r="G493" s="6"/>
      <c r="H493" s="6"/>
    </row>
    <row r="494" spans="4:8">
      <c r="D494" s="6"/>
      <c r="E494" s="6"/>
      <c r="F494" s="6"/>
      <c r="G494" s="6"/>
      <c r="H494" s="6"/>
    </row>
    <row r="495" spans="4:8">
      <c r="D495" s="6"/>
      <c r="E495" s="6"/>
      <c r="F495" s="6"/>
      <c r="G495" s="6"/>
      <c r="H495" s="6"/>
    </row>
    <row r="496" spans="4:8">
      <c r="D496" s="6"/>
      <c r="E496" s="6"/>
      <c r="F496" s="6"/>
      <c r="G496" s="6"/>
      <c r="H496" s="6"/>
    </row>
    <row r="497" spans="4:8">
      <c r="D497" s="6"/>
      <c r="E497" s="6"/>
      <c r="F497" s="6"/>
      <c r="G497" s="6"/>
      <c r="H497" s="6"/>
    </row>
    <row r="498" spans="4:8">
      <c r="D498" s="6"/>
      <c r="E498" s="6"/>
      <c r="F498" s="6"/>
      <c r="G498" s="6"/>
      <c r="H498" s="6"/>
    </row>
    <row r="499" spans="4:8">
      <c r="D499" s="6"/>
      <c r="E499" s="6"/>
      <c r="F499" s="6"/>
      <c r="G499" s="6"/>
      <c r="H499" s="6"/>
    </row>
    <row r="500" spans="4:8">
      <c r="D500" s="6"/>
      <c r="E500" s="6"/>
      <c r="F500" s="6"/>
      <c r="G500" s="6"/>
      <c r="H500" s="6"/>
    </row>
    <row r="501" spans="4:8">
      <c r="D501" s="6"/>
      <c r="E501" s="6"/>
      <c r="F501" s="6"/>
      <c r="G501" s="6"/>
      <c r="H501" s="6"/>
    </row>
    <row r="502" spans="4:8">
      <c r="D502" s="6"/>
      <c r="E502" s="6"/>
      <c r="F502" s="6"/>
      <c r="G502" s="6"/>
      <c r="H502" s="6"/>
    </row>
    <row r="503" spans="4:8">
      <c r="D503" s="6"/>
      <c r="E503" s="6"/>
      <c r="F503" s="6"/>
      <c r="G503" s="6"/>
      <c r="H503" s="6"/>
    </row>
    <row r="504" spans="4:8">
      <c r="D504" s="6"/>
      <c r="E504" s="6"/>
      <c r="F504" s="6"/>
      <c r="G504" s="6"/>
      <c r="H504" s="6"/>
    </row>
    <row r="505" spans="4:8">
      <c r="D505" s="6"/>
      <c r="E505" s="6"/>
      <c r="F505" s="6"/>
      <c r="G505" s="6"/>
      <c r="H505" s="6"/>
    </row>
    <row r="506" spans="4:8">
      <c r="D506" s="6"/>
      <c r="E506" s="6"/>
      <c r="F506" s="6"/>
      <c r="G506" s="6"/>
      <c r="H506" s="6"/>
    </row>
    <row r="507" spans="4:8">
      <c r="D507" s="6"/>
      <c r="E507" s="6"/>
      <c r="F507" s="6"/>
      <c r="G507" s="6"/>
      <c r="H507" s="6"/>
    </row>
    <row r="508" spans="4:8">
      <c r="D508" s="6"/>
      <c r="E508" s="6"/>
      <c r="F508" s="6"/>
      <c r="G508" s="6"/>
      <c r="H508" s="6"/>
    </row>
    <row r="509" spans="4:8">
      <c r="D509" s="6"/>
      <c r="E509" s="6"/>
      <c r="F509" s="6"/>
      <c r="G509" s="6"/>
      <c r="H509" s="6"/>
    </row>
    <row r="510" spans="4:8">
      <c r="D510" s="6"/>
      <c r="E510" s="6"/>
      <c r="F510" s="6"/>
      <c r="G510" s="6"/>
      <c r="H510" s="6"/>
    </row>
    <row r="511" spans="4:8">
      <c r="D511" s="6"/>
      <c r="E511" s="6"/>
      <c r="F511" s="6"/>
      <c r="G511" s="6"/>
      <c r="H511" s="6"/>
    </row>
    <row r="512" spans="4:8">
      <c r="D512" s="6"/>
      <c r="E512" s="6"/>
      <c r="F512" s="6"/>
      <c r="G512" s="6"/>
      <c r="H512" s="6"/>
    </row>
    <row r="513" spans="4:8">
      <c r="D513" s="6"/>
      <c r="E513" s="6"/>
      <c r="F513" s="6"/>
      <c r="G513" s="6"/>
      <c r="H513" s="6"/>
    </row>
    <row r="514" spans="4:8">
      <c r="D514" s="6"/>
      <c r="E514" s="6"/>
      <c r="F514" s="6"/>
      <c r="G514" s="6"/>
      <c r="H514" s="6"/>
    </row>
    <row r="515" spans="4:8">
      <c r="D515" s="6"/>
      <c r="E515" s="6"/>
      <c r="F515" s="6"/>
      <c r="G515" s="6"/>
      <c r="H515" s="6"/>
    </row>
    <row r="516" spans="4:8">
      <c r="D516" s="6"/>
      <c r="E516" s="6"/>
      <c r="F516" s="6"/>
      <c r="G516" s="6"/>
      <c r="H516" s="6"/>
    </row>
    <row r="517" spans="4:8">
      <c r="D517" s="6"/>
      <c r="E517" s="6"/>
      <c r="F517" s="6"/>
      <c r="G517" s="6"/>
      <c r="H517" s="6"/>
    </row>
    <row r="518" spans="4:8">
      <c r="D518" s="6"/>
      <c r="E518" s="6"/>
      <c r="F518" s="6"/>
      <c r="G518" s="6"/>
      <c r="H518" s="6"/>
    </row>
    <row r="519" spans="4:8">
      <c r="D519" s="6"/>
      <c r="E519" s="6"/>
      <c r="F519" s="6"/>
      <c r="G519" s="6"/>
      <c r="H519" s="6"/>
    </row>
    <row r="520" spans="4:8">
      <c r="D520" s="6"/>
      <c r="E520" s="6"/>
      <c r="F520" s="6"/>
      <c r="G520" s="6"/>
      <c r="H520" s="6"/>
    </row>
    <row r="521" spans="4:8">
      <c r="D521" s="6"/>
      <c r="E521" s="6"/>
      <c r="F521" s="6"/>
      <c r="G521" s="6"/>
      <c r="H521" s="6"/>
    </row>
    <row r="522" spans="4:8">
      <c r="D522" s="6"/>
      <c r="E522" s="6"/>
      <c r="F522" s="6"/>
      <c r="G522" s="6"/>
      <c r="H522" s="6"/>
    </row>
    <row r="523" spans="4:8">
      <c r="D523" s="6"/>
      <c r="E523" s="6"/>
      <c r="F523" s="6"/>
      <c r="G523" s="6"/>
      <c r="H523" s="6"/>
    </row>
    <row r="524" spans="4:8">
      <c r="D524" s="6"/>
      <c r="E524" s="6"/>
      <c r="F524" s="6"/>
      <c r="G524" s="6"/>
      <c r="H524" s="6"/>
    </row>
    <row r="525" spans="4:8">
      <c r="D525" s="6"/>
      <c r="E525" s="6"/>
      <c r="F525" s="6"/>
      <c r="G525" s="6"/>
      <c r="H525" s="6"/>
    </row>
    <row r="526" spans="4:8">
      <c r="D526" s="6"/>
      <c r="E526" s="6"/>
      <c r="F526" s="6"/>
      <c r="G526" s="6"/>
      <c r="H526" s="6"/>
    </row>
    <row r="527" spans="4:8">
      <c r="D527" s="6"/>
      <c r="E527" s="6"/>
      <c r="F527" s="6"/>
      <c r="G527" s="6"/>
      <c r="H527" s="6"/>
    </row>
    <row r="528" spans="4:8">
      <c r="D528" s="6"/>
      <c r="E528" s="6"/>
      <c r="F528" s="6"/>
      <c r="G528" s="6"/>
      <c r="H528" s="6"/>
    </row>
    <row r="529" spans="4:8">
      <c r="D529" s="6"/>
      <c r="E529" s="6"/>
      <c r="F529" s="6"/>
      <c r="G529" s="6"/>
      <c r="H529" s="6"/>
    </row>
    <row r="530" spans="4:8">
      <c r="D530" s="6"/>
      <c r="E530" s="6"/>
      <c r="F530" s="6"/>
      <c r="G530" s="6"/>
      <c r="H530" s="6"/>
    </row>
    <row r="531" spans="4:8">
      <c r="D531" s="6"/>
      <c r="E531" s="6"/>
      <c r="F531" s="6"/>
      <c r="G531" s="6"/>
      <c r="H531" s="6"/>
    </row>
    <row r="532" spans="4:8">
      <c r="D532" s="6"/>
      <c r="E532" s="6"/>
      <c r="F532" s="6"/>
      <c r="G532" s="6"/>
      <c r="H532" s="6"/>
    </row>
    <row r="533" spans="4:8">
      <c r="D533" s="6"/>
      <c r="E533" s="6"/>
      <c r="F533" s="6"/>
      <c r="G533" s="6"/>
      <c r="H533" s="6"/>
    </row>
    <row r="534" spans="4:8">
      <c r="D534" s="6"/>
      <c r="E534" s="6"/>
      <c r="F534" s="6"/>
      <c r="G534" s="6"/>
      <c r="H534" s="6"/>
    </row>
    <row r="535" spans="4:8">
      <c r="D535" s="6"/>
      <c r="E535" s="6"/>
      <c r="F535" s="6"/>
      <c r="G535" s="6"/>
      <c r="H535" s="6"/>
    </row>
    <row r="536" spans="4:8">
      <c r="D536" s="6"/>
      <c r="E536" s="6"/>
      <c r="F536" s="6"/>
      <c r="G536" s="6"/>
      <c r="H536" s="6"/>
    </row>
    <row r="537" spans="4:8">
      <c r="D537" s="6"/>
      <c r="E537" s="6"/>
      <c r="F537" s="6"/>
      <c r="G537" s="6"/>
      <c r="H537" s="6"/>
    </row>
    <row r="538" spans="4:8">
      <c r="D538" s="6"/>
      <c r="E538" s="6"/>
      <c r="F538" s="6"/>
      <c r="G538" s="6"/>
      <c r="H538" s="6"/>
    </row>
    <row r="539" spans="4:8">
      <c r="D539" s="6"/>
      <c r="E539" s="6"/>
      <c r="F539" s="6"/>
      <c r="G539" s="6"/>
      <c r="H539" s="6"/>
    </row>
    <row r="540" spans="4:8">
      <c r="D540" s="6"/>
      <c r="E540" s="6"/>
      <c r="F540" s="6"/>
      <c r="G540" s="6"/>
      <c r="H540" s="6"/>
    </row>
    <row r="541" spans="4:8">
      <c r="D541" s="6"/>
      <c r="E541" s="6"/>
      <c r="F541" s="6"/>
      <c r="G541" s="6"/>
      <c r="H541" s="6"/>
    </row>
    <row r="542" spans="4:8">
      <c r="D542" s="6"/>
      <c r="E542" s="6"/>
      <c r="F542" s="6"/>
      <c r="G542" s="6"/>
      <c r="H542" s="6"/>
    </row>
    <row r="543" spans="4:8">
      <c r="D543" s="6"/>
      <c r="E543" s="6"/>
      <c r="F543" s="6"/>
      <c r="G543" s="6"/>
      <c r="H543" s="6"/>
    </row>
    <row r="544" spans="4:8">
      <c r="D544" s="6"/>
      <c r="E544" s="6"/>
      <c r="F544" s="6"/>
      <c r="G544" s="6"/>
      <c r="H544" s="6"/>
    </row>
    <row r="545" spans="4:8">
      <c r="D545" s="6"/>
      <c r="E545" s="6"/>
      <c r="F545" s="6"/>
      <c r="G545" s="6"/>
      <c r="H545" s="6"/>
    </row>
    <row r="546" spans="4:8">
      <c r="D546" s="6"/>
      <c r="E546" s="6"/>
      <c r="F546" s="6"/>
      <c r="G546" s="6"/>
      <c r="H546" s="6"/>
    </row>
    <row r="547" spans="4:8">
      <c r="D547" s="6"/>
      <c r="E547" s="6"/>
      <c r="F547" s="6"/>
      <c r="G547" s="6"/>
      <c r="H547" s="6"/>
    </row>
    <row r="548" spans="4:8">
      <c r="D548" s="6"/>
      <c r="E548" s="6"/>
      <c r="F548" s="6"/>
      <c r="G548" s="6"/>
      <c r="H548" s="6"/>
    </row>
    <row r="549" spans="4:8">
      <c r="D549" s="6"/>
      <c r="E549" s="6"/>
      <c r="F549" s="6"/>
      <c r="G549" s="6"/>
      <c r="H549" s="6"/>
    </row>
    <row r="550" spans="4:8">
      <c r="D550" s="6"/>
      <c r="E550" s="6"/>
      <c r="F550" s="6"/>
      <c r="G550" s="6"/>
      <c r="H550" s="6"/>
    </row>
    <row r="551" spans="4:8">
      <c r="D551" s="6"/>
      <c r="E551" s="6"/>
      <c r="F551" s="6"/>
      <c r="G551" s="6"/>
      <c r="H551" s="6"/>
    </row>
    <row r="552" spans="4:8">
      <c r="D552" s="6"/>
      <c r="E552" s="6"/>
      <c r="F552" s="6"/>
      <c r="G552" s="6"/>
      <c r="H552" s="6"/>
    </row>
    <row r="553" spans="4:8">
      <c r="D553" s="6"/>
      <c r="E553" s="6"/>
      <c r="F553" s="6"/>
      <c r="G553" s="6"/>
      <c r="H553" s="6"/>
    </row>
    <row r="554" spans="4:8">
      <c r="D554" s="6"/>
      <c r="E554" s="6"/>
      <c r="F554" s="6"/>
      <c r="G554" s="6"/>
      <c r="H554" s="6"/>
    </row>
    <row r="555" spans="4:8">
      <c r="D555" s="6"/>
      <c r="E555" s="6"/>
      <c r="F555" s="6"/>
      <c r="G555" s="6"/>
      <c r="H555" s="6"/>
    </row>
    <row r="556" spans="4:8">
      <c r="D556" s="6"/>
      <c r="E556" s="6"/>
      <c r="F556" s="6"/>
      <c r="G556" s="6"/>
      <c r="H556" s="6"/>
    </row>
    <row r="557" spans="4:8">
      <c r="D557" s="6"/>
      <c r="E557" s="6"/>
      <c r="F557" s="6"/>
      <c r="G557" s="6"/>
      <c r="H557" s="6"/>
    </row>
    <row r="558" spans="4:8">
      <c r="D558" s="6"/>
      <c r="E558" s="6"/>
      <c r="F558" s="6"/>
      <c r="G558" s="6"/>
      <c r="H558" s="6"/>
    </row>
    <row r="559" spans="4:8">
      <c r="D559" s="6"/>
      <c r="E559" s="6"/>
      <c r="F559" s="6"/>
      <c r="G559" s="6"/>
      <c r="H559" s="6"/>
    </row>
    <row r="560" spans="4:8">
      <c r="D560" s="6"/>
      <c r="E560" s="6"/>
      <c r="F560" s="6"/>
      <c r="G560" s="6"/>
      <c r="H560" s="6"/>
    </row>
    <row r="561" spans="4:8">
      <c r="D561" s="6"/>
      <c r="E561" s="6"/>
      <c r="F561" s="6"/>
      <c r="G561" s="6"/>
      <c r="H561" s="6"/>
    </row>
    <row r="562" spans="4:8">
      <c r="D562" s="6"/>
      <c r="E562" s="6"/>
      <c r="F562" s="6"/>
      <c r="G562" s="6"/>
      <c r="H562" s="6"/>
    </row>
    <row r="563" spans="4:8">
      <c r="D563" s="6"/>
      <c r="E563" s="6"/>
      <c r="F563" s="6"/>
      <c r="G563" s="6"/>
      <c r="H563" s="6"/>
    </row>
    <row r="564" spans="4:8">
      <c r="D564" s="6"/>
      <c r="E564" s="6"/>
      <c r="F564" s="6"/>
      <c r="G564" s="6"/>
      <c r="H564" s="6"/>
    </row>
    <row r="565" spans="4:8">
      <c r="D565" s="6"/>
      <c r="E565" s="6"/>
      <c r="F565" s="6"/>
      <c r="G565" s="6"/>
      <c r="H565" s="6"/>
    </row>
    <row r="566" spans="4:8">
      <c r="D566" s="6"/>
      <c r="E566" s="6"/>
      <c r="F566" s="6"/>
      <c r="G566" s="6"/>
      <c r="H566" s="6"/>
    </row>
    <row r="567" spans="4:8">
      <c r="D567" s="6"/>
      <c r="E567" s="6"/>
      <c r="F567" s="6"/>
      <c r="G567" s="6"/>
      <c r="H567" s="6"/>
    </row>
    <row r="568" spans="4:8">
      <c r="D568" s="6"/>
      <c r="E568" s="6"/>
      <c r="F568" s="6"/>
      <c r="G568" s="6"/>
      <c r="H568" s="6"/>
    </row>
    <row r="569" spans="4:8">
      <c r="D569" s="6"/>
      <c r="E569" s="6"/>
      <c r="F569" s="6"/>
      <c r="G569" s="6"/>
      <c r="H569" s="6"/>
    </row>
    <row r="570" spans="4:8">
      <c r="D570" s="6"/>
      <c r="E570" s="6"/>
      <c r="F570" s="6"/>
      <c r="G570" s="6"/>
      <c r="H570" s="6"/>
    </row>
    <row r="571" spans="4:8">
      <c r="D571" s="6"/>
      <c r="E571" s="6"/>
      <c r="F571" s="6"/>
      <c r="G571" s="6"/>
      <c r="H571" s="6"/>
    </row>
    <row r="572" spans="4:8">
      <c r="D572" s="6"/>
      <c r="E572" s="6"/>
      <c r="F572" s="6"/>
      <c r="G572" s="6"/>
      <c r="H572" s="6"/>
    </row>
    <row r="573" spans="4:8">
      <c r="D573" s="6"/>
      <c r="E573" s="6"/>
      <c r="F573" s="6"/>
      <c r="G573" s="6"/>
      <c r="H573" s="6"/>
    </row>
    <row r="574" spans="4:8">
      <c r="D574" s="6"/>
      <c r="E574" s="6"/>
      <c r="F574" s="6"/>
      <c r="G574" s="6"/>
      <c r="H574" s="6"/>
    </row>
    <row r="575" spans="4:8">
      <c r="D575" s="6"/>
      <c r="E575" s="6"/>
      <c r="F575" s="6"/>
      <c r="G575" s="6"/>
      <c r="H575" s="6"/>
    </row>
    <row r="576" spans="4:8">
      <c r="D576" s="6"/>
      <c r="E576" s="6"/>
      <c r="F576" s="6"/>
      <c r="G576" s="6"/>
      <c r="H576" s="6"/>
    </row>
    <row r="577" spans="4:8">
      <c r="D577" s="6"/>
      <c r="E577" s="6"/>
      <c r="F577" s="6"/>
      <c r="G577" s="6"/>
      <c r="H577" s="6"/>
    </row>
    <row r="578" spans="4:8">
      <c r="D578" s="6"/>
      <c r="E578" s="6"/>
      <c r="F578" s="6"/>
      <c r="G578" s="6"/>
      <c r="H578" s="6"/>
    </row>
    <row r="579" spans="4:8">
      <c r="D579" s="6"/>
      <c r="E579" s="6"/>
      <c r="F579" s="6"/>
      <c r="G579" s="6"/>
      <c r="H579" s="6"/>
    </row>
    <row r="580" spans="4:8">
      <c r="D580" s="6"/>
      <c r="E580" s="6"/>
      <c r="F580" s="6"/>
      <c r="G580" s="6"/>
      <c r="H580" s="6"/>
    </row>
    <row r="581" spans="4:8">
      <c r="D581" s="6"/>
      <c r="E581" s="6"/>
      <c r="F581" s="6"/>
      <c r="G581" s="6"/>
      <c r="H581" s="6"/>
    </row>
    <row r="582" spans="4:8">
      <c r="D582" s="6"/>
      <c r="E582" s="6"/>
      <c r="F582" s="6"/>
      <c r="G582" s="6"/>
      <c r="H582" s="6"/>
    </row>
    <row r="583" spans="4:8">
      <c r="D583" s="6"/>
      <c r="E583" s="6"/>
      <c r="F583" s="6"/>
      <c r="G583" s="6"/>
      <c r="H583" s="6"/>
    </row>
    <row r="584" spans="4:8">
      <c r="D584" s="6"/>
      <c r="E584" s="6"/>
      <c r="F584" s="6"/>
      <c r="G584" s="6"/>
      <c r="H584" s="6"/>
    </row>
    <row r="585" spans="4:8">
      <c r="D585" s="6"/>
      <c r="E585" s="6"/>
      <c r="F585" s="6"/>
      <c r="G585" s="6"/>
      <c r="H585" s="6"/>
    </row>
    <row r="586" spans="4:8">
      <c r="D586" s="6"/>
      <c r="E586" s="6"/>
      <c r="F586" s="6"/>
      <c r="G586" s="6"/>
      <c r="H586" s="6"/>
    </row>
    <row r="587" spans="4:8">
      <c r="D587" s="6"/>
      <c r="E587" s="6"/>
      <c r="F587" s="6"/>
      <c r="G587" s="6"/>
      <c r="H587" s="6"/>
    </row>
    <row r="588" spans="4:8">
      <c r="D588" s="6"/>
      <c r="E588" s="6"/>
      <c r="F588" s="6"/>
      <c r="G588" s="6"/>
      <c r="H588" s="6"/>
    </row>
    <row r="589" spans="4:8">
      <c r="D589" s="6"/>
      <c r="E589" s="6"/>
      <c r="F589" s="6"/>
      <c r="G589" s="6"/>
      <c r="H589" s="6"/>
    </row>
    <row r="590" spans="4:8">
      <c r="D590" s="6"/>
      <c r="E590" s="6"/>
      <c r="F590" s="6"/>
      <c r="G590" s="6"/>
      <c r="H590" s="6"/>
    </row>
    <row r="591" spans="4:8">
      <c r="D591" s="6"/>
      <c r="E591" s="6"/>
      <c r="F591" s="6"/>
      <c r="G591" s="6"/>
      <c r="H591" s="6"/>
    </row>
    <row r="592" spans="4:8">
      <c r="D592" s="6"/>
      <c r="E592" s="6"/>
      <c r="F592" s="6"/>
      <c r="G592" s="6"/>
      <c r="H592" s="6"/>
    </row>
    <row r="593" spans="4:8">
      <c r="D593" s="6"/>
      <c r="E593" s="6"/>
      <c r="F593" s="6"/>
      <c r="G593" s="6"/>
      <c r="H593" s="6"/>
    </row>
    <row r="594" spans="4:8">
      <c r="D594" s="6"/>
      <c r="E594" s="6"/>
      <c r="F594" s="6"/>
      <c r="G594" s="6"/>
      <c r="H594" s="6"/>
    </row>
    <row r="595" spans="4:8">
      <c r="D595" s="6"/>
      <c r="E595" s="6"/>
      <c r="F595" s="6"/>
      <c r="G595" s="6"/>
      <c r="H595" s="6"/>
    </row>
    <row r="596" spans="4:8">
      <c r="D596" s="6"/>
      <c r="E596" s="6"/>
      <c r="F596" s="6"/>
      <c r="G596" s="6"/>
      <c r="H596" s="6"/>
    </row>
    <row r="597" spans="4:8">
      <c r="D597" s="6"/>
      <c r="E597" s="6"/>
      <c r="F597" s="6"/>
      <c r="G597" s="6"/>
      <c r="H597" s="6"/>
    </row>
    <row r="598" spans="4:8">
      <c r="D598" s="6"/>
      <c r="E598" s="6"/>
      <c r="F598" s="6"/>
      <c r="G598" s="6"/>
      <c r="H598" s="6"/>
    </row>
    <row r="599" spans="4:8">
      <c r="D599" s="6"/>
      <c r="E599" s="6"/>
      <c r="F599" s="6"/>
      <c r="G599" s="6"/>
      <c r="H599" s="6"/>
    </row>
    <row r="600" spans="4:8">
      <c r="D600" s="6"/>
      <c r="E600" s="6"/>
      <c r="F600" s="6"/>
      <c r="G600" s="6"/>
      <c r="H600" s="6"/>
    </row>
    <row r="601" spans="4:8">
      <c r="E601" s="106"/>
      <c r="G601" s="106"/>
    </row>
    <row r="602" spans="4:8">
      <c r="E602" s="106"/>
      <c r="G602" s="106"/>
    </row>
    <row r="603" spans="4:8">
      <c r="E603" s="106"/>
      <c r="G603" s="106"/>
    </row>
    <row r="604" spans="4:8">
      <c r="E604" s="106"/>
      <c r="G604" s="106"/>
    </row>
    <row r="605" spans="4:8">
      <c r="E605" s="106"/>
      <c r="G605" s="106"/>
    </row>
    <row r="606" spans="4:8">
      <c r="E606" s="106"/>
      <c r="G606" s="106"/>
    </row>
  </sheetData>
  <sheetProtection password="CCE9" sheet="1" objects="1" scenarios="1"/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/>
  </sheetViews>
  <sheetFormatPr defaultColWidth="9.140625" defaultRowHeight="18"/>
  <cols>
    <col min="1" max="1" width="6.28515625" style="3" customWidth="1"/>
    <col min="2" max="2" width="47.28515625" style="45" customWidth="1"/>
    <col min="3" max="8" width="10.7109375" style="3" customWidth="1"/>
    <col min="9" max="9" width="12.7109375" style="3" customWidth="1"/>
    <col min="10" max="11" width="10.7109375" style="3" customWidth="1"/>
    <col min="12" max="12" width="6.7109375" style="6" customWidth="1"/>
    <col min="13" max="13" width="7.7109375" style="6" customWidth="1"/>
    <col min="14" max="14" width="7.140625" style="6" customWidth="1"/>
    <col min="15" max="15" width="6" style="6" customWidth="1"/>
    <col min="16" max="16" width="7.85546875" style="6" customWidth="1"/>
    <col min="17" max="17" width="8.140625" style="6" customWidth="1"/>
    <col min="18" max="18" width="6.28515625" style="6" customWidth="1"/>
    <col min="19" max="19" width="8" style="6" customWidth="1"/>
    <col min="20" max="20" width="8.7109375" style="6" customWidth="1"/>
    <col min="21" max="21" width="10" style="6" customWidth="1"/>
    <col min="22" max="22" width="9.5703125" style="6" customWidth="1"/>
    <col min="23" max="23" width="6.140625" style="6" customWidth="1"/>
    <col min="24" max="25" width="5.7109375" style="6" customWidth="1"/>
    <col min="26" max="26" width="6.85546875" style="6" customWidth="1"/>
    <col min="27" max="27" width="6.42578125" style="3" customWidth="1"/>
    <col min="28" max="28" width="6.7109375" style="3" customWidth="1"/>
    <col min="29" max="29" width="7.28515625" style="3" customWidth="1"/>
    <col min="30" max="41" width="5.7109375" style="3" customWidth="1"/>
    <col min="42" max="16384" width="9.140625" style="3"/>
  </cols>
  <sheetData>
    <row r="1" spans="2:60">
      <c r="B1" s="13" t="s">
        <v>0</v>
      </c>
      <c r="C1" s="14" t="s">
        <v>190</v>
      </c>
    </row>
    <row r="2" spans="2:60">
      <c r="B2" s="13" t="s">
        <v>1</v>
      </c>
    </row>
    <row r="3" spans="2:60">
      <c r="B3" s="13" t="s">
        <v>2</v>
      </c>
      <c r="C3" s="14" t="s">
        <v>191</v>
      </c>
    </row>
    <row r="4" spans="2:60">
      <c r="B4" s="13" t="s">
        <v>3</v>
      </c>
      <c r="C4" s="14" t="s">
        <v>192</v>
      </c>
    </row>
    <row r="5" spans="2:60">
      <c r="B5" s="13"/>
    </row>
    <row r="7" spans="2:60" ht="26.25" customHeight="1">
      <c r="B7" s="87" t="s">
        <v>174</v>
      </c>
      <c r="C7" s="88"/>
      <c r="D7" s="88"/>
      <c r="E7" s="88"/>
      <c r="F7" s="88"/>
      <c r="G7" s="88"/>
      <c r="H7" s="88"/>
      <c r="I7" s="88"/>
      <c r="J7" s="88"/>
      <c r="K7" s="89"/>
    </row>
    <row r="8" spans="2:60" s="6" customFormat="1" ht="63">
      <c r="B8" s="98" t="s">
        <v>102</v>
      </c>
      <c r="C8" s="103" t="s">
        <v>175</v>
      </c>
      <c r="D8" s="103" t="s">
        <v>52</v>
      </c>
      <c r="E8" s="103" t="s">
        <v>170</v>
      </c>
      <c r="F8" s="103" t="s">
        <v>171</v>
      </c>
      <c r="G8" s="103" t="s">
        <v>54</v>
      </c>
      <c r="H8" s="103" t="s">
        <v>172</v>
      </c>
      <c r="I8" s="103" t="s">
        <v>5</v>
      </c>
      <c r="J8" s="103" t="s">
        <v>58</v>
      </c>
      <c r="K8" s="104" t="s">
        <v>59</v>
      </c>
    </row>
    <row r="9" spans="2:60" s="6" customFormat="1" ht="21.75" customHeight="1">
      <c r="B9" s="50"/>
      <c r="C9" s="51"/>
      <c r="D9" s="51"/>
      <c r="E9" s="51"/>
      <c r="F9" s="51" t="s">
        <v>7</v>
      </c>
      <c r="G9" s="51"/>
      <c r="H9" s="51" t="s">
        <v>7</v>
      </c>
      <c r="I9" s="51" t="s">
        <v>6</v>
      </c>
      <c r="J9" s="71" t="s">
        <v>7</v>
      </c>
      <c r="K9" s="91" t="s">
        <v>7</v>
      </c>
    </row>
    <row r="10" spans="2:60" s="54" customFormat="1" ht="18" customHeight="1">
      <c r="B10" s="52"/>
      <c r="C10" s="74" t="s">
        <v>9</v>
      </c>
      <c r="D10" s="53" t="s">
        <v>10</v>
      </c>
      <c r="E10" s="53" t="s">
        <v>60</v>
      </c>
      <c r="F10" s="53" t="s">
        <v>61</v>
      </c>
      <c r="G10" s="53" t="s">
        <v>62</v>
      </c>
      <c r="H10" s="53" t="s">
        <v>63</v>
      </c>
      <c r="I10" s="53" t="s">
        <v>64</v>
      </c>
      <c r="J10" s="74" t="s">
        <v>65</v>
      </c>
      <c r="K10" s="74" t="s">
        <v>66</v>
      </c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2:60" s="54" customFormat="1" ht="18" customHeight="1">
      <c r="B11" s="55" t="s">
        <v>176</v>
      </c>
      <c r="C11" s="84"/>
      <c r="D11" s="53"/>
      <c r="E11" s="53"/>
      <c r="F11" s="53"/>
      <c r="G11" s="53"/>
      <c r="H11" s="34">
        <v>-4.8899999999999997</v>
      </c>
      <c r="I11" s="34">
        <v>-74.781805983832996</v>
      </c>
      <c r="J11" s="34">
        <v>100</v>
      </c>
      <c r="K11" s="34">
        <v>-0.01</v>
      </c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BH11" s="3"/>
    </row>
    <row r="12" spans="2:60">
      <c r="B12" s="56" t="s">
        <v>197</v>
      </c>
      <c r="C12" s="45"/>
      <c r="D12" s="45"/>
      <c r="E12" s="45"/>
      <c r="F12" s="45"/>
      <c r="G12" s="45"/>
      <c r="H12" s="59">
        <v>-4.8899999999999997</v>
      </c>
      <c r="I12" s="59">
        <v>-74.781805983832996</v>
      </c>
      <c r="J12" s="59">
        <v>100</v>
      </c>
      <c r="K12" s="59">
        <v>-0.01</v>
      </c>
    </row>
    <row r="13" spans="2:60">
      <c r="B13" s="14" t="s">
        <v>2485</v>
      </c>
      <c r="C13" s="14" t="s">
        <v>2486</v>
      </c>
      <c r="D13" s="14" t="s">
        <v>243</v>
      </c>
      <c r="E13" s="14" t="s">
        <v>826</v>
      </c>
      <c r="F13" s="37">
        <v>0</v>
      </c>
      <c r="G13" s="14" t="s">
        <v>112</v>
      </c>
      <c r="H13" s="37">
        <v>0</v>
      </c>
      <c r="I13" s="37">
        <v>0.21662032000000001</v>
      </c>
      <c r="J13" s="37">
        <v>-0.28999999999999998</v>
      </c>
      <c r="K13" s="37">
        <v>0</v>
      </c>
    </row>
    <row r="14" spans="2:60">
      <c r="B14" s="14" t="s">
        <v>2487</v>
      </c>
      <c r="C14" s="14" t="s">
        <v>2488</v>
      </c>
      <c r="D14" s="14" t="s">
        <v>243</v>
      </c>
      <c r="E14" s="14" t="s">
        <v>826</v>
      </c>
      <c r="F14" s="37">
        <v>0</v>
      </c>
      <c r="G14" s="14" t="s">
        <v>108</v>
      </c>
      <c r="H14" s="37">
        <v>0</v>
      </c>
      <c r="I14" s="37">
        <v>-783.02542000000005</v>
      </c>
      <c r="J14" s="37">
        <v>1047.08</v>
      </c>
      <c r="K14" s="37">
        <v>-0.06</v>
      </c>
    </row>
    <row r="15" spans="2:60">
      <c r="B15" s="14" t="s">
        <v>2489</v>
      </c>
      <c r="C15" s="14" t="s">
        <v>2490</v>
      </c>
      <c r="D15" s="14" t="s">
        <v>243</v>
      </c>
      <c r="E15" s="14" t="s">
        <v>826</v>
      </c>
      <c r="F15" s="37">
        <v>0</v>
      </c>
      <c r="G15" s="14" t="s">
        <v>108</v>
      </c>
      <c r="H15" s="37">
        <v>0</v>
      </c>
      <c r="I15" s="37">
        <v>-195.58176</v>
      </c>
      <c r="J15" s="37">
        <v>261.54000000000002</v>
      </c>
      <c r="K15" s="37">
        <v>-0.01</v>
      </c>
    </row>
    <row r="16" spans="2:60">
      <c r="B16" s="14" t="s">
        <v>2491</v>
      </c>
      <c r="C16" s="14" t="s">
        <v>2492</v>
      </c>
      <c r="D16" s="14" t="s">
        <v>243</v>
      </c>
      <c r="E16" s="14" t="s">
        <v>826</v>
      </c>
      <c r="F16" s="37">
        <v>0</v>
      </c>
      <c r="G16" s="14" t="s">
        <v>108</v>
      </c>
      <c r="H16" s="37">
        <v>0</v>
      </c>
      <c r="I16" s="37">
        <v>122.5093</v>
      </c>
      <c r="J16" s="37">
        <v>-163.82</v>
      </c>
      <c r="K16" s="37">
        <v>0.01</v>
      </c>
    </row>
    <row r="17" spans="2:11">
      <c r="B17" s="14" t="s">
        <v>2493</v>
      </c>
      <c r="C17" s="14" t="s">
        <v>1431</v>
      </c>
      <c r="D17" s="14" t="s">
        <v>243</v>
      </c>
      <c r="E17" s="14" t="s">
        <v>826</v>
      </c>
      <c r="F17" s="37">
        <v>0</v>
      </c>
      <c r="G17" s="14" t="s">
        <v>108</v>
      </c>
      <c r="H17" s="37">
        <v>0</v>
      </c>
      <c r="I17" s="37">
        <v>5.67605</v>
      </c>
      <c r="J17" s="37">
        <v>-7.59</v>
      </c>
      <c r="K17" s="37">
        <v>0</v>
      </c>
    </row>
    <row r="18" spans="2:11">
      <c r="B18" s="14" t="s">
        <v>2494</v>
      </c>
      <c r="C18" s="14" t="s">
        <v>733</v>
      </c>
      <c r="D18" s="14" t="s">
        <v>243</v>
      </c>
      <c r="E18" s="14" t="s">
        <v>155</v>
      </c>
      <c r="F18" s="37">
        <v>0</v>
      </c>
      <c r="G18" s="14" t="s">
        <v>108</v>
      </c>
      <c r="H18" s="37">
        <v>0</v>
      </c>
      <c r="I18" s="37">
        <v>48.920340000000003</v>
      </c>
      <c r="J18" s="37">
        <v>-65.42</v>
      </c>
      <c r="K18" s="37">
        <v>0</v>
      </c>
    </row>
    <row r="19" spans="2:11">
      <c r="B19" s="14" t="s">
        <v>2495</v>
      </c>
      <c r="C19" s="14" t="s">
        <v>632</v>
      </c>
      <c r="D19" s="14" t="s">
        <v>243</v>
      </c>
      <c r="E19" s="14" t="s">
        <v>155</v>
      </c>
      <c r="F19" s="37">
        <v>0</v>
      </c>
      <c r="G19" s="14" t="s">
        <v>108</v>
      </c>
      <c r="H19" s="37">
        <v>0</v>
      </c>
      <c r="I19" s="37">
        <v>36.976840000000003</v>
      </c>
      <c r="J19" s="37">
        <v>-49.45</v>
      </c>
      <c r="K19" s="37">
        <v>0</v>
      </c>
    </row>
    <row r="20" spans="2:11">
      <c r="B20" s="14" t="s">
        <v>2496</v>
      </c>
      <c r="C20" s="14" t="s">
        <v>894</v>
      </c>
      <c r="D20" s="14" t="s">
        <v>243</v>
      </c>
      <c r="E20" s="14" t="s">
        <v>155</v>
      </c>
      <c r="F20" s="37">
        <v>0</v>
      </c>
      <c r="G20" s="14" t="s">
        <v>108</v>
      </c>
      <c r="H20" s="37">
        <v>0</v>
      </c>
      <c r="I20" s="37">
        <v>0.81072999999999995</v>
      </c>
      <c r="J20" s="37">
        <v>-1.08</v>
      </c>
      <c r="K20" s="37">
        <v>0</v>
      </c>
    </row>
    <row r="21" spans="2:11">
      <c r="B21" s="14" t="s">
        <v>2497</v>
      </c>
      <c r="C21" s="14" t="s">
        <v>896</v>
      </c>
      <c r="D21" s="14" t="s">
        <v>243</v>
      </c>
      <c r="E21" s="14" t="s">
        <v>155</v>
      </c>
      <c r="F21" s="37">
        <v>0</v>
      </c>
      <c r="G21" s="14" t="s">
        <v>108</v>
      </c>
      <c r="H21" s="37">
        <v>0</v>
      </c>
      <c r="I21" s="37">
        <v>2.2116099999999999</v>
      </c>
      <c r="J21" s="37">
        <v>-2.96</v>
      </c>
      <c r="K21" s="37">
        <v>0</v>
      </c>
    </row>
    <row r="22" spans="2:11">
      <c r="B22" s="14" t="s">
        <v>2498</v>
      </c>
      <c r="C22" s="14" t="s">
        <v>479</v>
      </c>
      <c r="D22" s="14" t="s">
        <v>243</v>
      </c>
      <c r="E22" s="14" t="s">
        <v>155</v>
      </c>
      <c r="F22" s="37">
        <v>0</v>
      </c>
      <c r="G22" s="14" t="s">
        <v>108</v>
      </c>
      <c r="H22" s="37">
        <v>0</v>
      </c>
      <c r="I22" s="37">
        <v>34.183889999999998</v>
      </c>
      <c r="J22" s="37">
        <v>-45.71</v>
      </c>
      <c r="K22" s="37">
        <v>0</v>
      </c>
    </row>
    <row r="23" spans="2:11">
      <c r="B23" s="14" t="s">
        <v>2499</v>
      </c>
      <c r="C23" s="14" t="s">
        <v>506</v>
      </c>
      <c r="D23" s="14" t="s">
        <v>243</v>
      </c>
      <c r="E23" s="14" t="s">
        <v>155</v>
      </c>
      <c r="F23" s="37">
        <v>0</v>
      </c>
      <c r="G23" s="14" t="s">
        <v>108</v>
      </c>
      <c r="H23" s="37">
        <v>0</v>
      </c>
      <c r="I23" s="37">
        <v>2.2602600000000002</v>
      </c>
      <c r="J23" s="37">
        <v>-3.02</v>
      </c>
      <c r="K23" s="37">
        <v>0</v>
      </c>
    </row>
    <row r="24" spans="2:11">
      <c r="B24" s="14" t="s">
        <v>2500</v>
      </c>
      <c r="C24" s="14" t="s">
        <v>2501</v>
      </c>
      <c r="D24" s="14" t="s">
        <v>243</v>
      </c>
      <c r="E24" s="14" t="s">
        <v>826</v>
      </c>
      <c r="F24" s="37">
        <v>7.5</v>
      </c>
      <c r="G24" s="14" t="s">
        <v>108</v>
      </c>
      <c r="H24" s="37">
        <v>4.32</v>
      </c>
      <c r="I24" s="37">
        <v>84.599969999999999</v>
      </c>
      <c r="J24" s="37">
        <v>-113.13</v>
      </c>
      <c r="K24" s="37">
        <v>0.01</v>
      </c>
    </row>
    <row r="25" spans="2:11">
      <c r="B25" s="14" t="s">
        <v>2502</v>
      </c>
      <c r="C25" s="14" t="s">
        <v>1460</v>
      </c>
      <c r="D25" s="14" t="s">
        <v>243</v>
      </c>
      <c r="E25" s="14" t="s">
        <v>826</v>
      </c>
      <c r="F25" s="37">
        <v>0</v>
      </c>
      <c r="G25" s="14" t="s">
        <v>108</v>
      </c>
      <c r="H25" s="37">
        <v>0</v>
      </c>
      <c r="I25" s="37">
        <v>73.968329999999995</v>
      </c>
      <c r="J25" s="37">
        <v>-98.91</v>
      </c>
      <c r="K25" s="37">
        <v>0.01</v>
      </c>
    </row>
    <row r="26" spans="2:11">
      <c r="B26" s="14" t="s">
        <v>2503</v>
      </c>
      <c r="C26" s="14" t="s">
        <v>2504</v>
      </c>
      <c r="D26" s="14" t="s">
        <v>243</v>
      </c>
      <c r="E26" s="14" t="s">
        <v>826</v>
      </c>
      <c r="F26" s="37">
        <v>5.95</v>
      </c>
      <c r="G26" s="14" t="s">
        <v>108</v>
      </c>
      <c r="H26" s="37">
        <v>0.01</v>
      </c>
      <c r="I26" s="37">
        <v>4.7129999999999999E-7</v>
      </c>
      <c r="J26" s="37">
        <v>0</v>
      </c>
      <c r="K26" s="37">
        <v>0</v>
      </c>
    </row>
    <row r="27" spans="2:11">
      <c r="B27" s="14" t="s">
        <v>2505</v>
      </c>
      <c r="C27" s="14" t="s">
        <v>1366</v>
      </c>
      <c r="D27" s="14" t="s">
        <v>243</v>
      </c>
      <c r="E27" s="14" t="s">
        <v>155</v>
      </c>
      <c r="F27" s="37">
        <v>0</v>
      </c>
      <c r="G27" s="14" t="s">
        <v>108</v>
      </c>
      <c r="H27" s="37">
        <v>0</v>
      </c>
      <c r="I27" s="37">
        <v>1.1E-4</v>
      </c>
      <c r="J27" s="37">
        <v>0</v>
      </c>
      <c r="K27" s="37">
        <v>0</v>
      </c>
    </row>
    <row r="28" spans="2:11">
      <c r="B28" s="14" t="s">
        <v>2506</v>
      </c>
      <c r="C28" s="14" t="s">
        <v>1538</v>
      </c>
      <c r="D28" s="14" t="s">
        <v>243</v>
      </c>
      <c r="E28" s="14" t="s">
        <v>826</v>
      </c>
      <c r="F28" s="37">
        <v>0</v>
      </c>
      <c r="G28" s="14" t="s">
        <v>108</v>
      </c>
      <c r="H28" s="37">
        <v>0</v>
      </c>
      <c r="I28" s="37">
        <v>1.0152699999999999</v>
      </c>
      <c r="J28" s="37">
        <v>-1.36</v>
      </c>
      <c r="K28" s="37">
        <v>0</v>
      </c>
    </row>
    <row r="29" spans="2:11">
      <c r="B29" s="14" t="s">
        <v>2507</v>
      </c>
      <c r="C29" s="14" t="s">
        <v>1368</v>
      </c>
      <c r="D29" s="14" t="s">
        <v>243</v>
      </c>
      <c r="E29" s="14" t="s">
        <v>826</v>
      </c>
      <c r="F29" s="37">
        <v>0</v>
      </c>
      <c r="G29" s="14" t="s">
        <v>108</v>
      </c>
      <c r="H29" s="37">
        <v>0</v>
      </c>
      <c r="I29" s="37">
        <v>17.453050000000001</v>
      </c>
      <c r="J29" s="37">
        <v>-23.34</v>
      </c>
      <c r="K29" s="37">
        <v>0</v>
      </c>
    </row>
    <row r="30" spans="2:11">
      <c r="B30" s="14" t="s">
        <v>2508</v>
      </c>
      <c r="C30" s="14" t="s">
        <v>2509</v>
      </c>
      <c r="D30" s="14" t="s">
        <v>243</v>
      </c>
      <c r="E30" s="14" t="s">
        <v>826</v>
      </c>
      <c r="F30" s="37">
        <v>0</v>
      </c>
      <c r="G30" s="14" t="s">
        <v>108</v>
      </c>
      <c r="H30" s="37">
        <v>0</v>
      </c>
      <c r="I30" s="37">
        <v>0.65964</v>
      </c>
      <c r="J30" s="37">
        <v>-0.88</v>
      </c>
      <c r="K30" s="37">
        <v>0</v>
      </c>
    </row>
    <row r="31" spans="2:11">
      <c r="B31" s="14" t="s">
        <v>2510</v>
      </c>
      <c r="C31" s="14" t="s">
        <v>949</v>
      </c>
      <c r="D31" s="14" t="s">
        <v>243</v>
      </c>
      <c r="E31" s="14" t="s">
        <v>155</v>
      </c>
      <c r="F31" s="37">
        <v>0</v>
      </c>
      <c r="G31" s="14" t="s">
        <v>108</v>
      </c>
      <c r="H31" s="37">
        <v>0</v>
      </c>
      <c r="I31" s="37">
        <v>17.79101</v>
      </c>
      <c r="J31" s="37">
        <v>-23.79</v>
      </c>
      <c r="K31" s="37">
        <v>0</v>
      </c>
    </row>
    <row r="32" spans="2:11">
      <c r="B32" s="14" t="s">
        <v>2511</v>
      </c>
      <c r="C32" s="14" t="s">
        <v>1375</v>
      </c>
      <c r="D32" s="14" t="s">
        <v>243</v>
      </c>
      <c r="E32" s="14" t="s">
        <v>156</v>
      </c>
      <c r="F32" s="37">
        <v>0</v>
      </c>
      <c r="G32" s="14" t="s">
        <v>108</v>
      </c>
      <c r="H32" s="37">
        <v>0</v>
      </c>
      <c r="I32" s="37">
        <v>53.682920000000003</v>
      </c>
      <c r="J32" s="37">
        <v>-71.790000000000006</v>
      </c>
      <c r="K32" s="37">
        <v>0</v>
      </c>
    </row>
    <row r="33" spans="2:11">
      <c r="B33" s="14" t="s">
        <v>2512</v>
      </c>
      <c r="C33" s="14" t="s">
        <v>1383</v>
      </c>
      <c r="D33" s="14" t="s">
        <v>243</v>
      </c>
      <c r="E33" s="14" t="s">
        <v>155</v>
      </c>
      <c r="F33" s="37">
        <v>0</v>
      </c>
      <c r="G33" s="14" t="s">
        <v>108</v>
      </c>
      <c r="H33" s="37">
        <v>0</v>
      </c>
      <c r="I33" s="37">
        <v>83.888480000000001</v>
      </c>
      <c r="J33" s="37">
        <v>-112.18</v>
      </c>
      <c r="K33" s="37">
        <v>0.01</v>
      </c>
    </row>
    <row r="34" spans="2:11">
      <c r="B34" s="14" t="s">
        <v>2513</v>
      </c>
      <c r="C34" s="14" t="s">
        <v>2514</v>
      </c>
      <c r="D34" s="14" t="s">
        <v>243</v>
      </c>
      <c r="E34" s="14" t="s">
        <v>826</v>
      </c>
      <c r="F34" s="37">
        <v>7.5</v>
      </c>
      <c r="G34" s="14" t="s">
        <v>108</v>
      </c>
      <c r="H34" s="37">
        <v>0.01</v>
      </c>
      <c r="I34" s="37">
        <v>1.9964000000000001E-6</v>
      </c>
      <c r="J34" s="37">
        <v>0</v>
      </c>
      <c r="K34" s="37">
        <v>0</v>
      </c>
    </row>
    <row r="35" spans="2:11">
      <c r="B35" s="14" t="s">
        <v>2515</v>
      </c>
      <c r="C35" s="14" t="s">
        <v>2516</v>
      </c>
      <c r="D35" s="14" t="s">
        <v>243</v>
      </c>
      <c r="E35" s="14" t="s">
        <v>826</v>
      </c>
      <c r="F35" s="37">
        <v>0.51</v>
      </c>
      <c r="G35" s="14" t="s">
        <v>108</v>
      </c>
      <c r="H35" s="37">
        <v>0.01</v>
      </c>
      <c r="I35" s="37">
        <v>8.5108466000000004E-6</v>
      </c>
      <c r="J35" s="37">
        <v>0</v>
      </c>
      <c r="K35" s="37">
        <v>0</v>
      </c>
    </row>
    <row r="36" spans="2:11">
      <c r="B36" s="14" t="s">
        <v>2517</v>
      </c>
      <c r="C36" s="14" t="s">
        <v>1385</v>
      </c>
      <c r="D36" s="14" t="s">
        <v>243</v>
      </c>
      <c r="E36" s="14" t="s">
        <v>155</v>
      </c>
      <c r="F36" s="37">
        <v>0</v>
      </c>
      <c r="G36" s="14" t="s">
        <v>108</v>
      </c>
      <c r="H36" s="37">
        <v>0</v>
      </c>
      <c r="I36" s="37">
        <v>1.46</v>
      </c>
      <c r="J36" s="37">
        <v>-1.95</v>
      </c>
      <c r="K36" s="37">
        <v>0</v>
      </c>
    </row>
    <row r="37" spans="2:11">
      <c r="B37" s="14" t="s">
        <v>2518</v>
      </c>
      <c r="C37" s="14" t="s">
        <v>2519</v>
      </c>
      <c r="D37" s="14" t="s">
        <v>820</v>
      </c>
      <c r="E37" s="14" t="s">
        <v>157</v>
      </c>
      <c r="F37" s="37">
        <v>6.4</v>
      </c>
      <c r="G37" s="14" t="s">
        <v>108</v>
      </c>
      <c r="H37" s="37">
        <v>0.01</v>
      </c>
      <c r="I37" s="37">
        <v>1.2500000000000001E-5</v>
      </c>
      <c r="J37" s="37">
        <v>0</v>
      </c>
      <c r="K37" s="37">
        <v>0</v>
      </c>
    </row>
    <row r="38" spans="2:11">
      <c r="B38" s="14" t="s">
        <v>2520</v>
      </c>
      <c r="C38" s="14" t="s">
        <v>1010</v>
      </c>
      <c r="D38" s="14" t="s">
        <v>243</v>
      </c>
      <c r="E38" s="14" t="s">
        <v>155</v>
      </c>
      <c r="F38" s="37">
        <v>0</v>
      </c>
      <c r="G38" s="14" t="s">
        <v>108</v>
      </c>
      <c r="H38" s="37">
        <v>0</v>
      </c>
      <c r="I38" s="37">
        <v>8.9927100000000006</v>
      </c>
      <c r="J38" s="37">
        <v>-12.03</v>
      </c>
      <c r="K38" s="37">
        <v>0</v>
      </c>
    </row>
    <row r="39" spans="2:11">
      <c r="B39" s="14" t="s">
        <v>2521</v>
      </c>
      <c r="C39" s="14" t="s">
        <v>519</v>
      </c>
      <c r="D39" s="14" t="s">
        <v>243</v>
      </c>
      <c r="E39" s="14" t="s">
        <v>155</v>
      </c>
      <c r="F39" s="37">
        <v>0</v>
      </c>
      <c r="G39" s="14" t="s">
        <v>108</v>
      </c>
      <c r="H39" s="37">
        <v>0</v>
      </c>
      <c r="I39" s="37">
        <v>22.821770000000001</v>
      </c>
      <c r="J39" s="37">
        <v>-30.52</v>
      </c>
      <c r="K39" s="37">
        <v>0</v>
      </c>
    </row>
    <row r="40" spans="2:11">
      <c r="B40" s="14" t="s">
        <v>2522</v>
      </c>
      <c r="C40" s="14" t="s">
        <v>1573</v>
      </c>
      <c r="D40" s="14" t="s">
        <v>243</v>
      </c>
      <c r="E40" s="14" t="s">
        <v>155</v>
      </c>
      <c r="F40" s="37">
        <v>0</v>
      </c>
      <c r="G40" s="14" t="s">
        <v>108</v>
      </c>
      <c r="H40" s="37">
        <v>0</v>
      </c>
      <c r="I40" s="37">
        <v>5.0000000000000002E-5</v>
      </c>
      <c r="J40" s="37">
        <v>0</v>
      </c>
      <c r="K40" s="37">
        <v>0</v>
      </c>
    </row>
    <row r="41" spans="2:11">
      <c r="B41" s="14" t="s">
        <v>2523</v>
      </c>
      <c r="C41" s="14" t="s">
        <v>400</v>
      </c>
      <c r="D41" s="14" t="s">
        <v>243</v>
      </c>
      <c r="E41" s="14" t="s">
        <v>155</v>
      </c>
      <c r="F41" s="37">
        <v>0</v>
      </c>
      <c r="G41" s="14" t="s">
        <v>108</v>
      </c>
      <c r="H41" s="37">
        <v>0</v>
      </c>
      <c r="I41" s="37">
        <v>246.76378</v>
      </c>
      <c r="J41" s="37">
        <v>-329.98</v>
      </c>
      <c r="K41" s="37">
        <v>0.02</v>
      </c>
    </row>
    <row r="42" spans="2:11">
      <c r="B42" s="14" t="s">
        <v>2524</v>
      </c>
      <c r="C42" s="14" t="s">
        <v>1388</v>
      </c>
      <c r="D42" s="14" t="s">
        <v>243</v>
      </c>
      <c r="E42" s="14" t="s">
        <v>826</v>
      </c>
      <c r="F42" s="37">
        <v>0</v>
      </c>
      <c r="G42" s="14" t="s">
        <v>108</v>
      </c>
      <c r="H42" s="37">
        <v>0</v>
      </c>
      <c r="I42" s="37">
        <v>9.1E-4</v>
      </c>
      <c r="J42" s="37">
        <v>0</v>
      </c>
      <c r="K42" s="37">
        <v>0</v>
      </c>
    </row>
    <row r="43" spans="2:11">
      <c r="B43" s="14" t="s">
        <v>2525</v>
      </c>
      <c r="C43" s="14" t="s">
        <v>1390</v>
      </c>
      <c r="D43" s="14" t="s">
        <v>243</v>
      </c>
      <c r="E43" s="14" t="s">
        <v>155</v>
      </c>
      <c r="F43" s="37">
        <v>0</v>
      </c>
      <c r="G43" s="14" t="s">
        <v>108</v>
      </c>
      <c r="H43" s="37">
        <v>0</v>
      </c>
      <c r="I43" s="37">
        <v>7.92753</v>
      </c>
      <c r="J43" s="37">
        <v>-10.6</v>
      </c>
      <c r="K43" s="37">
        <v>0</v>
      </c>
    </row>
    <row r="44" spans="2:11">
      <c r="B44" s="14" t="s">
        <v>2526</v>
      </c>
      <c r="C44" s="14" t="s">
        <v>607</v>
      </c>
      <c r="D44" s="14" t="s">
        <v>243</v>
      </c>
      <c r="E44" s="14" t="s">
        <v>155</v>
      </c>
      <c r="F44" s="37">
        <v>0</v>
      </c>
      <c r="G44" s="14" t="s">
        <v>108</v>
      </c>
      <c r="H44" s="37">
        <v>0</v>
      </c>
      <c r="I44" s="37">
        <v>10.831849999999999</v>
      </c>
      <c r="J44" s="37">
        <v>-14.48</v>
      </c>
      <c r="K44" s="37">
        <v>0</v>
      </c>
    </row>
    <row r="45" spans="2:11">
      <c r="B45" s="14" t="s">
        <v>2527</v>
      </c>
      <c r="C45" s="14" t="s">
        <v>1579</v>
      </c>
      <c r="D45" s="14" t="s">
        <v>243</v>
      </c>
      <c r="E45" s="14" t="s">
        <v>826</v>
      </c>
      <c r="F45" s="37">
        <v>0</v>
      </c>
      <c r="G45" s="14" t="s">
        <v>108</v>
      </c>
      <c r="H45" s="37">
        <v>0</v>
      </c>
      <c r="I45" s="37">
        <v>14.95318</v>
      </c>
      <c r="J45" s="37">
        <v>-20</v>
      </c>
      <c r="K45" s="37">
        <v>0</v>
      </c>
    </row>
    <row r="46" spans="2:11">
      <c r="B46" s="14" t="s">
        <v>2528</v>
      </c>
      <c r="C46" s="14" t="s">
        <v>1589</v>
      </c>
      <c r="D46" s="14" t="s">
        <v>243</v>
      </c>
      <c r="E46" s="14" t="s">
        <v>826</v>
      </c>
      <c r="F46" s="37">
        <v>0</v>
      </c>
      <c r="G46" s="14" t="s">
        <v>108</v>
      </c>
      <c r="H46" s="37">
        <v>0</v>
      </c>
      <c r="I46" s="37">
        <v>3.2491500000000002</v>
      </c>
      <c r="J46" s="37">
        <v>-4.34</v>
      </c>
      <c r="K46" s="37">
        <v>0</v>
      </c>
    </row>
    <row r="47" spans="2:11">
      <c r="B47" s="14" t="s">
        <v>2529</v>
      </c>
      <c r="C47" s="14" t="s">
        <v>2530</v>
      </c>
      <c r="D47" s="14" t="s">
        <v>243</v>
      </c>
      <c r="E47" s="14" t="s">
        <v>826</v>
      </c>
      <c r="F47" s="37">
        <v>9.9</v>
      </c>
      <c r="G47" s="14" t="s">
        <v>108</v>
      </c>
      <c r="H47" s="37">
        <v>0.01</v>
      </c>
      <c r="I47" s="37">
        <v>2.1762040000000001E-7</v>
      </c>
      <c r="J47" s="37">
        <v>0</v>
      </c>
      <c r="K47" s="37">
        <v>0</v>
      </c>
    </row>
    <row r="48" spans="2:11">
      <c r="B48" s="56" t="s">
        <v>247</v>
      </c>
      <c r="D48" s="6"/>
      <c r="E48" s="6"/>
      <c r="F48" s="6"/>
      <c r="G48" s="6"/>
      <c r="H48" s="59">
        <v>0</v>
      </c>
      <c r="I48" s="59">
        <v>0</v>
      </c>
      <c r="J48" s="59">
        <v>0</v>
      </c>
      <c r="K48" s="59">
        <v>0</v>
      </c>
    </row>
    <row r="49" spans="2:11">
      <c r="B49" s="14" t="s">
        <v>243</v>
      </c>
      <c r="C49" s="14" t="s">
        <v>243</v>
      </c>
      <c r="D49" s="14" t="s">
        <v>243</v>
      </c>
      <c r="E49" s="6"/>
      <c r="F49" s="37">
        <v>0</v>
      </c>
      <c r="G49" s="14" t="s">
        <v>243</v>
      </c>
      <c r="H49" s="37">
        <v>0</v>
      </c>
      <c r="I49" s="37">
        <v>0</v>
      </c>
      <c r="J49" s="37">
        <v>0</v>
      </c>
      <c r="K49" s="37">
        <v>0</v>
      </c>
    </row>
    <row r="50" spans="2:11">
      <c r="B50" s="14" t="s">
        <v>250</v>
      </c>
      <c r="D50" s="6"/>
      <c r="E50" s="6"/>
      <c r="F50" s="6"/>
      <c r="G50" s="6"/>
      <c r="H50" s="6"/>
    </row>
    <row r="51" spans="2:11">
      <c r="D51" s="6"/>
      <c r="E51" s="6"/>
      <c r="F51" s="6"/>
      <c r="G51" s="6"/>
      <c r="H51" s="6"/>
    </row>
    <row r="52" spans="2:11">
      <c r="D52" s="6"/>
      <c r="E52" s="6"/>
      <c r="F52" s="6"/>
      <c r="G52" s="6"/>
      <c r="H52" s="6"/>
    </row>
    <row r="53" spans="2:11">
      <c r="D53" s="6"/>
      <c r="E53" s="6"/>
      <c r="F53" s="6"/>
      <c r="G53" s="6"/>
      <c r="H53" s="6"/>
    </row>
    <row r="54" spans="2:11">
      <c r="D54" s="6"/>
      <c r="E54" s="6"/>
      <c r="F54" s="6"/>
      <c r="G54" s="6"/>
      <c r="H54" s="6"/>
    </row>
    <row r="55" spans="2:11">
      <c r="D55" s="6"/>
      <c r="E55" s="6"/>
      <c r="F55" s="6"/>
      <c r="G55" s="6"/>
      <c r="H55" s="6"/>
    </row>
    <row r="56" spans="2:11">
      <c r="D56" s="6"/>
      <c r="E56" s="6"/>
      <c r="F56" s="6"/>
      <c r="G56" s="6"/>
      <c r="H56" s="6"/>
    </row>
    <row r="57" spans="2:11">
      <c r="D57" s="6"/>
      <c r="E57" s="6"/>
      <c r="F57" s="6"/>
      <c r="G57" s="6"/>
      <c r="H57" s="6"/>
    </row>
    <row r="58" spans="2:11">
      <c r="D58" s="6"/>
      <c r="E58" s="6"/>
      <c r="F58" s="6"/>
      <c r="G58" s="6"/>
      <c r="H58" s="6"/>
    </row>
    <row r="59" spans="2:11">
      <c r="D59" s="6"/>
      <c r="E59" s="6"/>
      <c r="F59" s="6"/>
      <c r="G59" s="6"/>
      <c r="H59" s="6"/>
    </row>
    <row r="60" spans="2:11">
      <c r="D60" s="6"/>
      <c r="E60" s="6"/>
      <c r="F60" s="6"/>
      <c r="G60" s="6"/>
      <c r="H60" s="6"/>
    </row>
    <row r="61" spans="2:11">
      <c r="D61" s="6"/>
      <c r="E61" s="6"/>
      <c r="F61" s="6"/>
      <c r="G61" s="6"/>
      <c r="H61" s="6"/>
    </row>
    <row r="62" spans="2:11">
      <c r="D62" s="6"/>
      <c r="E62" s="6"/>
      <c r="F62" s="6"/>
      <c r="G62" s="6"/>
      <c r="H62" s="6"/>
    </row>
    <row r="63" spans="2:11">
      <c r="D63" s="6"/>
      <c r="E63" s="6"/>
      <c r="F63" s="6"/>
      <c r="G63" s="6"/>
      <c r="H63" s="6"/>
    </row>
    <row r="64" spans="2:11">
      <c r="D64" s="6"/>
      <c r="E64" s="6"/>
      <c r="F64" s="6"/>
      <c r="G64" s="6"/>
      <c r="H64" s="6"/>
    </row>
    <row r="65" spans="4:8">
      <c r="D65" s="6"/>
      <c r="E65" s="6"/>
      <c r="F65" s="6"/>
      <c r="G65" s="6"/>
      <c r="H65" s="6"/>
    </row>
    <row r="66" spans="4:8">
      <c r="D66" s="6"/>
      <c r="E66" s="6"/>
      <c r="F66" s="6"/>
      <c r="G66" s="6"/>
      <c r="H66" s="6"/>
    </row>
    <row r="67" spans="4:8">
      <c r="D67" s="6"/>
      <c r="E67" s="6"/>
      <c r="F67" s="6"/>
      <c r="G67" s="6"/>
      <c r="H67" s="6"/>
    </row>
    <row r="68" spans="4:8">
      <c r="D68" s="6"/>
      <c r="E68" s="6"/>
      <c r="F68" s="6"/>
      <c r="G68" s="6"/>
      <c r="H68" s="6"/>
    </row>
    <row r="69" spans="4:8">
      <c r="D69" s="6"/>
      <c r="E69" s="6"/>
      <c r="F69" s="6"/>
      <c r="G69" s="6"/>
      <c r="H69" s="6"/>
    </row>
    <row r="70" spans="4:8">
      <c r="D70" s="6"/>
      <c r="E70" s="6"/>
      <c r="F70" s="6"/>
      <c r="G70" s="6"/>
      <c r="H70" s="6"/>
    </row>
    <row r="71" spans="4:8">
      <c r="D71" s="6"/>
      <c r="E71" s="6"/>
      <c r="F71" s="6"/>
      <c r="G71" s="6"/>
      <c r="H71" s="6"/>
    </row>
    <row r="72" spans="4:8">
      <c r="D72" s="6"/>
      <c r="E72" s="6"/>
      <c r="F72" s="6"/>
      <c r="G72" s="6"/>
      <c r="H72" s="6"/>
    </row>
    <row r="73" spans="4:8">
      <c r="D73" s="6"/>
      <c r="E73" s="6"/>
      <c r="F73" s="6"/>
      <c r="G73" s="6"/>
      <c r="H73" s="6"/>
    </row>
    <row r="74" spans="4:8">
      <c r="D74" s="6"/>
      <c r="E74" s="6"/>
      <c r="F74" s="6"/>
      <c r="G74" s="6"/>
      <c r="H74" s="6"/>
    </row>
    <row r="75" spans="4:8">
      <c r="D75" s="6"/>
      <c r="E75" s="6"/>
      <c r="F75" s="6"/>
      <c r="G75" s="6"/>
      <c r="H75" s="6"/>
    </row>
    <row r="76" spans="4:8">
      <c r="D76" s="6"/>
      <c r="E76" s="6"/>
      <c r="F76" s="6"/>
      <c r="G76" s="6"/>
      <c r="H76" s="6"/>
    </row>
    <row r="77" spans="4:8">
      <c r="D77" s="6"/>
      <c r="E77" s="6"/>
      <c r="F77" s="6"/>
      <c r="G77" s="6"/>
      <c r="H77" s="6"/>
    </row>
    <row r="78" spans="4:8">
      <c r="D78" s="6"/>
      <c r="E78" s="6"/>
      <c r="F78" s="6"/>
      <c r="G78" s="6"/>
      <c r="H78" s="6"/>
    </row>
    <row r="79" spans="4:8">
      <c r="D79" s="6"/>
      <c r="E79" s="6"/>
      <c r="F79" s="6"/>
      <c r="G79" s="6"/>
      <c r="H79" s="6"/>
    </row>
    <row r="80" spans="4:8">
      <c r="D80" s="6"/>
      <c r="E80" s="6"/>
      <c r="F80" s="6"/>
      <c r="G80" s="6"/>
      <c r="H80" s="6"/>
    </row>
    <row r="81" spans="4:8">
      <c r="D81" s="6"/>
      <c r="E81" s="6"/>
      <c r="F81" s="6"/>
      <c r="G81" s="6"/>
      <c r="H81" s="6"/>
    </row>
    <row r="82" spans="4:8">
      <c r="D82" s="6"/>
      <c r="E82" s="6"/>
      <c r="F82" s="6"/>
      <c r="G82" s="6"/>
      <c r="H82" s="6"/>
    </row>
    <row r="83" spans="4:8">
      <c r="D83" s="6"/>
      <c r="E83" s="6"/>
      <c r="F83" s="6"/>
      <c r="G83" s="6"/>
      <c r="H83" s="6"/>
    </row>
    <row r="84" spans="4:8">
      <c r="D84" s="6"/>
      <c r="E84" s="6"/>
      <c r="F84" s="6"/>
      <c r="G84" s="6"/>
      <c r="H84" s="6"/>
    </row>
    <row r="85" spans="4:8">
      <c r="D85" s="6"/>
      <c r="E85" s="6"/>
      <c r="F85" s="6"/>
      <c r="G85" s="6"/>
      <c r="H85" s="6"/>
    </row>
    <row r="86" spans="4:8">
      <c r="D86" s="6"/>
      <c r="E86" s="6"/>
      <c r="F86" s="6"/>
      <c r="G86" s="6"/>
      <c r="H86" s="6"/>
    </row>
    <row r="87" spans="4:8">
      <c r="D87" s="6"/>
      <c r="E87" s="6"/>
      <c r="F87" s="6"/>
      <c r="G87" s="6"/>
      <c r="H87" s="6"/>
    </row>
    <row r="88" spans="4:8">
      <c r="D88" s="6"/>
      <c r="E88" s="6"/>
      <c r="F88" s="6"/>
      <c r="G88" s="6"/>
      <c r="H88" s="6"/>
    </row>
    <row r="89" spans="4:8">
      <c r="D89" s="6"/>
      <c r="E89" s="6"/>
      <c r="F89" s="6"/>
      <c r="G89" s="6"/>
      <c r="H89" s="6"/>
    </row>
    <row r="90" spans="4:8">
      <c r="D90" s="6"/>
      <c r="E90" s="6"/>
      <c r="F90" s="6"/>
      <c r="G90" s="6"/>
      <c r="H90" s="6"/>
    </row>
    <row r="91" spans="4:8">
      <c r="D91" s="6"/>
      <c r="E91" s="6"/>
      <c r="F91" s="6"/>
      <c r="G91" s="6"/>
      <c r="H91" s="6"/>
    </row>
    <row r="92" spans="4:8">
      <c r="D92" s="6"/>
      <c r="E92" s="6"/>
      <c r="F92" s="6"/>
      <c r="G92" s="6"/>
      <c r="H92" s="6"/>
    </row>
    <row r="93" spans="4:8">
      <c r="D93" s="6"/>
      <c r="E93" s="6"/>
      <c r="F93" s="6"/>
      <c r="G93" s="6"/>
      <c r="H93" s="6"/>
    </row>
    <row r="94" spans="4:8">
      <c r="D94" s="6"/>
      <c r="E94" s="6"/>
      <c r="F94" s="6"/>
      <c r="G94" s="6"/>
      <c r="H94" s="6"/>
    </row>
    <row r="95" spans="4:8">
      <c r="D95" s="6"/>
      <c r="E95" s="6"/>
      <c r="F95" s="6"/>
      <c r="G95" s="6"/>
      <c r="H95" s="6"/>
    </row>
    <row r="96" spans="4:8">
      <c r="D96" s="6"/>
      <c r="E96" s="6"/>
      <c r="F96" s="6"/>
      <c r="G96" s="6"/>
      <c r="H96" s="6"/>
    </row>
    <row r="97" spans="4:8">
      <c r="D97" s="6"/>
      <c r="E97" s="6"/>
      <c r="F97" s="6"/>
      <c r="G97" s="6"/>
      <c r="H97" s="6"/>
    </row>
    <row r="98" spans="4:8">
      <c r="D98" s="6"/>
      <c r="E98" s="6"/>
      <c r="F98" s="6"/>
      <c r="G98" s="6"/>
      <c r="H98" s="6"/>
    </row>
    <row r="99" spans="4:8">
      <c r="D99" s="6"/>
      <c r="E99" s="6"/>
      <c r="F99" s="6"/>
      <c r="G99" s="6"/>
      <c r="H99" s="6"/>
    </row>
    <row r="100" spans="4:8">
      <c r="D100" s="6"/>
      <c r="E100" s="6"/>
      <c r="F100" s="6"/>
      <c r="G100" s="6"/>
      <c r="H100" s="6"/>
    </row>
    <row r="101" spans="4:8">
      <c r="D101" s="6"/>
      <c r="E101" s="6"/>
      <c r="F101" s="6"/>
      <c r="G101" s="6"/>
      <c r="H101" s="6"/>
    </row>
    <row r="102" spans="4:8">
      <c r="D102" s="6"/>
      <c r="E102" s="6"/>
      <c r="F102" s="6"/>
      <c r="G102" s="6"/>
      <c r="H102" s="6"/>
    </row>
    <row r="103" spans="4:8">
      <c r="D103" s="6"/>
      <c r="E103" s="6"/>
      <c r="F103" s="6"/>
      <c r="G103" s="6"/>
      <c r="H103" s="6"/>
    </row>
    <row r="104" spans="4:8">
      <c r="D104" s="6"/>
      <c r="E104" s="6"/>
      <c r="F104" s="6"/>
      <c r="G104" s="6"/>
      <c r="H104" s="6"/>
    </row>
    <row r="105" spans="4:8">
      <c r="D105" s="6"/>
      <c r="E105" s="6"/>
      <c r="F105" s="6"/>
      <c r="G105" s="6"/>
      <c r="H105" s="6"/>
    </row>
    <row r="106" spans="4:8">
      <c r="D106" s="6"/>
      <c r="E106" s="6"/>
      <c r="F106" s="6"/>
      <c r="G106" s="6"/>
      <c r="H106" s="6"/>
    </row>
    <row r="107" spans="4:8">
      <c r="D107" s="6"/>
      <c r="E107" s="6"/>
      <c r="F107" s="6"/>
      <c r="G107" s="6"/>
      <c r="H107" s="6"/>
    </row>
    <row r="108" spans="4:8">
      <c r="D108" s="6"/>
      <c r="E108" s="6"/>
      <c r="F108" s="6"/>
      <c r="G108" s="6"/>
      <c r="H108" s="6"/>
    </row>
    <row r="109" spans="4:8">
      <c r="D109" s="6"/>
      <c r="E109" s="6"/>
      <c r="F109" s="6"/>
      <c r="G109" s="6"/>
      <c r="H109" s="6"/>
    </row>
    <row r="110" spans="4:8">
      <c r="D110" s="6"/>
      <c r="E110" s="6"/>
      <c r="F110" s="6"/>
      <c r="G110" s="6"/>
      <c r="H110" s="6"/>
    </row>
    <row r="111" spans="4:8">
      <c r="D111" s="6"/>
      <c r="E111" s="6"/>
      <c r="F111" s="6"/>
      <c r="G111" s="6"/>
      <c r="H111" s="6"/>
    </row>
    <row r="112" spans="4:8">
      <c r="D112" s="6"/>
      <c r="E112" s="6"/>
      <c r="F112" s="6"/>
      <c r="G112" s="6"/>
      <c r="H112" s="6"/>
    </row>
    <row r="113" spans="4:8">
      <c r="D113" s="6"/>
      <c r="E113" s="6"/>
      <c r="F113" s="6"/>
      <c r="G113" s="6"/>
      <c r="H113" s="6"/>
    </row>
    <row r="114" spans="4:8">
      <c r="D114" s="6"/>
      <c r="E114" s="6"/>
      <c r="F114" s="6"/>
      <c r="G114" s="6"/>
      <c r="H114" s="6"/>
    </row>
    <row r="115" spans="4:8">
      <c r="D115" s="6"/>
      <c r="E115" s="6"/>
      <c r="F115" s="6"/>
      <c r="G115" s="6"/>
      <c r="H115" s="6"/>
    </row>
    <row r="116" spans="4:8">
      <c r="D116" s="6"/>
      <c r="E116" s="6"/>
      <c r="F116" s="6"/>
      <c r="G116" s="6"/>
      <c r="H116" s="6"/>
    </row>
    <row r="117" spans="4:8">
      <c r="D117" s="6"/>
      <c r="E117" s="6"/>
      <c r="F117" s="6"/>
      <c r="G117" s="6"/>
      <c r="H117" s="6"/>
    </row>
    <row r="118" spans="4:8">
      <c r="D118" s="6"/>
      <c r="E118" s="6"/>
      <c r="F118" s="6"/>
      <c r="G118" s="6"/>
      <c r="H118" s="6"/>
    </row>
    <row r="119" spans="4:8">
      <c r="D119" s="6"/>
      <c r="E119" s="6"/>
      <c r="F119" s="6"/>
      <c r="G119" s="6"/>
      <c r="H119" s="6"/>
    </row>
    <row r="120" spans="4:8">
      <c r="D120" s="6"/>
      <c r="E120" s="6"/>
      <c r="F120" s="6"/>
      <c r="G120" s="6"/>
      <c r="H120" s="6"/>
    </row>
    <row r="121" spans="4:8">
      <c r="D121" s="6"/>
      <c r="E121" s="6"/>
      <c r="F121" s="6"/>
      <c r="G121" s="6"/>
      <c r="H121" s="6"/>
    </row>
    <row r="122" spans="4:8">
      <c r="D122" s="6"/>
      <c r="E122" s="6"/>
      <c r="F122" s="6"/>
      <c r="G122" s="6"/>
      <c r="H122" s="6"/>
    </row>
    <row r="123" spans="4:8">
      <c r="D123" s="6"/>
      <c r="E123" s="6"/>
      <c r="F123" s="6"/>
      <c r="G123" s="6"/>
      <c r="H123" s="6"/>
    </row>
    <row r="124" spans="4:8">
      <c r="D124" s="6"/>
      <c r="E124" s="6"/>
      <c r="F124" s="6"/>
      <c r="G124" s="6"/>
      <c r="H124" s="6"/>
    </row>
    <row r="125" spans="4:8">
      <c r="D125" s="6"/>
      <c r="E125" s="6"/>
      <c r="F125" s="6"/>
      <c r="G125" s="6"/>
      <c r="H125" s="6"/>
    </row>
    <row r="126" spans="4:8">
      <c r="D126" s="6"/>
      <c r="E126" s="6"/>
      <c r="F126" s="6"/>
      <c r="G126" s="6"/>
      <c r="H126" s="6"/>
    </row>
    <row r="127" spans="4:8">
      <c r="D127" s="6"/>
      <c r="E127" s="6"/>
      <c r="F127" s="6"/>
      <c r="G127" s="6"/>
      <c r="H127" s="6"/>
    </row>
    <row r="128" spans="4:8">
      <c r="D128" s="6"/>
      <c r="E128" s="6"/>
      <c r="F128" s="6"/>
      <c r="G128" s="6"/>
      <c r="H128" s="6"/>
    </row>
    <row r="129" spans="4:8">
      <c r="D129" s="6"/>
      <c r="E129" s="6"/>
      <c r="F129" s="6"/>
      <c r="G129" s="6"/>
      <c r="H129" s="6"/>
    </row>
    <row r="130" spans="4:8">
      <c r="D130" s="6"/>
      <c r="E130" s="6"/>
      <c r="F130" s="6"/>
      <c r="G130" s="6"/>
      <c r="H130" s="6"/>
    </row>
    <row r="131" spans="4:8">
      <c r="D131" s="6"/>
      <c r="E131" s="6"/>
      <c r="F131" s="6"/>
      <c r="G131" s="6"/>
      <c r="H131" s="6"/>
    </row>
    <row r="132" spans="4:8">
      <c r="D132" s="6"/>
      <c r="E132" s="6"/>
      <c r="F132" s="6"/>
      <c r="G132" s="6"/>
      <c r="H132" s="6"/>
    </row>
    <row r="133" spans="4:8">
      <c r="D133" s="6"/>
      <c r="E133" s="6"/>
      <c r="F133" s="6"/>
      <c r="G133" s="6"/>
      <c r="H133" s="6"/>
    </row>
    <row r="134" spans="4:8">
      <c r="D134" s="6"/>
      <c r="E134" s="6"/>
      <c r="F134" s="6"/>
      <c r="G134" s="6"/>
      <c r="H134" s="6"/>
    </row>
    <row r="135" spans="4:8">
      <c r="D135" s="6"/>
      <c r="E135" s="6"/>
      <c r="F135" s="6"/>
      <c r="G135" s="6"/>
      <c r="H135" s="6"/>
    </row>
    <row r="136" spans="4:8">
      <c r="D136" s="6"/>
      <c r="E136" s="6"/>
      <c r="F136" s="6"/>
      <c r="G136" s="6"/>
      <c r="H136" s="6"/>
    </row>
    <row r="137" spans="4:8">
      <c r="D137" s="6"/>
      <c r="E137" s="6"/>
      <c r="F137" s="6"/>
      <c r="G137" s="6"/>
      <c r="H137" s="6"/>
    </row>
    <row r="138" spans="4:8">
      <c r="D138" s="6"/>
      <c r="E138" s="6"/>
      <c r="F138" s="6"/>
      <c r="G138" s="6"/>
      <c r="H138" s="6"/>
    </row>
    <row r="139" spans="4:8">
      <c r="D139" s="6"/>
      <c r="E139" s="6"/>
      <c r="F139" s="6"/>
      <c r="G139" s="6"/>
      <c r="H139" s="6"/>
    </row>
    <row r="140" spans="4:8">
      <c r="D140" s="6"/>
      <c r="E140" s="6"/>
      <c r="F140" s="6"/>
      <c r="G140" s="6"/>
      <c r="H140" s="6"/>
    </row>
    <row r="141" spans="4:8">
      <c r="D141" s="6"/>
      <c r="E141" s="6"/>
      <c r="F141" s="6"/>
      <c r="G141" s="6"/>
      <c r="H141" s="6"/>
    </row>
    <row r="142" spans="4:8">
      <c r="D142" s="6"/>
      <c r="E142" s="6"/>
      <c r="F142" s="6"/>
      <c r="G142" s="6"/>
      <c r="H142" s="6"/>
    </row>
    <row r="143" spans="4:8">
      <c r="D143" s="6"/>
      <c r="E143" s="6"/>
      <c r="F143" s="6"/>
      <c r="G143" s="6"/>
      <c r="H143" s="6"/>
    </row>
    <row r="144" spans="4:8">
      <c r="D144" s="6"/>
      <c r="E144" s="6"/>
      <c r="F144" s="6"/>
      <c r="G144" s="6"/>
      <c r="H144" s="6"/>
    </row>
    <row r="145" spans="4:8">
      <c r="D145" s="6"/>
      <c r="E145" s="6"/>
      <c r="F145" s="6"/>
      <c r="G145" s="6"/>
      <c r="H145" s="6"/>
    </row>
    <row r="146" spans="4:8">
      <c r="D146" s="6"/>
      <c r="E146" s="6"/>
      <c r="F146" s="6"/>
      <c r="G146" s="6"/>
      <c r="H146" s="6"/>
    </row>
    <row r="147" spans="4:8">
      <c r="D147" s="6"/>
      <c r="E147" s="6"/>
      <c r="F147" s="6"/>
      <c r="G147" s="6"/>
      <c r="H147" s="6"/>
    </row>
    <row r="148" spans="4:8">
      <c r="D148" s="6"/>
      <c r="E148" s="6"/>
      <c r="F148" s="6"/>
      <c r="G148" s="6"/>
      <c r="H148" s="6"/>
    </row>
    <row r="149" spans="4:8">
      <c r="D149" s="6"/>
      <c r="E149" s="6"/>
      <c r="F149" s="6"/>
      <c r="G149" s="6"/>
      <c r="H149" s="6"/>
    </row>
    <row r="150" spans="4:8">
      <c r="D150" s="6"/>
      <c r="E150" s="6"/>
      <c r="F150" s="6"/>
      <c r="G150" s="6"/>
      <c r="H150" s="6"/>
    </row>
    <row r="151" spans="4:8">
      <c r="D151" s="6"/>
      <c r="E151" s="6"/>
      <c r="F151" s="6"/>
      <c r="G151" s="6"/>
      <c r="H151" s="6"/>
    </row>
    <row r="152" spans="4:8">
      <c r="D152" s="6"/>
      <c r="E152" s="6"/>
      <c r="F152" s="6"/>
      <c r="G152" s="6"/>
      <c r="H152" s="6"/>
    </row>
    <row r="153" spans="4:8">
      <c r="D153" s="6"/>
      <c r="E153" s="6"/>
      <c r="F153" s="6"/>
      <c r="G153" s="6"/>
      <c r="H153" s="6"/>
    </row>
    <row r="154" spans="4:8">
      <c r="D154" s="6"/>
      <c r="E154" s="6"/>
      <c r="F154" s="6"/>
      <c r="G154" s="6"/>
      <c r="H154" s="6"/>
    </row>
    <row r="155" spans="4:8">
      <c r="D155" s="6"/>
      <c r="E155" s="6"/>
      <c r="F155" s="6"/>
      <c r="G155" s="6"/>
      <c r="H155" s="6"/>
    </row>
    <row r="156" spans="4:8">
      <c r="D156" s="6"/>
      <c r="E156" s="6"/>
      <c r="F156" s="6"/>
      <c r="G156" s="6"/>
      <c r="H156" s="6"/>
    </row>
    <row r="157" spans="4:8">
      <c r="D157" s="6"/>
      <c r="E157" s="6"/>
      <c r="F157" s="6"/>
      <c r="G157" s="6"/>
      <c r="H157" s="6"/>
    </row>
    <row r="158" spans="4:8">
      <c r="D158" s="6"/>
      <c r="E158" s="6"/>
      <c r="F158" s="6"/>
      <c r="G158" s="6"/>
      <c r="H158" s="6"/>
    </row>
    <row r="159" spans="4:8">
      <c r="D159" s="6"/>
      <c r="E159" s="6"/>
      <c r="F159" s="6"/>
      <c r="G159" s="6"/>
      <c r="H159" s="6"/>
    </row>
    <row r="160" spans="4:8">
      <c r="D160" s="6"/>
      <c r="E160" s="6"/>
      <c r="F160" s="6"/>
      <c r="G160" s="6"/>
      <c r="H160" s="6"/>
    </row>
    <row r="161" spans="4:8">
      <c r="D161" s="6"/>
      <c r="E161" s="6"/>
      <c r="F161" s="6"/>
      <c r="G161" s="6"/>
      <c r="H161" s="6"/>
    </row>
    <row r="162" spans="4:8">
      <c r="D162" s="6"/>
      <c r="E162" s="6"/>
      <c r="F162" s="6"/>
      <c r="G162" s="6"/>
      <c r="H162" s="6"/>
    </row>
    <row r="163" spans="4:8">
      <c r="D163" s="6"/>
      <c r="E163" s="6"/>
      <c r="F163" s="6"/>
      <c r="G163" s="6"/>
      <c r="H163" s="6"/>
    </row>
    <row r="164" spans="4:8">
      <c r="D164" s="6"/>
      <c r="E164" s="6"/>
      <c r="F164" s="6"/>
      <c r="G164" s="6"/>
      <c r="H164" s="6"/>
    </row>
    <row r="165" spans="4:8">
      <c r="D165" s="6"/>
      <c r="E165" s="6"/>
      <c r="F165" s="6"/>
      <c r="G165" s="6"/>
      <c r="H165" s="6"/>
    </row>
    <row r="166" spans="4:8">
      <c r="D166" s="6"/>
      <c r="E166" s="6"/>
      <c r="F166" s="6"/>
      <c r="G166" s="6"/>
      <c r="H166" s="6"/>
    </row>
    <row r="167" spans="4:8">
      <c r="D167" s="6"/>
      <c r="E167" s="6"/>
      <c r="F167" s="6"/>
      <c r="G167" s="6"/>
      <c r="H167" s="6"/>
    </row>
    <row r="168" spans="4:8">
      <c r="D168" s="6"/>
      <c r="E168" s="6"/>
      <c r="F168" s="6"/>
      <c r="G168" s="6"/>
      <c r="H168" s="6"/>
    </row>
    <row r="169" spans="4:8">
      <c r="D169" s="6"/>
      <c r="E169" s="6"/>
      <c r="F169" s="6"/>
      <c r="G169" s="6"/>
      <c r="H169" s="6"/>
    </row>
    <row r="170" spans="4:8">
      <c r="D170" s="6"/>
      <c r="E170" s="6"/>
      <c r="F170" s="6"/>
      <c r="G170" s="6"/>
      <c r="H170" s="6"/>
    </row>
    <row r="171" spans="4:8">
      <c r="D171" s="6"/>
      <c r="E171" s="6"/>
      <c r="F171" s="6"/>
      <c r="G171" s="6"/>
      <c r="H171" s="6"/>
    </row>
    <row r="172" spans="4:8">
      <c r="D172" s="6"/>
      <c r="E172" s="6"/>
      <c r="F172" s="6"/>
      <c r="G172" s="6"/>
      <c r="H172" s="6"/>
    </row>
    <row r="173" spans="4:8">
      <c r="D173" s="6"/>
      <c r="E173" s="6"/>
      <c r="F173" s="6"/>
      <c r="G173" s="6"/>
      <c r="H173" s="6"/>
    </row>
    <row r="174" spans="4:8">
      <c r="D174" s="6"/>
      <c r="E174" s="6"/>
      <c r="F174" s="6"/>
      <c r="G174" s="6"/>
      <c r="H174" s="6"/>
    </row>
    <row r="175" spans="4:8">
      <c r="D175" s="6"/>
      <c r="E175" s="6"/>
      <c r="F175" s="6"/>
      <c r="G175" s="6"/>
      <c r="H175" s="6"/>
    </row>
    <row r="176" spans="4:8">
      <c r="D176" s="6"/>
      <c r="E176" s="6"/>
      <c r="F176" s="6"/>
      <c r="G176" s="6"/>
      <c r="H176" s="6"/>
    </row>
    <row r="177" spans="4:8">
      <c r="D177" s="6"/>
      <c r="E177" s="6"/>
      <c r="F177" s="6"/>
      <c r="G177" s="6"/>
      <c r="H177" s="6"/>
    </row>
    <row r="178" spans="4:8">
      <c r="D178" s="6"/>
      <c r="E178" s="6"/>
      <c r="F178" s="6"/>
      <c r="G178" s="6"/>
      <c r="H178" s="6"/>
    </row>
    <row r="179" spans="4:8">
      <c r="D179" s="6"/>
      <c r="E179" s="6"/>
      <c r="F179" s="6"/>
      <c r="G179" s="6"/>
      <c r="H179" s="6"/>
    </row>
    <row r="180" spans="4:8">
      <c r="D180" s="6"/>
      <c r="E180" s="6"/>
      <c r="F180" s="6"/>
      <c r="G180" s="6"/>
      <c r="H180" s="6"/>
    </row>
    <row r="181" spans="4:8">
      <c r="D181" s="6"/>
      <c r="E181" s="6"/>
      <c r="F181" s="6"/>
      <c r="G181" s="6"/>
      <c r="H181" s="6"/>
    </row>
    <row r="182" spans="4:8">
      <c r="D182" s="6"/>
      <c r="E182" s="6"/>
      <c r="F182" s="6"/>
      <c r="G182" s="6"/>
      <c r="H182" s="6"/>
    </row>
    <row r="183" spans="4:8">
      <c r="D183" s="6"/>
      <c r="E183" s="6"/>
      <c r="F183" s="6"/>
      <c r="G183" s="6"/>
      <c r="H183" s="6"/>
    </row>
    <row r="184" spans="4:8">
      <c r="D184" s="6"/>
      <c r="E184" s="6"/>
      <c r="F184" s="6"/>
      <c r="G184" s="6"/>
      <c r="H184" s="6"/>
    </row>
    <row r="185" spans="4:8">
      <c r="D185" s="6"/>
      <c r="E185" s="6"/>
      <c r="F185" s="6"/>
      <c r="G185" s="6"/>
      <c r="H185" s="6"/>
    </row>
    <row r="186" spans="4:8">
      <c r="D186" s="6"/>
      <c r="E186" s="6"/>
      <c r="F186" s="6"/>
      <c r="G186" s="6"/>
      <c r="H186" s="6"/>
    </row>
    <row r="187" spans="4:8">
      <c r="D187" s="6"/>
      <c r="E187" s="6"/>
      <c r="F187" s="6"/>
      <c r="G187" s="6"/>
      <c r="H187" s="6"/>
    </row>
    <row r="188" spans="4:8">
      <c r="D188" s="6"/>
      <c r="E188" s="6"/>
      <c r="F188" s="6"/>
      <c r="G188" s="6"/>
      <c r="H188" s="6"/>
    </row>
    <row r="189" spans="4:8">
      <c r="D189" s="6"/>
      <c r="E189" s="6"/>
      <c r="F189" s="6"/>
      <c r="G189" s="6"/>
      <c r="H189" s="6"/>
    </row>
    <row r="190" spans="4:8">
      <c r="D190" s="6"/>
      <c r="E190" s="6"/>
      <c r="F190" s="6"/>
      <c r="G190" s="6"/>
      <c r="H190" s="6"/>
    </row>
    <row r="191" spans="4:8">
      <c r="D191" s="6"/>
      <c r="E191" s="6"/>
      <c r="F191" s="6"/>
      <c r="G191" s="6"/>
      <c r="H191" s="6"/>
    </row>
    <row r="192" spans="4:8">
      <c r="D192" s="6"/>
      <c r="E192" s="6"/>
      <c r="F192" s="6"/>
      <c r="G192" s="6"/>
      <c r="H192" s="6"/>
    </row>
    <row r="193" spans="4:8">
      <c r="D193" s="6"/>
      <c r="E193" s="6"/>
      <c r="F193" s="6"/>
      <c r="G193" s="6"/>
      <c r="H193" s="6"/>
    </row>
    <row r="194" spans="4:8">
      <c r="D194" s="6"/>
      <c r="E194" s="6"/>
      <c r="F194" s="6"/>
      <c r="G194" s="6"/>
      <c r="H194" s="6"/>
    </row>
    <row r="195" spans="4:8">
      <c r="D195" s="6"/>
      <c r="E195" s="6"/>
      <c r="F195" s="6"/>
      <c r="G195" s="6"/>
      <c r="H195" s="6"/>
    </row>
    <row r="196" spans="4:8">
      <c r="D196" s="6"/>
      <c r="E196" s="6"/>
      <c r="F196" s="6"/>
      <c r="G196" s="6"/>
      <c r="H196" s="6"/>
    </row>
    <row r="197" spans="4:8">
      <c r="D197" s="6"/>
      <c r="E197" s="6"/>
      <c r="F197" s="6"/>
      <c r="G197" s="6"/>
      <c r="H197" s="6"/>
    </row>
    <row r="198" spans="4:8">
      <c r="D198" s="6"/>
      <c r="E198" s="6"/>
      <c r="F198" s="6"/>
      <c r="G198" s="6"/>
      <c r="H198" s="6"/>
    </row>
    <row r="199" spans="4:8">
      <c r="D199" s="6"/>
      <c r="E199" s="6"/>
      <c r="F199" s="6"/>
      <c r="G199" s="6"/>
      <c r="H199" s="6"/>
    </row>
    <row r="200" spans="4:8">
      <c r="D200" s="6"/>
      <c r="E200" s="6"/>
      <c r="F200" s="6"/>
      <c r="G200" s="6"/>
      <c r="H200" s="6"/>
    </row>
    <row r="201" spans="4:8">
      <c r="D201" s="6"/>
      <c r="E201" s="6"/>
      <c r="F201" s="6"/>
      <c r="G201" s="6"/>
      <c r="H201" s="6"/>
    </row>
    <row r="202" spans="4:8">
      <c r="D202" s="6"/>
      <c r="E202" s="6"/>
      <c r="F202" s="6"/>
      <c r="G202" s="6"/>
      <c r="H202" s="6"/>
    </row>
    <row r="203" spans="4:8">
      <c r="D203" s="6"/>
      <c r="E203" s="6"/>
      <c r="F203" s="6"/>
      <c r="G203" s="6"/>
      <c r="H203" s="6"/>
    </row>
    <row r="204" spans="4:8">
      <c r="D204" s="6"/>
      <c r="E204" s="6"/>
      <c r="F204" s="6"/>
      <c r="G204" s="6"/>
      <c r="H204" s="6"/>
    </row>
    <row r="205" spans="4:8">
      <c r="D205" s="6"/>
      <c r="E205" s="6"/>
      <c r="F205" s="6"/>
      <c r="G205" s="6"/>
      <c r="H205" s="6"/>
    </row>
    <row r="206" spans="4:8">
      <c r="D206" s="6"/>
      <c r="E206" s="6"/>
      <c r="F206" s="6"/>
      <c r="G206" s="6"/>
      <c r="H206" s="6"/>
    </row>
    <row r="207" spans="4:8">
      <c r="D207" s="6"/>
      <c r="E207" s="6"/>
      <c r="F207" s="6"/>
      <c r="G207" s="6"/>
      <c r="H207" s="6"/>
    </row>
    <row r="208" spans="4:8">
      <c r="D208" s="6"/>
      <c r="E208" s="6"/>
      <c r="F208" s="6"/>
      <c r="G208" s="6"/>
      <c r="H208" s="6"/>
    </row>
    <row r="209" spans="4:8">
      <c r="D209" s="6"/>
      <c r="E209" s="6"/>
      <c r="F209" s="6"/>
      <c r="G209" s="6"/>
      <c r="H209" s="6"/>
    </row>
    <row r="210" spans="4:8">
      <c r="D210" s="6"/>
      <c r="E210" s="6"/>
      <c r="F210" s="6"/>
      <c r="G210" s="6"/>
      <c r="H210" s="6"/>
    </row>
    <row r="211" spans="4:8">
      <c r="D211" s="6"/>
      <c r="E211" s="6"/>
      <c r="F211" s="6"/>
      <c r="G211" s="6"/>
      <c r="H211" s="6"/>
    </row>
    <row r="212" spans="4:8">
      <c r="D212" s="6"/>
      <c r="E212" s="6"/>
      <c r="F212" s="6"/>
      <c r="G212" s="6"/>
      <c r="H212" s="6"/>
    </row>
    <row r="213" spans="4:8">
      <c r="D213" s="6"/>
      <c r="E213" s="6"/>
      <c r="F213" s="6"/>
      <c r="G213" s="6"/>
      <c r="H213" s="6"/>
    </row>
    <row r="214" spans="4:8">
      <c r="D214" s="6"/>
      <c r="E214" s="6"/>
      <c r="F214" s="6"/>
      <c r="G214" s="6"/>
      <c r="H214" s="6"/>
    </row>
    <row r="215" spans="4:8">
      <c r="D215" s="6"/>
      <c r="E215" s="6"/>
      <c r="F215" s="6"/>
      <c r="G215" s="6"/>
      <c r="H215" s="6"/>
    </row>
    <row r="216" spans="4:8">
      <c r="D216" s="6"/>
      <c r="E216" s="6"/>
      <c r="F216" s="6"/>
      <c r="G216" s="6"/>
      <c r="H216" s="6"/>
    </row>
    <row r="217" spans="4:8">
      <c r="D217" s="6"/>
      <c r="E217" s="6"/>
      <c r="F217" s="6"/>
      <c r="G217" s="6"/>
      <c r="H217" s="6"/>
    </row>
    <row r="218" spans="4:8">
      <c r="D218" s="6"/>
      <c r="E218" s="6"/>
      <c r="F218" s="6"/>
      <c r="G218" s="6"/>
      <c r="H218" s="6"/>
    </row>
    <row r="219" spans="4:8">
      <c r="D219" s="6"/>
      <c r="E219" s="6"/>
      <c r="F219" s="6"/>
      <c r="G219" s="6"/>
      <c r="H219" s="6"/>
    </row>
    <row r="220" spans="4:8">
      <c r="D220" s="6"/>
      <c r="E220" s="6"/>
      <c r="F220" s="6"/>
      <c r="G220" s="6"/>
      <c r="H220" s="6"/>
    </row>
    <row r="221" spans="4:8">
      <c r="D221" s="6"/>
      <c r="E221" s="6"/>
      <c r="F221" s="6"/>
      <c r="G221" s="6"/>
      <c r="H221" s="6"/>
    </row>
    <row r="222" spans="4:8">
      <c r="D222" s="6"/>
      <c r="E222" s="6"/>
      <c r="F222" s="6"/>
      <c r="G222" s="6"/>
      <c r="H222" s="6"/>
    </row>
    <row r="223" spans="4:8">
      <c r="D223" s="6"/>
      <c r="E223" s="6"/>
      <c r="F223" s="6"/>
      <c r="G223" s="6"/>
      <c r="H223" s="6"/>
    </row>
    <row r="224" spans="4:8">
      <c r="D224" s="6"/>
      <c r="E224" s="6"/>
      <c r="F224" s="6"/>
      <c r="G224" s="6"/>
      <c r="H224" s="6"/>
    </row>
    <row r="225" spans="4:8">
      <c r="D225" s="6"/>
      <c r="E225" s="6"/>
      <c r="F225" s="6"/>
      <c r="G225" s="6"/>
      <c r="H225" s="6"/>
    </row>
    <row r="226" spans="4:8">
      <c r="D226" s="6"/>
      <c r="E226" s="6"/>
      <c r="F226" s="6"/>
      <c r="G226" s="6"/>
      <c r="H226" s="6"/>
    </row>
    <row r="227" spans="4:8">
      <c r="D227" s="6"/>
      <c r="E227" s="6"/>
      <c r="F227" s="6"/>
      <c r="G227" s="6"/>
      <c r="H227" s="6"/>
    </row>
    <row r="228" spans="4:8">
      <c r="D228" s="6"/>
      <c r="E228" s="6"/>
      <c r="F228" s="6"/>
      <c r="G228" s="6"/>
      <c r="H228" s="6"/>
    </row>
    <row r="229" spans="4:8">
      <c r="D229" s="6"/>
      <c r="E229" s="6"/>
      <c r="F229" s="6"/>
      <c r="G229" s="6"/>
      <c r="H229" s="6"/>
    </row>
    <row r="230" spans="4:8">
      <c r="D230" s="6"/>
      <c r="E230" s="6"/>
      <c r="F230" s="6"/>
      <c r="G230" s="6"/>
      <c r="H230" s="6"/>
    </row>
    <row r="231" spans="4:8">
      <c r="D231" s="6"/>
      <c r="E231" s="6"/>
      <c r="F231" s="6"/>
      <c r="G231" s="6"/>
      <c r="H231" s="6"/>
    </row>
    <row r="232" spans="4:8">
      <c r="D232" s="6"/>
      <c r="E232" s="6"/>
      <c r="F232" s="6"/>
      <c r="G232" s="6"/>
      <c r="H232" s="6"/>
    </row>
    <row r="233" spans="4:8">
      <c r="D233" s="6"/>
      <c r="E233" s="6"/>
      <c r="F233" s="6"/>
      <c r="G233" s="6"/>
      <c r="H233" s="6"/>
    </row>
    <row r="234" spans="4:8">
      <c r="D234" s="6"/>
      <c r="E234" s="6"/>
      <c r="F234" s="6"/>
      <c r="G234" s="6"/>
      <c r="H234" s="6"/>
    </row>
    <row r="235" spans="4:8">
      <c r="D235" s="6"/>
      <c r="E235" s="6"/>
      <c r="F235" s="6"/>
      <c r="G235" s="6"/>
      <c r="H235" s="6"/>
    </row>
    <row r="236" spans="4:8">
      <c r="D236" s="6"/>
      <c r="E236" s="6"/>
      <c r="F236" s="6"/>
      <c r="G236" s="6"/>
      <c r="H236" s="6"/>
    </row>
    <row r="237" spans="4:8">
      <c r="D237" s="6"/>
      <c r="E237" s="6"/>
      <c r="F237" s="6"/>
      <c r="G237" s="6"/>
      <c r="H237" s="6"/>
    </row>
    <row r="238" spans="4:8">
      <c r="D238" s="6"/>
      <c r="E238" s="6"/>
      <c r="F238" s="6"/>
      <c r="G238" s="6"/>
      <c r="H238" s="6"/>
    </row>
    <row r="239" spans="4:8">
      <c r="D239" s="6"/>
      <c r="E239" s="6"/>
      <c r="F239" s="6"/>
      <c r="G239" s="6"/>
      <c r="H239" s="6"/>
    </row>
    <row r="240" spans="4:8">
      <c r="D240" s="6"/>
      <c r="E240" s="6"/>
      <c r="F240" s="6"/>
      <c r="G240" s="6"/>
      <c r="H240" s="6"/>
    </row>
    <row r="241" spans="4:8">
      <c r="D241" s="6"/>
      <c r="E241" s="6"/>
      <c r="F241" s="6"/>
      <c r="G241" s="6"/>
      <c r="H241" s="6"/>
    </row>
    <row r="242" spans="4:8">
      <c r="D242" s="6"/>
      <c r="E242" s="6"/>
      <c r="F242" s="6"/>
      <c r="G242" s="6"/>
      <c r="H242" s="6"/>
    </row>
    <row r="243" spans="4:8">
      <c r="D243" s="6"/>
      <c r="E243" s="6"/>
      <c r="F243" s="6"/>
      <c r="G243" s="6"/>
      <c r="H243" s="6"/>
    </row>
    <row r="244" spans="4:8">
      <c r="D244" s="6"/>
      <c r="E244" s="6"/>
      <c r="F244" s="6"/>
      <c r="G244" s="6"/>
      <c r="H244" s="6"/>
    </row>
    <row r="245" spans="4:8">
      <c r="D245" s="6"/>
      <c r="E245" s="6"/>
      <c r="F245" s="6"/>
      <c r="G245" s="6"/>
      <c r="H245" s="6"/>
    </row>
    <row r="246" spans="4:8">
      <c r="D246" s="6"/>
      <c r="E246" s="6"/>
      <c r="F246" s="6"/>
      <c r="G246" s="6"/>
      <c r="H246" s="6"/>
    </row>
    <row r="247" spans="4:8">
      <c r="D247" s="6"/>
      <c r="E247" s="6"/>
      <c r="F247" s="6"/>
      <c r="G247" s="6"/>
      <c r="H247" s="6"/>
    </row>
    <row r="248" spans="4:8">
      <c r="D248" s="6"/>
      <c r="E248" s="6"/>
      <c r="F248" s="6"/>
      <c r="G248" s="6"/>
      <c r="H248" s="6"/>
    </row>
    <row r="249" spans="4:8">
      <c r="D249" s="6"/>
      <c r="E249" s="6"/>
      <c r="F249" s="6"/>
      <c r="G249" s="6"/>
      <c r="H249" s="6"/>
    </row>
    <row r="250" spans="4:8">
      <c r="D250" s="6"/>
      <c r="E250" s="6"/>
      <c r="F250" s="6"/>
      <c r="G250" s="6"/>
      <c r="H250" s="6"/>
    </row>
    <row r="251" spans="4:8">
      <c r="D251" s="6"/>
      <c r="E251" s="6"/>
      <c r="F251" s="6"/>
      <c r="G251" s="6"/>
      <c r="H251" s="6"/>
    </row>
    <row r="252" spans="4:8">
      <c r="D252" s="6"/>
      <c r="E252" s="6"/>
      <c r="F252" s="6"/>
      <c r="G252" s="6"/>
      <c r="H252" s="6"/>
    </row>
    <row r="253" spans="4:8">
      <c r="D253" s="6"/>
      <c r="E253" s="6"/>
      <c r="F253" s="6"/>
      <c r="G253" s="6"/>
      <c r="H253" s="6"/>
    </row>
    <row r="254" spans="4:8">
      <c r="D254" s="6"/>
      <c r="E254" s="6"/>
      <c r="F254" s="6"/>
      <c r="G254" s="6"/>
      <c r="H254" s="6"/>
    </row>
    <row r="255" spans="4:8">
      <c r="D255" s="6"/>
      <c r="E255" s="6"/>
      <c r="F255" s="6"/>
      <c r="G255" s="6"/>
      <c r="H255" s="6"/>
    </row>
    <row r="256" spans="4:8">
      <c r="D256" s="6"/>
      <c r="E256" s="6"/>
      <c r="F256" s="6"/>
      <c r="G256" s="6"/>
      <c r="H256" s="6"/>
    </row>
    <row r="257" spans="4:8">
      <c r="D257" s="6"/>
      <c r="E257" s="6"/>
      <c r="F257" s="6"/>
      <c r="G257" s="6"/>
      <c r="H257" s="6"/>
    </row>
    <row r="258" spans="4:8">
      <c r="D258" s="6"/>
      <c r="E258" s="6"/>
      <c r="F258" s="6"/>
      <c r="G258" s="6"/>
      <c r="H258" s="6"/>
    </row>
    <row r="259" spans="4:8">
      <c r="D259" s="6"/>
      <c r="E259" s="6"/>
      <c r="F259" s="6"/>
      <c r="G259" s="6"/>
      <c r="H259" s="6"/>
    </row>
    <row r="260" spans="4:8">
      <c r="D260" s="6"/>
      <c r="E260" s="6"/>
      <c r="F260" s="6"/>
      <c r="G260" s="6"/>
      <c r="H260" s="6"/>
    </row>
    <row r="261" spans="4:8">
      <c r="D261" s="6"/>
      <c r="E261" s="6"/>
      <c r="F261" s="6"/>
      <c r="G261" s="6"/>
      <c r="H261" s="6"/>
    </row>
    <row r="262" spans="4:8">
      <c r="D262" s="6"/>
      <c r="E262" s="6"/>
      <c r="F262" s="6"/>
      <c r="G262" s="6"/>
      <c r="H262" s="6"/>
    </row>
    <row r="263" spans="4:8">
      <c r="D263" s="6"/>
      <c r="E263" s="6"/>
      <c r="F263" s="6"/>
      <c r="G263" s="6"/>
      <c r="H263" s="6"/>
    </row>
    <row r="264" spans="4:8">
      <c r="D264" s="6"/>
      <c r="E264" s="6"/>
      <c r="F264" s="6"/>
      <c r="G264" s="6"/>
      <c r="H264" s="6"/>
    </row>
    <row r="265" spans="4:8">
      <c r="D265" s="6"/>
      <c r="E265" s="6"/>
      <c r="F265" s="6"/>
      <c r="G265" s="6"/>
      <c r="H265" s="6"/>
    </row>
    <row r="266" spans="4:8">
      <c r="D266" s="6"/>
      <c r="E266" s="6"/>
      <c r="F266" s="6"/>
      <c r="G266" s="6"/>
      <c r="H266" s="6"/>
    </row>
    <row r="267" spans="4:8">
      <c r="D267" s="6"/>
      <c r="E267" s="6"/>
      <c r="F267" s="6"/>
      <c r="G267" s="6"/>
      <c r="H267" s="6"/>
    </row>
    <row r="268" spans="4:8">
      <c r="D268" s="6"/>
      <c r="E268" s="6"/>
      <c r="F268" s="6"/>
      <c r="G268" s="6"/>
      <c r="H268" s="6"/>
    </row>
    <row r="269" spans="4:8">
      <c r="D269" s="6"/>
      <c r="E269" s="6"/>
      <c r="F269" s="6"/>
      <c r="G269" s="6"/>
      <c r="H269" s="6"/>
    </row>
    <row r="270" spans="4:8">
      <c r="D270" s="6"/>
      <c r="E270" s="6"/>
      <c r="F270" s="6"/>
      <c r="G270" s="6"/>
      <c r="H270" s="6"/>
    </row>
    <row r="271" spans="4:8">
      <c r="D271" s="6"/>
      <c r="E271" s="6"/>
      <c r="F271" s="6"/>
      <c r="G271" s="6"/>
      <c r="H271" s="6"/>
    </row>
    <row r="272" spans="4:8">
      <c r="D272" s="6"/>
      <c r="E272" s="6"/>
      <c r="F272" s="6"/>
      <c r="G272" s="6"/>
      <c r="H272" s="6"/>
    </row>
    <row r="273" spans="4:8">
      <c r="D273" s="6"/>
      <c r="E273" s="6"/>
      <c r="F273" s="6"/>
      <c r="G273" s="6"/>
      <c r="H273" s="6"/>
    </row>
    <row r="274" spans="4:8">
      <c r="D274" s="6"/>
      <c r="E274" s="6"/>
      <c r="F274" s="6"/>
      <c r="G274" s="6"/>
      <c r="H274" s="6"/>
    </row>
    <row r="275" spans="4:8">
      <c r="D275" s="6"/>
      <c r="E275" s="6"/>
      <c r="F275" s="6"/>
      <c r="G275" s="6"/>
      <c r="H275" s="6"/>
    </row>
    <row r="276" spans="4:8">
      <c r="D276" s="6"/>
      <c r="E276" s="6"/>
      <c r="F276" s="6"/>
      <c r="G276" s="6"/>
      <c r="H276" s="6"/>
    </row>
    <row r="277" spans="4:8">
      <c r="D277" s="6"/>
      <c r="E277" s="6"/>
      <c r="F277" s="6"/>
      <c r="G277" s="6"/>
      <c r="H277" s="6"/>
    </row>
    <row r="278" spans="4:8">
      <c r="D278" s="6"/>
      <c r="E278" s="6"/>
      <c r="F278" s="6"/>
      <c r="G278" s="6"/>
      <c r="H278" s="6"/>
    </row>
    <row r="279" spans="4:8">
      <c r="D279" s="6"/>
      <c r="E279" s="6"/>
      <c r="F279" s="6"/>
      <c r="G279" s="6"/>
      <c r="H279" s="6"/>
    </row>
    <row r="280" spans="4:8">
      <c r="D280" s="6"/>
      <c r="E280" s="6"/>
      <c r="F280" s="6"/>
      <c r="G280" s="6"/>
      <c r="H280" s="6"/>
    </row>
    <row r="281" spans="4:8">
      <c r="D281" s="6"/>
      <c r="E281" s="6"/>
      <c r="F281" s="6"/>
      <c r="G281" s="6"/>
      <c r="H281" s="6"/>
    </row>
    <row r="282" spans="4:8">
      <c r="D282" s="6"/>
      <c r="E282" s="6"/>
      <c r="F282" s="6"/>
      <c r="G282" s="6"/>
      <c r="H282" s="6"/>
    </row>
    <row r="283" spans="4:8">
      <c r="D283" s="6"/>
      <c r="E283" s="6"/>
      <c r="F283" s="6"/>
      <c r="G283" s="6"/>
      <c r="H283" s="6"/>
    </row>
    <row r="284" spans="4:8">
      <c r="D284" s="6"/>
      <c r="E284" s="6"/>
      <c r="F284" s="6"/>
      <c r="G284" s="6"/>
      <c r="H284" s="6"/>
    </row>
    <row r="285" spans="4:8">
      <c r="D285" s="6"/>
      <c r="E285" s="6"/>
      <c r="F285" s="6"/>
      <c r="G285" s="6"/>
      <c r="H285" s="6"/>
    </row>
    <row r="286" spans="4:8">
      <c r="D286" s="6"/>
      <c r="E286" s="6"/>
      <c r="F286" s="6"/>
      <c r="G286" s="6"/>
      <c r="H286" s="6"/>
    </row>
    <row r="287" spans="4:8">
      <c r="D287" s="6"/>
      <c r="E287" s="6"/>
      <c r="F287" s="6"/>
      <c r="G287" s="6"/>
      <c r="H287" s="6"/>
    </row>
    <row r="288" spans="4:8">
      <c r="D288" s="6"/>
      <c r="E288" s="6"/>
      <c r="F288" s="6"/>
      <c r="G288" s="6"/>
      <c r="H288" s="6"/>
    </row>
    <row r="289" spans="4:8">
      <c r="D289" s="6"/>
      <c r="E289" s="6"/>
      <c r="F289" s="6"/>
      <c r="G289" s="6"/>
      <c r="H289" s="6"/>
    </row>
    <row r="290" spans="4:8">
      <c r="D290" s="6"/>
      <c r="E290" s="6"/>
      <c r="F290" s="6"/>
      <c r="G290" s="6"/>
      <c r="H290" s="6"/>
    </row>
    <row r="291" spans="4:8">
      <c r="D291" s="6"/>
      <c r="E291" s="6"/>
      <c r="F291" s="6"/>
      <c r="G291" s="6"/>
      <c r="H291" s="6"/>
    </row>
    <row r="292" spans="4:8">
      <c r="D292" s="6"/>
      <c r="E292" s="6"/>
      <c r="F292" s="6"/>
      <c r="G292" s="6"/>
      <c r="H292" s="6"/>
    </row>
    <row r="293" spans="4:8">
      <c r="D293" s="6"/>
      <c r="E293" s="6"/>
      <c r="F293" s="6"/>
      <c r="G293" s="6"/>
      <c r="H293" s="6"/>
    </row>
    <row r="294" spans="4:8">
      <c r="D294" s="6"/>
      <c r="E294" s="6"/>
      <c r="F294" s="6"/>
      <c r="G294" s="6"/>
      <c r="H294" s="6"/>
    </row>
    <row r="295" spans="4:8">
      <c r="D295" s="6"/>
      <c r="E295" s="6"/>
      <c r="F295" s="6"/>
      <c r="G295" s="6"/>
      <c r="H295" s="6"/>
    </row>
    <row r="296" spans="4:8">
      <c r="D296" s="6"/>
      <c r="E296" s="6"/>
      <c r="F296" s="6"/>
      <c r="G296" s="6"/>
      <c r="H296" s="6"/>
    </row>
    <row r="297" spans="4:8">
      <c r="D297" s="6"/>
      <c r="E297" s="6"/>
      <c r="F297" s="6"/>
      <c r="G297" s="6"/>
      <c r="H297" s="6"/>
    </row>
    <row r="298" spans="4:8">
      <c r="D298" s="6"/>
      <c r="E298" s="6"/>
      <c r="F298" s="6"/>
      <c r="G298" s="6"/>
      <c r="H298" s="6"/>
    </row>
    <row r="299" spans="4:8">
      <c r="D299" s="6"/>
      <c r="E299" s="6"/>
      <c r="F299" s="6"/>
      <c r="G299" s="6"/>
      <c r="H299" s="6"/>
    </row>
    <row r="300" spans="4:8">
      <c r="D300" s="6"/>
      <c r="E300" s="6"/>
      <c r="F300" s="6"/>
      <c r="G300" s="6"/>
      <c r="H300" s="6"/>
    </row>
    <row r="301" spans="4:8">
      <c r="D301" s="6"/>
      <c r="E301" s="6"/>
      <c r="F301" s="6"/>
      <c r="G301" s="6"/>
      <c r="H301" s="6"/>
    </row>
    <row r="302" spans="4:8">
      <c r="D302" s="6"/>
      <c r="E302" s="6"/>
      <c r="F302" s="6"/>
      <c r="G302" s="6"/>
      <c r="H302" s="6"/>
    </row>
    <row r="303" spans="4:8">
      <c r="D303" s="6"/>
      <c r="E303" s="6"/>
      <c r="F303" s="6"/>
      <c r="G303" s="6"/>
      <c r="H303" s="6"/>
    </row>
    <row r="304" spans="4:8">
      <c r="D304" s="6"/>
      <c r="E304" s="6"/>
      <c r="F304" s="6"/>
      <c r="G304" s="6"/>
      <c r="H304" s="6"/>
    </row>
    <row r="305" spans="4:8">
      <c r="D305" s="6"/>
      <c r="E305" s="6"/>
      <c r="F305" s="6"/>
      <c r="G305" s="6"/>
      <c r="H305" s="6"/>
    </row>
    <row r="306" spans="4:8">
      <c r="D306" s="6"/>
      <c r="E306" s="6"/>
      <c r="F306" s="6"/>
      <c r="G306" s="6"/>
      <c r="H306" s="6"/>
    </row>
    <row r="307" spans="4:8">
      <c r="D307" s="6"/>
      <c r="E307" s="6"/>
      <c r="F307" s="6"/>
      <c r="G307" s="6"/>
      <c r="H307" s="6"/>
    </row>
    <row r="308" spans="4:8">
      <c r="D308" s="6"/>
      <c r="E308" s="6"/>
      <c r="F308" s="6"/>
      <c r="G308" s="6"/>
      <c r="H308" s="6"/>
    </row>
    <row r="309" spans="4:8">
      <c r="D309" s="6"/>
      <c r="E309" s="6"/>
      <c r="F309" s="6"/>
      <c r="G309" s="6"/>
      <c r="H309" s="6"/>
    </row>
    <row r="310" spans="4:8">
      <c r="D310" s="6"/>
      <c r="E310" s="6"/>
      <c r="F310" s="6"/>
      <c r="G310" s="6"/>
      <c r="H310" s="6"/>
    </row>
    <row r="311" spans="4:8">
      <c r="D311" s="6"/>
      <c r="E311" s="6"/>
      <c r="F311" s="6"/>
      <c r="G311" s="6"/>
      <c r="H311" s="6"/>
    </row>
    <row r="312" spans="4:8">
      <c r="D312" s="6"/>
      <c r="E312" s="6"/>
      <c r="F312" s="6"/>
      <c r="G312" s="6"/>
      <c r="H312" s="6"/>
    </row>
    <row r="313" spans="4:8">
      <c r="D313" s="6"/>
      <c r="E313" s="6"/>
      <c r="F313" s="6"/>
      <c r="G313" s="6"/>
      <c r="H313" s="6"/>
    </row>
    <row r="314" spans="4:8">
      <c r="D314" s="6"/>
      <c r="E314" s="6"/>
      <c r="F314" s="6"/>
      <c r="G314" s="6"/>
      <c r="H314" s="6"/>
    </row>
    <row r="315" spans="4:8">
      <c r="D315" s="6"/>
      <c r="E315" s="6"/>
      <c r="F315" s="6"/>
      <c r="G315" s="6"/>
      <c r="H315" s="6"/>
    </row>
    <row r="316" spans="4:8">
      <c r="D316" s="6"/>
      <c r="E316" s="6"/>
      <c r="F316" s="6"/>
      <c r="G316" s="6"/>
      <c r="H316" s="6"/>
    </row>
    <row r="317" spans="4:8">
      <c r="D317" s="6"/>
      <c r="E317" s="6"/>
      <c r="F317" s="6"/>
      <c r="G317" s="6"/>
      <c r="H317" s="6"/>
    </row>
    <row r="318" spans="4:8">
      <c r="D318" s="6"/>
      <c r="E318" s="6"/>
      <c r="F318" s="6"/>
      <c r="G318" s="6"/>
      <c r="H318" s="6"/>
    </row>
    <row r="319" spans="4:8">
      <c r="D319" s="6"/>
      <c r="E319" s="6"/>
      <c r="F319" s="6"/>
      <c r="G319" s="6"/>
      <c r="H319" s="6"/>
    </row>
    <row r="320" spans="4:8">
      <c r="D320" s="6"/>
      <c r="E320" s="6"/>
      <c r="F320" s="6"/>
      <c r="G320" s="6"/>
      <c r="H320" s="6"/>
    </row>
    <row r="321" spans="4:8">
      <c r="D321" s="6"/>
      <c r="E321" s="6"/>
      <c r="F321" s="6"/>
      <c r="G321" s="6"/>
      <c r="H321" s="6"/>
    </row>
    <row r="322" spans="4:8">
      <c r="D322" s="6"/>
      <c r="E322" s="6"/>
      <c r="F322" s="6"/>
      <c r="G322" s="6"/>
      <c r="H322" s="6"/>
    </row>
    <row r="323" spans="4:8">
      <c r="D323" s="6"/>
      <c r="E323" s="6"/>
      <c r="F323" s="6"/>
      <c r="G323" s="6"/>
      <c r="H323" s="6"/>
    </row>
    <row r="324" spans="4:8">
      <c r="D324" s="6"/>
      <c r="E324" s="6"/>
      <c r="F324" s="6"/>
      <c r="G324" s="6"/>
      <c r="H324" s="6"/>
    </row>
    <row r="325" spans="4:8">
      <c r="D325" s="6"/>
      <c r="E325" s="6"/>
      <c r="F325" s="6"/>
      <c r="G325" s="6"/>
      <c r="H325" s="6"/>
    </row>
    <row r="326" spans="4:8">
      <c r="D326" s="6"/>
      <c r="E326" s="6"/>
      <c r="F326" s="6"/>
      <c r="G326" s="6"/>
      <c r="H326" s="6"/>
    </row>
    <row r="327" spans="4:8">
      <c r="D327" s="6"/>
      <c r="E327" s="6"/>
      <c r="F327" s="6"/>
      <c r="G327" s="6"/>
      <c r="H327" s="6"/>
    </row>
    <row r="328" spans="4:8">
      <c r="D328" s="6"/>
      <c r="E328" s="6"/>
      <c r="F328" s="6"/>
      <c r="G328" s="6"/>
      <c r="H328" s="6"/>
    </row>
    <row r="329" spans="4:8">
      <c r="D329" s="6"/>
      <c r="E329" s="6"/>
      <c r="F329" s="6"/>
      <c r="G329" s="6"/>
      <c r="H329" s="6"/>
    </row>
    <row r="330" spans="4:8">
      <c r="D330" s="6"/>
      <c r="E330" s="6"/>
      <c r="F330" s="6"/>
      <c r="G330" s="6"/>
      <c r="H330" s="6"/>
    </row>
    <row r="331" spans="4:8">
      <c r="D331" s="6"/>
      <c r="E331" s="6"/>
      <c r="F331" s="6"/>
      <c r="G331" s="6"/>
      <c r="H331" s="6"/>
    </row>
    <row r="332" spans="4:8">
      <c r="D332" s="6"/>
      <c r="E332" s="6"/>
      <c r="F332" s="6"/>
      <c r="G332" s="6"/>
      <c r="H332" s="6"/>
    </row>
    <row r="333" spans="4:8">
      <c r="D333" s="6"/>
      <c r="E333" s="6"/>
      <c r="F333" s="6"/>
      <c r="G333" s="6"/>
      <c r="H333" s="6"/>
    </row>
    <row r="334" spans="4:8">
      <c r="D334" s="6"/>
      <c r="E334" s="6"/>
      <c r="F334" s="6"/>
      <c r="G334" s="6"/>
      <c r="H334" s="6"/>
    </row>
    <row r="335" spans="4:8">
      <c r="D335" s="6"/>
      <c r="E335" s="6"/>
      <c r="F335" s="6"/>
      <c r="G335" s="6"/>
      <c r="H335" s="6"/>
    </row>
    <row r="336" spans="4:8">
      <c r="D336" s="6"/>
      <c r="E336" s="6"/>
      <c r="F336" s="6"/>
      <c r="G336" s="6"/>
      <c r="H336" s="6"/>
    </row>
    <row r="337" spans="4:8">
      <c r="D337" s="6"/>
      <c r="E337" s="6"/>
      <c r="F337" s="6"/>
      <c r="G337" s="6"/>
      <c r="H337" s="6"/>
    </row>
    <row r="338" spans="4:8">
      <c r="D338" s="6"/>
      <c r="E338" s="6"/>
      <c r="F338" s="6"/>
      <c r="G338" s="6"/>
      <c r="H338" s="6"/>
    </row>
    <row r="339" spans="4:8">
      <c r="D339" s="6"/>
      <c r="E339" s="6"/>
      <c r="F339" s="6"/>
      <c r="G339" s="6"/>
      <c r="H339" s="6"/>
    </row>
    <row r="340" spans="4:8">
      <c r="D340" s="6"/>
      <c r="E340" s="6"/>
      <c r="F340" s="6"/>
      <c r="G340" s="6"/>
      <c r="H340" s="6"/>
    </row>
    <row r="341" spans="4:8">
      <c r="D341" s="6"/>
      <c r="E341" s="6"/>
      <c r="F341" s="6"/>
      <c r="G341" s="6"/>
      <c r="H341" s="6"/>
    </row>
    <row r="342" spans="4:8">
      <c r="D342" s="6"/>
      <c r="E342" s="6"/>
      <c r="F342" s="6"/>
      <c r="G342" s="6"/>
      <c r="H342" s="6"/>
    </row>
    <row r="343" spans="4:8">
      <c r="D343" s="6"/>
      <c r="E343" s="6"/>
      <c r="F343" s="6"/>
      <c r="G343" s="6"/>
      <c r="H343" s="6"/>
    </row>
    <row r="344" spans="4:8">
      <c r="D344" s="6"/>
      <c r="E344" s="6"/>
      <c r="F344" s="6"/>
      <c r="G344" s="6"/>
      <c r="H344" s="6"/>
    </row>
    <row r="345" spans="4:8">
      <c r="D345" s="6"/>
      <c r="E345" s="6"/>
      <c r="F345" s="6"/>
      <c r="G345" s="6"/>
      <c r="H345" s="6"/>
    </row>
    <row r="346" spans="4:8">
      <c r="D346" s="6"/>
      <c r="E346" s="6"/>
      <c r="F346" s="6"/>
      <c r="G346" s="6"/>
      <c r="H346" s="6"/>
    </row>
    <row r="347" spans="4:8">
      <c r="D347" s="6"/>
      <c r="E347" s="6"/>
      <c r="F347" s="6"/>
      <c r="G347" s="6"/>
      <c r="H347" s="6"/>
    </row>
    <row r="348" spans="4:8">
      <c r="D348" s="6"/>
      <c r="E348" s="6"/>
      <c r="F348" s="6"/>
      <c r="G348" s="6"/>
      <c r="H348" s="6"/>
    </row>
    <row r="349" spans="4:8">
      <c r="D349" s="6"/>
      <c r="E349" s="6"/>
      <c r="F349" s="6"/>
      <c r="G349" s="6"/>
      <c r="H349" s="6"/>
    </row>
    <row r="350" spans="4:8">
      <c r="D350" s="6"/>
      <c r="E350" s="6"/>
      <c r="F350" s="6"/>
      <c r="G350" s="6"/>
      <c r="H350" s="6"/>
    </row>
    <row r="351" spans="4:8">
      <c r="D351" s="6"/>
      <c r="E351" s="6"/>
      <c r="F351" s="6"/>
      <c r="G351" s="6"/>
      <c r="H351" s="6"/>
    </row>
    <row r="352" spans="4:8">
      <c r="D352" s="6"/>
      <c r="E352" s="6"/>
      <c r="F352" s="6"/>
      <c r="G352" s="6"/>
      <c r="H352" s="6"/>
    </row>
    <row r="353" spans="4:8">
      <c r="D353" s="6"/>
      <c r="E353" s="6"/>
      <c r="F353" s="6"/>
      <c r="G353" s="6"/>
      <c r="H353" s="6"/>
    </row>
    <row r="354" spans="4:8">
      <c r="D354" s="6"/>
      <c r="E354" s="6"/>
      <c r="F354" s="6"/>
      <c r="G354" s="6"/>
      <c r="H354" s="6"/>
    </row>
    <row r="355" spans="4:8">
      <c r="D355" s="6"/>
      <c r="E355" s="6"/>
      <c r="F355" s="6"/>
      <c r="G355" s="6"/>
      <c r="H355" s="6"/>
    </row>
    <row r="356" spans="4:8">
      <c r="D356" s="6"/>
      <c r="E356" s="6"/>
      <c r="F356" s="6"/>
      <c r="G356" s="6"/>
      <c r="H356" s="6"/>
    </row>
    <row r="357" spans="4:8">
      <c r="D357" s="6"/>
      <c r="E357" s="6"/>
      <c r="F357" s="6"/>
      <c r="G357" s="6"/>
      <c r="H357" s="6"/>
    </row>
    <row r="358" spans="4:8">
      <c r="D358" s="6"/>
      <c r="E358" s="6"/>
      <c r="F358" s="6"/>
      <c r="G358" s="6"/>
      <c r="H358" s="6"/>
    </row>
    <row r="359" spans="4:8">
      <c r="D359" s="6"/>
      <c r="E359" s="6"/>
      <c r="F359" s="6"/>
      <c r="G359" s="6"/>
      <c r="H359" s="6"/>
    </row>
    <row r="360" spans="4:8">
      <c r="D360" s="6"/>
      <c r="E360" s="6"/>
      <c r="F360" s="6"/>
      <c r="G360" s="6"/>
      <c r="H360" s="6"/>
    </row>
    <row r="361" spans="4:8">
      <c r="D361" s="6"/>
      <c r="E361" s="6"/>
      <c r="F361" s="6"/>
      <c r="G361" s="6"/>
      <c r="H361" s="6"/>
    </row>
    <row r="362" spans="4:8">
      <c r="D362" s="6"/>
      <c r="E362" s="6"/>
      <c r="F362" s="6"/>
      <c r="G362" s="6"/>
      <c r="H362" s="6"/>
    </row>
    <row r="363" spans="4:8">
      <c r="D363" s="6"/>
      <c r="E363" s="6"/>
      <c r="F363" s="6"/>
      <c r="G363" s="6"/>
      <c r="H363" s="6"/>
    </row>
    <row r="364" spans="4:8">
      <c r="D364" s="6"/>
      <c r="E364" s="6"/>
      <c r="F364" s="6"/>
      <c r="G364" s="6"/>
      <c r="H364" s="6"/>
    </row>
    <row r="365" spans="4:8">
      <c r="D365" s="6"/>
      <c r="E365" s="6"/>
      <c r="F365" s="6"/>
      <c r="G365" s="6"/>
      <c r="H365" s="6"/>
    </row>
    <row r="366" spans="4:8">
      <c r="D366" s="6"/>
      <c r="E366" s="6"/>
      <c r="F366" s="6"/>
      <c r="G366" s="6"/>
      <c r="H366" s="6"/>
    </row>
    <row r="367" spans="4:8">
      <c r="D367" s="6"/>
      <c r="E367" s="6"/>
      <c r="F367" s="6"/>
      <c r="G367" s="6"/>
      <c r="H367" s="6"/>
    </row>
    <row r="368" spans="4:8">
      <c r="D368" s="6"/>
      <c r="E368" s="6"/>
      <c r="F368" s="6"/>
      <c r="G368" s="6"/>
      <c r="H368" s="6"/>
    </row>
    <row r="369" spans="4:8">
      <c r="D369" s="6"/>
      <c r="E369" s="6"/>
      <c r="F369" s="6"/>
      <c r="G369" s="6"/>
      <c r="H369" s="6"/>
    </row>
    <row r="370" spans="4:8">
      <c r="D370" s="6"/>
      <c r="E370" s="6"/>
      <c r="F370" s="6"/>
      <c r="G370" s="6"/>
      <c r="H370" s="6"/>
    </row>
    <row r="371" spans="4:8">
      <c r="D371" s="6"/>
      <c r="E371" s="6"/>
      <c r="F371" s="6"/>
      <c r="G371" s="6"/>
      <c r="H371" s="6"/>
    </row>
    <row r="372" spans="4:8">
      <c r="D372" s="6"/>
      <c r="E372" s="6"/>
      <c r="F372" s="6"/>
      <c r="G372" s="6"/>
      <c r="H372" s="6"/>
    </row>
    <row r="373" spans="4:8">
      <c r="D373" s="6"/>
      <c r="E373" s="6"/>
      <c r="F373" s="6"/>
      <c r="G373" s="6"/>
      <c r="H373" s="6"/>
    </row>
    <row r="374" spans="4:8">
      <c r="D374" s="6"/>
      <c r="E374" s="6"/>
      <c r="F374" s="6"/>
      <c r="G374" s="6"/>
      <c r="H374" s="6"/>
    </row>
    <row r="375" spans="4:8">
      <c r="D375" s="6"/>
      <c r="E375" s="6"/>
      <c r="F375" s="6"/>
      <c r="G375" s="6"/>
      <c r="H375" s="6"/>
    </row>
    <row r="376" spans="4:8">
      <c r="D376" s="6"/>
      <c r="E376" s="6"/>
      <c r="F376" s="6"/>
      <c r="G376" s="6"/>
      <c r="H376" s="6"/>
    </row>
    <row r="377" spans="4:8">
      <c r="D377" s="6"/>
      <c r="E377" s="6"/>
      <c r="F377" s="6"/>
      <c r="G377" s="6"/>
      <c r="H377" s="6"/>
    </row>
    <row r="378" spans="4:8">
      <c r="D378" s="6"/>
      <c r="E378" s="6"/>
      <c r="F378" s="6"/>
      <c r="G378" s="6"/>
      <c r="H378" s="6"/>
    </row>
    <row r="379" spans="4:8">
      <c r="D379" s="6"/>
      <c r="E379" s="6"/>
      <c r="F379" s="6"/>
      <c r="G379" s="6"/>
      <c r="H379" s="6"/>
    </row>
    <row r="380" spans="4:8">
      <c r="D380" s="6"/>
      <c r="E380" s="6"/>
      <c r="F380" s="6"/>
      <c r="G380" s="6"/>
      <c r="H380" s="6"/>
    </row>
    <row r="381" spans="4:8">
      <c r="D381" s="6"/>
      <c r="E381" s="6"/>
      <c r="F381" s="6"/>
      <c r="G381" s="6"/>
      <c r="H381" s="6"/>
    </row>
    <row r="382" spans="4:8">
      <c r="D382" s="6"/>
      <c r="E382" s="6"/>
      <c r="F382" s="6"/>
      <c r="G382" s="6"/>
      <c r="H382" s="6"/>
    </row>
    <row r="383" spans="4:8">
      <c r="D383" s="6"/>
      <c r="E383" s="6"/>
      <c r="F383" s="6"/>
      <c r="G383" s="6"/>
      <c r="H383" s="6"/>
    </row>
    <row r="384" spans="4:8">
      <c r="D384" s="6"/>
      <c r="E384" s="6"/>
      <c r="F384" s="6"/>
      <c r="G384" s="6"/>
      <c r="H384" s="6"/>
    </row>
    <row r="385" spans="4:8">
      <c r="D385" s="6"/>
      <c r="E385" s="6"/>
      <c r="F385" s="6"/>
      <c r="G385" s="6"/>
      <c r="H385" s="6"/>
    </row>
    <row r="386" spans="4:8">
      <c r="D386" s="6"/>
      <c r="E386" s="6"/>
      <c r="F386" s="6"/>
      <c r="G386" s="6"/>
      <c r="H386" s="6"/>
    </row>
    <row r="387" spans="4:8">
      <c r="D387" s="6"/>
      <c r="E387" s="6"/>
      <c r="F387" s="6"/>
      <c r="G387" s="6"/>
      <c r="H387" s="6"/>
    </row>
    <row r="388" spans="4:8">
      <c r="D388" s="6"/>
      <c r="E388" s="6"/>
      <c r="F388" s="6"/>
      <c r="G388" s="6"/>
      <c r="H388" s="6"/>
    </row>
    <row r="389" spans="4:8">
      <c r="D389" s="6"/>
      <c r="E389" s="6"/>
      <c r="F389" s="6"/>
      <c r="G389" s="6"/>
      <c r="H389" s="6"/>
    </row>
    <row r="390" spans="4:8">
      <c r="D390" s="6"/>
      <c r="E390" s="6"/>
      <c r="F390" s="6"/>
      <c r="G390" s="6"/>
      <c r="H390" s="6"/>
    </row>
    <row r="391" spans="4:8">
      <c r="D391" s="6"/>
      <c r="E391" s="6"/>
      <c r="F391" s="6"/>
      <c r="G391" s="6"/>
      <c r="H391" s="6"/>
    </row>
    <row r="392" spans="4:8">
      <c r="D392" s="6"/>
      <c r="E392" s="6"/>
      <c r="F392" s="6"/>
      <c r="G392" s="6"/>
      <c r="H392" s="6"/>
    </row>
    <row r="393" spans="4:8">
      <c r="D393" s="6"/>
      <c r="E393" s="6"/>
      <c r="F393" s="6"/>
      <c r="G393" s="6"/>
      <c r="H393" s="6"/>
    </row>
    <row r="394" spans="4:8">
      <c r="D394" s="6"/>
      <c r="E394" s="6"/>
      <c r="F394" s="6"/>
      <c r="G394" s="6"/>
      <c r="H394" s="6"/>
    </row>
    <row r="395" spans="4:8">
      <c r="D395" s="6"/>
      <c r="E395" s="6"/>
      <c r="F395" s="6"/>
      <c r="G395" s="6"/>
      <c r="H395" s="6"/>
    </row>
    <row r="396" spans="4:8">
      <c r="D396" s="6"/>
      <c r="E396" s="6"/>
      <c r="F396" s="6"/>
      <c r="G396" s="6"/>
      <c r="H396" s="6"/>
    </row>
    <row r="397" spans="4:8">
      <c r="D397" s="6"/>
      <c r="E397" s="6"/>
      <c r="F397" s="6"/>
      <c r="G397" s="6"/>
      <c r="H397" s="6"/>
    </row>
    <row r="398" spans="4:8">
      <c r="D398" s="6"/>
      <c r="E398" s="6"/>
      <c r="F398" s="6"/>
      <c r="G398" s="6"/>
      <c r="H398" s="6"/>
    </row>
    <row r="399" spans="4:8">
      <c r="D399" s="6"/>
      <c r="E399" s="6"/>
      <c r="F399" s="6"/>
      <c r="G399" s="6"/>
      <c r="H399" s="6"/>
    </row>
    <row r="400" spans="4:8">
      <c r="D400" s="6"/>
      <c r="E400" s="6"/>
      <c r="F400" s="6"/>
      <c r="G400" s="6"/>
      <c r="H400" s="6"/>
    </row>
    <row r="401" spans="4:8">
      <c r="D401" s="6"/>
      <c r="E401" s="6"/>
      <c r="F401" s="6"/>
      <c r="G401" s="6"/>
      <c r="H401" s="6"/>
    </row>
    <row r="402" spans="4:8">
      <c r="D402" s="6"/>
      <c r="E402" s="6"/>
      <c r="F402" s="6"/>
      <c r="G402" s="6"/>
      <c r="H402" s="6"/>
    </row>
    <row r="403" spans="4:8">
      <c r="D403" s="6"/>
      <c r="E403" s="6"/>
      <c r="F403" s="6"/>
      <c r="G403" s="6"/>
      <c r="H403" s="6"/>
    </row>
    <row r="404" spans="4:8">
      <c r="D404" s="6"/>
      <c r="E404" s="6"/>
      <c r="F404" s="6"/>
      <c r="G404" s="6"/>
      <c r="H404" s="6"/>
    </row>
    <row r="405" spans="4:8">
      <c r="D405" s="6"/>
      <c r="E405" s="6"/>
      <c r="F405" s="6"/>
      <c r="G405" s="6"/>
      <c r="H405" s="6"/>
    </row>
    <row r="406" spans="4:8">
      <c r="D406" s="6"/>
      <c r="E406" s="6"/>
      <c r="F406" s="6"/>
      <c r="G406" s="6"/>
      <c r="H406" s="6"/>
    </row>
    <row r="407" spans="4:8">
      <c r="D407" s="6"/>
      <c r="E407" s="6"/>
      <c r="F407" s="6"/>
      <c r="G407" s="6"/>
      <c r="H407" s="6"/>
    </row>
    <row r="408" spans="4:8">
      <c r="D408" s="6"/>
      <c r="E408" s="6"/>
      <c r="F408" s="6"/>
      <c r="G408" s="6"/>
      <c r="H408" s="6"/>
    </row>
    <row r="409" spans="4:8">
      <c r="D409" s="6"/>
      <c r="E409" s="6"/>
      <c r="F409" s="6"/>
      <c r="G409" s="6"/>
      <c r="H409" s="6"/>
    </row>
    <row r="410" spans="4:8">
      <c r="D410" s="6"/>
      <c r="E410" s="6"/>
      <c r="F410" s="6"/>
      <c r="G410" s="6"/>
      <c r="H410" s="6"/>
    </row>
    <row r="411" spans="4:8">
      <c r="D411" s="6"/>
      <c r="E411" s="6"/>
      <c r="F411" s="6"/>
      <c r="G411" s="6"/>
      <c r="H411" s="6"/>
    </row>
    <row r="412" spans="4:8">
      <c r="D412" s="6"/>
      <c r="E412" s="6"/>
      <c r="F412" s="6"/>
      <c r="G412" s="6"/>
      <c r="H412" s="6"/>
    </row>
    <row r="413" spans="4:8">
      <c r="D413" s="6"/>
      <c r="E413" s="6"/>
      <c r="F413" s="6"/>
      <c r="G413" s="6"/>
      <c r="H413" s="6"/>
    </row>
    <row r="414" spans="4:8">
      <c r="D414" s="6"/>
      <c r="E414" s="6"/>
      <c r="F414" s="6"/>
      <c r="G414" s="6"/>
      <c r="H414" s="6"/>
    </row>
    <row r="415" spans="4:8">
      <c r="D415" s="6"/>
      <c r="E415" s="6"/>
      <c r="F415" s="6"/>
      <c r="G415" s="6"/>
      <c r="H415" s="6"/>
    </row>
    <row r="416" spans="4:8">
      <c r="D416" s="6"/>
      <c r="E416" s="6"/>
      <c r="F416" s="6"/>
      <c r="G416" s="6"/>
      <c r="H416" s="6"/>
    </row>
    <row r="417" spans="4:8">
      <c r="D417" s="6"/>
      <c r="E417" s="6"/>
      <c r="F417" s="6"/>
      <c r="G417" s="6"/>
      <c r="H417" s="6"/>
    </row>
    <row r="418" spans="4:8">
      <c r="D418" s="6"/>
      <c r="E418" s="6"/>
      <c r="F418" s="6"/>
      <c r="G418" s="6"/>
      <c r="H418" s="6"/>
    </row>
    <row r="419" spans="4:8">
      <c r="D419" s="6"/>
      <c r="E419" s="6"/>
      <c r="F419" s="6"/>
      <c r="G419" s="6"/>
      <c r="H419" s="6"/>
    </row>
    <row r="420" spans="4:8">
      <c r="D420" s="6"/>
      <c r="E420" s="6"/>
      <c r="F420" s="6"/>
      <c r="G420" s="6"/>
      <c r="H420" s="6"/>
    </row>
    <row r="421" spans="4:8">
      <c r="D421" s="6"/>
      <c r="E421" s="6"/>
      <c r="F421" s="6"/>
      <c r="G421" s="6"/>
      <c r="H421" s="6"/>
    </row>
    <row r="422" spans="4:8">
      <c r="D422" s="6"/>
      <c r="E422" s="6"/>
      <c r="F422" s="6"/>
      <c r="G422" s="6"/>
      <c r="H422" s="6"/>
    </row>
    <row r="423" spans="4:8">
      <c r="D423" s="6"/>
      <c r="E423" s="6"/>
      <c r="F423" s="6"/>
      <c r="G423" s="6"/>
      <c r="H423" s="6"/>
    </row>
    <row r="424" spans="4:8">
      <c r="D424" s="6"/>
      <c r="E424" s="6"/>
      <c r="F424" s="6"/>
      <c r="G424" s="6"/>
      <c r="H424" s="6"/>
    </row>
    <row r="425" spans="4:8">
      <c r="D425" s="6"/>
      <c r="E425" s="6"/>
      <c r="F425" s="6"/>
      <c r="G425" s="6"/>
      <c r="H425" s="6"/>
    </row>
    <row r="426" spans="4:8">
      <c r="D426" s="6"/>
      <c r="E426" s="6"/>
      <c r="F426" s="6"/>
      <c r="G426" s="6"/>
      <c r="H426" s="6"/>
    </row>
    <row r="427" spans="4:8">
      <c r="D427" s="6"/>
      <c r="E427" s="6"/>
      <c r="F427" s="6"/>
      <c r="G427" s="6"/>
      <c r="H427" s="6"/>
    </row>
    <row r="428" spans="4:8">
      <c r="D428" s="6"/>
      <c r="E428" s="6"/>
      <c r="F428" s="6"/>
      <c r="G428" s="6"/>
      <c r="H428" s="6"/>
    </row>
    <row r="429" spans="4:8">
      <c r="D429" s="6"/>
      <c r="E429" s="6"/>
      <c r="F429" s="6"/>
      <c r="G429" s="6"/>
      <c r="H429" s="6"/>
    </row>
    <row r="430" spans="4:8">
      <c r="D430" s="6"/>
      <c r="E430" s="6"/>
      <c r="F430" s="6"/>
      <c r="G430" s="6"/>
      <c r="H430" s="6"/>
    </row>
    <row r="431" spans="4:8">
      <c r="D431" s="6"/>
      <c r="E431" s="6"/>
      <c r="F431" s="6"/>
      <c r="G431" s="6"/>
      <c r="H431" s="6"/>
    </row>
    <row r="432" spans="4:8">
      <c r="D432" s="6"/>
      <c r="E432" s="6"/>
      <c r="F432" s="6"/>
      <c r="G432" s="6"/>
      <c r="H432" s="6"/>
    </row>
    <row r="433" spans="4:8">
      <c r="D433" s="6"/>
      <c r="E433" s="6"/>
      <c r="F433" s="6"/>
      <c r="G433" s="6"/>
      <c r="H433" s="6"/>
    </row>
    <row r="434" spans="4:8">
      <c r="D434" s="6"/>
      <c r="E434" s="6"/>
      <c r="F434" s="6"/>
      <c r="G434" s="6"/>
      <c r="H434" s="6"/>
    </row>
    <row r="435" spans="4:8">
      <c r="D435" s="6"/>
      <c r="E435" s="6"/>
      <c r="F435" s="6"/>
      <c r="G435" s="6"/>
      <c r="H435" s="6"/>
    </row>
    <row r="436" spans="4:8">
      <c r="D436" s="6"/>
      <c r="E436" s="6"/>
      <c r="F436" s="6"/>
      <c r="G436" s="6"/>
      <c r="H436" s="6"/>
    </row>
    <row r="437" spans="4:8">
      <c r="D437" s="6"/>
      <c r="E437" s="6"/>
      <c r="F437" s="6"/>
      <c r="G437" s="6"/>
      <c r="H437" s="6"/>
    </row>
    <row r="438" spans="4:8">
      <c r="D438" s="6"/>
      <c r="E438" s="6"/>
      <c r="F438" s="6"/>
      <c r="G438" s="6"/>
      <c r="H438" s="6"/>
    </row>
    <row r="439" spans="4:8">
      <c r="D439" s="6"/>
      <c r="E439" s="6"/>
      <c r="F439" s="6"/>
      <c r="G439" s="6"/>
      <c r="H439" s="6"/>
    </row>
    <row r="440" spans="4:8">
      <c r="D440" s="6"/>
      <c r="E440" s="6"/>
      <c r="F440" s="6"/>
      <c r="G440" s="6"/>
      <c r="H440" s="6"/>
    </row>
    <row r="441" spans="4:8">
      <c r="D441" s="6"/>
      <c r="E441" s="6"/>
      <c r="F441" s="6"/>
      <c r="G441" s="6"/>
      <c r="H441" s="6"/>
    </row>
    <row r="442" spans="4:8">
      <c r="D442" s="6"/>
      <c r="E442" s="6"/>
      <c r="F442" s="6"/>
      <c r="G442" s="6"/>
      <c r="H442" s="6"/>
    </row>
    <row r="443" spans="4:8">
      <c r="D443" s="6"/>
      <c r="E443" s="6"/>
      <c r="F443" s="6"/>
      <c r="G443" s="6"/>
      <c r="H443" s="6"/>
    </row>
    <row r="444" spans="4:8">
      <c r="D444" s="6"/>
      <c r="E444" s="6"/>
      <c r="F444" s="6"/>
      <c r="G444" s="6"/>
      <c r="H444" s="6"/>
    </row>
    <row r="445" spans="4:8">
      <c r="D445" s="6"/>
      <c r="E445" s="6"/>
      <c r="F445" s="6"/>
      <c r="G445" s="6"/>
      <c r="H445" s="6"/>
    </row>
    <row r="446" spans="4:8">
      <c r="D446" s="6"/>
      <c r="E446" s="6"/>
      <c r="F446" s="6"/>
      <c r="G446" s="6"/>
      <c r="H446" s="6"/>
    </row>
    <row r="447" spans="4:8">
      <c r="D447" s="6"/>
      <c r="E447" s="6"/>
      <c r="F447" s="6"/>
      <c r="G447" s="6"/>
      <c r="H447" s="6"/>
    </row>
    <row r="448" spans="4:8">
      <c r="D448" s="6"/>
      <c r="E448" s="6"/>
      <c r="F448" s="6"/>
      <c r="G448" s="6"/>
      <c r="H448" s="6"/>
    </row>
    <row r="449" spans="4:8">
      <c r="D449" s="6"/>
      <c r="E449" s="6"/>
      <c r="F449" s="6"/>
      <c r="G449" s="6"/>
      <c r="H449" s="6"/>
    </row>
    <row r="450" spans="4:8">
      <c r="D450" s="6"/>
      <c r="E450" s="6"/>
      <c r="F450" s="6"/>
      <c r="G450" s="6"/>
      <c r="H450" s="6"/>
    </row>
    <row r="451" spans="4:8">
      <c r="D451" s="6"/>
      <c r="E451" s="6"/>
      <c r="F451" s="6"/>
      <c r="G451" s="6"/>
      <c r="H451" s="6"/>
    </row>
    <row r="452" spans="4:8">
      <c r="D452" s="6"/>
      <c r="E452" s="6"/>
      <c r="F452" s="6"/>
      <c r="G452" s="6"/>
      <c r="H452" s="6"/>
    </row>
    <row r="453" spans="4:8">
      <c r="D453" s="6"/>
      <c r="E453" s="6"/>
      <c r="F453" s="6"/>
      <c r="G453" s="6"/>
      <c r="H453" s="6"/>
    </row>
    <row r="454" spans="4:8">
      <c r="D454" s="6"/>
      <c r="E454" s="6"/>
      <c r="F454" s="6"/>
      <c r="G454" s="6"/>
      <c r="H454" s="6"/>
    </row>
    <row r="455" spans="4:8">
      <c r="D455" s="6"/>
      <c r="E455" s="6"/>
      <c r="F455" s="6"/>
      <c r="G455" s="6"/>
      <c r="H455" s="6"/>
    </row>
    <row r="456" spans="4:8">
      <c r="D456" s="6"/>
      <c r="E456" s="6"/>
      <c r="F456" s="6"/>
      <c r="G456" s="6"/>
      <c r="H456" s="6"/>
    </row>
    <row r="457" spans="4:8">
      <c r="D457" s="6"/>
      <c r="E457" s="6"/>
      <c r="F457" s="6"/>
      <c r="G457" s="6"/>
      <c r="H457" s="6"/>
    </row>
    <row r="458" spans="4:8">
      <c r="D458" s="6"/>
      <c r="E458" s="6"/>
      <c r="F458" s="6"/>
      <c r="G458" s="6"/>
      <c r="H458" s="6"/>
    </row>
    <row r="459" spans="4:8">
      <c r="D459" s="6"/>
      <c r="E459" s="6"/>
      <c r="F459" s="6"/>
      <c r="G459" s="6"/>
      <c r="H459" s="6"/>
    </row>
    <row r="460" spans="4:8">
      <c r="D460" s="6"/>
      <c r="E460" s="6"/>
      <c r="F460" s="6"/>
      <c r="G460" s="6"/>
      <c r="H460" s="6"/>
    </row>
    <row r="461" spans="4:8">
      <c r="D461" s="6"/>
      <c r="E461" s="6"/>
      <c r="F461" s="6"/>
      <c r="G461" s="6"/>
      <c r="H461" s="6"/>
    </row>
    <row r="462" spans="4:8">
      <c r="D462" s="6"/>
      <c r="E462" s="6"/>
      <c r="F462" s="6"/>
      <c r="G462" s="6"/>
      <c r="H462" s="6"/>
    </row>
    <row r="463" spans="4:8">
      <c r="D463" s="6"/>
      <c r="E463" s="6"/>
      <c r="F463" s="6"/>
      <c r="G463" s="6"/>
      <c r="H463" s="6"/>
    </row>
    <row r="464" spans="4:8">
      <c r="D464" s="6"/>
      <c r="E464" s="6"/>
      <c r="F464" s="6"/>
      <c r="G464" s="6"/>
      <c r="H464" s="6"/>
    </row>
    <row r="465" spans="4:8">
      <c r="D465" s="6"/>
      <c r="E465" s="6"/>
      <c r="F465" s="6"/>
      <c r="G465" s="6"/>
      <c r="H465" s="6"/>
    </row>
    <row r="466" spans="4:8">
      <c r="D466" s="6"/>
      <c r="E466" s="6"/>
      <c r="F466" s="6"/>
      <c r="G466" s="6"/>
      <c r="H466" s="6"/>
    </row>
    <row r="467" spans="4:8">
      <c r="D467" s="6"/>
      <c r="E467" s="6"/>
      <c r="F467" s="6"/>
      <c r="G467" s="6"/>
      <c r="H467" s="6"/>
    </row>
    <row r="468" spans="4:8">
      <c r="D468" s="6"/>
      <c r="E468" s="6"/>
      <c r="F468" s="6"/>
      <c r="G468" s="6"/>
      <c r="H468" s="6"/>
    </row>
    <row r="469" spans="4:8">
      <c r="D469" s="6"/>
      <c r="E469" s="6"/>
      <c r="F469" s="6"/>
      <c r="G469" s="6"/>
      <c r="H469" s="6"/>
    </row>
    <row r="470" spans="4:8">
      <c r="D470" s="6"/>
      <c r="E470" s="6"/>
      <c r="F470" s="6"/>
      <c r="G470" s="6"/>
      <c r="H470" s="6"/>
    </row>
    <row r="471" spans="4:8">
      <c r="D471" s="6"/>
      <c r="E471" s="6"/>
      <c r="F471" s="6"/>
      <c r="G471" s="6"/>
      <c r="H471" s="6"/>
    </row>
    <row r="472" spans="4:8">
      <c r="D472" s="6"/>
      <c r="E472" s="6"/>
      <c r="F472" s="6"/>
      <c r="G472" s="6"/>
      <c r="H472" s="6"/>
    </row>
    <row r="473" spans="4:8">
      <c r="D473" s="6"/>
      <c r="E473" s="6"/>
      <c r="F473" s="6"/>
      <c r="G473" s="6"/>
      <c r="H473" s="6"/>
    </row>
    <row r="474" spans="4:8">
      <c r="D474" s="6"/>
      <c r="E474" s="6"/>
      <c r="F474" s="6"/>
      <c r="G474" s="6"/>
      <c r="H474" s="6"/>
    </row>
    <row r="475" spans="4:8">
      <c r="D475" s="6"/>
      <c r="E475" s="6"/>
      <c r="F475" s="6"/>
      <c r="G475" s="6"/>
      <c r="H475" s="6"/>
    </row>
    <row r="476" spans="4:8">
      <c r="D476" s="6"/>
      <c r="E476" s="6"/>
      <c r="F476" s="6"/>
      <c r="G476" s="6"/>
      <c r="H476" s="6"/>
    </row>
    <row r="477" spans="4:8">
      <c r="D477" s="6"/>
      <c r="E477" s="6"/>
      <c r="F477" s="6"/>
      <c r="G477" s="6"/>
      <c r="H477" s="6"/>
    </row>
    <row r="478" spans="4:8">
      <c r="D478" s="6"/>
      <c r="E478" s="6"/>
      <c r="F478" s="6"/>
      <c r="G478" s="6"/>
      <c r="H478" s="6"/>
    </row>
    <row r="479" spans="4:8">
      <c r="D479" s="6"/>
      <c r="E479" s="6"/>
      <c r="F479" s="6"/>
      <c r="G479" s="6"/>
      <c r="H479" s="6"/>
    </row>
    <row r="480" spans="4:8">
      <c r="D480" s="6"/>
      <c r="E480" s="6"/>
      <c r="F480" s="6"/>
      <c r="G480" s="6"/>
      <c r="H480" s="6"/>
    </row>
    <row r="481" spans="4:8">
      <c r="D481" s="6"/>
      <c r="E481" s="6"/>
      <c r="F481" s="6"/>
      <c r="G481" s="6"/>
      <c r="H481" s="6"/>
    </row>
    <row r="482" spans="4:8">
      <c r="D482" s="6"/>
      <c r="E482" s="6"/>
      <c r="F482" s="6"/>
      <c r="G482" s="6"/>
      <c r="H482" s="6"/>
    </row>
    <row r="483" spans="4:8">
      <c r="D483" s="6"/>
      <c r="E483" s="6"/>
      <c r="F483" s="6"/>
      <c r="G483" s="6"/>
      <c r="H483" s="6"/>
    </row>
    <row r="484" spans="4:8">
      <c r="D484" s="6"/>
      <c r="E484" s="6"/>
      <c r="F484" s="6"/>
      <c r="G484" s="6"/>
      <c r="H484" s="6"/>
    </row>
    <row r="485" spans="4:8">
      <c r="D485" s="6"/>
      <c r="E485" s="6"/>
      <c r="F485" s="6"/>
      <c r="G485" s="6"/>
      <c r="H485" s="6"/>
    </row>
    <row r="486" spans="4:8">
      <c r="D486" s="6"/>
      <c r="E486" s="6"/>
      <c r="F486" s="6"/>
      <c r="G486" s="6"/>
      <c r="H486" s="6"/>
    </row>
    <row r="487" spans="4:8">
      <c r="D487" s="6"/>
      <c r="E487" s="6"/>
      <c r="F487" s="6"/>
      <c r="G487" s="6"/>
      <c r="H487" s="6"/>
    </row>
    <row r="488" spans="4:8">
      <c r="D488" s="6"/>
      <c r="E488" s="6"/>
      <c r="F488" s="6"/>
      <c r="G488" s="6"/>
      <c r="H488" s="6"/>
    </row>
    <row r="489" spans="4:8">
      <c r="D489" s="6"/>
      <c r="E489" s="6"/>
      <c r="F489" s="6"/>
      <c r="G489" s="6"/>
      <c r="H489" s="6"/>
    </row>
    <row r="490" spans="4:8">
      <c r="D490" s="6"/>
      <c r="E490" s="6"/>
      <c r="F490" s="6"/>
      <c r="G490" s="6"/>
      <c r="H490" s="6"/>
    </row>
    <row r="491" spans="4:8">
      <c r="D491" s="6"/>
      <c r="E491" s="6"/>
      <c r="F491" s="6"/>
      <c r="G491" s="6"/>
      <c r="H491" s="6"/>
    </row>
    <row r="492" spans="4:8">
      <c r="D492" s="6"/>
      <c r="E492" s="6"/>
      <c r="F492" s="6"/>
      <c r="G492" s="6"/>
      <c r="H492" s="6"/>
    </row>
    <row r="493" spans="4:8">
      <c r="D493" s="6"/>
      <c r="E493" s="6"/>
      <c r="F493" s="6"/>
      <c r="G493" s="6"/>
      <c r="H493" s="6"/>
    </row>
    <row r="494" spans="4:8">
      <c r="D494" s="6"/>
      <c r="E494" s="6"/>
      <c r="F494" s="6"/>
      <c r="G494" s="6"/>
      <c r="H494" s="6"/>
    </row>
    <row r="495" spans="4:8">
      <c r="D495" s="6"/>
      <c r="E495" s="6"/>
      <c r="F495" s="6"/>
      <c r="G495" s="6"/>
      <c r="H495" s="6"/>
    </row>
    <row r="496" spans="4:8">
      <c r="D496" s="6"/>
      <c r="E496" s="6"/>
      <c r="F496" s="6"/>
      <c r="G496" s="6"/>
      <c r="H496" s="6"/>
    </row>
    <row r="497" spans="4:8">
      <c r="D497" s="6"/>
      <c r="E497" s="6"/>
      <c r="F497" s="6"/>
      <c r="G497" s="6"/>
      <c r="H497" s="6"/>
    </row>
    <row r="498" spans="4:8">
      <c r="D498" s="6"/>
      <c r="E498" s="6"/>
      <c r="F498" s="6"/>
      <c r="G498" s="6"/>
      <c r="H498" s="6"/>
    </row>
    <row r="499" spans="4:8">
      <c r="D499" s="6"/>
      <c r="E499" s="6"/>
      <c r="F499" s="6"/>
      <c r="G499" s="6"/>
      <c r="H499" s="6"/>
    </row>
    <row r="500" spans="4:8">
      <c r="D500" s="6"/>
      <c r="E500" s="6"/>
      <c r="F500" s="6"/>
      <c r="G500" s="6"/>
      <c r="H500" s="6"/>
    </row>
    <row r="501" spans="4:8">
      <c r="D501" s="6"/>
      <c r="E501" s="6"/>
      <c r="F501" s="6"/>
      <c r="G501" s="6"/>
      <c r="H501" s="6"/>
    </row>
    <row r="502" spans="4:8">
      <c r="D502" s="6"/>
      <c r="E502" s="6"/>
      <c r="F502" s="6"/>
      <c r="G502" s="6"/>
      <c r="H502" s="6"/>
    </row>
    <row r="503" spans="4:8">
      <c r="D503" s="6"/>
      <c r="E503" s="6"/>
      <c r="F503" s="6"/>
      <c r="G503" s="6"/>
      <c r="H503" s="6"/>
    </row>
    <row r="504" spans="4:8">
      <c r="D504" s="6"/>
      <c r="E504" s="6"/>
      <c r="F504" s="6"/>
      <c r="G504" s="6"/>
      <c r="H504" s="6"/>
    </row>
    <row r="505" spans="4:8">
      <c r="D505" s="6"/>
      <c r="E505" s="6"/>
      <c r="F505" s="6"/>
      <c r="G505" s="6"/>
      <c r="H505" s="6"/>
    </row>
    <row r="506" spans="4:8">
      <c r="D506" s="6"/>
      <c r="E506" s="6"/>
      <c r="F506" s="6"/>
      <c r="G506" s="6"/>
      <c r="H506" s="6"/>
    </row>
    <row r="507" spans="4:8">
      <c r="D507" s="6"/>
      <c r="E507" s="6"/>
      <c r="F507" s="6"/>
      <c r="G507" s="6"/>
      <c r="H507" s="6"/>
    </row>
    <row r="508" spans="4:8">
      <c r="D508" s="6"/>
      <c r="E508" s="6"/>
      <c r="F508" s="6"/>
      <c r="G508" s="6"/>
      <c r="H508" s="6"/>
    </row>
    <row r="509" spans="4:8">
      <c r="D509" s="6"/>
      <c r="E509" s="6"/>
      <c r="F509" s="6"/>
      <c r="G509" s="6"/>
      <c r="H509" s="6"/>
    </row>
    <row r="510" spans="4:8">
      <c r="D510" s="6"/>
      <c r="E510" s="6"/>
      <c r="F510" s="6"/>
      <c r="G510" s="6"/>
      <c r="H510" s="6"/>
    </row>
    <row r="511" spans="4:8">
      <c r="D511" s="6"/>
      <c r="E511" s="6"/>
      <c r="F511" s="6"/>
      <c r="G511" s="6"/>
      <c r="H511" s="6"/>
    </row>
    <row r="512" spans="4:8">
      <c r="D512" s="6"/>
      <c r="E512" s="6"/>
      <c r="F512" s="6"/>
      <c r="G512" s="6"/>
      <c r="H512" s="6"/>
    </row>
    <row r="513" spans="4:8">
      <c r="D513" s="6"/>
      <c r="E513" s="6"/>
      <c r="F513" s="6"/>
      <c r="G513" s="6"/>
      <c r="H513" s="6"/>
    </row>
    <row r="514" spans="4:8">
      <c r="D514" s="6"/>
      <c r="E514" s="6"/>
      <c r="F514" s="6"/>
      <c r="G514" s="6"/>
      <c r="H514" s="6"/>
    </row>
    <row r="515" spans="4:8">
      <c r="D515" s="6"/>
      <c r="E515" s="6"/>
      <c r="F515" s="6"/>
      <c r="G515" s="6"/>
      <c r="H515" s="6"/>
    </row>
    <row r="516" spans="4:8">
      <c r="D516" s="6"/>
      <c r="E516" s="6"/>
      <c r="F516" s="6"/>
      <c r="G516" s="6"/>
      <c r="H516" s="6"/>
    </row>
    <row r="517" spans="4:8">
      <c r="D517" s="6"/>
      <c r="E517" s="6"/>
      <c r="F517" s="6"/>
      <c r="G517" s="6"/>
      <c r="H517" s="6"/>
    </row>
    <row r="518" spans="4:8">
      <c r="D518" s="6"/>
      <c r="E518" s="6"/>
      <c r="F518" s="6"/>
      <c r="G518" s="6"/>
      <c r="H518" s="6"/>
    </row>
    <row r="519" spans="4:8">
      <c r="D519" s="6"/>
      <c r="E519" s="6"/>
      <c r="F519" s="6"/>
      <c r="G519" s="6"/>
      <c r="H519" s="6"/>
    </row>
    <row r="520" spans="4:8">
      <c r="D520" s="6"/>
      <c r="E520" s="6"/>
      <c r="F520" s="6"/>
      <c r="G520" s="6"/>
      <c r="H520" s="6"/>
    </row>
    <row r="521" spans="4:8">
      <c r="D521" s="6"/>
      <c r="E521" s="6"/>
      <c r="F521" s="6"/>
      <c r="G521" s="6"/>
      <c r="H521" s="6"/>
    </row>
    <row r="522" spans="4:8">
      <c r="D522" s="6"/>
      <c r="E522" s="6"/>
      <c r="F522" s="6"/>
      <c r="G522" s="6"/>
      <c r="H522" s="6"/>
    </row>
    <row r="523" spans="4:8">
      <c r="D523" s="6"/>
      <c r="E523" s="6"/>
      <c r="F523" s="6"/>
      <c r="G523" s="6"/>
      <c r="H523" s="6"/>
    </row>
    <row r="524" spans="4:8">
      <c r="D524" s="6"/>
      <c r="E524" s="6"/>
      <c r="F524" s="6"/>
      <c r="G524" s="6"/>
      <c r="H524" s="6"/>
    </row>
    <row r="525" spans="4:8">
      <c r="D525" s="6"/>
      <c r="E525" s="6"/>
      <c r="F525" s="6"/>
      <c r="G525" s="6"/>
      <c r="H525" s="6"/>
    </row>
    <row r="526" spans="4:8">
      <c r="D526" s="6"/>
      <c r="E526" s="6"/>
      <c r="F526" s="6"/>
      <c r="G526" s="6"/>
      <c r="H526" s="6"/>
    </row>
    <row r="527" spans="4:8">
      <c r="D527" s="6"/>
      <c r="E527" s="6"/>
      <c r="F527" s="6"/>
      <c r="G527" s="6"/>
      <c r="H527" s="6"/>
    </row>
    <row r="528" spans="4:8">
      <c r="D528" s="6"/>
      <c r="E528" s="6"/>
      <c r="F528" s="6"/>
      <c r="G528" s="6"/>
      <c r="H528" s="6"/>
    </row>
    <row r="529" spans="4:8">
      <c r="D529" s="6"/>
      <c r="E529" s="6"/>
      <c r="F529" s="6"/>
      <c r="G529" s="6"/>
      <c r="H529" s="6"/>
    </row>
    <row r="530" spans="4:8">
      <c r="D530" s="6"/>
      <c r="E530" s="6"/>
      <c r="F530" s="6"/>
      <c r="G530" s="6"/>
      <c r="H530" s="6"/>
    </row>
    <row r="531" spans="4:8">
      <c r="D531" s="6"/>
      <c r="E531" s="6"/>
      <c r="F531" s="6"/>
      <c r="G531" s="6"/>
      <c r="H531" s="6"/>
    </row>
    <row r="532" spans="4:8">
      <c r="D532" s="6"/>
      <c r="E532" s="6"/>
      <c r="F532" s="6"/>
      <c r="G532" s="6"/>
      <c r="H532" s="6"/>
    </row>
    <row r="533" spans="4:8">
      <c r="D533" s="6"/>
      <c r="E533" s="6"/>
      <c r="F533" s="6"/>
      <c r="G533" s="6"/>
      <c r="H533" s="6"/>
    </row>
    <row r="534" spans="4:8">
      <c r="D534" s="6"/>
      <c r="E534" s="6"/>
      <c r="F534" s="6"/>
      <c r="G534" s="6"/>
      <c r="H534" s="6"/>
    </row>
    <row r="535" spans="4:8">
      <c r="D535" s="6"/>
      <c r="E535" s="6"/>
      <c r="F535" s="6"/>
      <c r="G535" s="6"/>
      <c r="H535" s="6"/>
    </row>
    <row r="536" spans="4:8">
      <c r="D536" s="6"/>
      <c r="E536" s="6"/>
      <c r="F536" s="6"/>
      <c r="G536" s="6"/>
      <c r="H536" s="6"/>
    </row>
    <row r="537" spans="4:8">
      <c r="D537" s="6"/>
      <c r="E537" s="6"/>
      <c r="F537" s="6"/>
      <c r="G537" s="6"/>
      <c r="H537" s="6"/>
    </row>
    <row r="538" spans="4:8">
      <c r="D538" s="6"/>
      <c r="E538" s="6"/>
      <c r="F538" s="6"/>
      <c r="G538" s="6"/>
      <c r="H538" s="6"/>
    </row>
    <row r="539" spans="4:8">
      <c r="D539" s="6"/>
      <c r="E539" s="6"/>
      <c r="F539" s="6"/>
      <c r="G539" s="6"/>
      <c r="H539" s="6"/>
    </row>
    <row r="540" spans="4:8">
      <c r="D540" s="6"/>
      <c r="E540" s="6"/>
      <c r="F540" s="6"/>
      <c r="G540" s="6"/>
      <c r="H540" s="6"/>
    </row>
    <row r="541" spans="4:8">
      <c r="D541" s="6"/>
      <c r="E541" s="6"/>
      <c r="F541" s="6"/>
      <c r="G541" s="6"/>
      <c r="H541" s="6"/>
    </row>
    <row r="542" spans="4:8">
      <c r="D542" s="6"/>
      <c r="E542" s="6"/>
      <c r="F542" s="6"/>
      <c r="G542" s="6"/>
      <c r="H542" s="6"/>
    </row>
    <row r="543" spans="4:8">
      <c r="D543" s="6"/>
      <c r="E543" s="6"/>
      <c r="F543" s="6"/>
      <c r="G543" s="6"/>
      <c r="H543" s="6"/>
    </row>
    <row r="544" spans="4:8">
      <c r="D544" s="6"/>
      <c r="E544" s="6"/>
      <c r="F544" s="6"/>
      <c r="G544" s="6"/>
      <c r="H544" s="6"/>
    </row>
    <row r="545" spans="4:8">
      <c r="D545" s="6"/>
      <c r="E545" s="6"/>
      <c r="F545" s="6"/>
      <c r="G545" s="6"/>
      <c r="H545" s="6"/>
    </row>
    <row r="546" spans="4:8">
      <c r="D546" s="6"/>
      <c r="E546" s="6"/>
      <c r="F546" s="6"/>
      <c r="G546" s="6"/>
      <c r="H546" s="6"/>
    </row>
    <row r="547" spans="4:8">
      <c r="D547" s="6"/>
      <c r="E547" s="6"/>
      <c r="F547" s="6"/>
      <c r="G547" s="6"/>
      <c r="H547" s="6"/>
    </row>
    <row r="548" spans="4:8">
      <c r="D548" s="6"/>
      <c r="E548" s="6"/>
      <c r="F548" s="6"/>
      <c r="G548" s="6"/>
      <c r="H548" s="6"/>
    </row>
    <row r="549" spans="4:8">
      <c r="D549" s="6"/>
      <c r="E549" s="6"/>
      <c r="F549" s="6"/>
      <c r="G549" s="6"/>
      <c r="H549" s="6"/>
    </row>
    <row r="550" spans="4:8">
      <c r="D550" s="6"/>
      <c r="E550" s="6"/>
      <c r="F550" s="6"/>
      <c r="G550" s="6"/>
      <c r="H550" s="6"/>
    </row>
    <row r="551" spans="4:8">
      <c r="D551" s="6"/>
      <c r="E551" s="6"/>
      <c r="F551" s="6"/>
      <c r="G551" s="6"/>
      <c r="H551" s="6"/>
    </row>
    <row r="552" spans="4:8">
      <c r="D552" s="6"/>
      <c r="E552" s="6"/>
      <c r="F552" s="6"/>
      <c r="G552" s="6"/>
      <c r="H552" s="6"/>
    </row>
    <row r="553" spans="4:8">
      <c r="D553" s="6"/>
      <c r="E553" s="6"/>
      <c r="F553" s="6"/>
      <c r="G553" s="6"/>
      <c r="H553" s="6"/>
    </row>
    <row r="554" spans="4:8">
      <c r="D554" s="6"/>
      <c r="E554" s="6"/>
      <c r="F554" s="6"/>
      <c r="G554" s="6"/>
      <c r="H554" s="6"/>
    </row>
    <row r="555" spans="4:8">
      <c r="D555" s="6"/>
      <c r="E555" s="6"/>
      <c r="F555" s="6"/>
      <c r="G555" s="6"/>
      <c r="H555" s="6"/>
    </row>
    <row r="556" spans="4:8">
      <c r="D556" s="6"/>
      <c r="E556" s="6"/>
      <c r="F556" s="6"/>
      <c r="G556" s="6"/>
      <c r="H556" s="6"/>
    </row>
    <row r="557" spans="4:8">
      <c r="D557" s="6"/>
      <c r="E557" s="6"/>
      <c r="F557" s="6"/>
      <c r="G557" s="6"/>
      <c r="H557" s="6"/>
    </row>
    <row r="558" spans="4:8">
      <c r="D558" s="6"/>
      <c r="E558" s="6"/>
      <c r="F558" s="6"/>
      <c r="G558" s="6"/>
      <c r="H558" s="6"/>
    </row>
    <row r="559" spans="4:8">
      <c r="D559" s="6"/>
      <c r="E559" s="6"/>
      <c r="F559" s="6"/>
      <c r="G559" s="6"/>
      <c r="H559" s="6"/>
    </row>
    <row r="560" spans="4:8">
      <c r="D560" s="6"/>
      <c r="E560" s="6"/>
      <c r="F560" s="6"/>
      <c r="G560" s="6"/>
      <c r="H560" s="6"/>
    </row>
    <row r="561" spans="4:8">
      <c r="D561" s="6"/>
      <c r="E561" s="6"/>
      <c r="F561" s="6"/>
      <c r="G561" s="6"/>
      <c r="H561" s="6"/>
    </row>
    <row r="562" spans="4:8">
      <c r="D562" s="6"/>
      <c r="E562" s="6"/>
      <c r="F562" s="6"/>
      <c r="G562" s="6"/>
      <c r="H562" s="6"/>
    </row>
    <row r="563" spans="4:8">
      <c r="D563" s="6"/>
      <c r="E563" s="6"/>
      <c r="F563" s="6"/>
      <c r="G563" s="6"/>
      <c r="H563" s="6"/>
    </row>
    <row r="564" spans="4:8">
      <c r="D564" s="6"/>
      <c r="E564" s="6"/>
      <c r="F564" s="6"/>
      <c r="G564" s="6"/>
      <c r="H564" s="6"/>
    </row>
    <row r="565" spans="4:8">
      <c r="D565" s="6"/>
      <c r="E565" s="6"/>
      <c r="F565" s="6"/>
      <c r="G565" s="6"/>
      <c r="H565" s="6"/>
    </row>
    <row r="566" spans="4:8">
      <c r="D566" s="6"/>
      <c r="E566" s="6"/>
      <c r="F566" s="6"/>
      <c r="G566" s="6"/>
      <c r="H566" s="6"/>
    </row>
    <row r="567" spans="4:8">
      <c r="D567" s="6"/>
      <c r="E567" s="6"/>
      <c r="F567" s="6"/>
      <c r="G567" s="6"/>
      <c r="H567" s="6"/>
    </row>
    <row r="568" spans="4:8">
      <c r="D568" s="6"/>
      <c r="E568" s="6"/>
      <c r="F568" s="6"/>
      <c r="G568" s="6"/>
      <c r="H568" s="6"/>
    </row>
    <row r="569" spans="4:8">
      <c r="D569" s="6"/>
      <c r="E569" s="6"/>
      <c r="F569" s="6"/>
      <c r="G569" s="6"/>
      <c r="H569" s="6"/>
    </row>
    <row r="570" spans="4:8">
      <c r="D570" s="6"/>
      <c r="E570" s="6"/>
      <c r="F570" s="6"/>
      <c r="G570" s="6"/>
      <c r="H570" s="6"/>
    </row>
    <row r="571" spans="4:8">
      <c r="D571" s="6"/>
      <c r="E571" s="6"/>
      <c r="F571" s="6"/>
      <c r="G571" s="6"/>
      <c r="H571" s="6"/>
    </row>
    <row r="572" spans="4:8">
      <c r="D572" s="6"/>
      <c r="E572" s="6"/>
      <c r="F572" s="6"/>
      <c r="G572" s="6"/>
      <c r="H572" s="6"/>
    </row>
    <row r="573" spans="4:8">
      <c r="D573" s="6"/>
      <c r="E573" s="6"/>
      <c r="F573" s="6"/>
      <c r="G573" s="6"/>
      <c r="H573" s="6"/>
    </row>
    <row r="574" spans="4:8">
      <c r="D574" s="6"/>
      <c r="E574" s="6"/>
      <c r="F574" s="6"/>
      <c r="G574" s="6"/>
      <c r="H574" s="6"/>
    </row>
    <row r="575" spans="4:8">
      <c r="D575" s="6"/>
      <c r="E575" s="6"/>
      <c r="F575" s="6"/>
      <c r="G575" s="6"/>
      <c r="H575" s="6"/>
    </row>
    <row r="576" spans="4:8">
      <c r="D576" s="6"/>
      <c r="E576" s="6"/>
      <c r="F576" s="6"/>
      <c r="G576" s="6"/>
      <c r="H576" s="6"/>
    </row>
    <row r="577" spans="4:8">
      <c r="D577" s="6"/>
      <c r="E577" s="6"/>
      <c r="F577" s="6"/>
      <c r="G577" s="6"/>
      <c r="H577" s="6"/>
    </row>
    <row r="578" spans="4:8">
      <c r="D578" s="6"/>
      <c r="E578" s="6"/>
      <c r="F578" s="6"/>
      <c r="G578" s="6"/>
      <c r="H578" s="6"/>
    </row>
    <row r="579" spans="4:8">
      <c r="D579" s="6"/>
      <c r="E579" s="6"/>
      <c r="F579" s="6"/>
      <c r="G579" s="6"/>
      <c r="H579" s="6"/>
    </row>
    <row r="580" spans="4:8">
      <c r="D580" s="6"/>
      <c r="E580" s="6"/>
      <c r="F580" s="6"/>
      <c r="G580" s="6"/>
      <c r="H580" s="6"/>
    </row>
    <row r="581" spans="4:8">
      <c r="D581" s="6"/>
      <c r="E581" s="6"/>
      <c r="F581" s="6"/>
      <c r="G581" s="6"/>
      <c r="H581" s="6"/>
    </row>
    <row r="582" spans="4:8">
      <c r="D582" s="6"/>
      <c r="E582" s="6"/>
      <c r="F582" s="6"/>
      <c r="G582" s="6"/>
      <c r="H582" s="6"/>
    </row>
    <row r="583" spans="4:8">
      <c r="D583" s="6"/>
      <c r="E583" s="6"/>
      <c r="F583" s="6"/>
      <c r="G583" s="6"/>
      <c r="H583" s="6"/>
    </row>
    <row r="584" spans="4:8">
      <c r="D584" s="6"/>
      <c r="E584" s="6"/>
      <c r="F584" s="6"/>
      <c r="G584" s="6"/>
      <c r="H584" s="6"/>
    </row>
    <row r="585" spans="4:8">
      <c r="D585" s="6"/>
      <c r="E585" s="6"/>
      <c r="F585" s="6"/>
      <c r="G585" s="6"/>
      <c r="H585" s="6"/>
    </row>
    <row r="586" spans="4:8">
      <c r="D586" s="6"/>
      <c r="E586" s="6"/>
      <c r="F586" s="6"/>
      <c r="G586" s="6"/>
      <c r="H586" s="6"/>
    </row>
    <row r="587" spans="4:8">
      <c r="D587" s="6"/>
      <c r="E587" s="6"/>
      <c r="F587" s="6"/>
      <c r="G587" s="6"/>
      <c r="H587" s="6"/>
    </row>
    <row r="588" spans="4:8">
      <c r="D588" s="6"/>
      <c r="E588" s="6"/>
      <c r="F588" s="6"/>
      <c r="G588" s="6"/>
      <c r="H588" s="6"/>
    </row>
    <row r="589" spans="4:8">
      <c r="D589" s="6"/>
      <c r="E589" s="6"/>
      <c r="F589" s="6"/>
      <c r="G589" s="6"/>
      <c r="H589" s="6"/>
    </row>
    <row r="590" spans="4:8">
      <c r="D590" s="6"/>
      <c r="E590" s="6"/>
      <c r="F590" s="6"/>
      <c r="G590" s="6"/>
      <c r="H590" s="6"/>
    </row>
    <row r="591" spans="4:8">
      <c r="D591" s="6"/>
      <c r="E591" s="6"/>
      <c r="F591" s="6"/>
      <c r="G591" s="6"/>
      <c r="H591" s="6"/>
    </row>
    <row r="592" spans="4:8">
      <c r="D592" s="6"/>
      <c r="E592" s="6"/>
      <c r="F592" s="6"/>
      <c r="G592" s="6"/>
      <c r="H592" s="6"/>
    </row>
    <row r="593" spans="4:8">
      <c r="D593" s="6"/>
      <c r="E593" s="6"/>
      <c r="F593" s="6"/>
      <c r="G593" s="6"/>
      <c r="H593" s="6"/>
    </row>
    <row r="594" spans="4:8">
      <c r="D594" s="6"/>
      <c r="E594" s="6"/>
      <c r="F594" s="6"/>
      <c r="G594" s="6"/>
      <c r="H594" s="6"/>
    </row>
    <row r="595" spans="4:8">
      <c r="D595" s="6"/>
      <c r="E595" s="6"/>
      <c r="F595" s="6"/>
      <c r="G595" s="6"/>
      <c r="H595" s="6"/>
    </row>
    <row r="596" spans="4:8">
      <c r="D596" s="6"/>
      <c r="E596" s="6"/>
      <c r="F596" s="6"/>
      <c r="G596" s="6"/>
      <c r="H596" s="6"/>
    </row>
    <row r="597" spans="4:8">
      <c r="D597" s="6"/>
      <c r="E597" s="6"/>
      <c r="F597" s="6"/>
      <c r="G597" s="6"/>
      <c r="H597" s="6"/>
    </row>
    <row r="598" spans="4:8">
      <c r="D598" s="6"/>
      <c r="E598" s="6"/>
      <c r="F598" s="6"/>
      <c r="G598" s="6"/>
      <c r="H598" s="6"/>
    </row>
    <row r="599" spans="4:8">
      <c r="D599" s="6"/>
      <c r="E599" s="6"/>
      <c r="F599" s="6"/>
      <c r="G599" s="6"/>
      <c r="H599" s="6"/>
    </row>
    <row r="600" spans="4:8">
      <c r="D600" s="6"/>
      <c r="E600" s="6"/>
      <c r="F600" s="6"/>
      <c r="G600" s="6"/>
      <c r="H600" s="6"/>
    </row>
    <row r="601" spans="4:8">
      <c r="D601" s="6"/>
      <c r="E601" s="6"/>
      <c r="F601" s="6"/>
      <c r="G601" s="6"/>
      <c r="H601" s="6"/>
    </row>
    <row r="602" spans="4:8">
      <c r="E602" s="106"/>
      <c r="G602" s="106"/>
    </row>
    <row r="603" spans="4:8">
      <c r="E603" s="106"/>
      <c r="G603" s="106"/>
    </row>
    <row r="604" spans="4:8">
      <c r="E604" s="106"/>
      <c r="G604" s="106"/>
    </row>
    <row r="605" spans="4:8">
      <c r="E605" s="106"/>
      <c r="G605" s="106"/>
    </row>
    <row r="606" spans="4:8">
      <c r="E606" s="106"/>
      <c r="G606" s="106"/>
    </row>
    <row r="607" spans="4:8">
      <c r="E607" s="106"/>
      <c r="G607" s="106"/>
    </row>
  </sheetData>
  <sheetProtection password="CCE9" sheet="1" objects="1" scenarios="1"/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L56"/>
  <sheetViews>
    <sheetView rightToLeft="1" workbookViewId="0"/>
  </sheetViews>
  <sheetFormatPr defaultColWidth="9.140625" defaultRowHeight="18"/>
  <cols>
    <col min="1" max="1" width="6.28515625" style="3" customWidth="1"/>
    <col min="2" max="2" width="41.7109375" style="45" bestFit="1" customWidth="1"/>
    <col min="3" max="3" width="12.7109375" style="3" customWidth="1"/>
    <col min="4" max="4" width="10.7109375" style="3" customWidth="1"/>
    <col min="5" max="5" width="8.140625" style="6" bestFit="1" customWidth="1"/>
    <col min="6" max="6" width="6" style="6" customWidth="1"/>
    <col min="7" max="7" width="10" style="6" customWidth="1"/>
    <col min="8" max="8" width="9.5703125" style="6" customWidth="1"/>
    <col min="9" max="9" width="6.140625" style="6" customWidth="1"/>
    <col min="10" max="11" width="5.7109375" style="6" customWidth="1"/>
    <col min="12" max="12" width="6.85546875" style="6" customWidth="1"/>
    <col min="13" max="13" width="6.42578125" style="3" customWidth="1"/>
    <col min="14" max="14" width="6.7109375" style="3" customWidth="1"/>
    <col min="15" max="15" width="7.28515625" style="3" customWidth="1"/>
    <col min="16" max="27" width="5.7109375" style="3" customWidth="1"/>
    <col min="28" max="16384" width="9.140625" style="3"/>
  </cols>
  <sheetData>
    <row r="1" spans="2:12">
      <c r="B1" s="13" t="s">
        <v>0</v>
      </c>
      <c r="C1" s="14" t="s">
        <v>190</v>
      </c>
    </row>
    <row r="2" spans="2:12">
      <c r="B2" s="13" t="s">
        <v>1</v>
      </c>
    </row>
    <row r="3" spans="2:12">
      <c r="B3" s="13" t="s">
        <v>2</v>
      </c>
      <c r="C3" s="14" t="s">
        <v>191</v>
      </c>
    </row>
    <row r="4" spans="2:12">
      <c r="B4" s="13" t="s">
        <v>3</v>
      </c>
      <c r="C4" s="14" t="s">
        <v>192</v>
      </c>
    </row>
    <row r="5" spans="2:12">
      <c r="B5" s="13"/>
    </row>
    <row r="7" spans="2:12" ht="26.25" customHeight="1">
      <c r="B7" s="87" t="s">
        <v>177</v>
      </c>
      <c r="C7" s="88"/>
      <c r="D7" s="88"/>
    </row>
    <row r="8" spans="2:12" s="6" customFormat="1" ht="47.25">
      <c r="B8" s="98" t="s">
        <v>102</v>
      </c>
      <c r="C8" s="107" t="s">
        <v>178</v>
      </c>
      <c r="D8" s="108" t="s">
        <v>179</v>
      </c>
    </row>
    <row r="9" spans="2:12" s="6" customFormat="1">
      <c r="B9" s="50"/>
      <c r="C9" s="71" t="s">
        <v>6</v>
      </c>
      <c r="D9" s="91" t="s">
        <v>77</v>
      </c>
    </row>
    <row r="10" spans="2:12" s="54" customFormat="1" ht="18" customHeight="1">
      <c r="B10" s="52"/>
      <c r="C10" s="53" t="s">
        <v>9</v>
      </c>
      <c r="D10" s="74" t="s">
        <v>10</v>
      </c>
      <c r="E10" s="6"/>
      <c r="F10" s="6"/>
      <c r="G10" s="6"/>
      <c r="H10" s="6"/>
      <c r="I10" s="6"/>
      <c r="J10" s="6"/>
      <c r="K10" s="6"/>
      <c r="L10" s="6"/>
    </row>
    <row r="11" spans="2:12" s="54" customFormat="1" ht="18" customHeight="1">
      <c r="B11" s="55" t="s">
        <v>180</v>
      </c>
      <c r="C11" s="109">
        <f>C12+C38</f>
        <v>47751.871370003078</v>
      </c>
      <c r="D11" s="74"/>
      <c r="E11" s="6"/>
      <c r="F11" s="6"/>
      <c r="G11" s="6"/>
      <c r="H11" s="6"/>
      <c r="I11" s="6"/>
      <c r="J11" s="6"/>
      <c r="K11" s="6"/>
      <c r="L11" s="6"/>
    </row>
    <row r="12" spans="2:12">
      <c r="B12" s="4" t="s">
        <v>197</v>
      </c>
      <c r="C12" s="5">
        <f>SUM(C13:C37)</f>
        <v>25772.030058288023</v>
      </c>
    </row>
    <row r="13" spans="2:12">
      <c r="B13" s="7" t="s">
        <v>2531</v>
      </c>
      <c r="C13" s="8">
        <v>12.472050490235853</v>
      </c>
      <c r="D13" s="9">
        <v>42948</v>
      </c>
    </row>
    <row r="14" spans="2:12">
      <c r="B14" s="7" t="s">
        <v>2532</v>
      </c>
      <c r="C14" s="8">
        <v>-1.1298000000000427E-2</v>
      </c>
      <c r="D14" s="9">
        <v>42614</v>
      </c>
    </row>
    <row r="15" spans="2:12">
      <c r="B15" s="7" t="s">
        <v>2533</v>
      </c>
      <c r="C15" s="8">
        <v>21.333448499999992</v>
      </c>
      <c r="D15" s="9">
        <v>42658</v>
      </c>
      <c r="E15" s="3"/>
    </row>
    <row r="16" spans="2:12">
      <c r="B16" s="7" t="s">
        <v>2534</v>
      </c>
      <c r="C16" s="8">
        <v>49.272999999999996</v>
      </c>
      <c r="D16" s="9">
        <v>43109</v>
      </c>
      <c r="E16" s="3"/>
    </row>
    <row r="17" spans="1:5">
      <c r="B17" s="7" t="s">
        <v>2535</v>
      </c>
      <c r="C17" s="8">
        <v>178.04000000000002</v>
      </c>
      <c r="D17" s="9">
        <v>44516</v>
      </c>
      <c r="E17" s="3"/>
    </row>
    <row r="18" spans="1:5">
      <c r="B18" s="7" t="s">
        <v>2536</v>
      </c>
      <c r="C18" s="8">
        <v>1442.1000740310078</v>
      </c>
      <c r="D18" s="9">
        <v>45534</v>
      </c>
      <c r="E18" s="3"/>
    </row>
    <row r="19" spans="1:5">
      <c r="B19" s="7" t="s">
        <v>2537</v>
      </c>
      <c r="C19" s="8">
        <v>1655.0250000000001</v>
      </c>
      <c r="D19" s="9">
        <v>44727</v>
      </c>
      <c r="E19" s="3"/>
    </row>
    <row r="20" spans="1:5">
      <c r="B20" s="7" t="s">
        <v>2538</v>
      </c>
      <c r="C20" s="8">
        <v>2153.7791659999998</v>
      </c>
      <c r="D20" s="9">
        <v>45640</v>
      </c>
      <c r="E20" s="3"/>
    </row>
    <row r="21" spans="1:5">
      <c r="B21" s="7" t="s">
        <v>2539</v>
      </c>
      <c r="C21" s="8">
        <v>2259.6</v>
      </c>
      <c r="D21" s="9">
        <v>46055</v>
      </c>
      <c r="E21" s="3"/>
    </row>
    <row r="22" spans="1:5">
      <c r="A22" s="10"/>
      <c r="B22" s="110" t="s">
        <v>2395</v>
      </c>
      <c r="C22" s="8">
        <v>495.21994399999988</v>
      </c>
      <c r="D22" s="111">
        <v>42551</v>
      </c>
      <c r="E22" s="10"/>
    </row>
    <row r="23" spans="1:5">
      <c r="A23" s="10"/>
      <c r="B23" s="112" t="s">
        <v>2552</v>
      </c>
      <c r="C23" s="8">
        <v>772.97874999999999</v>
      </c>
      <c r="D23" s="111">
        <v>43100</v>
      </c>
      <c r="E23" s="10"/>
    </row>
    <row r="24" spans="1:5">
      <c r="A24" s="10"/>
      <c r="B24" s="112" t="s">
        <v>2431</v>
      </c>
      <c r="C24" s="8">
        <v>1376.5124314415807</v>
      </c>
      <c r="D24" s="111">
        <v>43404</v>
      </c>
      <c r="E24" s="10"/>
    </row>
    <row r="25" spans="1:5">
      <c r="A25" s="10"/>
      <c r="B25" s="112" t="s">
        <v>2553</v>
      </c>
      <c r="C25" s="8">
        <v>46.74621470904043</v>
      </c>
      <c r="D25" s="111">
        <v>43404</v>
      </c>
      <c r="E25" s="10"/>
    </row>
    <row r="26" spans="1:5">
      <c r="A26" s="10"/>
      <c r="B26" s="112" t="s">
        <v>2554</v>
      </c>
      <c r="C26" s="8">
        <v>123.83216192935322</v>
      </c>
      <c r="D26" s="111">
        <v>43404</v>
      </c>
      <c r="E26" s="10"/>
    </row>
    <row r="27" spans="1:5">
      <c r="A27" s="10"/>
      <c r="B27" s="112" t="s">
        <v>2555</v>
      </c>
      <c r="C27" s="8">
        <v>66.542730265411734</v>
      </c>
      <c r="D27" s="111">
        <v>45143</v>
      </c>
      <c r="E27" s="10"/>
    </row>
    <row r="28" spans="1:5">
      <c r="A28" s="10"/>
      <c r="B28" s="112" t="s">
        <v>2378</v>
      </c>
      <c r="C28" s="8">
        <v>446.86093000000022</v>
      </c>
      <c r="D28" s="111">
        <v>43011</v>
      </c>
      <c r="E28" s="10"/>
    </row>
    <row r="29" spans="1:5">
      <c r="A29" s="10"/>
      <c r="B29" s="112" t="s">
        <v>2556</v>
      </c>
      <c r="C29" s="8">
        <v>80.557400000000001</v>
      </c>
      <c r="D29" s="111">
        <v>43948</v>
      </c>
      <c r="E29" s="10"/>
    </row>
    <row r="30" spans="1:5">
      <c r="A30" s="10"/>
      <c r="B30" s="112" t="s">
        <v>2440</v>
      </c>
      <c r="C30" s="8">
        <v>1385.3080360000001</v>
      </c>
      <c r="D30" s="111">
        <v>43908</v>
      </c>
      <c r="E30" s="10"/>
    </row>
    <row r="31" spans="1:5">
      <c r="A31" s="10"/>
      <c r="B31" s="112" t="s">
        <v>2557</v>
      </c>
      <c r="C31" s="8">
        <v>5262.1136317813171</v>
      </c>
      <c r="D31" s="111">
        <v>42719</v>
      </c>
      <c r="E31" s="10"/>
    </row>
    <row r="32" spans="1:5">
      <c r="A32" s="10"/>
      <c r="B32" s="112" t="s">
        <v>2558</v>
      </c>
      <c r="C32" s="8">
        <v>2055.3200000000002</v>
      </c>
      <c r="D32" s="111">
        <v>42901</v>
      </c>
      <c r="E32" s="10"/>
    </row>
    <row r="33" spans="1:5">
      <c r="A33" s="10"/>
      <c r="B33" s="112" t="s">
        <v>2559</v>
      </c>
      <c r="C33" s="8">
        <v>1386.3866649410638</v>
      </c>
      <c r="D33" s="111">
        <v>43297</v>
      </c>
      <c r="E33" s="10"/>
    </row>
    <row r="34" spans="1:5">
      <c r="A34" s="10"/>
      <c r="B34" s="112" t="s">
        <v>2560</v>
      </c>
      <c r="C34" s="8">
        <v>622.86936532325797</v>
      </c>
      <c r="D34" s="113">
        <v>43297</v>
      </c>
      <c r="E34" s="10"/>
    </row>
    <row r="35" spans="1:5">
      <c r="A35" s="10"/>
      <c r="B35" s="112" t="s">
        <v>2562</v>
      </c>
      <c r="C35" s="8">
        <v>1837.8864482261515</v>
      </c>
      <c r="D35" s="113">
        <v>42735</v>
      </c>
      <c r="E35" s="10"/>
    </row>
    <row r="36" spans="1:5">
      <c r="A36" s="10"/>
      <c r="B36" s="112" t="s">
        <v>2563</v>
      </c>
      <c r="C36" s="8">
        <v>2015.846</v>
      </c>
      <c r="D36" s="113">
        <v>42551</v>
      </c>
      <c r="E36" s="10"/>
    </row>
    <row r="37" spans="1:5">
      <c r="A37" s="10"/>
      <c r="B37" s="112" t="s">
        <v>2398</v>
      </c>
      <c r="C37" s="8">
        <v>25.437908649599994</v>
      </c>
      <c r="D37" s="113">
        <v>42643</v>
      </c>
      <c r="E37" s="10"/>
    </row>
    <row r="38" spans="1:5">
      <c r="B38" s="4" t="s">
        <v>247</v>
      </c>
      <c r="C38" s="5">
        <f>SUM(C39:C52)</f>
        <v>21979.841311715059</v>
      </c>
      <c r="D38" s="11"/>
      <c r="E38" s="3"/>
    </row>
    <row r="39" spans="1:5">
      <c r="B39" s="7" t="s">
        <v>2540</v>
      </c>
      <c r="C39" s="8">
        <v>1354.1837</v>
      </c>
      <c r="D39" s="9">
        <v>44836</v>
      </c>
      <c r="E39" s="3"/>
    </row>
    <row r="40" spans="1:5">
      <c r="B40" s="7" t="s">
        <v>2541</v>
      </c>
      <c r="C40" s="8">
        <v>881.07264699999996</v>
      </c>
      <c r="D40" s="9">
        <v>45536</v>
      </c>
      <c r="E40" s="3"/>
    </row>
    <row r="41" spans="1:5">
      <c r="B41" s="7" t="s">
        <v>2542</v>
      </c>
      <c r="C41" s="8">
        <v>1057.1344274399999</v>
      </c>
      <c r="D41" s="9">
        <v>44621</v>
      </c>
      <c r="E41" s="3"/>
    </row>
    <row r="42" spans="1:5">
      <c r="B42" s="7" t="s">
        <v>2543</v>
      </c>
      <c r="C42" s="8">
        <v>2099.8408569600001</v>
      </c>
      <c r="D42" s="9">
        <v>45748</v>
      </c>
      <c r="E42" s="3"/>
    </row>
    <row r="43" spans="1:5">
      <c r="B43" s="7" t="s">
        <v>2544</v>
      </c>
      <c r="C43" s="8">
        <v>1752.1009953999999</v>
      </c>
      <c r="D43" s="9">
        <v>44727</v>
      </c>
      <c r="E43" s="3"/>
    </row>
    <row r="44" spans="1:5">
      <c r="B44" s="7" t="s">
        <v>2545</v>
      </c>
      <c r="C44" s="8">
        <v>1769.3999575999999</v>
      </c>
      <c r="D44" s="9">
        <v>45806</v>
      </c>
      <c r="E44" s="3"/>
    </row>
    <row r="45" spans="1:5">
      <c r="B45" s="7" t="s">
        <v>2546</v>
      </c>
      <c r="C45" s="8">
        <v>2105.4167111999996</v>
      </c>
      <c r="D45" s="9">
        <v>45838</v>
      </c>
      <c r="E45" s="3"/>
    </row>
    <row r="46" spans="1:5">
      <c r="B46" s="7" t="s">
        <v>2547</v>
      </c>
      <c r="C46" s="8">
        <v>2030.1550610879999</v>
      </c>
      <c r="D46" s="9">
        <v>45383</v>
      </c>
      <c r="E46" s="3"/>
    </row>
    <row r="47" spans="1:5">
      <c r="B47" s="7" t="s">
        <v>2548</v>
      </c>
      <c r="C47" s="8">
        <v>10.540883359999977</v>
      </c>
      <c r="D47" s="9">
        <v>44727</v>
      </c>
      <c r="E47" s="3"/>
    </row>
    <row r="48" spans="1:5">
      <c r="B48" s="114" t="s">
        <v>2549</v>
      </c>
      <c r="C48" s="8">
        <v>1506.4</v>
      </c>
      <c r="D48" s="9">
        <v>46054</v>
      </c>
      <c r="E48" s="3"/>
    </row>
    <row r="49" spans="2:5">
      <c r="B49" s="7" t="s">
        <v>2550</v>
      </c>
      <c r="C49" s="8">
        <v>3002.0894959999996</v>
      </c>
      <c r="D49" s="9">
        <v>46082</v>
      </c>
      <c r="E49" s="3"/>
    </row>
    <row r="50" spans="2:5">
      <c r="B50" s="7" t="s">
        <v>2551</v>
      </c>
      <c r="C50" s="8">
        <v>2711.52</v>
      </c>
      <c r="D50" s="9">
        <v>47177</v>
      </c>
      <c r="E50" s="3"/>
    </row>
    <row r="51" spans="2:5">
      <c r="B51" s="7" t="s">
        <v>2561</v>
      </c>
      <c r="C51" s="8">
        <v>442.19795802000021</v>
      </c>
      <c r="D51" s="9">
        <v>43100</v>
      </c>
      <c r="E51" s="3"/>
    </row>
    <row r="52" spans="2:5">
      <c r="B52" s="7" t="s">
        <v>2446</v>
      </c>
      <c r="C52" s="8">
        <v>1257.788617647059</v>
      </c>
      <c r="D52" s="9">
        <v>44678</v>
      </c>
      <c r="E52" s="3"/>
    </row>
    <row r="53" spans="2:5">
      <c r="B53" s="7"/>
      <c r="C53" s="8"/>
      <c r="D53" s="9"/>
      <c r="E53" s="3"/>
    </row>
    <row r="54" spans="2:5">
      <c r="B54" s="7"/>
      <c r="C54" s="8"/>
      <c r="D54" s="9"/>
      <c r="E54" s="3"/>
    </row>
    <row r="55" spans="2:5">
      <c r="B55" s="7"/>
      <c r="C55" s="8"/>
      <c r="D55" s="9"/>
      <c r="E55" s="3"/>
    </row>
    <row r="56" spans="2:5">
      <c r="B56" s="7"/>
      <c r="C56" s="8"/>
      <c r="D56" s="9"/>
      <c r="E56" s="3"/>
    </row>
  </sheetData>
  <sheetProtection password="CCE9" sheet="1" objects="1" scenarios="1"/>
  <mergeCells count="1">
    <mergeCell ref="B7:D7"/>
  </mergeCells>
  <dataValidations count="1">
    <dataValidation allowBlank="1" showInputMessage="1" showErrorMessage="1" sqref="C39 B12:D12 A1:E11 A51:B1048576 C53:C1048576 D51:XFD1048576 D22:D37 B22:B37 E12:E50 F1:XFD50 A12:A50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/>
  </sheetViews>
  <sheetFormatPr defaultColWidth="9.140625" defaultRowHeight="18"/>
  <cols>
    <col min="1" max="1" width="6.28515625" style="3" customWidth="1"/>
    <col min="2" max="2" width="48.28515625" style="45" bestFit="1" customWidth="1"/>
    <col min="3" max="4" width="10.7109375" style="45" customWidth="1"/>
    <col min="5" max="11" width="10.7109375" style="3" customWidth="1"/>
    <col min="12" max="12" width="14.7109375" style="3" customWidth="1"/>
    <col min="13" max="13" width="12.7109375" style="3" customWidth="1"/>
    <col min="14" max="16" width="10.7109375" style="3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47" width="5.7109375" style="3" customWidth="1"/>
    <col min="48" max="16384" width="9.140625" style="3"/>
  </cols>
  <sheetData>
    <row r="1" spans="2:18">
      <c r="B1" s="13" t="s">
        <v>0</v>
      </c>
      <c r="C1" s="14" t="s">
        <v>190</v>
      </c>
    </row>
    <row r="2" spans="2:18">
      <c r="B2" s="13" t="s">
        <v>1</v>
      </c>
    </row>
    <row r="3" spans="2:18">
      <c r="B3" s="13" t="s">
        <v>2</v>
      </c>
      <c r="C3" s="14" t="s">
        <v>191</v>
      </c>
    </row>
    <row r="4" spans="2:18">
      <c r="B4" s="13" t="s">
        <v>3</v>
      </c>
      <c r="C4" s="14" t="s">
        <v>192</v>
      </c>
    </row>
    <row r="5" spans="2:18">
      <c r="B5" s="13"/>
    </row>
    <row r="7" spans="2:18" ht="26.25" customHeight="1">
      <c r="B7" s="87" t="s">
        <v>181</v>
      </c>
      <c r="C7" s="88"/>
      <c r="D7" s="88"/>
      <c r="E7" s="88"/>
      <c r="F7" s="88"/>
      <c r="G7" s="88"/>
      <c r="H7" s="88"/>
      <c r="I7" s="88"/>
      <c r="J7" s="88"/>
      <c r="K7" s="88"/>
      <c r="L7" s="88"/>
      <c r="M7" s="88"/>
      <c r="N7" s="88"/>
      <c r="O7" s="88"/>
      <c r="P7" s="89"/>
    </row>
    <row r="8" spans="2:18" s="6" customFormat="1" ht="63">
      <c r="B8" s="19" t="s">
        <v>102</v>
      </c>
      <c r="C8" s="69" t="s">
        <v>50</v>
      </c>
      <c r="D8" s="69" t="s">
        <v>88</v>
      </c>
      <c r="E8" s="69" t="s">
        <v>52</v>
      </c>
      <c r="F8" s="69" t="s">
        <v>53</v>
      </c>
      <c r="G8" s="69" t="s">
        <v>72</v>
      </c>
      <c r="H8" s="69" t="s">
        <v>73</v>
      </c>
      <c r="I8" s="69" t="s">
        <v>54</v>
      </c>
      <c r="J8" s="69" t="s">
        <v>55</v>
      </c>
      <c r="K8" s="69" t="s">
        <v>182</v>
      </c>
      <c r="L8" s="69" t="s">
        <v>74</v>
      </c>
      <c r="M8" s="69" t="s">
        <v>183</v>
      </c>
      <c r="N8" s="69" t="s">
        <v>76</v>
      </c>
      <c r="O8" s="69" t="s">
        <v>58</v>
      </c>
      <c r="P8" s="90" t="s">
        <v>59</v>
      </c>
      <c r="R8" s="3"/>
    </row>
    <row r="9" spans="2:18" s="6" customFormat="1" ht="17.25" customHeight="1">
      <c r="B9" s="50"/>
      <c r="C9" s="71"/>
      <c r="D9" s="71"/>
      <c r="E9" s="71"/>
      <c r="F9" s="71"/>
      <c r="G9" s="71" t="s">
        <v>77</v>
      </c>
      <c r="H9" s="71" t="s">
        <v>78</v>
      </c>
      <c r="I9" s="71"/>
      <c r="J9" s="71" t="s">
        <v>7</v>
      </c>
      <c r="K9" s="71" t="s">
        <v>7</v>
      </c>
      <c r="L9" s="71"/>
      <c r="M9" s="71" t="s">
        <v>6</v>
      </c>
      <c r="N9" s="71" t="s">
        <v>7</v>
      </c>
      <c r="O9" s="71" t="s">
        <v>7</v>
      </c>
      <c r="P9" s="72" t="s">
        <v>7</v>
      </c>
    </row>
    <row r="10" spans="2:18" s="54" customFormat="1" ht="18" customHeight="1">
      <c r="B10" s="52"/>
      <c r="C10" s="53" t="s">
        <v>9</v>
      </c>
      <c r="D10" s="53" t="s">
        <v>10</v>
      </c>
      <c r="E10" s="53" t="s">
        <v>60</v>
      </c>
      <c r="F10" s="53" t="s">
        <v>61</v>
      </c>
      <c r="G10" s="53" t="s">
        <v>62</v>
      </c>
      <c r="H10" s="53" t="s">
        <v>63</v>
      </c>
      <c r="I10" s="74" t="s">
        <v>64</v>
      </c>
      <c r="J10" s="74" t="s">
        <v>65</v>
      </c>
      <c r="K10" s="53" t="s">
        <v>66</v>
      </c>
      <c r="L10" s="53" t="s">
        <v>67</v>
      </c>
      <c r="M10" s="53" t="s">
        <v>80</v>
      </c>
      <c r="N10" s="53" t="s">
        <v>81</v>
      </c>
      <c r="O10" s="74" t="s">
        <v>82</v>
      </c>
      <c r="P10" s="74" t="s">
        <v>83</v>
      </c>
      <c r="Q10" s="75"/>
    </row>
    <row r="11" spans="2:18" s="54" customFormat="1" ht="18" customHeight="1">
      <c r="B11" s="55" t="s">
        <v>184</v>
      </c>
      <c r="C11" s="53"/>
      <c r="D11" s="53"/>
      <c r="E11" s="53"/>
      <c r="F11" s="53"/>
      <c r="G11" s="53"/>
      <c r="H11" s="53"/>
      <c r="I11" s="53"/>
      <c r="J11" s="53"/>
      <c r="K11" s="53"/>
      <c r="L11" s="34">
        <v>0</v>
      </c>
      <c r="M11" s="34">
        <v>0</v>
      </c>
      <c r="N11" s="53"/>
      <c r="O11" s="34">
        <v>0</v>
      </c>
      <c r="P11" s="34">
        <v>0</v>
      </c>
      <c r="Q11" s="75"/>
    </row>
    <row r="12" spans="2:18">
      <c r="B12" s="56" t="s">
        <v>197</v>
      </c>
      <c r="D12" s="3"/>
      <c r="H12" s="59">
        <v>0</v>
      </c>
      <c r="L12" s="59">
        <v>0</v>
      </c>
      <c r="M12" s="59">
        <v>0</v>
      </c>
      <c r="O12" s="59">
        <v>0</v>
      </c>
      <c r="P12" s="59">
        <v>0</v>
      </c>
    </row>
    <row r="13" spans="2:18">
      <c r="B13" s="56" t="s">
        <v>354</v>
      </c>
      <c r="D13" s="3"/>
      <c r="H13" s="59">
        <v>0</v>
      </c>
      <c r="L13" s="59">
        <v>0</v>
      </c>
      <c r="M13" s="59">
        <v>0</v>
      </c>
      <c r="O13" s="59">
        <v>0</v>
      </c>
      <c r="P13" s="59">
        <v>0</v>
      </c>
    </row>
    <row r="14" spans="2:18">
      <c r="B14" s="14" t="s">
        <v>243</v>
      </c>
      <c r="C14" s="14" t="s">
        <v>243</v>
      </c>
      <c r="D14" s="14" t="s">
        <v>243</v>
      </c>
      <c r="E14" s="14" t="s">
        <v>243</v>
      </c>
      <c r="H14" s="37">
        <v>0</v>
      </c>
      <c r="I14" s="14" t="s">
        <v>243</v>
      </c>
      <c r="J14" s="37">
        <v>0</v>
      </c>
      <c r="K14" s="37">
        <v>0</v>
      </c>
      <c r="L14" s="37">
        <v>0</v>
      </c>
      <c r="M14" s="37">
        <v>0</v>
      </c>
      <c r="N14" s="37">
        <v>0</v>
      </c>
      <c r="O14" s="37">
        <v>0</v>
      </c>
      <c r="P14" s="37">
        <v>0</v>
      </c>
    </row>
    <row r="15" spans="2:18">
      <c r="B15" s="56" t="s">
        <v>283</v>
      </c>
      <c r="D15" s="3"/>
      <c r="H15" s="59">
        <v>0</v>
      </c>
      <c r="L15" s="59">
        <v>0</v>
      </c>
      <c r="M15" s="59">
        <v>0</v>
      </c>
      <c r="O15" s="59">
        <v>0</v>
      </c>
      <c r="P15" s="59">
        <v>0</v>
      </c>
    </row>
    <row r="16" spans="2:18">
      <c r="B16" s="14" t="s">
        <v>243</v>
      </c>
      <c r="C16" s="14" t="s">
        <v>243</v>
      </c>
      <c r="D16" s="14" t="s">
        <v>243</v>
      </c>
      <c r="E16" s="14" t="s">
        <v>243</v>
      </c>
      <c r="H16" s="37">
        <v>0</v>
      </c>
      <c r="I16" s="14" t="s">
        <v>243</v>
      </c>
      <c r="J16" s="37">
        <v>0</v>
      </c>
      <c r="K16" s="37">
        <v>0</v>
      </c>
      <c r="L16" s="37">
        <v>0</v>
      </c>
      <c r="M16" s="37">
        <v>0</v>
      </c>
      <c r="N16" s="37">
        <v>0</v>
      </c>
      <c r="O16" s="37">
        <v>0</v>
      </c>
      <c r="P16" s="37">
        <v>0</v>
      </c>
    </row>
    <row r="17" spans="2:16">
      <c r="B17" s="56" t="s">
        <v>355</v>
      </c>
      <c r="D17" s="3"/>
      <c r="H17" s="59">
        <v>0</v>
      </c>
      <c r="L17" s="59">
        <v>0</v>
      </c>
      <c r="M17" s="59">
        <v>0</v>
      </c>
      <c r="O17" s="59">
        <v>0</v>
      </c>
      <c r="P17" s="59">
        <v>0</v>
      </c>
    </row>
    <row r="18" spans="2:16">
      <c r="B18" s="14" t="s">
        <v>243</v>
      </c>
      <c r="C18" s="14" t="s">
        <v>243</v>
      </c>
      <c r="D18" s="14" t="s">
        <v>243</v>
      </c>
      <c r="E18" s="14" t="s">
        <v>243</v>
      </c>
      <c r="H18" s="37">
        <v>0</v>
      </c>
      <c r="I18" s="14" t="s">
        <v>243</v>
      </c>
      <c r="J18" s="37">
        <v>0</v>
      </c>
      <c r="K18" s="37">
        <v>0</v>
      </c>
      <c r="L18" s="37">
        <v>0</v>
      </c>
      <c r="M18" s="37">
        <v>0</v>
      </c>
      <c r="N18" s="37">
        <v>0</v>
      </c>
      <c r="O18" s="37">
        <v>0</v>
      </c>
      <c r="P18" s="37">
        <v>0</v>
      </c>
    </row>
    <row r="19" spans="2:16">
      <c r="B19" s="56" t="s">
        <v>1033</v>
      </c>
      <c r="D19" s="3"/>
      <c r="H19" s="59">
        <v>0</v>
      </c>
      <c r="L19" s="59">
        <v>0</v>
      </c>
      <c r="M19" s="59">
        <v>0</v>
      </c>
      <c r="O19" s="59">
        <v>0</v>
      </c>
      <c r="P19" s="59">
        <v>0</v>
      </c>
    </row>
    <row r="20" spans="2:16">
      <c r="B20" s="14" t="s">
        <v>243</v>
      </c>
      <c r="C20" s="14" t="s">
        <v>243</v>
      </c>
      <c r="D20" s="14" t="s">
        <v>243</v>
      </c>
      <c r="E20" s="14" t="s">
        <v>243</v>
      </c>
      <c r="H20" s="37">
        <v>0</v>
      </c>
      <c r="I20" s="14" t="s">
        <v>243</v>
      </c>
      <c r="J20" s="37">
        <v>0</v>
      </c>
      <c r="K20" s="37">
        <v>0</v>
      </c>
      <c r="L20" s="37">
        <v>0</v>
      </c>
      <c r="M20" s="37">
        <v>0</v>
      </c>
      <c r="N20" s="37">
        <v>0</v>
      </c>
      <c r="O20" s="37">
        <v>0</v>
      </c>
      <c r="P20" s="37">
        <v>0</v>
      </c>
    </row>
    <row r="21" spans="2:16">
      <c r="B21" s="56" t="s">
        <v>247</v>
      </c>
      <c r="D21" s="3"/>
      <c r="H21" s="59">
        <v>0</v>
      </c>
      <c r="L21" s="59">
        <v>0</v>
      </c>
      <c r="M21" s="59">
        <v>0</v>
      </c>
      <c r="O21" s="59">
        <v>0</v>
      </c>
      <c r="P21" s="59">
        <v>0</v>
      </c>
    </row>
    <row r="22" spans="2:16">
      <c r="B22" s="56" t="s">
        <v>356</v>
      </c>
      <c r="D22" s="3"/>
      <c r="H22" s="59">
        <v>0</v>
      </c>
      <c r="L22" s="59">
        <v>0</v>
      </c>
      <c r="M22" s="59">
        <v>0</v>
      </c>
      <c r="O22" s="59">
        <v>0</v>
      </c>
      <c r="P22" s="59">
        <v>0</v>
      </c>
    </row>
    <row r="23" spans="2:16">
      <c r="B23" s="14" t="s">
        <v>243</v>
      </c>
      <c r="C23" s="14" t="s">
        <v>243</v>
      </c>
      <c r="D23" s="14" t="s">
        <v>243</v>
      </c>
      <c r="E23" s="14" t="s">
        <v>243</v>
      </c>
      <c r="H23" s="37">
        <v>0</v>
      </c>
      <c r="I23" s="14" t="s">
        <v>243</v>
      </c>
      <c r="J23" s="37">
        <v>0</v>
      </c>
      <c r="K23" s="37">
        <v>0</v>
      </c>
      <c r="L23" s="37">
        <v>0</v>
      </c>
      <c r="M23" s="37">
        <v>0</v>
      </c>
      <c r="N23" s="37">
        <v>0</v>
      </c>
      <c r="O23" s="37">
        <v>0</v>
      </c>
      <c r="P23" s="37">
        <v>0</v>
      </c>
    </row>
    <row r="24" spans="2:16">
      <c r="B24" s="56" t="s">
        <v>357</v>
      </c>
      <c r="D24" s="3"/>
      <c r="H24" s="59">
        <v>0</v>
      </c>
      <c r="L24" s="59">
        <v>0</v>
      </c>
      <c r="M24" s="59">
        <v>0</v>
      </c>
      <c r="O24" s="59">
        <v>0</v>
      </c>
      <c r="P24" s="59">
        <v>0</v>
      </c>
    </row>
    <row r="25" spans="2:16">
      <c r="B25" s="14" t="s">
        <v>243</v>
      </c>
      <c r="C25" s="14" t="s">
        <v>243</v>
      </c>
      <c r="D25" s="14" t="s">
        <v>243</v>
      </c>
      <c r="E25" s="14" t="s">
        <v>243</v>
      </c>
      <c r="H25" s="37">
        <v>0</v>
      </c>
      <c r="I25" s="14" t="s">
        <v>243</v>
      </c>
      <c r="J25" s="37">
        <v>0</v>
      </c>
      <c r="K25" s="37">
        <v>0</v>
      </c>
      <c r="L25" s="37">
        <v>0</v>
      </c>
      <c r="M25" s="37">
        <v>0</v>
      </c>
      <c r="N25" s="37">
        <v>0</v>
      </c>
      <c r="O25" s="37">
        <v>0</v>
      </c>
      <c r="P25" s="37">
        <v>0</v>
      </c>
    </row>
    <row r="26" spans="2:16">
      <c r="B26" s="14" t="s">
        <v>250</v>
      </c>
      <c r="D26" s="3"/>
    </row>
    <row r="27" spans="2:16">
      <c r="D27" s="3"/>
    </row>
    <row r="28" spans="2:16">
      <c r="D28" s="3"/>
    </row>
    <row r="29" spans="2:16">
      <c r="D29" s="3"/>
    </row>
    <row r="30" spans="2:16">
      <c r="D30" s="3"/>
    </row>
    <row r="31" spans="2:16">
      <c r="D31" s="3"/>
    </row>
    <row r="32" spans="2:16">
      <c r="D32" s="3"/>
    </row>
    <row r="33" spans="4:4">
      <c r="D33" s="3"/>
    </row>
    <row r="34" spans="4:4">
      <c r="D34" s="3"/>
    </row>
    <row r="35" spans="4:4">
      <c r="D35" s="3"/>
    </row>
    <row r="36" spans="4:4">
      <c r="D36" s="3"/>
    </row>
    <row r="37" spans="4:4">
      <c r="D37" s="3"/>
    </row>
    <row r="38" spans="4:4">
      <c r="D38" s="3"/>
    </row>
    <row r="39" spans="4:4">
      <c r="D39" s="3"/>
    </row>
    <row r="40" spans="4:4">
      <c r="D40" s="3"/>
    </row>
    <row r="41" spans="4:4">
      <c r="D41" s="3"/>
    </row>
    <row r="42" spans="4:4">
      <c r="D42" s="3"/>
    </row>
    <row r="43" spans="4:4">
      <c r="D43" s="3"/>
    </row>
    <row r="44" spans="4:4">
      <c r="D44" s="3"/>
    </row>
    <row r="45" spans="4:4">
      <c r="D45" s="3"/>
    </row>
    <row r="46" spans="4:4">
      <c r="D46" s="3"/>
    </row>
    <row r="47" spans="4:4">
      <c r="D47" s="3"/>
    </row>
    <row r="48" spans="4:4">
      <c r="D48" s="3"/>
    </row>
    <row r="49" spans="4:4">
      <c r="D49" s="3"/>
    </row>
    <row r="50" spans="4:4">
      <c r="D50" s="3"/>
    </row>
    <row r="51" spans="4:4">
      <c r="D51" s="3"/>
    </row>
    <row r="52" spans="4:4">
      <c r="D52" s="3"/>
    </row>
    <row r="53" spans="4:4">
      <c r="D53" s="3"/>
    </row>
    <row r="54" spans="4:4">
      <c r="D54" s="3"/>
    </row>
    <row r="55" spans="4:4">
      <c r="D55" s="3"/>
    </row>
    <row r="56" spans="4:4">
      <c r="D56" s="3"/>
    </row>
    <row r="57" spans="4:4">
      <c r="D57" s="3"/>
    </row>
    <row r="58" spans="4:4">
      <c r="D58" s="3"/>
    </row>
    <row r="59" spans="4:4">
      <c r="D59" s="3"/>
    </row>
    <row r="60" spans="4:4">
      <c r="D60" s="3"/>
    </row>
    <row r="61" spans="4:4">
      <c r="D61" s="3"/>
    </row>
    <row r="62" spans="4:4">
      <c r="D62" s="3"/>
    </row>
    <row r="63" spans="4:4">
      <c r="D63" s="3"/>
    </row>
    <row r="64" spans="4:4">
      <c r="D64" s="3"/>
    </row>
    <row r="65" spans="4:4">
      <c r="D65" s="3"/>
    </row>
    <row r="66" spans="4:4">
      <c r="D66" s="3"/>
    </row>
    <row r="67" spans="4:4">
      <c r="D67" s="3"/>
    </row>
    <row r="68" spans="4:4">
      <c r="D68" s="3"/>
    </row>
    <row r="69" spans="4:4">
      <c r="D69" s="3"/>
    </row>
    <row r="70" spans="4:4">
      <c r="D70" s="3"/>
    </row>
    <row r="71" spans="4:4">
      <c r="D71" s="3"/>
    </row>
    <row r="72" spans="4:4">
      <c r="D72" s="3"/>
    </row>
    <row r="73" spans="4:4">
      <c r="D73" s="3"/>
    </row>
    <row r="74" spans="4:4">
      <c r="D74" s="3"/>
    </row>
    <row r="75" spans="4:4">
      <c r="D75" s="3"/>
    </row>
    <row r="76" spans="4:4">
      <c r="D76" s="3"/>
    </row>
    <row r="77" spans="4:4">
      <c r="D77" s="3"/>
    </row>
    <row r="78" spans="4:4">
      <c r="D78" s="3"/>
    </row>
    <row r="79" spans="4:4">
      <c r="D79" s="3"/>
    </row>
    <row r="80" spans="4:4">
      <c r="D80" s="3"/>
    </row>
    <row r="81" spans="4:4">
      <c r="D81" s="3"/>
    </row>
    <row r="82" spans="4:4">
      <c r="D82" s="3"/>
    </row>
    <row r="83" spans="4:4">
      <c r="D83" s="3"/>
    </row>
    <row r="84" spans="4:4">
      <c r="D84" s="3"/>
    </row>
    <row r="85" spans="4:4">
      <c r="D85" s="3"/>
    </row>
    <row r="86" spans="4:4">
      <c r="D86" s="3"/>
    </row>
    <row r="87" spans="4:4">
      <c r="D87" s="3"/>
    </row>
    <row r="88" spans="4:4">
      <c r="D88" s="3"/>
    </row>
    <row r="89" spans="4:4">
      <c r="D89" s="3"/>
    </row>
    <row r="90" spans="4:4">
      <c r="D90" s="3"/>
    </row>
    <row r="91" spans="4:4">
      <c r="D91" s="3"/>
    </row>
    <row r="92" spans="4:4">
      <c r="D92" s="3"/>
    </row>
    <row r="93" spans="4:4">
      <c r="D93" s="3"/>
    </row>
    <row r="94" spans="4:4">
      <c r="D94" s="3"/>
    </row>
    <row r="95" spans="4:4">
      <c r="D95" s="3"/>
    </row>
    <row r="96" spans="4:4">
      <c r="D96" s="3"/>
    </row>
    <row r="97" spans="4:4">
      <c r="D97" s="3"/>
    </row>
    <row r="98" spans="4:4">
      <c r="D98" s="3"/>
    </row>
    <row r="99" spans="4:4">
      <c r="D99" s="3"/>
    </row>
    <row r="100" spans="4:4">
      <c r="D100" s="3"/>
    </row>
    <row r="101" spans="4:4">
      <c r="D101" s="3"/>
    </row>
    <row r="102" spans="4:4">
      <c r="D102" s="3"/>
    </row>
    <row r="103" spans="4:4">
      <c r="D103" s="3"/>
    </row>
    <row r="104" spans="4:4">
      <c r="D104" s="3"/>
    </row>
    <row r="105" spans="4:4">
      <c r="D105" s="3"/>
    </row>
    <row r="106" spans="4:4">
      <c r="D106" s="3"/>
    </row>
    <row r="107" spans="4:4">
      <c r="D107" s="3"/>
    </row>
    <row r="108" spans="4:4">
      <c r="D108" s="3"/>
    </row>
    <row r="109" spans="4:4">
      <c r="D109" s="3"/>
    </row>
    <row r="110" spans="4:4">
      <c r="D110" s="3"/>
    </row>
    <row r="111" spans="4:4">
      <c r="D111" s="3"/>
    </row>
    <row r="112" spans="4:4">
      <c r="D112" s="3"/>
    </row>
    <row r="113" spans="4:4">
      <c r="D113" s="3"/>
    </row>
    <row r="114" spans="4:4">
      <c r="D114" s="3"/>
    </row>
    <row r="115" spans="4:4">
      <c r="D115" s="3"/>
    </row>
    <row r="116" spans="4:4">
      <c r="D116" s="3"/>
    </row>
    <row r="117" spans="4:4">
      <c r="D117" s="3"/>
    </row>
    <row r="118" spans="4:4">
      <c r="D118" s="3"/>
    </row>
    <row r="119" spans="4:4">
      <c r="D119" s="3"/>
    </row>
    <row r="120" spans="4:4">
      <c r="D120" s="3"/>
    </row>
    <row r="121" spans="4:4">
      <c r="D121" s="3"/>
    </row>
    <row r="122" spans="4:4">
      <c r="D122" s="3"/>
    </row>
    <row r="123" spans="4:4">
      <c r="D123" s="3"/>
    </row>
    <row r="124" spans="4:4">
      <c r="D124" s="3"/>
    </row>
    <row r="125" spans="4:4">
      <c r="D125" s="3"/>
    </row>
    <row r="126" spans="4:4">
      <c r="D126" s="3"/>
    </row>
    <row r="127" spans="4:4">
      <c r="D127" s="3"/>
    </row>
    <row r="128" spans="4:4">
      <c r="D128" s="3"/>
    </row>
    <row r="129" spans="4:4">
      <c r="D129" s="3"/>
    </row>
    <row r="130" spans="4:4">
      <c r="D130" s="3"/>
    </row>
    <row r="131" spans="4:4">
      <c r="D131" s="3"/>
    </row>
    <row r="132" spans="4:4">
      <c r="D132" s="3"/>
    </row>
    <row r="133" spans="4:4">
      <c r="D133" s="3"/>
    </row>
    <row r="134" spans="4:4">
      <c r="D134" s="3"/>
    </row>
    <row r="135" spans="4:4">
      <c r="D135" s="3"/>
    </row>
    <row r="136" spans="4:4">
      <c r="D136" s="3"/>
    </row>
    <row r="137" spans="4:4">
      <c r="D137" s="3"/>
    </row>
    <row r="138" spans="4:4">
      <c r="D138" s="3"/>
    </row>
    <row r="139" spans="4:4">
      <c r="D139" s="3"/>
    </row>
    <row r="140" spans="4:4">
      <c r="D140" s="3"/>
    </row>
    <row r="141" spans="4:4">
      <c r="D141" s="3"/>
    </row>
    <row r="142" spans="4:4">
      <c r="D142" s="3"/>
    </row>
    <row r="143" spans="4:4">
      <c r="D143" s="3"/>
    </row>
    <row r="144" spans="4:4">
      <c r="D144" s="3"/>
    </row>
    <row r="145" spans="4:4">
      <c r="D145" s="3"/>
    </row>
    <row r="146" spans="4:4">
      <c r="D146" s="3"/>
    </row>
    <row r="147" spans="4:4">
      <c r="D147" s="3"/>
    </row>
    <row r="148" spans="4:4">
      <c r="D148" s="3"/>
    </row>
    <row r="149" spans="4:4">
      <c r="D149" s="3"/>
    </row>
    <row r="150" spans="4:4">
      <c r="D150" s="3"/>
    </row>
    <row r="151" spans="4:4">
      <c r="D151" s="3"/>
    </row>
    <row r="152" spans="4:4">
      <c r="D152" s="3"/>
    </row>
    <row r="153" spans="4:4">
      <c r="D153" s="3"/>
    </row>
    <row r="154" spans="4:4">
      <c r="D154" s="3"/>
    </row>
    <row r="155" spans="4:4">
      <c r="D155" s="3"/>
    </row>
    <row r="156" spans="4:4">
      <c r="D156" s="3"/>
    </row>
    <row r="157" spans="4:4">
      <c r="D157" s="3"/>
    </row>
    <row r="158" spans="4:4">
      <c r="D158" s="3"/>
    </row>
    <row r="159" spans="4:4">
      <c r="D159" s="3"/>
    </row>
    <row r="160" spans="4:4">
      <c r="D160" s="3"/>
    </row>
    <row r="161" spans="4:4">
      <c r="D161" s="3"/>
    </row>
    <row r="162" spans="4:4">
      <c r="D162" s="3"/>
    </row>
    <row r="163" spans="4:4">
      <c r="D163" s="3"/>
    </row>
    <row r="164" spans="4:4">
      <c r="D164" s="3"/>
    </row>
    <row r="165" spans="4:4">
      <c r="D165" s="3"/>
    </row>
    <row r="166" spans="4:4">
      <c r="D166" s="3"/>
    </row>
    <row r="167" spans="4:4">
      <c r="D167" s="3"/>
    </row>
    <row r="168" spans="4:4">
      <c r="D168" s="3"/>
    </row>
    <row r="169" spans="4:4">
      <c r="D169" s="3"/>
    </row>
    <row r="170" spans="4:4">
      <c r="D170" s="3"/>
    </row>
    <row r="171" spans="4:4">
      <c r="D171" s="3"/>
    </row>
    <row r="172" spans="4:4">
      <c r="D172" s="3"/>
    </row>
    <row r="173" spans="4:4">
      <c r="D173" s="3"/>
    </row>
    <row r="174" spans="4:4">
      <c r="D174" s="3"/>
    </row>
    <row r="175" spans="4:4">
      <c r="D175" s="3"/>
    </row>
    <row r="176" spans="4:4">
      <c r="D176" s="3"/>
    </row>
    <row r="177" spans="4:4">
      <c r="D177" s="3"/>
    </row>
    <row r="178" spans="4:4">
      <c r="D178" s="3"/>
    </row>
    <row r="179" spans="4:4">
      <c r="D179" s="3"/>
    </row>
    <row r="180" spans="4:4">
      <c r="D180" s="3"/>
    </row>
    <row r="181" spans="4:4">
      <c r="D181" s="3"/>
    </row>
    <row r="182" spans="4:4">
      <c r="D182" s="3"/>
    </row>
    <row r="183" spans="4:4">
      <c r="D183" s="3"/>
    </row>
    <row r="184" spans="4:4">
      <c r="D184" s="3"/>
    </row>
    <row r="185" spans="4:4">
      <c r="D185" s="3"/>
    </row>
    <row r="186" spans="4:4">
      <c r="D186" s="3"/>
    </row>
    <row r="187" spans="4:4">
      <c r="D187" s="3"/>
    </row>
    <row r="188" spans="4:4">
      <c r="D188" s="3"/>
    </row>
    <row r="189" spans="4:4">
      <c r="D189" s="3"/>
    </row>
    <row r="190" spans="4:4">
      <c r="D190" s="3"/>
    </row>
    <row r="191" spans="4:4">
      <c r="D191" s="3"/>
    </row>
    <row r="192" spans="4:4">
      <c r="D192" s="3"/>
    </row>
    <row r="193" spans="4:4">
      <c r="D193" s="3"/>
    </row>
    <row r="194" spans="4:4">
      <c r="D194" s="3"/>
    </row>
    <row r="195" spans="4:4">
      <c r="D195" s="3"/>
    </row>
    <row r="196" spans="4:4">
      <c r="D196" s="3"/>
    </row>
    <row r="197" spans="4:4">
      <c r="D197" s="3"/>
    </row>
    <row r="198" spans="4:4">
      <c r="D198" s="3"/>
    </row>
    <row r="199" spans="4:4">
      <c r="D199" s="3"/>
    </row>
    <row r="200" spans="4:4">
      <c r="D200" s="3"/>
    </row>
    <row r="201" spans="4:4">
      <c r="D201" s="3"/>
    </row>
    <row r="202" spans="4:4">
      <c r="D202" s="3"/>
    </row>
    <row r="203" spans="4:4">
      <c r="D203" s="3"/>
    </row>
    <row r="204" spans="4:4">
      <c r="D204" s="3"/>
    </row>
    <row r="205" spans="4:4">
      <c r="D205" s="3"/>
    </row>
    <row r="206" spans="4:4">
      <c r="D206" s="3"/>
    </row>
    <row r="207" spans="4:4">
      <c r="D207" s="3"/>
    </row>
    <row r="208" spans="4:4">
      <c r="D208" s="3"/>
    </row>
    <row r="209" spans="4:4">
      <c r="D209" s="3"/>
    </row>
    <row r="210" spans="4:4">
      <c r="D210" s="3"/>
    </row>
    <row r="211" spans="4:4">
      <c r="D211" s="3"/>
    </row>
    <row r="212" spans="4:4">
      <c r="D212" s="3"/>
    </row>
    <row r="213" spans="4:4">
      <c r="D213" s="3"/>
    </row>
    <row r="214" spans="4:4">
      <c r="D214" s="3"/>
    </row>
    <row r="215" spans="4:4">
      <c r="D215" s="3"/>
    </row>
    <row r="216" spans="4:4">
      <c r="D216" s="3"/>
    </row>
    <row r="217" spans="4:4">
      <c r="D217" s="3"/>
    </row>
    <row r="218" spans="4:4">
      <c r="D218" s="3"/>
    </row>
    <row r="219" spans="4:4">
      <c r="D219" s="3"/>
    </row>
    <row r="220" spans="4:4">
      <c r="D220" s="3"/>
    </row>
    <row r="221" spans="4:4">
      <c r="D221" s="3"/>
    </row>
    <row r="222" spans="4:4">
      <c r="D222" s="3"/>
    </row>
    <row r="223" spans="4:4">
      <c r="D223" s="3"/>
    </row>
    <row r="224" spans="4:4">
      <c r="D224" s="3"/>
    </row>
    <row r="225" spans="4:4">
      <c r="D225" s="3"/>
    </row>
    <row r="226" spans="4:4">
      <c r="D226" s="3"/>
    </row>
    <row r="227" spans="4:4">
      <c r="D227" s="3"/>
    </row>
    <row r="228" spans="4:4">
      <c r="D228" s="3"/>
    </row>
    <row r="229" spans="4:4">
      <c r="D229" s="3"/>
    </row>
    <row r="230" spans="4:4">
      <c r="D230" s="3"/>
    </row>
    <row r="231" spans="4:4">
      <c r="D231" s="3"/>
    </row>
    <row r="232" spans="4:4">
      <c r="D232" s="3"/>
    </row>
    <row r="233" spans="4:4">
      <c r="D233" s="3"/>
    </row>
    <row r="234" spans="4:4">
      <c r="D234" s="3"/>
    </row>
    <row r="235" spans="4:4">
      <c r="D235" s="3"/>
    </row>
    <row r="236" spans="4:4">
      <c r="D236" s="3"/>
    </row>
    <row r="237" spans="4:4">
      <c r="D237" s="3"/>
    </row>
    <row r="238" spans="4:4">
      <c r="D238" s="3"/>
    </row>
    <row r="239" spans="4:4">
      <c r="D239" s="3"/>
    </row>
    <row r="240" spans="4:4">
      <c r="D240" s="3"/>
    </row>
    <row r="241" spans="4:4">
      <c r="D241" s="3"/>
    </row>
    <row r="242" spans="4:4">
      <c r="D242" s="3"/>
    </row>
    <row r="243" spans="4:4">
      <c r="D243" s="3"/>
    </row>
    <row r="244" spans="4:4">
      <c r="D244" s="3"/>
    </row>
    <row r="245" spans="4:4">
      <c r="D245" s="3"/>
    </row>
    <row r="246" spans="4:4">
      <c r="D246" s="3"/>
    </row>
    <row r="247" spans="4:4">
      <c r="D247" s="3"/>
    </row>
    <row r="248" spans="4:4">
      <c r="D248" s="3"/>
    </row>
    <row r="249" spans="4:4">
      <c r="D249" s="3"/>
    </row>
    <row r="250" spans="4:4">
      <c r="D250" s="3"/>
    </row>
    <row r="251" spans="4:4">
      <c r="D251" s="3"/>
    </row>
    <row r="252" spans="4:4">
      <c r="D252" s="3"/>
    </row>
    <row r="253" spans="4:4">
      <c r="D253" s="3"/>
    </row>
    <row r="254" spans="4:4">
      <c r="D254" s="3"/>
    </row>
    <row r="255" spans="4:4">
      <c r="D255" s="3"/>
    </row>
    <row r="256" spans="4:4">
      <c r="D256" s="3"/>
    </row>
    <row r="257" spans="4:4">
      <c r="D257" s="3"/>
    </row>
    <row r="258" spans="4:4">
      <c r="D258" s="3"/>
    </row>
    <row r="259" spans="4:4">
      <c r="D259" s="3"/>
    </row>
    <row r="260" spans="4:4">
      <c r="D260" s="3"/>
    </row>
    <row r="261" spans="4:4">
      <c r="D261" s="3"/>
    </row>
    <row r="262" spans="4:4">
      <c r="D262" s="3"/>
    </row>
    <row r="263" spans="4:4">
      <c r="D263" s="3"/>
    </row>
    <row r="264" spans="4:4">
      <c r="D264" s="3"/>
    </row>
    <row r="265" spans="4:4">
      <c r="D265" s="3"/>
    </row>
    <row r="266" spans="4:4">
      <c r="D266" s="3"/>
    </row>
    <row r="267" spans="4:4">
      <c r="D267" s="3"/>
    </row>
    <row r="268" spans="4:4">
      <c r="D268" s="3"/>
    </row>
    <row r="269" spans="4:4">
      <c r="D269" s="3"/>
    </row>
    <row r="270" spans="4:4">
      <c r="D270" s="3"/>
    </row>
    <row r="271" spans="4:4">
      <c r="D271" s="3"/>
    </row>
    <row r="272" spans="4:4">
      <c r="D272" s="3"/>
    </row>
    <row r="273" spans="4:4">
      <c r="D273" s="3"/>
    </row>
    <row r="274" spans="4:4">
      <c r="D274" s="3"/>
    </row>
    <row r="275" spans="4:4">
      <c r="D275" s="3"/>
    </row>
    <row r="276" spans="4:4">
      <c r="D276" s="3"/>
    </row>
    <row r="277" spans="4:4">
      <c r="D277" s="3"/>
    </row>
    <row r="278" spans="4:4">
      <c r="D278" s="3"/>
    </row>
    <row r="279" spans="4:4">
      <c r="D279" s="3"/>
    </row>
    <row r="280" spans="4:4">
      <c r="D280" s="3"/>
    </row>
    <row r="281" spans="4:4">
      <c r="D281" s="3"/>
    </row>
    <row r="282" spans="4:4">
      <c r="D282" s="3"/>
    </row>
    <row r="283" spans="4:4">
      <c r="D283" s="3"/>
    </row>
    <row r="284" spans="4:4">
      <c r="D284" s="3"/>
    </row>
    <row r="285" spans="4:4">
      <c r="D285" s="3"/>
    </row>
    <row r="286" spans="4:4">
      <c r="D286" s="3"/>
    </row>
    <row r="287" spans="4:4">
      <c r="D287" s="3"/>
    </row>
    <row r="288" spans="4:4">
      <c r="D288" s="3"/>
    </row>
    <row r="289" spans="4:4">
      <c r="D289" s="3"/>
    </row>
    <row r="290" spans="4:4">
      <c r="D290" s="3"/>
    </row>
    <row r="291" spans="4:4">
      <c r="D291" s="3"/>
    </row>
    <row r="292" spans="4:4">
      <c r="D292" s="3"/>
    </row>
    <row r="293" spans="4:4">
      <c r="D293" s="3"/>
    </row>
    <row r="294" spans="4:4">
      <c r="D294" s="3"/>
    </row>
    <row r="295" spans="4:4">
      <c r="D295" s="3"/>
    </row>
    <row r="296" spans="4:4">
      <c r="D296" s="3"/>
    </row>
    <row r="297" spans="4:4">
      <c r="D297" s="3"/>
    </row>
    <row r="298" spans="4:4">
      <c r="D298" s="3"/>
    </row>
    <row r="299" spans="4:4">
      <c r="D299" s="3"/>
    </row>
    <row r="300" spans="4:4">
      <c r="D300" s="3"/>
    </row>
    <row r="301" spans="4:4">
      <c r="D301" s="3"/>
    </row>
    <row r="302" spans="4:4">
      <c r="D302" s="3"/>
    </row>
    <row r="303" spans="4:4">
      <c r="D303" s="3"/>
    </row>
    <row r="304" spans="4:4">
      <c r="D304" s="3"/>
    </row>
    <row r="305" spans="4:4">
      <c r="D305" s="3"/>
    </row>
    <row r="306" spans="4:4">
      <c r="D306" s="3"/>
    </row>
    <row r="307" spans="4:4">
      <c r="D307" s="3"/>
    </row>
    <row r="308" spans="4:4">
      <c r="D308" s="3"/>
    </row>
    <row r="309" spans="4:4">
      <c r="D309" s="3"/>
    </row>
    <row r="310" spans="4:4">
      <c r="D310" s="3"/>
    </row>
    <row r="311" spans="4:4">
      <c r="D311" s="3"/>
    </row>
    <row r="312" spans="4:4">
      <c r="D312" s="3"/>
    </row>
    <row r="313" spans="4:4">
      <c r="D313" s="3"/>
    </row>
    <row r="314" spans="4:4">
      <c r="D314" s="3"/>
    </row>
    <row r="315" spans="4:4">
      <c r="D315" s="3"/>
    </row>
    <row r="316" spans="4:4">
      <c r="D316" s="3"/>
    </row>
    <row r="317" spans="4:4">
      <c r="D317" s="3"/>
    </row>
    <row r="318" spans="4:4">
      <c r="D318" s="3"/>
    </row>
    <row r="319" spans="4:4">
      <c r="D319" s="3"/>
    </row>
    <row r="320" spans="4:4">
      <c r="D320" s="3"/>
    </row>
    <row r="321" spans="4:4">
      <c r="D321" s="3"/>
    </row>
    <row r="322" spans="4:4">
      <c r="D322" s="3"/>
    </row>
    <row r="323" spans="4:4">
      <c r="D323" s="3"/>
    </row>
    <row r="324" spans="4:4">
      <c r="D324" s="3"/>
    </row>
    <row r="325" spans="4:4">
      <c r="D325" s="3"/>
    </row>
    <row r="326" spans="4:4">
      <c r="D326" s="3"/>
    </row>
    <row r="327" spans="4:4">
      <c r="D327" s="3"/>
    </row>
    <row r="328" spans="4:4">
      <c r="D328" s="3"/>
    </row>
    <row r="329" spans="4:4">
      <c r="D329" s="3"/>
    </row>
    <row r="330" spans="4:4">
      <c r="D330" s="3"/>
    </row>
    <row r="331" spans="4:4">
      <c r="D331" s="3"/>
    </row>
    <row r="332" spans="4:4">
      <c r="D332" s="3"/>
    </row>
    <row r="333" spans="4:4">
      <c r="D333" s="3"/>
    </row>
    <row r="334" spans="4:4">
      <c r="D334" s="3"/>
    </row>
    <row r="335" spans="4:4">
      <c r="D335" s="3"/>
    </row>
    <row r="336" spans="4:4">
      <c r="D336" s="3"/>
    </row>
    <row r="337" spans="4:4">
      <c r="D337" s="3"/>
    </row>
    <row r="338" spans="4:4">
      <c r="D338" s="3"/>
    </row>
    <row r="339" spans="4:4">
      <c r="D339" s="3"/>
    </row>
    <row r="340" spans="4:4">
      <c r="D340" s="3"/>
    </row>
    <row r="341" spans="4:4">
      <c r="D341" s="3"/>
    </row>
    <row r="342" spans="4:4">
      <c r="D342" s="3"/>
    </row>
    <row r="343" spans="4:4">
      <c r="D343" s="3"/>
    </row>
    <row r="344" spans="4:4">
      <c r="D344" s="3"/>
    </row>
    <row r="345" spans="4:4">
      <c r="D345" s="3"/>
    </row>
    <row r="346" spans="4:4">
      <c r="D346" s="3"/>
    </row>
    <row r="347" spans="4:4">
      <c r="D347" s="3"/>
    </row>
    <row r="348" spans="4:4">
      <c r="D348" s="3"/>
    </row>
    <row r="349" spans="4:4">
      <c r="D349" s="3"/>
    </row>
    <row r="350" spans="4:4">
      <c r="D350" s="3"/>
    </row>
    <row r="351" spans="4:4">
      <c r="D351" s="3"/>
    </row>
    <row r="352" spans="4:4">
      <c r="D352" s="3"/>
    </row>
    <row r="353" spans="4:4">
      <c r="D353" s="3"/>
    </row>
    <row r="354" spans="4:4">
      <c r="D354" s="3"/>
    </row>
    <row r="355" spans="4:4">
      <c r="D355" s="3"/>
    </row>
    <row r="356" spans="4:4">
      <c r="D356" s="3"/>
    </row>
    <row r="357" spans="4:4">
      <c r="D357" s="3"/>
    </row>
    <row r="358" spans="4:4">
      <c r="D358" s="3"/>
    </row>
    <row r="359" spans="4:4">
      <c r="D359" s="3"/>
    </row>
    <row r="360" spans="4:4">
      <c r="D360" s="3"/>
    </row>
    <row r="361" spans="4:4">
      <c r="D361" s="3"/>
    </row>
    <row r="362" spans="4:4">
      <c r="D362" s="3"/>
    </row>
    <row r="363" spans="4:4">
      <c r="D363" s="3"/>
    </row>
    <row r="364" spans="4:4">
      <c r="D364" s="3"/>
    </row>
    <row r="365" spans="4:4">
      <c r="D365" s="3"/>
    </row>
    <row r="366" spans="4:4">
      <c r="D366" s="3"/>
    </row>
    <row r="367" spans="4:4">
      <c r="D367" s="3"/>
    </row>
    <row r="368" spans="4:4">
      <c r="D368" s="3"/>
    </row>
    <row r="369" spans="2:4">
      <c r="D369" s="3"/>
    </row>
    <row r="370" spans="2:4">
      <c r="D370" s="3"/>
    </row>
    <row r="371" spans="2:4">
      <c r="D371" s="3"/>
    </row>
    <row r="372" spans="2:4">
      <c r="B372" s="3"/>
      <c r="D372" s="3"/>
    </row>
    <row r="373" spans="2:4">
      <c r="B373" s="3"/>
      <c r="D373" s="3"/>
    </row>
    <row r="374" spans="2:4">
      <c r="B374" s="6"/>
      <c r="D374" s="3"/>
    </row>
  </sheetData>
  <sheetProtection password="CCE9" sheet="1" objects="1" scenarios="1"/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/>
  </sheetViews>
  <sheetFormatPr defaultColWidth="9.140625" defaultRowHeight="18"/>
  <cols>
    <col min="1" max="1" width="6.28515625" style="3" customWidth="1"/>
    <col min="2" max="2" width="48.28515625" style="45" bestFit="1" customWidth="1"/>
    <col min="3" max="4" width="10.7109375" style="45" customWidth="1"/>
    <col min="5" max="11" width="10.7109375" style="3" customWidth="1"/>
    <col min="12" max="12" width="14.7109375" style="3" customWidth="1"/>
    <col min="13" max="13" width="12.7109375" style="3" customWidth="1"/>
    <col min="14" max="16" width="10.7109375" style="3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47" width="5.7109375" style="3" customWidth="1"/>
    <col min="48" max="16384" width="9.140625" style="3"/>
  </cols>
  <sheetData>
    <row r="1" spans="2:18">
      <c r="B1" s="13" t="s">
        <v>0</v>
      </c>
      <c r="C1" s="14" t="s">
        <v>190</v>
      </c>
    </row>
    <row r="2" spans="2:18">
      <c r="B2" s="13" t="s">
        <v>1</v>
      </c>
    </row>
    <row r="3" spans="2:18">
      <c r="B3" s="13" t="s">
        <v>2</v>
      </c>
      <c r="C3" s="14" t="s">
        <v>191</v>
      </c>
    </row>
    <row r="4" spans="2:18">
      <c r="B4" s="13" t="s">
        <v>3</v>
      </c>
      <c r="C4" s="14" t="s">
        <v>192</v>
      </c>
    </row>
    <row r="5" spans="2:18">
      <c r="B5" s="13"/>
    </row>
    <row r="7" spans="2:18" ht="26.25" customHeight="1">
      <c r="B7" s="87" t="s">
        <v>185</v>
      </c>
      <c r="C7" s="88"/>
      <c r="D7" s="88"/>
      <c r="E7" s="88"/>
      <c r="F7" s="88"/>
      <c r="G7" s="88"/>
      <c r="H7" s="88"/>
      <c r="I7" s="88"/>
      <c r="J7" s="88"/>
      <c r="K7" s="88"/>
      <c r="L7" s="88"/>
      <c r="M7" s="88"/>
      <c r="N7" s="88"/>
      <c r="O7" s="88"/>
      <c r="P7" s="89"/>
    </row>
    <row r="8" spans="2:18" s="6" customFormat="1" ht="63">
      <c r="B8" s="19" t="s">
        <v>102</v>
      </c>
      <c r="C8" s="68" t="s">
        <v>50</v>
      </c>
      <c r="D8" s="69" t="s">
        <v>88</v>
      </c>
      <c r="E8" s="69" t="s">
        <v>52</v>
      </c>
      <c r="F8" s="69" t="s">
        <v>53</v>
      </c>
      <c r="G8" s="69" t="s">
        <v>72</v>
      </c>
      <c r="H8" s="69" t="s">
        <v>73</v>
      </c>
      <c r="I8" s="69" t="s">
        <v>54</v>
      </c>
      <c r="J8" s="69" t="s">
        <v>55</v>
      </c>
      <c r="K8" s="69" t="s">
        <v>182</v>
      </c>
      <c r="L8" s="69" t="s">
        <v>74</v>
      </c>
      <c r="M8" s="69" t="s">
        <v>183</v>
      </c>
      <c r="N8" s="69" t="s">
        <v>76</v>
      </c>
      <c r="O8" s="69" t="s">
        <v>58</v>
      </c>
      <c r="P8" s="90" t="s">
        <v>59</v>
      </c>
      <c r="R8" s="3"/>
    </row>
    <row r="9" spans="2:18" s="6" customFormat="1" ht="17.25" customHeight="1">
      <c r="B9" s="50"/>
      <c r="C9" s="71"/>
      <c r="D9" s="71"/>
      <c r="E9" s="71"/>
      <c r="F9" s="71"/>
      <c r="G9" s="71" t="s">
        <v>77</v>
      </c>
      <c r="H9" s="71" t="s">
        <v>78</v>
      </c>
      <c r="I9" s="71"/>
      <c r="J9" s="71" t="s">
        <v>7</v>
      </c>
      <c r="K9" s="71" t="s">
        <v>7</v>
      </c>
      <c r="L9" s="71"/>
      <c r="M9" s="71" t="s">
        <v>6</v>
      </c>
      <c r="N9" s="71" t="s">
        <v>7</v>
      </c>
      <c r="O9" s="71" t="s">
        <v>7</v>
      </c>
      <c r="P9" s="72" t="s">
        <v>7</v>
      </c>
    </row>
    <row r="10" spans="2:18" s="54" customFormat="1" ht="18" customHeight="1">
      <c r="B10" s="52"/>
      <c r="C10" s="53" t="s">
        <v>9</v>
      </c>
      <c r="D10" s="53" t="s">
        <v>10</v>
      </c>
      <c r="E10" s="53" t="s">
        <v>60</v>
      </c>
      <c r="F10" s="53" t="s">
        <v>61</v>
      </c>
      <c r="G10" s="53" t="s">
        <v>62</v>
      </c>
      <c r="H10" s="53" t="s">
        <v>63</v>
      </c>
      <c r="I10" s="53" t="s">
        <v>64</v>
      </c>
      <c r="J10" s="53" t="s">
        <v>65</v>
      </c>
      <c r="K10" s="53" t="s">
        <v>66</v>
      </c>
      <c r="L10" s="53" t="s">
        <v>67</v>
      </c>
      <c r="M10" s="53" t="s">
        <v>80</v>
      </c>
      <c r="N10" s="53" t="s">
        <v>81</v>
      </c>
      <c r="O10" s="53" t="s">
        <v>82</v>
      </c>
      <c r="P10" s="74" t="s">
        <v>83</v>
      </c>
      <c r="Q10" s="75"/>
    </row>
    <row r="11" spans="2:18" s="54" customFormat="1" ht="18" customHeight="1">
      <c r="B11" s="55" t="s">
        <v>186</v>
      </c>
      <c r="C11" s="53"/>
      <c r="D11" s="53"/>
      <c r="E11" s="53"/>
      <c r="F11" s="53"/>
      <c r="G11" s="53"/>
      <c r="H11" s="53"/>
      <c r="I11" s="74"/>
      <c r="J11" s="74"/>
      <c r="K11" s="53"/>
      <c r="L11" s="34">
        <v>0</v>
      </c>
      <c r="M11" s="34">
        <v>0</v>
      </c>
      <c r="N11" s="53"/>
      <c r="O11" s="34">
        <v>0</v>
      </c>
      <c r="P11" s="34">
        <v>0</v>
      </c>
      <c r="Q11" s="75"/>
    </row>
    <row r="12" spans="2:18">
      <c r="B12" s="56" t="s">
        <v>197</v>
      </c>
      <c r="C12" s="3"/>
      <c r="D12" s="3"/>
      <c r="H12" s="59">
        <v>0</v>
      </c>
      <c r="L12" s="59">
        <v>0</v>
      </c>
      <c r="M12" s="59">
        <v>0</v>
      </c>
      <c r="O12" s="59">
        <v>0</v>
      </c>
      <c r="P12" s="59">
        <v>0</v>
      </c>
    </row>
    <row r="13" spans="2:18">
      <c r="B13" s="56" t="s">
        <v>2066</v>
      </c>
      <c r="C13" s="3"/>
      <c r="D13" s="3"/>
      <c r="H13" s="59">
        <v>0</v>
      </c>
      <c r="L13" s="59">
        <v>0</v>
      </c>
      <c r="M13" s="59">
        <v>0</v>
      </c>
      <c r="O13" s="59">
        <v>0</v>
      </c>
      <c r="P13" s="59">
        <v>0</v>
      </c>
    </row>
    <row r="14" spans="2:18">
      <c r="B14" s="14" t="s">
        <v>243</v>
      </c>
      <c r="C14" s="14" t="s">
        <v>243</v>
      </c>
      <c r="D14" s="14" t="s">
        <v>243</v>
      </c>
      <c r="E14" s="14" t="s">
        <v>243</v>
      </c>
      <c r="H14" s="37">
        <v>0</v>
      </c>
      <c r="I14" s="14" t="s">
        <v>243</v>
      </c>
      <c r="J14" s="37">
        <v>0</v>
      </c>
      <c r="K14" s="37">
        <v>0</v>
      </c>
      <c r="L14" s="37">
        <v>0</v>
      </c>
      <c r="M14" s="37">
        <v>0</v>
      </c>
      <c r="N14" s="37">
        <v>0</v>
      </c>
      <c r="O14" s="37">
        <v>0</v>
      </c>
      <c r="P14" s="37">
        <v>0</v>
      </c>
    </row>
    <row r="15" spans="2:18">
      <c r="B15" s="56" t="s">
        <v>2067</v>
      </c>
      <c r="C15" s="3"/>
      <c r="D15" s="3"/>
      <c r="H15" s="59">
        <v>0</v>
      </c>
      <c r="L15" s="59">
        <v>0</v>
      </c>
      <c r="M15" s="59">
        <v>0</v>
      </c>
      <c r="O15" s="59">
        <v>0</v>
      </c>
      <c r="P15" s="59">
        <v>0</v>
      </c>
    </row>
    <row r="16" spans="2:18">
      <c r="B16" s="14" t="s">
        <v>243</v>
      </c>
      <c r="C16" s="14" t="s">
        <v>243</v>
      </c>
      <c r="D16" s="14" t="s">
        <v>243</v>
      </c>
      <c r="E16" s="14" t="s">
        <v>243</v>
      </c>
      <c r="H16" s="37">
        <v>0</v>
      </c>
      <c r="I16" s="14" t="s">
        <v>243</v>
      </c>
      <c r="J16" s="37">
        <v>0</v>
      </c>
      <c r="K16" s="37">
        <v>0</v>
      </c>
      <c r="L16" s="37">
        <v>0</v>
      </c>
      <c r="M16" s="37">
        <v>0</v>
      </c>
      <c r="N16" s="37">
        <v>0</v>
      </c>
      <c r="O16" s="37">
        <v>0</v>
      </c>
      <c r="P16" s="37">
        <v>0</v>
      </c>
    </row>
    <row r="17" spans="2:16">
      <c r="B17" s="56" t="s">
        <v>355</v>
      </c>
      <c r="D17" s="3"/>
      <c r="H17" s="59">
        <v>0</v>
      </c>
      <c r="L17" s="59">
        <v>0</v>
      </c>
      <c r="M17" s="59">
        <v>0</v>
      </c>
      <c r="O17" s="59">
        <v>0</v>
      </c>
      <c r="P17" s="59">
        <v>0</v>
      </c>
    </row>
    <row r="18" spans="2:16">
      <c r="B18" s="14" t="s">
        <v>243</v>
      </c>
      <c r="C18" s="14" t="s">
        <v>243</v>
      </c>
      <c r="D18" s="14" t="s">
        <v>243</v>
      </c>
      <c r="E18" s="14" t="s">
        <v>243</v>
      </c>
      <c r="H18" s="37">
        <v>0</v>
      </c>
      <c r="I18" s="14" t="s">
        <v>243</v>
      </c>
      <c r="J18" s="37">
        <v>0</v>
      </c>
      <c r="K18" s="37">
        <v>0</v>
      </c>
      <c r="L18" s="37">
        <v>0</v>
      </c>
      <c r="M18" s="37">
        <v>0</v>
      </c>
      <c r="N18" s="37">
        <v>0</v>
      </c>
      <c r="O18" s="37">
        <v>0</v>
      </c>
      <c r="P18" s="37">
        <v>0</v>
      </c>
    </row>
    <row r="19" spans="2:16">
      <c r="B19" s="56" t="s">
        <v>1033</v>
      </c>
      <c r="D19" s="3"/>
      <c r="H19" s="59">
        <v>0</v>
      </c>
      <c r="L19" s="59">
        <v>0</v>
      </c>
      <c r="M19" s="59">
        <v>0</v>
      </c>
      <c r="O19" s="59">
        <v>0</v>
      </c>
      <c r="P19" s="59">
        <v>0</v>
      </c>
    </row>
    <row r="20" spans="2:16">
      <c r="B20" s="14" t="s">
        <v>243</v>
      </c>
      <c r="C20" s="14" t="s">
        <v>243</v>
      </c>
      <c r="D20" s="14" t="s">
        <v>243</v>
      </c>
      <c r="E20" s="14" t="s">
        <v>243</v>
      </c>
      <c r="H20" s="37">
        <v>0</v>
      </c>
      <c r="I20" s="14" t="s">
        <v>243</v>
      </c>
      <c r="J20" s="37">
        <v>0</v>
      </c>
      <c r="K20" s="37">
        <v>0</v>
      </c>
      <c r="L20" s="37">
        <v>0</v>
      </c>
      <c r="M20" s="37">
        <v>0</v>
      </c>
      <c r="N20" s="37">
        <v>0</v>
      </c>
      <c r="O20" s="37">
        <v>0</v>
      </c>
      <c r="P20" s="37">
        <v>0</v>
      </c>
    </row>
    <row r="21" spans="2:16">
      <c r="B21" s="56" t="s">
        <v>247</v>
      </c>
      <c r="D21" s="3"/>
      <c r="H21" s="59">
        <v>0</v>
      </c>
      <c r="L21" s="59">
        <v>0</v>
      </c>
      <c r="M21" s="59">
        <v>0</v>
      </c>
      <c r="O21" s="59">
        <v>0</v>
      </c>
      <c r="P21" s="59">
        <v>0</v>
      </c>
    </row>
    <row r="22" spans="2:16">
      <c r="B22" s="56" t="s">
        <v>2123</v>
      </c>
      <c r="D22" s="3"/>
      <c r="H22" s="59">
        <v>0</v>
      </c>
      <c r="L22" s="59">
        <v>0</v>
      </c>
      <c r="M22" s="59">
        <v>0</v>
      </c>
      <c r="O22" s="59">
        <v>0</v>
      </c>
      <c r="P22" s="59">
        <v>0</v>
      </c>
    </row>
    <row r="23" spans="2:16">
      <c r="B23" s="14" t="s">
        <v>243</v>
      </c>
      <c r="C23" s="14" t="s">
        <v>243</v>
      </c>
      <c r="D23" s="14" t="s">
        <v>243</v>
      </c>
      <c r="E23" s="14" t="s">
        <v>243</v>
      </c>
      <c r="H23" s="37">
        <v>0</v>
      </c>
      <c r="I23" s="14" t="s">
        <v>243</v>
      </c>
      <c r="J23" s="37">
        <v>0</v>
      </c>
      <c r="K23" s="37">
        <v>0</v>
      </c>
      <c r="L23" s="37">
        <v>0</v>
      </c>
      <c r="M23" s="37">
        <v>0</v>
      </c>
      <c r="N23" s="37">
        <v>0</v>
      </c>
      <c r="O23" s="37">
        <v>0</v>
      </c>
      <c r="P23" s="37">
        <v>0</v>
      </c>
    </row>
    <row r="24" spans="2:16">
      <c r="B24" s="56" t="s">
        <v>2124</v>
      </c>
      <c r="D24" s="3"/>
      <c r="H24" s="59">
        <v>0</v>
      </c>
      <c r="L24" s="59">
        <v>0</v>
      </c>
      <c r="M24" s="59">
        <v>0</v>
      </c>
      <c r="O24" s="59">
        <v>0</v>
      </c>
      <c r="P24" s="59">
        <v>0</v>
      </c>
    </row>
    <row r="25" spans="2:16">
      <c r="B25" s="14" t="s">
        <v>243</v>
      </c>
      <c r="C25" s="14" t="s">
        <v>243</v>
      </c>
      <c r="D25" s="14" t="s">
        <v>243</v>
      </c>
      <c r="E25" s="14" t="s">
        <v>243</v>
      </c>
      <c r="H25" s="37">
        <v>0</v>
      </c>
      <c r="I25" s="14" t="s">
        <v>243</v>
      </c>
      <c r="J25" s="37">
        <v>0</v>
      </c>
      <c r="K25" s="37">
        <v>0</v>
      </c>
      <c r="L25" s="37">
        <v>0</v>
      </c>
      <c r="M25" s="37">
        <v>0</v>
      </c>
      <c r="N25" s="37">
        <v>0</v>
      </c>
      <c r="O25" s="37">
        <v>0</v>
      </c>
      <c r="P25" s="37">
        <v>0</v>
      </c>
    </row>
    <row r="26" spans="2:16">
      <c r="B26" s="14" t="s">
        <v>250</v>
      </c>
      <c r="D26" s="3"/>
    </row>
    <row r="27" spans="2:16">
      <c r="D27" s="3"/>
    </row>
    <row r="28" spans="2:16">
      <c r="D28" s="3"/>
    </row>
    <row r="29" spans="2:16">
      <c r="D29" s="3"/>
    </row>
    <row r="30" spans="2:16">
      <c r="D30" s="3"/>
    </row>
    <row r="31" spans="2:16">
      <c r="D31" s="3"/>
    </row>
    <row r="32" spans="2:16">
      <c r="D32" s="3"/>
    </row>
    <row r="33" spans="4:4">
      <c r="D33" s="3"/>
    </row>
    <row r="34" spans="4:4">
      <c r="D34" s="3"/>
    </row>
    <row r="35" spans="4:4">
      <c r="D35" s="3"/>
    </row>
    <row r="36" spans="4:4">
      <c r="D36" s="3"/>
    </row>
    <row r="37" spans="4:4">
      <c r="D37" s="3"/>
    </row>
    <row r="38" spans="4:4">
      <c r="D38" s="3"/>
    </row>
    <row r="39" spans="4:4">
      <c r="D39" s="3"/>
    </row>
    <row r="40" spans="4:4">
      <c r="D40" s="3"/>
    </row>
    <row r="41" spans="4:4">
      <c r="D41" s="3"/>
    </row>
    <row r="42" spans="4:4">
      <c r="D42" s="3"/>
    </row>
    <row r="43" spans="4:4">
      <c r="D43" s="3"/>
    </row>
    <row r="44" spans="4:4">
      <c r="D44" s="3"/>
    </row>
    <row r="45" spans="4:4">
      <c r="D45" s="3"/>
    </row>
    <row r="46" spans="4:4">
      <c r="D46" s="3"/>
    </row>
    <row r="47" spans="4:4">
      <c r="D47" s="3"/>
    </row>
    <row r="48" spans="4:4">
      <c r="D48" s="3"/>
    </row>
    <row r="49" spans="4:4">
      <c r="D49" s="3"/>
    </row>
    <row r="50" spans="4:4">
      <c r="D50" s="3"/>
    </row>
    <row r="51" spans="4:4">
      <c r="D51" s="3"/>
    </row>
    <row r="52" spans="4:4">
      <c r="D52" s="3"/>
    </row>
    <row r="53" spans="4:4">
      <c r="D53" s="3"/>
    </row>
    <row r="54" spans="4:4">
      <c r="D54" s="3"/>
    </row>
    <row r="55" spans="4:4">
      <c r="D55" s="3"/>
    </row>
    <row r="56" spans="4:4">
      <c r="D56" s="3"/>
    </row>
    <row r="57" spans="4:4">
      <c r="D57" s="3"/>
    </row>
    <row r="58" spans="4:4">
      <c r="D58" s="3"/>
    </row>
    <row r="59" spans="4:4">
      <c r="D59" s="3"/>
    </row>
    <row r="60" spans="4:4">
      <c r="D60" s="3"/>
    </row>
    <row r="61" spans="4:4">
      <c r="D61" s="3"/>
    </row>
    <row r="62" spans="4:4">
      <c r="D62" s="3"/>
    </row>
    <row r="63" spans="4:4">
      <c r="D63" s="3"/>
    </row>
    <row r="64" spans="4:4">
      <c r="D64" s="3"/>
    </row>
    <row r="65" spans="4:4">
      <c r="D65" s="3"/>
    </row>
    <row r="66" spans="4:4">
      <c r="D66" s="3"/>
    </row>
    <row r="67" spans="4:4">
      <c r="D67" s="3"/>
    </row>
    <row r="68" spans="4:4">
      <c r="D68" s="3"/>
    </row>
    <row r="69" spans="4:4">
      <c r="D69" s="3"/>
    </row>
    <row r="70" spans="4:4">
      <c r="D70" s="3"/>
    </row>
    <row r="71" spans="4:4">
      <c r="D71" s="3"/>
    </row>
    <row r="72" spans="4:4">
      <c r="D72" s="3"/>
    </row>
    <row r="73" spans="4:4">
      <c r="D73" s="3"/>
    </row>
    <row r="74" spans="4:4">
      <c r="D74" s="3"/>
    </row>
    <row r="75" spans="4:4">
      <c r="D75" s="3"/>
    </row>
    <row r="76" spans="4:4">
      <c r="D76" s="3"/>
    </row>
    <row r="77" spans="4:4">
      <c r="D77" s="3"/>
    </row>
    <row r="78" spans="4:4">
      <c r="D78" s="3"/>
    </row>
    <row r="79" spans="4:4">
      <c r="D79" s="3"/>
    </row>
    <row r="80" spans="4:4">
      <c r="D80" s="3"/>
    </row>
    <row r="81" spans="4:4">
      <c r="D81" s="3"/>
    </row>
    <row r="82" spans="4:4">
      <c r="D82" s="3"/>
    </row>
    <row r="83" spans="4:4">
      <c r="D83" s="3"/>
    </row>
    <row r="84" spans="4:4">
      <c r="D84" s="3"/>
    </row>
    <row r="85" spans="4:4">
      <c r="D85" s="3"/>
    </row>
    <row r="86" spans="4:4">
      <c r="D86" s="3"/>
    </row>
    <row r="87" spans="4:4">
      <c r="D87" s="3"/>
    </row>
    <row r="88" spans="4:4">
      <c r="D88" s="3"/>
    </row>
    <row r="89" spans="4:4">
      <c r="D89" s="3"/>
    </row>
    <row r="90" spans="4:4">
      <c r="D90" s="3"/>
    </row>
    <row r="91" spans="4:4">
      <c r="D91" s="3"/>
    </row>
    <row r="92" spans="4:4">
      <c r="D92" s="3"/>
    </row>
    <row r="93" spans="4:4">
      <c r="D93" s="3"/>
    </row>
    <row r="94" spans="4:4">
      <c r="D94" s="3"/>
    </row>
    <row r="95" spans="4:4">
      <c r="D95" s="3"/>
    </row>
    <row r="96" spans="4:4">
      <c r="D96" s="3"/>
    </row>
    <row r="97" spans="4:4">
      <c r="D97" s="3"/>
    </row>
    <row r="98" spans="4:4">
      <c r="D98" s="3"/>
    </row>
    <row r="99" spans="4:4">
      <c r="D99" s="3"/>
    </row>
    <row r="100" spans="4:4">
      <c r="D100" s="3"/>
    </row>
    <row r="101" spans="4:4">
      <c r="D101" s="3"/>
    </row>
    <row r="102" spans="4:4">
      <c r="D102" s="3"/>
    </row>
    <row r="103" spans="4:4">
      <c r="D103" s="3"/>
    </row>
    <row r="104" spans="4:4">
      <c r="D104" s="3"/>
    </row>
    <row r="105" spans="4:4">
      <c r="D105" s="3"/>
    </row>
    <row r="106" spans="4:4">
      <c r="D106" s="3"/>
    </row>
    <row r="107" spans="4:4">
      <c r="D107" s="3"/>
    </row>
    <row r="108" spans="4:4">
      <c r="D108" s="3"/>
    </row>
    <row r="109" spans="4:4">
      <c r="D109" s="3"/>
    </row>
    <row r="110" spans="4:4">
      <c r="D110" s="3"/>
    </row>
    <row r="111" spans="4:4">
      <c r="D111" s="3"/>
    </row>
    <row r="112" spans="4:4">
      <c r="D112" s="3"/>
    </row>
    <row r="113" spans="4:4">
      <c r="D113" s="3"/>
    </row>
    <row r="114" spans="4:4">
      <c r="D114" s="3"/>
    </row>
    <row r="115" spans="4:4">
      <c r="D115" s="3"/>
    </row>
    <row r="116" spans="4:4">
      <c r="D116" s="3"/>
    </row>
    <row r="117" spans="4:4">
      <c r="D117" s="3"/>
    </row>
    <row r="118" spans="4:4">
      <c r="D118" s="3"/>
    </row>
    <row r="119" spans="4:4">
      <c r="D119" s="3"/>
    </row>
    <row r="120" spans="4:4">
      <c r="D120" s="3"/>
    </row>
    <row r="121" spans="4:4">
      <c r="D121" s="3"/>
    </row>
    <row r="122" spans="4:4">
      <c r="D122" s="3"/>
    </row>
    <row r="123" spans="4:4">
      <c r="D123" s="3"/>
    </row>
    <row r="124" spans="4:4">
      <c r="D124" s="3"/>
    </row>
    <row r="125" spans="4:4">
      <c r="D125" s="3"/>
    </row>
    <row r="126" spans="4:4">
      <c r="D126" s="3"/>
    </row>
    <row r="127" spans="4:4">
      <c r="D127" s="3"/>
    </row>
    <row r="128" spans="4:4">
      <c r="D128" s="3"/>
    </row>
    <row r="129" spans="4:4">
      <c r="D129" s="3"/>
    </row>
    <row r="130" spans="4:4">
      <c r="D130" s="3"/>
    </row>
    <row r="131" spans="4:4">
      <c r="D131" s="3"/>
    </row>
    <row r="132" spans="4:4">
      <c r="D132" s="3"/>
    </row>
    <row r="133" spans="4:4">
      <c r="D133" s="3"/>
    </row>
    <row r="134" spans="4:4">
      <c r="D134" s="3"/>
    </row>
    <row r="135" spans="4:4">
      <c r="D135" s="3"/>
    </row>
    <row r="136" spans="4:4">
      <c r="D136" s="3"/>
    </row>
    <row r="137" spans="4:4">
      <c r="D137" s="3"/>
    </row>
    <row r="138" spans="4:4">
      <c r="D138" s="3"/>
    </row>
    <row r="139" spans="4:4">
      <c r="D139" s="3"/>
    </row>
    <row r="140" spans="4:4">
      <c r="D140" s="3"/>
    </row>
    <row r="141" spans="4:4">
      <c r="D141" s="3"/>
    </row>
    <row r="142" spans="4:4">
      <c r="D142" s="3"/>
    </row>
    <row r="143" spans="4:4">
      <c r="D143" s="3"/>
    </row>
    <row r="144" spans="4:4">
      <c r="D144" s="3"/>
    </row>
    <row r="145" spans="4:4">
      <c r="D145" s="3"/>
    </row>
    <row r="146" spans="4:4">
      <c r="D146" s="3"/>
    </row>
    <row r="147" spans="4:4">
      <c r="D147" s="3"/>
    </row>
    <row r="148" spans="4:4">
      <c r="D148" s="3"/>
    </row>
    <row r="149" spans="4:4">
      <c r="D149" s="3"/>
    </row>
    <row r="150" spans="4:4">
      <c r="D150" s="3"/>
    </row>
    <row r="151" spans="4:4">
      <c r="D151" s="3"/>
    </row>
    <row r="152" spans="4:4">
      <c r="D152" s="3"/>
    </row>
    <row r="153" spans="4:4">
      <c r="D153" s="3"/>
    </row>
    <row r="154" spans="4:4">
      <c r="D154" s="3"/>
    </row>
    <row r="155" spans="4:4">
      <c r="D155" s="3"/>
    </row>
    <row r="156" spans="4:4">
      <c r="D156" s="3"/>
    </row>
    <row r="157" spans="4:4">
      <c r="D157" s="3"/>
    </row>
    <row r="158" spans="4:4">
      <c r="D158" s="3"/>
    </row>
    <row r="159" spans="4:4">
      <c r="D159" s="3"/>
    </row>
    <row r="160" spans="4:4">
      <c r="D160" s="3"/>
    </row>
    <row r="161" spans="4:4">
      <c r="D161" s="3"/>
    </row>
    <row r="162" spans="4:4">
      <c r="D162" s="3"/>
    </row>
    <row r="163" spans="4:4">
      <c r="D163" s="3"/>
    </row>
    <row r="164" spans="4:4">
      <c r="D164" s="3"/>
    </row>
    <row r="165" spans="4:4">
      <c r="D165" s="3"/>
    </row>
    <row r="166" spans="4:4">
      <c r="D166" s="3"/>
    </row>
    <row r="167" spans="4:4">
      <c r="D167" s="3"/>
    </row>
    <row r="168" spans="4:4">
      <c r="D168" s="3"/>
    </row>
    <row r="169" spans="4:4">
      <c r="D169" s="3"/>
    </row>
    <row r="170" spans="4:4">
      <c r="D170" s="3"/>
    </row>
    <row r="171" spans="4:4">
      <c r="D171" s="3"/>
    </row>
    <row r="172" spans="4:4">
      <c r="D172" s="3"/>
    </row>
    <row r="173" spans="4:4">
      <c r="D173" s="3"/>
    </row>
    <row r="174" spans="4:4">
      <c r="D174" s="3"/>
    </row>
    <row r="175" spans="4:4">
      <c r="D175" s="3"/>
    </row>
    <row r="176" spans="4:4">
      <c r="D176" s="3"/>
    </row>
    <row r="177" spans="4:4">
      <c r="D177" s="3"/>
    </row>
    <row r="178" spans="4:4">
      <c r="D178" s="3"/>
    </row>
    <row r="179" spans="4:4">
      <c r="D179" s="3"/>
    </row>
    <row r="180" spans="4:4">
      <c r="D180" s="3"/>
    </row>
    <row r="181" spans="4:4">
      <c r="D181" s="3"/>
    </row>
    <row r="182" spans="4:4">
      <c r="D182" s="3"/>
    </row>
    <row r="183" spans="4:4">
      <c r="D183" s="3"/>
    </row>
    <row r="184" spans="4:4">
      <c r="D184" s="3"/>
    </row>
    <row r="185" spans="4:4">
      <c r="D185" s="3"/>
    </row>
    <row r="186" spans="4:4">
      <c r="D186" s="3"/>
    </row>
    <row r="187" spans="4:4">
      <c r="D187" s="3"/>
    </row>
    <row r="188" spans="4:4">
      <c r="D188" s="3"/>
    </row>
    <row r="189" spans="4:4">
      <c r="D189" s="3"/>
    </row>
    <row r="190" spans="4:4">
      <c r="D190" s="3"/>
    </row>
    <row r="191" spans="4:4">
      <c r="D191" s="3"/>
    </row>
    <row r="192" spans="4:4">
      <c r="D192" s="3"/>
    </row>
    <row r="193" spans="4:4">
      <c r="D193" s="3"/>
    </row>
    <row r="194" spans="4:4">
      <c r="D194" s="3"/>
    </row>
    <row r="195" spans="4:4">
      <c r="D195" s="3"/>
    </row>
    <row r="196" spans="4:4">
      <c r="D196" s="3"/>
    </row>
    <row r="197" spans="4:4">
      <c r="D197" s="3"/>
    </row>
    <row r="198" spans="4:4">
      <c r="D198" s="3"/>
    </row>
    <row r="199" spans="4:4">
      <c r="D199" s="3"/>
    </row>
    <row r="200" spans="4:4">
      <c r="D200" s="3"/>
    </row>
    <row r="201" spans="4:4">
      <c r="D201" s="3"/>
    </row>
    <row r="202" spans="4:4">
      <c r="D202" s="3"/>
    </row>
    <row r="203" spans="4:4">
      <c r="D203" s="3"/>
    </row>
    <row r="204" spans="4:4">
      <c r="D204" s="3"/>
    </row>
    <row r="205" spans="4:4">
      <c r="D205" s="3"/>
    </row>
    <row r="206" spans="4:4">
      <c r="D206" s="3"/>
    </row>
    <row r="207" spans="4:4">
      <c r="D207" s="3"/>
    </row>
    <row r="208" spans="4:4">
      <c r="D208" s="3"/>
    </row>
    <row r="209" spans="4:4">
      <c r="D209" s="3"/>
    </row>
    <row r="210" spans="4:4">
      <c r="D210" s="3"/>
    </row>
    <row r="211" spans="4:4">
      <c r="D211" s="3"/>
    </row>
    <row r="212" spans="4:4">
      <c r="D212" s="3"/>
    </row>
    <row r="213" spans="4:4">
      <c r="D213" s="3"/>
    </row>
    <row r="214" spans="4:4">
      <c r="D214" s="3"/>
    </row>
    <row r="215" spans="4:4">
      <c r="D215" s="3"/>
    </row>
    <row r="216" spans="4:4">
      <c r="D216" s="3"/>
    </row>
    <row r="217" spans="4:4">
      <c r="D217" s="3"/>
    </row>
    <row r="218" spans="4:4">
      <c r="D218" s="3"/>
    </row>
    <row r="219" spans="4:4">
      <c r="D219" s="3"/>
    </row>
    <row r="220" spans="4:4">
      <c r="D220" s="3"/>
    </row>
    <row r="221" spans="4:4">
      <c r="D221" s="3"/>
    </row>
    <row r="222" spans="4:4">
      <c r="D222" s="3"/>
    </row>
    <row r="223" spans="4:4">
      <c r="D223" s="3"/>
    </row>
    <row r="224" spans="4:4">
      <c r="D224" s="3"/>
    </row>
    <row r="225" spans="4:4">
      <c r="D225" s="3"/>
    </row>
    <row r="226" spans="4:4">
      <c r="D226" s="3"/>
    </row>
    <row r="227" spans="4:4">
      <c r="D227" s="3"/>
    </row>
    <row r="228" spans="4:4">
      <c r="D228" s="3"/>
    </row>
    <row r="229" spans="4:4">
      <c r="D229" s="3"/>
    </row>
    <row r="230" spans="4:4">
      <c r="D230" s="3"/>
    </row>
    <row r="231" spans="4:4">
      <c r="D231" s="3"/>
    </row>
    <row r="232" spans="4:4">
      <c r="D232" s="3"/>
    </row>
    <row r="233" spans="4:4">
      <c r="D233" s="3"/>
    </row>
    <row r="234" spans="4:4">
      <c r="D234" s="3"/>
    </row>
    <row r="235" spans="4:4">
      <c r="D235" s="3"/>
    </row>
    <row r="236" spans="4:4">
      <c r="D236" s="3"/>
    </row>
    <row r="237" spans="4:4">
      <c r="D237" s="3"/>
    </row>
    <row r="238" spans="4:4">
      <c r="D238" s="3"/>
    </row>
    <row r="239" spans="4:4">
      <c r="D239" s="3"/>
    </row>
    <row r="240" spans="4:4">
      <c r="D240" s="3"/>
    </row>
    <row r="241" spans="4:4">
      <c r="D241" s="3"/>
    </row>
    <row r="242" spans="4:4">
      <c r="D242" s="3"/>
    </row>
    <row r="243" spans="4:4">
      <c r="D243" s="3"/>
    </row>
    <row r="244" spans="4:4">
      <c r="D244" s="3"/>
    </row>
    <row r="245" spans="4:4">
      <c r="D245" s="3"/>
    </row>
    <row r="246" spans="4:4">
      <c r="D246" s="3"/>
    </row>
    <row r="247" spans="4:4">
      <c r="D247" s="3"/>
    </row>
    <row r="248" spans="4:4">
      <c r="D248" s="3"/>
    </row>
    <row r="249" spans="4:4">
      <c r="D249" s="3"/>
    </row>
    <row r="250" spans="4:4">
      <c r="D250" s="3"/>
    </row>
    <row r="251" spans="4:4">
      <c r="D251" s="3"/>
    </row>
    <row r="252" spans="4:4">
      <c r="D252" s="3"/>
    </row>
    <row r="253" spans="4:4">
      <c r="D253" s="3"/>
    </row>
    <row r="254" spans="4:4">
      <c r="D254" s="3"/>
    </row>
    <row r="255" spans="4:4">
      <c r="D255" s="3"/>
    </row>
    <row r="256" spans="4:4">
      <c r="D256" s="3"/>
    </row>
    <row r="257" spans="4:4">
      <c r="D257" s="3"/>
    </row>
    <row r="258" spans="4:4">
      <c r="D258" s="3"/>
    </row>
    <row r="259" spans="4:4">
      <c r="D259" s="3"/>
    </row>
    <row r="260" spans="4:4">
      <c r="D260" s="3"/>
    </row>
    <row r="261" spans="4:4">
      <c r="D261" s="3"/>
    </row>
    <row r="262" spans="4:4">
      <c r="D262" s="3"/>
    </row>
    <row r="263" spans="4:4">
      <c r="D263" s="3"/>
    </row>
    <row r="264" spans="4:4">
      <c r="D264" s="3"/>
    </row>
    <row r="265" spans="4:4">
      <c r="D265" s="3"/>
    </row>
    <row r="266" spans="4:4">
      <c r="D266" s="3"/>
    </row>
    <row r="267" spans="4:4">
      <c r="D267" s="3"/>
    </row>
    <row r="268" spans="4:4">
      <c r="D268" s="3"/>
    </row>
    <row r="269" spans="4:4">
      <c r="D269" s="3"/>
    </row>
    <row r="270" spans="4:4">
      <c r="D270" s="3"/>
    </row>
    <row r="271" spans="4:4">
      <c r="D271" s="3"/>
    </row>
    <row r="272" spans="4:4">
      <c r="D272" s="3"/>
    </row>
    <row r="273" spans="4:4">
      <c r="D273" s="3"/>
    </row>
    <row r="274" spans="4:4">
      <c r="D274" s="3"/>
    </row>
    <row r="275" spans="4:4">
      <c r="D275" s="3"/>
    </row>
    <row r="276" spans="4:4">
      <c r="D276" s="3"/>
    </row>
    <row r="277" spans="4:4">
      <c r="D277" s="3"/>
    </row>
    <row r="278" spans="4:4">
      <c r="D278" s="3"/>
    </row>
    <row r="279" spans="4:4">
      <c r="D279" s="3"/>
    </row>
    <row r="280" spans="4:4">
      <c r="D280" s="3"/>
    </row>
    <row r="281" spans="4:4">
      <c r="D281" s="3"/>
    </row>
    <row r="282" spans="4:4">
      <c r="D282" s="3"/>
    </row>
    <row r="283" spans="4:4">
      <c r="D283" s="3"/>
    </row>
    <row r="284" spans="4:4">
      <c r="D284" s="3"/>
    </row>
    <row r="285" spans="4:4">
      <c r="D285" s="3"/>
    </row>
    <row r="286" spans="4:4">
      <c r="D286" s="3"/>
    </row>
    <row r="287" spans="4:4">
      <c r="D287" s="3"/>
    </row>
    <row r="288" spans="4:4">
      <c r="D288" s="3"/>
    </row>
    <row r="289" spans="4:4">
      <c r="D289" s="3"/>
    </row>
    <row r="290" spans="4:4">
      <c r="D290" s="3"/>
    </row>
    <row r="291" spans="4:4">
      <c r="D291" s="3"/>
    </row>
    <row r="292" spans="4:4">
      <c r="D292" s="3"/>
    </row>
    <row r="293" spans="4:4">
      <c r="D293" s="3"/>
    </row>
    <row r="294" spans="4:4">
      <c r="D294" s="3"/>
    </row>
    <row r="295" spans="4:4">
      <c r="D295" s="3"/>
    </row>
    <row r="296" spans="4:4">
      <c r="D296" s="3"/>
    </row>
    <row r="297" spans="4:4">
      <c r="D297" s="3"/>
    </row>
    <row r="298" spans="4:4">
      <c r="D298" s="3"/>
    </row>
    <row r="299" spans="4:4">
      <c r="D299" s="3"/>
    </row>
    <row r="300" spans="4:4">
      <c r="D300" s="3"/>
    </row>
    <row r="301" spans="4:4">
      <c r="D301" s="3"/>
    </row>
    <row r="302" spans="4:4">
      <c r="D302" s="3"/>
    </row>
    <row r="303" spans="4:4">
      <c r="D303" s="3"/>
    </row>
    <row r="304" spans="4:4">
      <c r="D304" s="3"/>
    </row>
    <row r="305" spans="4:4">
      <c r="D305" s="3"/>
    </row>
    <row r="306" spans="4:4">
      <c r="D306" s="3"/>
    </row>
    <row r="307" spans="4:4">
      <c r="D307" s="3"/>
    </row>
    <row r="308" spans="4:4">
      <c r="D308" s="3"/>
    </row>
    <row r="309" spans="4:4">
      <c r="D309" s="3"/>
    </row>
    <row r="310" spans="4:4">
      <c r="D310" s="3"/>
    </row>
    <row r="311" spans="4:4">
      <c r="D311" s="3"/>
    </row>
    <row r="312" spans="4:4">
      <c r="D312" s="3"/>
    </row>
    <row r="313" spans="4:4">
      <c r="D313" s="3"/>
    </row>
    <row r="314" spans="4:4">
      <c r="D314" s="3"/>
    </row>
    <row r="315" spans="4:4">
      <c r="D315" s="3"/>
    </row>
    <row r="316" spans="4:4">
      <c r="D316" s="3"/>
    </row>
    <row r="317" spans="4:4">
      <c r="D317" s="3"/>
    </row>
    <row r="318" spans="4:4">
      <c r="D318" s="3"/>
    </row>
    <row r="319" spans="4:4">
      <c r="D319" s="3"/>
    </row>
    <row r="320" spans="4:4">
      <c r="D320" s="3"/>
    </row>
    <row r="321" spans="4:4">
      <c r="D321" s="3"/>
    </row>
    <row r="322" spans="4:4">
      <c r="D322" s="3"/>
    </row>
    <row r="323" spans="4:4">
      <c r="D323" s="3"/>
    </row>
    <row r="324" spans="4:4">
      <c r="D324" s="3"/>
    </row>
    <row r="325" spans="4:4">
      <c r="D325" s="3"/>
    </row>
    <row r="326" spans="4:4">
      <c r="D326" s="3"/>
    </row>
    <row r="327" spans="4:4">
      <c r="D327" s="3"/>
    </row>
    <row r="328" spans="4:4">
      <c r="D328" s="3"/>
    </row>
    <row r="329" spans="4:4">
      <c r="D329" s="3"/>
    </row>
    <row r="330" spans="4:4">
      <c r="D330" s="3"/>
    </row>
    <row r="331" spans="4:4">
      <c r="D331" s="3"/>
    </row>
    <row r="332" spans="4:4">
      <c r="D332" s="3"/>
    </row>
    <row r="333" spans="4:4">
      <c r="D333" s="3"/>
    </row>
    <row r="334" spans="4:4">
      <c r="D334" s="3"/>
    </row>
    <row r="335" spans="4:4">
      <c r="D335" s="3"/>
    </row>
    <row r="336" spans="4:4">
      <c r="D336" s="3"/>
    </row>
    <row r="337" spans="4:4">
      <c r="D337" s="3"/>
    </row>
    <row r="338" spans="4:4">
      <c r="D338" s="3"/>
    </row>
    <row r="339" spans="4:4">
      <c r="D339" s="3"/>
    </row>
    <row r="340" spans="4:4">
      <c r="D340" s="3"/>
    </row>
    <row r="341" spans="4:4">
      <c r="D341" s="3"/>
    </row>
    <row r="342" spans="4:4">
      <c r="D342" s="3"/>
    </row>
    <row r="343" spans="4:4">
      <c r="D343" s="3"/>
    </row>
    <row r="344" spans="4:4">
      <c r="D344" s="3"/>
    </row>
    <row r="345" spans="4:4">
      <c r="D345" s="3"/>
    </row>
    <row r="346" spans="4:4">
      <c r="D346" s="3"/>
    </row>
    <row r="347" spans="4:4">
      <c r="D347" s="3"/>
    </row>
    <row r="348" spans="4:4">
      <c r="D348" s="3"/>
    </row>
    <row r="349" spans="4:4">
      <c r="D349" s="3"/>
    </row>
    <row r="350" spans="4:4">
      <c r="D350" s="3"/>
    </row>
    <row r="351" spans="4:4">
      <c r="D351" s="3"/>
    </row>
    <row r="352" spans="4:4">
      <c r="D352" s="3"/>
    </row>
    <row r="353" spans="4:4">
      <c r="D353" s="3"/>
    </row>
    <row r="354" spans="4:4">
      <c r="D354" s="3"/>
    </row>
    <row r="355" spans="4:4">
      <c r="D355" s="3"/>
    </row>
    <row r="356" spans="4:4">
      <c r="D356" s="3"/>
    </row>
    <row r="357" spans="4:4">
      <c r="D357" s="3"/>
    </row>
    <row r="358" spans="4:4">
      <c r="D358" s="3"/>
    </row>
    <row r="359" spans="4:4">
      <c r="D359" s="3"/>
    </row>
    <row r="360" spans="4:4">
      <c r="D360" s="3"/>
    </row>
    <row r="361" spans="4:4">
      <c r="D361" s="3"/>
    </row>
    <row r="362" spans="4:4">
      <c r="D362" s="3"/>
    </row>
    <row r="363" spans="4:4">
      <c r="D363" s="3"/>
    </row>
    <row r="364" spans="4:4">
      <c r="D364" s="3"/>
    </row>
    <row r="365" spans="4:4">
      <c r="D365" s="3"/>
    </row>
    <row r="366" spans="4:4">
      <c r="D366" s="3"/>
    </row>
    <row r="367" spans="4:4">
      <c r="D367" s="3"/>
    </row>
    <row r="368" spans="4:4">
      <c r="D368" s="3"/>
    </row>
    <row r="369" spans="2:4">
      <c r="D369" s="3"/>
    </row>
    <row r="370" spans="2:4">
      <c r="D370" s="3"/>
    </row>
    <row r="371" spans="2:4">
      <c r="D371" s="3"/>
    </row>
    <row r="372" spans="2:4">
      <c r="B372" s="3"/>
      <c r="D372" s="3"/>
    </row>
    <row r="373" spans="2:4">
      <c r="B373" s="3"/>
      <c r="D373" s="3"/>
    </row>
    <row r="374" spans="2:4">
      <c r="B374" s="6"/>
      <c r="D374" s="3"/>
    </row>
    <row r="375" spans="2:4">
      <c r="D375" s="3"/>
    </row>
    <row r="376" spans="2:4">
      <c r="D376" s="3"/>
    </row>
    <row r="377" spans="2:4">
      <c r="D377" s="3"/>
    </row>
    <row r="378" spans="2:4">
      <c r="D378" s="3"/>
    </row>
    <row r="379" spans="2:4">
      <c r="D379" s="3"/>
    </row>
    <row r="380" spans="2:4">
      <c r="D380" s="3"/>
    </row>
    <row r="381" spans="2:4">
      <c r="D381" s="3"/>
    </row>
    <row r="382" spans="2:4">
      <c r="D382" s="3"/>
    </row>
    <row r="383" spans="2:4">
      <c r="D383" s="3"/>
    </row>
    <row r="384" spans="2:4">
      <c r="D384" s="3"/>
    </row>
  </sheetData>
  <sheetProtection password="CCE9" sheet="1" objects="1" scenarios="1"/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/>
  </sheetViews>
  <sheetFormatPr defaultColWidth="9.140625" defaultRowHeight="18"/>
  <cols>
    <col min="1" max="1" width="6.28515625" style="3" customWidth="1"/>
    <col min="2" max="2" width="38.42578125" style="45" customWidth="1"/>
    <col min="3" max="4" width="10.7109375" style="45" customWidth="1"/>
    <col min="5" max="11" width="10.7109375" style="3" customWidth="1"/>
    <col min="12" max="12" width="14.7109375" style="3" customWidth="1"/>
    <col min="13" max="13" width="11.7109375" style="3" customWidth="1"/>
    <col min="14" max="14" width="14.7109375" style="3" customWidth="1"/>
    <col min="15" max="17" width="10.7109375" style="3" customWidth="1"/>
    <col min="18" max="37" width="7.5703125" style="3" customWidth="1"/>
    <col min="38" max="38" width="6.7109375" style="3" customWidth="1"/>
    <col min="39" max="39" width="7.7109375" style="3" customWidth="1"/>
    <col min="40" max="40" width="7.140625" style="3" customWidth="1"/>
    <col min="41" max="41" width="6" style="3" customWidth="1"/>
    <col min="42" max="42" width="7.85546875" style="3" customWidth="1"/>
    <col min="43" max="43" width="8.140625" style="3" customWidth="1"/>
    <col min="44" max="44" width="1.7109375" style="3" customWidth="1"/>
    <col min="45" max="45" width="15" style="3" customWidth="1"/>
    <col min="46" max="46" width="8.7109375" style="3" customWidth="1"/>
    <col min="47" max="47" width="10" style="3" customWidth="1"/>
    <col min="48" max="48" width="9.5703125" style="3" customWidth="1"/>
    <col min="49" max="49" width="6.140625" style="3" customWidth="1"/>
    <col min="50" max="51" width="5.7109375" style="3" customWidth="1"/>
    <col min="52" max="52" width="6.85546875" style="3" customWidth="1"/>
    <col min="53" max="53" width="6.42578125" style="3" customWidth="1"/>
    <col min="54" max="54" width="6.7109375" style="3" customWidth="1"/>
    <col min="55" max="55" width="7.28515625" style="3" customWidth="1"/>
    <col min="56" max="67" width="5.7109375" style="3" customWidth="1"/>
    <col min="68" max="16384" width="9.140625" style="3"/>
  </cols>
  <sheetData>
    <row r="1" spans="2:52">
      <c r="B1" s="13" t="s">
        <v>0</v>
      </c>
      <c r="C1" s="14" t="s">
        <v>190</v>
      </c>
    </row>
    <row r="2" spans="2:52">
      <c r="B2" s="13" t="s">
        <v>1</v>
      </c>
    </row>
    <row r="3" spans="2:52">
      <c r="B3" s="13" t="s">
        <v>2</v>
      </c>
      <c r="C3" s="14" t="s">
        <v>191</v>
      </c>
    </row>
    <row r="4" spans="2:52">
      <c r="B4" s="13" t="s">
        <v>3</v>
      </c>
      <c r="C4" s="14" t="s">
        <v>192</v>
      </c>
    </row>
    <row r="6" spans="2:52" ht="21.75" customHeight="1">
      <c r="B6" s="62" t="s">
        <v>69</v>
      </c>
      <c r="C6" s="63"/>
      <c r="D6" s="63"/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  <c r="P6" s="63"/>
      <c r="Q6" s="64"/>
    </row>
    <row r="7" spans="2:52" ht="27.75" customHeight="1">
      <c r="B7" s="65" t="s">
        <v>70</v>
      </c>
      <c r="C7" s="66"/>
      <c r="D7" s="66"/>
      <c r="E7" s="66"/>
      <c r="F7" s="66"/>
      <c r="G7" s="66"/>
      <c r="H7" s="66"/>
      <c r="I7" s="66"/>
      <c r="J7" s="66"/>
      <c r="K7" s="66"/>
      <c r="L7" s="66"/>
      <c r="M7" s="66"/>
      <c r="N7" s="66"/>
      <c r="O7" s="66"/>
      <c r="P7" s="66"/>
      <c r="Q7" s="67"/>
      <c r="AT7" s="6"/>
      <c r="AU7" s="6"/>
    </row>
    <row r="8" spans="2:52" s="6" customFormat="1" ht="76.5" customHeight="1">
      <c r="B8" s="19" t="s">
        <v>49</v>
      </c>
      <c r="C8" s="68" t="s">
        <v>50</v>
      </c>
      <c r="D8" s="69" t="s">
        <v>71</v>
      </c>
      <c r="E8" s="68" t="s">
        <v>52</v>
      </c>
      <c r="F8" s="68" t="s">
        <v>53</v>
      </c>
      <c r="G8" s="68" t="s">
        <v>72</v>
      </c>
      <c r="H8" s="68" t="s">
        <v>73</v>
      </c>
      <c r="I8" s="68" t="s">
        <v>54</v>
      </c>
      <c r="J8" s="68" t="s">
        <v>55</v>
      </c>
      <c r="K8" s="68" t="s">
        <v>56</v>
      </c>
      <c r="L8" s="68" t="s">
        <v>74</v>
      </c>
      <c r="M8" s="68" t="s">
        <v>75</v>
      </c>
      <c r="N8" s="68" t="s">
        <v>57</v>
      </c>
      <c r="O8" s="68" t="s">
        <v>76</v>
      </c>
      <c r="P8" s="69" t="s">
        <v>58</v>
      </c>
      <c r="Q8" s="70" t="s">
        <v>59</v>
      </c>
      <c r="AL8" s="3"/>
      <c r="AT8" s="3"/>
      <c r="AU8" s="3"/>
      <c r="AV8" s="3"/>
    </row>
    <row r="9" spans="2:52" s="6" customFormat="1" ht="21.75" customHeight="1">
      <c r="B9" s="50"/>
      <c r="C9" s="71"/>
      <c r="D9" s="71"/>
      <c r="E9" s="71"/>
      <c r="F9" s="71"/>
      <c r="G9" s="71" t="s">
        <v>77</v>
      </c>
      <c r="H9" s="71" t="s">
        <v>78</v>
      </c>
      <c r="I9" s="71"/>
      <c r="J9" s="71" t="s">
        <v>7</v>
      </c>
      <c r="K9" s="71" t="s">
        <v>7</v>
      </c>
      <c r="L9" s="71"/>
      <c r="M9" s="71" t="s">
        <v>79</v>
      </c>
      <c r="N9" s="71" t="s">
        <v>6</v>
      </c>
      <c r="O9" s="71" t="s">
        <v>7</v>
      </c>
      <c r="P9" s="71" t="s">
        <v>7</v>
      </c>
      <c r="Q9" s="72" t="s">
        <v>7</v>
      </c>
      <c r="AT9" s="3"/>
      <c r="AU9" s="3"/>
    </row>
    <row r="10" spans="2:52" s="54" customFormat="1" ht="18" customHeight="1">
      <c r="B10" s="52"/>
      <c r="C10" s="73" t="s">
        <v>9</v>
      </c>
      <c r="D10" s="73" t="s">
        <v>10</v>
      </c>
      <c r="E10" s="53" t="s">
        <v>60</v>
      </c>
      <c r="F10" s="53" t="s">
        <v>61</v>
      </c>
      <c r="G10" s="53" t="s">
        <v>62</v>
      </c>
      <c r="H10" s="53" t="s">
        <v>63</v>
      </c>
      <c r="I10" s="53" t="s">
        <v>64</v>
      </c>
      <c r="J10" s="53" t="s">
        <v>65</v>
      </c>
      <c r="K10" s="53" t="s">
        <v>66</v>
      </c>
      <c r="L10" s="53" t="s">
        <v>67</v>
      </c>
      <c r="M10" s="53" t="s">
        <v>80</v>
      </c>
      <c r="N10" s="53" t="s">
        <v>81</v>
      </c>
      <c r="O10" s="53" t="s">
        <v>82</v>
      </c>
      <c r="P10" s="53" t="s">
        <v>83</v>
      </c>
      <c r="Q10" s="74" t="s">
        <v>84</v>
      </c>
      <c r="R10" s="75"/>
      <c r="S10" s="75"/>
      <c r="T10" s="75"/>
      <c r="U10" s="75"/>
      <c r="V10" s="75"/>
      <c r="W10" s="75"/>
      <c r="X10" s="75"/>
      <c r="Y10" s="75"/>
      <c r="Z10" s="75"/>
      <c r="AA10" s="75"/>
      <c r="AB10" s="75"/>
      <c r="AC10" s="75"/>
      <c r="AD10" s="75"/>
      <c r="AE10" s="75"/>
      <c r="AF10" s="75"/>
      <c r="AG10" s="75"/>
      <c r="AH10" s="75"/>
      <c r="AI10" s="75"/>
      <c r="AJ10" s="75"/>
      <c r="AK10" s="75"/>
      <c r="AT10" s="3"/>
      <c r="AU10" s="3"/>
      <c r="AV10" s="6"/>
    </row>
    <row r="11" spans="2:52" s="54" customFormat="1" ht="18" customHeight="1">
      <c r="B11" s="55" t="s">
        <v>85</v>
      </c>
      <c r="C11" s="73"/>
      <c r="D11" s="73"/>
      <c r="E11" s="53"/>
      <c r="F11" s="53"/>
      <c r="G11" s="53"/>
      <c r="H11" s="34">
        <v>4.6500000000000004</v>
      </c>
      <c r="I11" s="53"/>
      <c r="J11" s="53"/>
      <c r="K11" s="34">
        <v>0.4</v>
      </c>
      <c r="L11" s="34">
        <v>276341174</v>
      </c>
      <c r="M11" s="53"/>
      <c r="N11" s="34">
        <v>331669.22883929999</v>
      </c>
      <c r="O11" s="53"/>
      <c r="P11" s="34">
        <v>100</v>
      </c>
      <c r="Q11" s="34">
        <v>23.98</v>
      </c>
      <c r="R11" s="75"/>
      <c r="S11" s="75"/>
      <c r="T11" s="75"/>
      <c r="U11" s="75"/>
      <c r="V11" s="75"/>
      <c r="W11" s="75"/>
      <c r="X11" s="75"/>
      <c r="Y11" s="75"/>
      <c r="Z11" s="75"/>
      <c r="AA11" s="75"/>
      <c r="AB11" s="75"/>
      <c r="AC11" s="75"/>
      <c r="AD11" s="75"/>
      <c r="AE11" s="75"/>
      <c r="AF11" s="75"/>
      <c r="AG11" s="75"/>
      <c r="AH11" s="75"/>
      <c r="AI11" s="75"/>
      <c r="AJ11" s="75"/>
      <c r="AK11" s="75"/>
      <c r="AT11" s="3"/>
      <c r="AU11" s="3"/>
      <c r="AV11" s="6"/>
      <c r="AZ11" s="3"/>
    </row>
    <row r="12" spans="2:52">
      <c r="B12" s="56" t="s">
        <v>197</v>
      </c>
      <c r="C12" s="3"/>
      <c r="D12" s="3"/>
      <c r="H12" s="59">
        <v>4.6500000000000004</v>
      </c>
      <c r="K12" s="59">
        <v>0.4</v>
      </c>
      <c r="L12" s="59">
        <v>276341174</v>
      </c>
      <c r="N12" s="59">
        <v>331669.22883929999</v>
      </c>
      <c r="P12" s="59">
        <v>100</v>
      </c>
      <c r="Q12" s="59">
        <v>23.98</v>
      </c>
    </row>
    <row r="13" spans="2:52">
      <c r="B13" s="56" t="s">
        <v>251</v>
      </c>
      <c r="C13" s="3"/>
      <c r="D13" s="3"/>
      <c r="H13" s="59">
        <v>5.9</v>
      </c>
      <c r="K13" s="59">
        <v>0.06</v>
      </c>
      <c r="L13" s="59">
        <v>121488672</v>
      </c>
      <c r="N13" s="59">
        <v>167740.9632429</v>
      </c>
      <c r="P13" s="59">
        <v>50.57</v>
      </c>
      <c r="Q13" s="59">
        <v>12.13</v>
      </c>
    </row>
    <row r="14" spans="2:52">
      <c r="B14" s="56" t="s">
        <v>252</v>
      </c>
      <c r="C14" s="3"/>
      <c r="D14" s="3"/>
      <c r="H14" s="59">
        <v>5.9</v>
      </c>
      <c r="K14" s="59">
        <v>0.06</v>
      </c>
      <c r="L14" s="59">
        <v>121488672</v>
      </c>
      <c r="N14" s="59">
        <v>167740.9632429</v>
      </c>
      <c r="P14" s="59">
        <v>50.57</v>
      </c>
      <c r="Q14" s="59">
        <v>12.13</v>
      </c>
    </row>
    <row r="15" spans="2:52">
      <c r="B15" s="14" t="s">
        <v>253</v>
      </c>
      <c r="C15" s="14" t="s">
        <v>254</v>
      </c>
      <c r="D15" s="14" t="s">
        <v>106</v>
      </c>
      <c r="E15" s="14" t="s">
        <v>255</v>
      </c>
      <c r="F15" s="14" t="s">
        <v>157</v>
      </c>
      <c r="G15" s="14" t="s">
        <v>256</v>
      </c>
      <c r="H15" s="37">
        <v>7.26</v>
      </c>
      <c r="I15" s="14" t="s">
        <v>108</v>
      </c>
      <c r="J15" s="37">
        <v>4</v>
      </c>
      <c r="K15" s="37">
        <v>0.26</v>
      </c>
      <c r="L15" s="37">
        <v>15772840</v>
      </c>
      <c r="M15" s="37">
        <v>161.99</v>
      </c>
      <c r="N15" s="37">
        <v>25550.423515999999</v>
      </c>
      <c r="O15" s="37">
        <v>0.15</v>
      </c>
      <c r="P15" s="37">
        <v>7.7</v>
      </c>
      <c r="Q15" s="37">
        <v>1.85</v>
      </c>
    </row>
    <row r="16" spans="2:52">
      <c r="B16" s="14" t="s">
        <v>257</v>
      </c>
      <c r="C16" s="14" t="s">
        <v>258</v>
      </c>
      <c r="D16" s="14" t="s">
        <v>106</v>
      </c>
      <c r="E16" s="14" t="s">
        <v>255</v>
      </c>
      <c r="F16" s="14" t="s">
        <v>157</v>
      </c>
      <c r="G16" s="14" t="s">
        <v>259</v>
      </c>
      <c r="H16" s="37">
        <v>4.8499999999999996</v>
      </c>
      <c r="I16" s="14" t="s">
        <v>108</v>
      </c>
      <c r="J16" s="37">
        <v>4</v>
      </c>
      <c r="K16" s="37">
        <v>-0.1</v>
      </c>
      <c r="L16" s="37">
        <v>24898374</v>
      </c>
      <c r="M16" s="37">
        <v>159.79</v>
      </c>
      <c r="N16" s="37">
        <v>39785.111814600001</v>
      </c>
      <c r="O16" s="37">
        <v>0.16</v>
      </c>
      <c r="P16" s="37">
        <v>12</v>
      </c>
      <c r="Q16" s="37">
        <v>2.88</v>
      </c>
    </row>
    <row r="17" spans="2:17">
      <c r="B17" s="14" t="s">
        <v>260</v>
      </c>
      <c r="C17" s="14" t="s">
        <v>261</v>
      </c>
      <c r="D17" s="14" t="s">
        <v>106</v>
      </c>
      <c r="E17" s="14" t="s">
        <v>255</v>
      </c>
      <c r="F17" s="14" t="s">
        <v>157</v>
      </c>
      <c r="G17" s="14" t="s">
        <v>262</v>
      </c>
      <c r="H17" s="37">
        <v>1.98</v>
      </c>
      <c r="I17" s="14" t="s">
        <v>108</v>
      </c>
      <c r="J17" s="37">
        <v>3.5</v>
      </c>
      <c r="K17" s="37">
        <v>-0.22</v>
      </c>
      <c r="L17" s="37">
        <v>27846317</v>
      </c>
      <c r="M17" s="37">
        <v>128.1</v>
      </c>
      <c r="N17" s="37">
        <v>35671.132077000002</v>
      </c>
      <c r="O17" s="37">
        <v>0.14000000000000001</v>
      </c>
      <c r="P17" s="37">
        <v>10.76</v>
      </c>
      <c r="Q17" s="37">
        <v>2.58</v>
      </c>
    </row>
    <row r="18" spans="2:17">
      <c r="B18" s="14" t="s">
        <v>263</v>
      </c>
      <c r="C18" s="14" t="s">
        <v>264</v>
      </c>
      <c r="D18" s="14" t="s">
        <v>106</v>
      </c>
      <c r="E18" s="14" t="s">
        <v>255</v>
      </c>
      <c r="F18" s="14" t="s">
        <v>157</v>
      </c>
      <c r="G18" s="14" t="s">
        <v>265</v>
      </c>
      <c r="H18" s="37">
        <v>7.06</v>
      </c>
      <c r="I18" s="14" t="s">
        <v>108</v>
      </c>
      <c r="J18" s="37">
        <v>1.75</v>
      </c>
      <c r="K18" s="37">
        <v>0.21</v>
      </c>
      <c r="L18" s="37">
        <v>7966770</v>
      </c>
      <c r="M18" s="37">
        <v>112.31</v>
      </c>
      <c r="N18" s="37">
        <v>8947.4793869999994</v>
      </c>
      <c r="O18" s="37">
        <v>0.06</v>
      </c>
      <c r="P18" s="37">
        <v>2.7</v>
      </c>
      <c r="Q18" s="37">
        <v>0.65</v>
      </c>
    </row>
    <row r="19" spans="2:17">
      <c r="B19" s="14" t="s">
        <v>266</v>
      </c>
      <c r="C19" s="14" t="s">
        <v>267</v>
      </c>
      <c r="D19" s="14" t="s">
        <v>106</v>
      </c>
      <c r="E19" s="14" t="s">
        <v>255</v>
      </c>
      <c r="F19" s="14" t="s">
        <v>157</v>
      </c>
      <c r="G19" s="14" t="s">
        <v>268</v>
      </c>
      <c r="H19" s="37">
        <v>3.42</v>
      </c>
      <c r="I19" s="14" t="s">
        <v>108</v>
      </c>
      <c r="J19" s="37">
        <v>3</v>
      </c>
      <c r="K19" s="37">
        <v>-0.35</v>
      </c>
      <c r="L19" s="37">
        <v>7329621</v>
      </c>
      <c r="M19" s="37">
        <v>122.69</v>
      </c>
      <c r="N19" s="37">
        <v>8992.7120049000005</v>
      </c>
      <c r="O19" s="37">
        <v>0.05</v>
      </c>
      <c r="P19" s="37">
        <v>2.71</v>
      </c>
      <c r="Q19" s="37">
        <v>0.65</v>
      </c>
    </row>
    <row r="20" spans="2:17">
      <c r="B20" s="14" t="s">
        <v>269</v>
      </c>
      <c r="C20" s="14" t="s">
        <v>270</v>
      </c>
      <c r="D20" s="14" t="s">
        <v>106</v>
      </c>
      <c r="E20" s="14" t="s">
        <v>255</v>
      </c>
      <c r="F20" s="14" t="s">
        <v>157</v>
      </c>
      <c r="G20" s="14" t="s">
        <v>271</v>
      </c>
      <c r="H20" s="37">
        <v>9.27</v>
      </c>
      <c r="I20" s="14" t="s">
        <v>108</v>
      </c>
      <c r="J20" s="37">
        <v>0.75</v>
      </c>
      <c r="K20" s="37">
        <v>0.41</v>
      </c>
      <c r="L20" s="37">
        <v>3924202</v>
      </c>
      <c r="M20" s="37">
        <v>102.12</v>
      </c>
      <c r="N20" s="37">
        <v>4007.3950823999999</v>
      </c>
      <c r="O20" s="37">
        <v>7.0000000000000007E-2</v>
      </c>
      <c r="P20" s="37">
        <v>1.21</v>
      </c>
      <c r="Q20" s="37">
        <v>0.28999999999999998</v>
      </c>
    </row>
    <row r="21" spans="2:17">
      <c r="B21" s="14" t="s">
        <v>272</v>
      </c>
      <c r="C21" s="14" t="s">
        <v>273</v>
      </c>
      <c r="D21" s="14" t="s">
        <v>106</v>
      </c>
      <c r="E21" s="14" t="s">
        <v>255</v>
      </c>
      <c r="F21" s="14" t="s">
        <v>157</v>
      </c>
      <c r="G21" s="14" t="s">
        <v>274</v>
      </c>
      <c r="H21" s="37">
        <v>19.52</v>
      </c>
      <c r="I21" s="14" t="s">
        <v>108</v>
      </c>
      <c r="J21" s="37">
        <v>2.75</v>
      </c>
      <c r="K21" s="37">
        <v>1.0900000000000001</v>
      </c>
      <c r="L21" s="37">
        <v>2810304</v>
      </c>
      <c r="M21" s="37">
        <v>145.56</v>
      </c>
      <c r="N21" s="37">
        <v>4090.6785024000001</v>
      </c>
      <c r="O21" s="37">
        <v>0.02</v>
      </c>
      <c r="P21" s="37">
        <v>1.23</v>
      </c>
      <c r="Q21" s="37">
        <v>0.3</v>
      </c>
    </row>
    <row r="22" spans="2:17">
      <c r="B22" s="14" t="s">
        <v>275</v>
      </c>
      <c r="C22" s="14" t="s">
        <v>276</v>
      </c>
      <c r="D22" s="14" t="s">
        <v>106</v>
      </c>
      <c r="E22" s="14" t="s">
        <v>255</v>
      </c>
      <c r="F22" s="14" t="s">
        <v>157</v>
      </c>
      <c r="G22" s="14" t="s">
        <v>256</v>
      </c>
      <c r="H22" s="37">
        <v>15.2</v>
      </c>
      <c r="I22" s="14" t="s">
        <v>108</v>
      </c>
      <c r="J22" s="37">
        <v>4</v>
      </c>
      <c r="K22" s="37">
        <v>0.94</v>
      </c>
      <c r="L22" s="37">
        <v>5439677</v>
      </c>
      <c r="M22" s="37">
        <v>186.16</v>
      </c>
      <c r="N22" s="37">
        <v>10126.5027032</v>
      </c>
      <c r="O22" s="37">
        <v>0.03</v>
      </c>
      <c r="P22" s="37">
        <v>3.05</v>
      </c>
      <c r="Q22" s="37">
        <v>0.73</v>
      </c>
    </row>
    <row r="23" spans="2:17">
      <c r="B23" s="14" t="s">
        <v>277</v>
      </c>
      <c r="C23" s="14" t="s">
        <v>278</v>
      </c>
      <c r="D23" s="14" t="s">
        <v>106</v>
      </c>
      <c r="E23" s="14" t="s">
        <v>255</v>
      </c>
      <c r="F23" s="14" t="s">
        <v>157</v>
      </c>
      <c r="G23" s="14" t="s">
        <v>279</v>
      </c>
      <c r="H23" s="37">
        <v>6.02</v>
      </c>
      <c r="I23" s="14" t="s">
        <v>108</v>
      </c>
      <c r="J23" s="37">
        <v>2.75</v>
      </c>
      <c r="K23" s="37">
        <v>7.0000000000000007E-2</v>
      </c>
      <c r="L23" s="37">
        <v>23918455</v>
      </c>
      <c r="M23" s="37">
        <v>120.94</v>
      </c>
      <c r="N23" s="37">
        <v>28926.979477000001</v>
      </c>
      <c r="O23" s="37">
        <v>0.15</v>
      </c>
      <c r="P23" s="37">
        <v>8.7200000000000006</v>
      </c>
      <c r="Q23" s="37">
        <v>2.09</v>
      </c>
    </row>
    <row r="24" spans="2:17">
      <c r="B24" s="14" t="s">
        <v>280</v>
      </c>
      <c r="C24" s="14" t="s">
        <v>281</v>
      </c>
      <c r="D24" s="14" t="s">
        <v>106</v>
      </c>
      <c r="E24" s="14" t="s">
        <v>255</v>
      </c>
      <c r="F24" s="14" t="s">
        <v>157</v>
      </c>
      <c r="G24" s="14" t="s">
        <v>282</v>
      </c>
      <c r="H24" s="37">
        <v>1.1499999999999999</v>
      </c>
      <c r="I24" s="14" t="s">
        <v>108</v>
      </c>
      <c r="J24" s="37">
        <v>1</v>
      </c>
      <c r="K24" s="37">
        <v>-0.31</v>
      </c>
      <c r="L24" s="37">
        <v>1582112</v>
      </c>
      <c r="M24" s="37">
        <v>103.82</v>
      </c>
      <c r="N24" s="37">
        <v>1642.5486784</v>
      </c>
      <c r="O24" s="37">
        <v>0.01</v>
      </c>
      <c r="P24" s="37">
        <v>0.5</v>
      </c>
      <c r="Q24" s="37">
        <v>0.12</v>
      </c>
    </row>
    <row r="25" spans="2:17">
      <c r="B25" s="56" t="s">
        <v>283</v>
      </c>
      <c r="C25" s="3"/>
      <c r="D25" s="3"/>
      <c r="H25" s="59">
        <v>3.38</v>
      </c>
      <c r="K25" s="59">
        <v>0.75</v>
      </c>
      <c r="L25" s="59">
        <v>154852502</v>
      </c>
      <c r="N25" s="59">
        <v>163928.26559639999</v>
      </c>
      <c r="P25" s="59">
        <v>49.43</v>
      </c>
      <c r="Q25" s="59">
        <v>11.85</v>
      </c>
    </row>
    <row r="26" spans="2:17">
      <c r="B26" s="56" t="s">
        <v>284</v>
      </c>
      <c r="C26" s="3"/>
      <c r="D26" s="3"/>
      <c r="H26" s="59">
        <v>0.48</v>
      </c>
      <c r="K26" s="59">
        <v>0.39</v>
      </c>
      <c r="L26" s="59">
        <v>74920630</v>
      </c>
      <c r="N26" s="59">
        <v>74882.901605199993</v>
      </c>
      <c r="P26" s="59">
        <v>22.58</v>
      </c>
      <c r="Q26" s="59">
        <v>5.41</v>
      </c>
    </row>
    <row r="27" spans="2:17">
      <c r="B27" s="14" t="s">
        <v>285</v>
      </c>
      <c r="C27" s="14" t="s">
        <v>286</v>
      </c>
      <c r="D27" s="14" t="s">
        <v>106</v>
      </c>
      <c r="E27" s="14" t="s">
        <v>255</v>
      </c>
      <c r="F27" s="14" t="s">
        <v>157</v>
      </c>
      <c r="G27" s="14" t="s">
        <v>287</v>
      </c>
      <c r="H27" s="37">
        <v>0.51</v>
      </c>
      <c r="I27" s="14" t="s">
        <v>108</v>
      </c>
      <c r="J27" s="37">
        <v>0</v>
      </c>
      <c r="K27" s="37">
        <v>0.1</v>
      </c>
      <c r="L27" s="37">
        <v>14867017</v>
      </c>
      <c r="M27" s="37">
        <v>99.95</v>
      </c>
      <c r="N27" s="37">
        <v>14859.5834915</v>
      </c>
      <c r="O27" s="37">
        <v>0.17</v>
      </c>
      <c r="P27" s="37">
        <v>4.4800000000000004</v>
      </c>
      <c r="Q27" s="37">
        <v>1.07</v>
      </c>
    </row>
    <row r="28" spans="2:17">
      <c r="B28" s="14" t="s">
        <v>288</v>
      </c>
      <c r="C28" s="14" t="s">
        <v>289</v>
      </c>
      <c r="D28" s="14" t="s">
        <v>106</v>
      </c>
      <c r="E28" s="14" t="s">
        <v>255</v>
      </c>
      <c r="F28" s="14" t="s">
        <v>157</v>
      </c>
      <c r="G28" s="14" t="s">
        <v>290</v>
      </c>
      <c r="H28" s="37">
        <v>0.59</v>
      </c>
      <c r="I28" s="14" t="s">
        <v>108</v>
      </c>
      <c r="J28" s="37">
        <v>0</v>
      </c>
      <c r="K28" s="37">
        <v>0.1</v>
      </c>
      <c r="L28" s="37">
        <v>5000000</v>
      </c>
      <c r="M28" s="37">
        <v>99.94</v>
      </c>
      <c r="N28" s="37">
        <v>4997</v>
      </c>
      <c r="O28" s="37">
        <v>0.06</v>
      </c>
      <c r="P28" s="37">
        <v>1.51</v>
      </c>
      <c r="Q28" s="37">
        <v>0.36</v>
      </c>
    </row>
    <row r="29" spans="2:17">
      <c r="B29" s="14" t="s">
        <v>291</v>
      </c>
      <c r="C29" s="14" t="s">
        <v>292</v>
      </c>
      <c r="D29" s="14" t="s">
        <v>106</v>
      </c>
      <c r="E29" s="14" t="s">
        <v>255</v>
      </c>
      <c r="F29" s="14" t="s">
        <v>157</v>
      </c>
      <c r="G29" s="14" t="s">
        <v>293</v>
      </c>
      <c r="H29" s="37">
        <v>0.76</v>
      </c>
      <c r="I29" s="14" t="s">
        <v>108</v>
      </c>
      <c r="J29" s="37">
        <v>0</v>
      </c>
      <c r="K29" s="37">
        <v>0.11</v>
      </c>
      <c r="L29" s="37">
        <v>4000000</v>
      </c>
      <c r="M29" s="37">
        <v>99.92</v>
      </c>
      <c r="N29" s="37">
        <v>3996.8</v>
      </c>
      <c r="O29" s="37">
        <v>0.05</v>
      </c>
      <c r="P29" s="37">
        <v>1.21</v>
      </c>
      <c r="Q29" s="37">
        <v>0.28999999999999998</v>
      </c>
    </row>
    <row r="30" spans="2:17">
      <c r="B30" s="14" t="s">
        <v>294</v>
      </c>
      <c r="C30" s="14" t="s">
        <v>295</v>
      </c>
      <c r="D30" s="14" t="s">
        <v>106</v>
      </c>
      <c r="E30" s="14" t="s">
        <v>255</v>
      </c>
      <c r="F30" s="14" t="s">
        <v>157</v>
      </c>
      <c r="G30" s="14" t="s">
        <v>296</v>
      </c>
      <c r="H30" s="37">
        <v>0.68</v>
      </c>
      <c r="I30" s="14" t="s">
        <v>108</v>
      </c>
      <c r="J30" s="37">
        <v>0</v>
      </c>
      <c r="K30" s="37">
        <v>0.09</v>
      </c>
      <c r="L30" s="37">
        <v>2750000</v>
      </c>
      <c r="M30" s="37">
        <v>99.94</v>
      </c>
      <c r="N30" s="37">
        <v>2748.35</v>
      </c>
      <c r="O30" s="37">
        <v>0.03</v>
      </c>
      <c r="P30" s="37">
        <v>0.83</v>
      </c>
      <c r="Q30" s="37">
        <v>0.2</v>
      </c>
    </row>
    <row r="31" spans="2:17">
      <c r="B31" s="14" t="s">
        <v>297</v>
      </c>
      <c r="C31" s="14" t="s">
        <v>298</v>
      </c>
      <c r="D31" s="14" t="s">
        <v>106</v>
      </c>
      <c r="E31" s="14" t="s">
        <v>255</v>
      </c>
      <c r="F31" s="14" t="s">
        <v>157</v>
      </c>
      <c r="G31" s="14" t="s">
        <v>299</v>
      </c>
      <c r="H31" s="37">
        <v>0.93</v>
      </c>
      <c r="I31" s="14" t="s">
        <v>108</v>
      </c>
      <c r="J31" s="37">
        <v>0</v>
      </c>
      <c r="K31" s="37">
        <v>0.11</v>
      </c>
      <c r="L31" s="37">
        <v>17500000</v>
      </c>
      <c r="M31" s="37">
        <v>99.9</v>
      </c>
      <c r="N31" s="37">
        <v>17482.5</v>
      </c>
      <c r="O31" s="37">
        <v>0.22</v>
      </c>
      <c r="P31" s="37">
        <v>5.27</v>
      </c>
      <c r="Q31" s="37">
        <v>1.26</v>
      </c>
    </row>
    <row r="32" spans="2:17">
      <c r="B32" s="14" t="s">
        <v>300</v>
      </c>
      <c r="C32" s="14" t="s">
        <v>301</v>
      </c>
      <c r="D32" s="14" t="s">
        <v>106</v>
      </c>
      <c r="E32" s="14" t="s">
        <v>255</v>
      </c>
      <c r="F32" s="14" t="s">
        <v>157</v>
      </c>
      <c r="G32" s="14" t="s">
        <v>302</v>
      </c>
      <c r="H32" s="37">
        <v>0.01</v>
      </c>
      <c r="I32" s="14" t="s">
        <v>108</v>
      </c>
      <c r="J32" s="37">
        <v>0</v>
      </c>
      <c r="K32" s="37">
        <v>1.84</v>
      </c>
      <c r="L32" s="37">
        <v>12368447</v>
      </c>
      <c r="M32" s="37">
        <v>99.99</v>
      </c>
      <c r="N32" s="37">
        <v>12367.210155299999</v>
      </c>
      <c r="O32" s="37">
        <v>0.11</v>
      </c>
      <c r="P32" s="37">
        <v>3.73</v>
      </c>
      <c r="Q32" s="37">
        <v>0.89</v>
      </c>
    </row>
    <row r="33" spans="2:17">
      <c r="B33" s="14" t="s">
        <v>303</v>
      </c>
      <c r="C33" s="14" t="s">
        <v>304</v>
      </c>
      <c r="D33" s="14" t="s">
        <v>106</v>
      </c>
      <c r="E33" s="14" t="s">
        <v>255</v>
      </c>
      <c r="F33" s="14" t="s">
        <v>157</v>
      </c>
      <c r="G33" s="14" t="s">
        <v>305</v>
      </c>
      <c r="H33" s="37">
        <v>0.08</v>
      </c>
      <c r="I33" s="14" t="s">
        <v>108</v>
      </c>
      <c r="J33" s="37">
        <v>0</v>
      </c>
      <c r="K33" s="37">
        <v>0.24</v>
      </c>
      <c r="L33" s="37">
        <v>1000000</v>
      </c>
      <c r="M33" s="37">
        <v>99.98</v>
      </c>
      <c r="N33" s="37">
        <v>999.8</v>
      </c>
      <c r="O33" s="37">
        <v>0.01</v>
      </c>
      <c r="P33" s="37">
        <v>0.3</v>
      </c>
      <c r="Q33" s="37">
        <v>7.0000000000000007E-2</v>
      </c>
    </row>
    <row r="34" spans="2:17">
      <c r="B34" s="14" t="s">
        <v>306</v>
      </c>
      <c r="C34" s="14" t="s">
        <v>307</v>
      </c>
      <c r="D34" s="14" t="s">
        <v>106</v>
      </c>
      <c r="E34" s="14" t="s">
        <v>255</v>
      </c>
      <c r="F34" s="14" t="s">
        <v>157</v>
      </c>
      <c r="G34" s="14" t="s">
        <v>308</v>
      </c>
      <c r="H34" s="37">
        <v>0.18</v>
      </c>
      <c r="I34" s="14" t="s">
        <v>108</v>
      </c>
      <c r="J34" s="37">
        <v>0</v>
      </c>
      <c r="K34" s="37">
        <v>0.11</v>
      </c>
      <c r="L34" s="37">
        <v>5857138</v>
      </c>
      <c r="M34" s="37">
        <v>99.98</v>
      </c>
      <c r="N34" s="37">
        <v>5855.9665723999997</v>
      </c>
      <c r="O34" s="37">
        <v>0.05</v>
      </c>
      <c r="P34" s="37">
        <v>1.77</v>
      </c>
      <c r="Q34" s="37">
        <v>0.42</v>
      </c>
    </row>
    <row r="35" spans="2:17">
      <c r="B35" s="14" t="s">
        <v>309</v>
      </c>
      <c r="C35" s="14" t="s">
        <v>310</v>
      </c>
      <c r="D35" s="14" t="s">
        <v>106</v>
      </c>
      <c r="E35" s="14" t="s">
        <v>255</v>
      </c>
      <c r="F35" s="14" t="s">
        <v>157</v>
      </c>
      <c r="G35" s="14" t="s">
        <v>311</v>
      </c>
      <c r="H35" s="37">
        <v>0.25</v>
      </c>
      <c r="I35" s="14" t="s">
        <v>108</v>
      </c>
      <c r="J35" s="37">
        <v>0</v>
      </c>
      <c r="K35" s="37">
        <v>0.08</v>
      </c>
      <c r="L35" s="37">
        <v>11508000</v>
      </c>
      <c r="M35" s="37">
        <v>99.98</v>
      </c>
      <c r="N35" s="37">
        <v>11505.698399999999</v>
      </c>
      <c r="O35" s="37">
        <v>0.13</v>
      </c>
      <c r="P35" s="37">
        <v>3.47</v>
      </c>
      <c r="Q35" s="37">
        <v>0.83</v>
      </c>
    </row>
    <row r="36" spans="2:17">
      <c r="B36" s="14" t="s">
        <v>312</v>
      </c>
      <c r="C36" s="14" t="s">
        <v>313</v>
      </c>
      <c r="D36" s="14" t="s">
        <v>106</v>
      </c>
      <c r="E36" s="14" t="s">
        <v>255</v>
      </c>
      <c r="F36" s="14" t="s">
        <v>157</v>
      </c>
      <c r="G36" s="14" t="s">
        <v>314</v>
      </c>
      <c r="H36" s="37">
        <v>0.43</v>
      </c>
      <c r="I36" s="14" t="s">
        <v>108</v>
      </c>
      <c r="J36" s="37">
        <v>0</v>
      </c>
      <c r="K36" s="37">
        <v>0.12</v>
      </c>
      <c r="L36" s="37">
        <v>70028</v>
      </c>
      <c r="M36" s="37">
        <v>99.95</v>
      </c>
      <c r="N36" s="37">
        <v>69.992986000000002</v>
      </c>
      <c r="O36" s="37">
        <v>0</v>
      </c>
      <c r="P36" s="37">
        <v>0.02</v>
      </c>
      <c r="Q36" s="37">
        <v>0.01</v>
      </c>
    </row>
    <row r="37" spans="2:17">
      <c r="B37" s="56" t="s">
        <v>315</v>
      </c>
      <c r="C37" s="3"/>
      <c r="D37" s="3"/>
      <c r="H37" s="59">
        <v>6.4</v>
      </c>
      <c r="K37" s="59">
        <v>1.3</v>
      </c>
      <c r="L37" s="59">
        <v>58507471</v>
      </c>
      <c r="N37" s="59">
        <v>67757.602271299998</v>
      </c>
      <c r="P37" s="59">
        <v>20.43</v>
      </c>
      <c r="Q37" s="59">
        <v>4.9000000000000004</v>
      </c>
    </row>
    <row r="38" spans="2:17">
      <c r="B38" s="14" t="s">
        <v>316</v>
      </c>
      <c r="C38" s="14" t="s">
        <v>317</v>
      </c>
      <c r="D38" s="14" t="s">
        <v>106</v>
      </c>
      <c r="E38" s="14" t="s">
        <v>255</v>
      </c>
      <c r="F38" s="14" t="s">
        <v>157</v>
      </c>
      <c r="G38" s="14" t="s">
        <v>318</v>
      </c>
      <c r="H38" s="37">
        <v>1.8</v>
      </c>
      <c r="I38" s="14" t="s">
        <v>108</v>
      </c>
      <c r="J38" s="37">
        <v>4</v>
      </c>
      <c r="K38" s="37">
        <v>0.22</v>
      </c>
      <c r="L38" s="37">
        <v>13298260</v>
      </c>
      <c r="M38" s="37">
        <v>107.59</v>
      </c>
      <c r="N38" s="37">
        <v>14307.597933999999</v>
      </c>
      <c r="O38" s="37">
        <v>0.08</v>
      </c>
      <c r="P38" s="37">
        <v>4.3099999999999996</v>
      </c>
      <c r="Q38" s="37">
        <v>1.03</v>
      </c>
    </row>
    <row r="39" spans="2:17">
      <c r="B39" s="14" t="s">
        <v>319</v>
      </c>
      <c r="C39" s="14" t="s">
        <v>320</v>
      </c>
      <c r="D39" s="14" t="s">
        <v>106</v>
      </c>
      <c r="E39" s="14" t="s">
        <v>255</v>
      </c>
      <c r="F39" s="14" t="s">
        <v>157</v>
      </c>
      <c r="G39" s="14" t="s">
        <v>321</v>
      </c>
      <c r="H39" s="37">
        <v>0.91</v>
      </c>
      <c r="I39" s="14" t="s">
        <v>108</v>
      </c>
      <c r="J39" s="37">
        <v>5.5</v>
      </c>
      <c r="K39" s="37">
        <v>0.1</v>
      </c>
      <c r="L39" s="37">
        <v>498258</v>
      </c>
      <c r="M39" s="37">
        <v>105.4</v>
      </c>
      <c r="N39" s="37">
        <v>525.16393200000005</v>
      </c>
      <c r="O39" s="37">
        <v>0</v>
      </c>
      <c r="P39" s="37">
        <v>0.16</v>
      </c>
      <c r="Q39" s="37">
        <v>0.04</v>
      </c>
    </row>
    <row r="40" spans="2:17">
      <c r="B40" s="14" t="s">
        <v>322</v>
      </c>
      <c r="C40" s="14" t="s">
        <v>323</v>
      </c>
      <c r="D40" s="14" t="s">
        <v>106</v>
      </c>
      <c r="E40" s="14" t="s">
        <v>255</v>
      </c>
      <c r="F40" s="14" t="s">
        <v>157</v>
      </c>
      <c r="G40" s="14" t="s">
        <v>324</v>
      </c>
      <c r="H40" s="37">
        <v>0.42</v>
      </c>
      <c r="I40" s="14" t="s">
        <v>108</v>
      </c>
      <c r="J40" s="37">
        <v>4.25</v>
      </c>
      <c r="K40" s="37">
        <v>0.12</v>
      </c>
      <c r="L40" s="37">
        <v>538682</v>
      </c>
      <c r="M40" s="37">
        <v>104.21</v>
      </c>
      <c r="N40" s="37">
        <v>561.36051220000002</v>
      </c>
      <c r="O40" s="37">
        <v>0</v>
      </c>
      <c r="P40" s="37">
        <v>0.17</v>
      </c>
      <c r="Q40" s="37">
        <v>0.04</v>
      </c>
    </row>
    <row r="41" spans="2:17">
      <c r="B41" s="14" t="s">
        <v>325</v>
      </c>
      <c r="C41" s="14" t="s">
        <v>326</v>
      </c>
      <c r="D41" s="14" t="s">
        <v>106</v>
      </c>
      <c r="E41" s="14" t="s">
        <v>255</v>
      </c>
      <c r="F41" s="14" t="s">
        <v>157</v>
      </c>
      <c r="G41" s="14" t="s">
        <v>305</v>
      </c>
      <c r="H41" s="37">
        <v>8.68</v>
      </c>
      <c r="I41" s="14" t="s">
        <v>108</v>
      </c>
      <c r="J41" s="37">
        <v>1.75</v>
      </c>
      <c r="K41" s="37">
        <v>1.85</v>
      </c>
      <c r="L41" s="37">
        <v>6385430</v>
      </c>
      <c r="M41" s="37">
        <v>100.18</v>
      </c>
      <c r="N41" s="37">
        <v>6396.9237739999999</v>
      </c>
      <c r="O41" s="37">
        <v>7.0000000000000007E-2</v>
      </c>
      <c r="P41" s="37">
        <v>1.93</v>
      </c>
      <c r="Q41" s="37">
        <v>0.46</v>
      </c>
    </row>
    <row r="42" spans="2:17">
      <c r="B42" s="14" t="s">
        <v>327</v>
      </c>
      <c r="C42" s="14" t="s">
        <v>328</v>
      </c>
      <c r="D42" s="14" t="s">
        <v>106</v>
      </c>
      <c r="E42" s="14" t="s">
        <v>255</v>
      </c>
      <c r="F42" s="14" t="s">
        <v>157</v>
      </c>
      <c r="G42" s="14" t="s">
        <v>279</v>
      </c>
      <c r="H42" s="37">
        <v>6.28</v>
      </c>
      <c r="I42" s="14" t="s">
        <v>108</v>
      </c>
      <c r="J42" s="37">
        <v>4.25</v>
      </c>
      <c r="K42" s="37">
        <v>1.37</v>
      </c>
      <c r="L42" s="37">
        <v>13280074</v>
      </c>
      <c r="M42" s="37">
        <v>119.1</v>
      </c>
      <c r="N42" s="37">
        <v>15816.568133999999</v>
      </c>
      <c r="O42" s="37">
        <v>0.08</v>
      </c>
      <c r="P42" s="37">
        <v>4.7699999999999996</v>
      </c>
      <c r="Q42" s="37">
        <v>1.1399999999999999</v>
      </c>
    </row>
    <row r="43" spans="2:17">
      <c r="B43" s="14" t="s">
        <v>329</v>
      </c>
      <c r="C43" s="14" t="s">
        <v>330</v>
      </c>
      <c r="D43" s="14" t="s">
        <v>106</v>
      </c>
      <c r="E43" s="14" t="s">
        <v>255</v>
      </c>
      <c r="F43" s="14" t="s">
        <v>157</v>
      </c>
      <c r="G43" s="14" t="s">
        <v>331</v>
      </c>
      <c r="H43" s="37">
        <v>0.16</v>
      </c>
      <c r="I43" s="14" t="s">
        <v>108</v>
      </c>
      <c r="J43" s="37">
        <v>2.5</v>
      </c>
      <c r="K43" s="37">
        <v>0.1</v>
      </c>
      <c r="L43" s="37">
        <v>2216349</v>
      </c>
      <c r="M43" s="37">
        <v>102.49</v>
      </c>
      <c r="N43" s="37">
        <v>2271.5360900999999</v>
      </c>
      <c r="O43" s="37">
        <v>0.03</v>
      </c>
      <c r="P43" s="37">
        <v>0.68</v>
      </c>
      <c r="Q43" s="37">
        <v>0.16</v>
      </c>
    </row>
    <row r="44" spans="2:17">
      <c r="B44" s="14" t="s">
        <v>332</v>
      </c>
      <c r="C44" s="14" t="s">
        <v>333</v>
      </c>
      <c r="D44" s="14" t="s">
        <v>106</v>
      </c>
      <c r="E44" s="14" t="s">
        <v>255</v>
      </c>
      <c r="F44" s="14" t="s">
        <v>157</v>
      </c>
      <c r="G44" s="14" t="s">
        <v>334</v>
      </c>
      <c r="H44" s="37">
        <v>3.04</v>
      </c>
      <c r="I44" s="14" t="s">
        <v>108</v>
      </c>
      <c r="J44" s="37">
        <v>2.25</v>
      </c>
      <c r="K44" s="37">
        <v>0.5</v>
      </c>
      <c r="L44" s="37">
        <v>2000000</v>
      </c>
      <c r="M44" s="37">
        <v>107.35</v>
      </c>
      <c r="N44" s="37">
        <v>2147</v>
      </c>
      <c r="O44" s="37">
        <v>0.01</v>
      </c>
      <c r="P44" s="37">
        <v>0.65</v>
      </c>
      <c r="Q44" s="37">
        <v>0.16</v>
      </c>
    </row>
    <row r="45" spans="2:17">
      <c r="B45" s="14" t="s">
        <v>335</v>
      </c>
      <c r="C45" s="14" t="s">
        <v>336</v>
      </c>
      <c r="D45" s="14" t="s">
        <v>106</v>
      </c>
      <c r="E45" s="14" t="s">
        <v>255</v>
      </c>
      <c r="F45" s="14" t="s">
        <v>157</v>
      </c>
      <c r="G45" s="14" t="s">
        <v>337</v>
      </c>
      <c r="H45" s="37">
        <v>8.35</v>
      </c>
      <c r="I45" s="14" t="s">
        <v>108</v>
      </c>
      <c r="J45" s="37">
        <v>6.25</v>
      </c>
      <c r="K45" s="37">
        <v>1.89</v>
      </c>
      <c r="L45" s="37">
        <v>3125544</v>
      </c>
      <c r="M45" s="37">
        <v>144.04</v>
      </c>
      <c r="N45" s="37">
        <v>4502.0335776000002</v>
      </c>
      <c r="O45" s="37">
        <v>0.02</v>
      </c>
      <c r="P45" s="37">
        <v>1.36</v>
      </c>
      <c r="Q45" s="37">
        <v>0.33</v>
      </c>
    </row>
    <row r="46" spans="2:17">
      <c r="B46" s="14" t="s">
        <v>338</v>
      </c>
      <c r="C46" s="14" t="s">
        <v>339</v>
      </c>
      <c r="D46" s="14" t="s">
        <v>106</v>
      </c>
      <c r="E46" s="14" t="s">
        <v>255</v>
      </c>
      <c r="F46" s="14" t="s">
        <v>157</v>
      </c>
      <c r="G46" s="14" t="s">
        <v>340</v>
      </c>
      <c r="H46" s="37">
        <v>7.14</v>
      </c>
      <c r="I46" s="14" t="s">
        <v>108</v>
      </c>
      <c r="J46" s="37">
        <v>3.75</v>
      </c>
      <c r="K46" s="37">
        <v>1.58</v>
      </c>
      <c r="L46" s="37">
        <v>12984076</v>
      </c>
      <c r="M46" s="37">
        <v>116.18</v>
      </c>
      <c r="N46" s="37">
        <v>15084.899496800001</v>
      </c>
      <c r="O46" s="37">
        <v>0.1</v>
      </c>
      <c r="P46" s="37">
        <v>4.55</v>
      </c>
      <c r="Q46" s="37">
        <v>1.0900000000000001</v>
      </c>
    </row>
    <row r="47" spans="2:17">
      <c r="B47" s="14" t="s">
        <v>341</v>
      </c>
      <c r="C47" s="14" t="s">
        <v>342</v>
      </c>
      <c r="D47" s="14" t="s">
        <v>106</v>
      </c>
      <c r="E47" s="14" t="s">
        <v>255</v>
      </c>
      <c r="F47" s="14" t="s">
        <v>157</v>
      </c>
      <c r="G47" s="14" t="s">
        <v>343</v>
      </c>
      <c r="H47" s="37">
        <v>16.28</v>
      </c>
      <c r="I47" s="14" t="s">
        <v>108</v>
      </c>
      <c r="J47" s="37">
        <v>5.5</v>
      </c>
      <c r="K47" s="37">
        <v>2.93</v>
      </c>
      <c r="L47" s="37">
        <v>4180798</v>
      </c>
      <c r="M47" s="37">
        <v>146.97</v>
      </c>
      <c r="N47" s="37">
        <v>6144.5188206000003</v>
      </c>
      <c r="O47" s="37">
        <v>0.03</v>
      </c>
      <c r="P47" s="37">
        <v>1.85</v>
      </c>
      <c r="Q47" s="37">
        <v>0.44</v>
      </c>
    </row>
    <row r="48" spans="2:17">
      <c r="B48" s="56" t="s">
        <v>344</v>
      </c>
      <c r="C48" s="3"/>
      <c r="D48" s="3"/>
      <c r="H48" s="59">
        <v>3.96</v>
      </c>
      <c r="K48" s="59">
        <v>0.26</v>
      </c>
      <c r="L48" s="59">
        <v>21424401</v>
      </c>
      <c r="N48" s="59">
        <v>21287.761719900001</v>
      </c>
      <c r="P48" s="59">
        <v>6.42</v>
      </c>
      <c r="Q48" s="59">
        <v>1.54</v>
      </c>
    </row>
    <row r="49" spans="2:17">
      <c r="B49" s="14" t="s">
        <v>345</v>
      </c>
      <c r="C49" s="14" t="s">
        <v>346</v>
      </c>
      <c r="D49" s="14" t="s">
        <v>106</v>
      </c>
      <c r="E49" s="14" t="s">
        <v>255</v>
      </c>
      <c r="F49" s="14" t="s">
        <v>157</v>
      </c>
      <c r="G49" s="14" t="s">
        <v>347</v>
      </c>
      <c r="H49" s="37">
        <v>4.16</v>
      </c>
      <c r="I49" s="14" t="s">
        <v>108</v>
      </c>
      <c r="J49" s="37">
        <v>7.0000000000000007E-2</v>
      </c>
      <c r="K49" s="37">
        <v>0.27</v>
      </c>
      <c r="L49" s="37">
        <v>19837270</v>
      </c>
      <c r="M49" s="37">
        <v>99.32</v>
      </c>
      <c r="N49" s="37">
        <v>19702.376563999998</v>
      </c>
      <c r="O49" s="37">
        <v>0.11</v>
      </c>
      <c r="P49" s="37">
        <v>5.94</v>
      </c>
      <c r="Q49" s="37">
        <v>1.42</v>
      </c>
    </row>
    <row r="50" spans="2:17">
      <c r="B50" s="14" t="s">
        <v>348</v>
      </c>
      <c r="C50" s="14" t="s">
        <v>349</v>
      </c>
      <c r="D50" s="14" t="s">
        <v>106</v>
      </c>
      <c r="E50" s="14" t="s">
        <v>255</v>
      </c>
      <c r="F50" s="14" t="s">
        <v>157</v>
      </c>
      <c r="G50" s="14" t="s">
        <v>350</v>
      </c>
      <c r="H50" s="37">
        <v>1.42</v>
      </c>
      <c r="I50" s="14" t="s">
        <v>108</v>
      </c>
      <c r="J50" s="37">
        <v>7.0000000000000007E-2</v>
      </c>
      <c r="K50" s="37">
        <v>0.19</v>
      </c>
      <c r="L50" s="37">
        <v>1587131</v>
      </c>
      <c r="M50" s="37">
        <v>99.89</v>
      </c>
      <c r="N50" s="37">
        <v>1585.3851559</v>
      </c>
      <c r="O50" s="37">
        <v>0.01</v>
      </c>
      <c r="P50" s="37">
        <v>0.48</v>
      </c>
      <c r="Q50" s="37">
        <v>0.11</v>
      </c>
    </row>
    <row r="51" spans="2:17">
      <c r="B51" s="56" t="s">
        <v>351</v>
      </c>
      <c r="C51" s="3"/>
      <c r="D51" s="3"/>
      <c r="H51" s="59">
        <v>0</v>
      </c>
      <c r="K51" s="59">
        <v>0</v>
      </c>
      <c r="L51" s="59">
        <v>0</v>
      </c>
      <c r="N51" s="59">
        <v>0</v>
      </c>
      <c r="P51" s="59">
        <v>0</v>
      </c>
      <c r="Q51" s="59">
        <v>0</v>
      </c>
    </row>
    <row r="52" spans="2:17">
      <c r="B52" s="14" t="s">
        <v>243</v>
      </c>
      <c r="C52" s="14" t="s">
        <v>243</v>
      </c>
      <c r="D52" s="3"/>
      <c r="E52" s="14" t="s">
        <v>243</v>
      </c>
      <c r="H52" s="37">
        <v>0</v>
      </c>
      <c r="I52" s="14" t="s">
        <v>243</v>
      </c>
      <c r="J52" s="37">
        <v>0</v>
      </c>
      <c r="K52" s="37">
        <v>0</v>
      </c>
      <c r="L52" s="37">
        <v>0</v>
      </c>
      <c r="M52" s="37">
        <v>0</v>
      </c>
      <c r="N52" s="37">
        <v>0</v>
      </c>
      <c r="O52" s="37">
        <v>0</v>
      </c>
      <c r="P52" s="37">
        <v>0</v>
      </c>
      <c r="Q52" s="37">
        <v>0</v>
      </c>
    </row>
    <row r="53" spans="2:17">
      <c r="B53" s="56" t="s">
        <v>247</v>
      </c>
      <c r="C53" s="3"/>
      <c r="D53" s="3"/>
      <c r="H53" s="59">
        <v>0</v>
      </c>
      <c r="K53" s="59">
        <v>0</v>
      </c>
      <c r="L53" s="59">
        <v>0</v>
      </c>
      <c r="N53" s="59">
        <v>0</v>
      </c>
      <c r="P53" s="59">
        <v>0</v>
      </c>
      <c r="Q53" s="59">
        <v>0</v>
      </c>
    </row>
    <row r="54" spans="2:17">
      <c r="B54" s="56" t="s">
        <v>352</v>
      </c>
      <c r="C54" s="3"/>
      <c r="D54" s="3"/>
      <c r="H54" s="59">
        <v>0</v>
      </c>
      <c r="K54" s="59">
        <v>0</v>
      </c>
      <c r="L54" s="59">
        <v>0</v>
      </c>
      <c r="N54" s="59">
        <v>0</v>
      </c>
      <c r="P54" s="59">
        <v>0</v>
      </c>
      <c r="Q54" s="59">
        <v>0</v>
      </c>
    </row>
    <row r="55" spans="2:17">
      <c r="B55" s="14" t="s">
        <v>243</v>
      </c>
      <c r="C55" s="14" t="s">
        <v>243</v>
      </c>
      <c r="D55" s="3"/>
      <c r="E55" s="14" t="s">
        <v>243</v>
      </c>
      <c r="H55" s="37">
        <v>0</v>
      </c>
      <c r="I55" s="14" t="s">
        <v>243</v>
      </c>
      <c r="J55" s="37">
        <v>0</v>
      </c>
      <c r="K55" s="37">
        <v>0</v>
      </c>
      <c r="L55" s="37">
        <v>0</v>
      </c>
      <c r="M55" s="37">
        <v>0</v>
      </c>
      <c r="N55" s="37">
        <v>0</v>
      </c>
      <c r="O55" s="37">
        <v>0</v>
      </c>
      <c r="P55" s="37">
        <v>0</v>
      </c>
      <c r="Q55" s="37">
        <v>0</v>
      </c>
    </row>
    <row r="56" spans="2:17">
      <c r="B56" s="56" t="s">
        <v>353</v>
      </c>
      <c r="C56" s="3"/>
      <c r="D56" s="3"/>
      <c r="H56" s="59">
        <v>0</v>
      </c>
      <c r="K56" s="59">
        <v>0</v>
      </c>
      <c r="L56" s="59">
        <v>0</v>
      </c>
      <c r="N56" s="59">
        <v>0</v>
      </c>
      <c r="P56" s="59">
        <v>0</v>
      </c>
      <c r="Q56" s="59">
        <v>0</v>
      </c>
    </row>
    <row r="57" spans="2:17">
      <c r="B57" s="14" t="s">
        <v>243</v>
      </c>
      <c r="C57" s="14" t="s">
        <v>243</v>
      </c>
      <c r="D57" s="3"/>
      <c r="E57" s="14" t="s">
        <v>243</v>
      </c>
      <c r="H57" s="37">
        <v>0</v>
      </c>
      <c r="I57" s="14" t="s">
        <v>243</v>
      </c>
      <c r="J57" s="37">
        <v>0</v>
      </c>
      <c r="K57" s="37">
        <v>0</v>
      </c>
      <c r="L57" s="37">
        <v>0</v>
      </c>
      <c r="M57" s="37">
        <v>0</v>
      </c>
      <c r="N57" s="37">
        <v>0</v>
      </c>
      <c r="O57" s="37">
        <v>0</v>
      </c>
      <c r="P57" s="37">
        <v>0</v>
      </c>
      <c r="Q57" s="37">
        <v>0</v>
      </c>
    </row>
    <row r="58" spans="2:17">
      <c r="C58" s="3"/>
      <c r="D58" s="3"/>
    </row>
    <row r="59" spans="2:17">
      <c r="C59" s="3"/>
      <c r="D59" s="3"/>
    </row>
    <row r="60" spans="2:17">
      <c r="C60" s="3"/>
      <c r="D60" s="3"/>
    </row>
    <row r="61" spans="2:17">
      <c r="C61" s="3"/>
      <c r="D61" s="3"/>
    </row>
    <row r="62" spans="2:17">
      <c r="C62" s="3"/>
      <c r="D62" s="3"/>
    </row>
    <row r="63" spans="2:17">
      <c r="C63" s="3"/>
      <c r="D63" s="3"/>
    </row>
    <row r="64" spans="2:17">
      <c r="C64" s="3"/>
      <c r="D64" s="3"/>
    </row>
    <row r="65" spans="3:4">
      <c r="C65" s="3"/>
      <c r="D65" s="3"/>
    </row>
    <row r="66" spans="3:4">
      <c r="C66" s="3"/>
      <c r="D66" s="3"/>
    </row>
    <row r="67" spans="3:4">
      <c r="C67" s="3"/>
      <c r="D67" s="3"/>
    </row>
    <row r="68" spans="3:4">
      <c r="C68" s="3"/>
      <c r="D68" s="3"/>
    </row>
    <row r="69" spans="3:4">
      <c r="C69" s="3"/>
      <c r="D69" s="3"/>
    </row>
    <row r="70" spans="3:4">
      <c r="C70" s="3"/>
      <c r="D70" s="3"/>
    </row>
    <row r="71" spans="3:4">
      <c r="C71" s="3"/>
      <c r="D71" s="3"/>
    </row>
    <row r="72" spans="3:4">
      <c r="C72" s="3"/>
      <c r="D72" s="3"/>
    </row>
    <row r="73" spans="3:4">
      <c r="C73" s="3"/>
      <c r="D73" s="3"/>
    </row>
    <row r="74" spans="3:4">
      <c r="C74" s="3"/>
      <c r="D74" s="3"/>
    </row>
    <row r="75" spans="3:4">
      <c r="C75" s="3"/>
      <c r="D75" s="3"/>
    </row>
    <row r="76" spans="3:4">
      <c r="C76" s="3"/>
      <c r="D76" s="3"/>
    </row>
    <row r="77" spans="3:4">
      <c r="C77" s="3"/>
      <c r="D77" s="3"/>
    </row>
    <row r="78" spans="3:4">
      <c r="C78" s="3"/>
      <c r="D78" s="3"/>
    </row>
    <row r="79" spans="3:4">
      <c r="C79" s="3"/>
      <c r="D79" s="3"/>
    </row>
    <row r="80" spans="3:4">
      <c r="C80" s="3"/>
      <c r="D80" s="3"/>
    </row>
    <row r="81" spans="3:4">
      <c r="C81" s="3"/>
      <c r="D81" s="3"/>
    </row>
    <row r="82" spans="3:4">
      <c r="C82" s="3"/>
      <c r="D82" s="3"/>
    </row>
    <row r="83" spans="3:4">
      <c r="C83" s="3"/>
      <c r="D83" s="3"/>
    </row>
    <row r="84" spans="3:4">
      <c r="C84" s="3"/>
      <c r="D84" s="3"/>
    </row>
    <row r="85" spans="3:4">
      <c r="C85" s="3"/>
      <c r="D85" s="3"/>
    </row>
    <row r="86" spans="3:4">
      <c r="C86" s="3"/>
      <c r="D86" s="3"/>
    </row>
    <row r="87" spans="3:4">
      <c r="C87" s="3"/>
      <c r="D87" s="3"/>
    </row>
    <row r="88" spans="3:4">
      <c r="C88" s="3"/>
      <c r="D88" s="3"/>
    </row>
    <row r="89" spans="3:4">
      <c r="C89" s="3"/>
      <c r="D89" s="3"/>
    </row>
    <row r="90" spans="3:4">
      <c r="C90" s="3"/>
      <c r="D90" s="3"/>
    </row>
    <row r="91" spans="3:4">
      <c r="C91" s="3"/>
      <c r="D91" s="3"/>
    </row>
    <row r="92" spans="3:4">
      <c r="C92" s="3"/>
      <c r="D92" s="3"/>
    </row>
    <row r="93" spans="3:4">
      <c r="C93" s="3"/>
      <c r="D93" s="3"/>
    </row>
    <row r="94" spans="3:4">
      <c r="C94" s="3"/>
      <c r="D94" s="3"/>
    </row>
    <row r="95" spans="3:4">
      <c r="C95" s="3"/>
      <c r="D95" s="3"/>
    </row>
    <row r="96" spans="3:4">
      <c r="C96" s="3"/>
      <c r="D96" s="3"/>
    </row>
    <row r="97" spans="3:4">
      <c r="C97" s="3"/>
      <c r="D97" s="3"/>
    </row>
    <row r="98" spans="3:4">
      <c r="C98" s="3"/>
      <c r="D98" s="3"/>
    </row>
    <row r="99" spans="3:4">
      <c r="C99" s="3"/>
      <c r="D99" s="3"/>
    </row>
    <row r="100" spans="3:4">
      <c r="C100" s="3"/>
      <c r="D100" s="3"/>
    </row>
    <row r="101" spans="3:4">
      <c r="C101" s="3"/>
      <c r="D101" s="3"/>
    </row>
    <row r="102" spans="3:4">
      <c r="C102" s="3"/>
      <c r="D102" s="3"/>
    </row>
    <row r="103" spans="3:4">
      <c r="C103" s="3"/>
      <c r="D103" s="3"/>
    </row>
    <row r="104" spans="3:4">
      <c r="C104" s="3"/>
      <c r="D104" s="3"/>
    </row>
    <row r="105" spans="3:4">
      <c r="C105" s="3"/>
      <c r="D105" s="3"/>
    </row>
    <row r="106" spans="3:4">
      <c r="C106" s="3"/>
      <c r="D106" s="3"/>
    </row>
    <row r="107" spans="3:4">
      <c r="C107" s="3"/>
      <c r="D107" s="3"/>
    </row>
    <row r="108" spans="3:4">
      <c r="C108" s="3"/>
      <c r="D108" s="3"/>
    </row>
    <row r="109" spans="3:4">
      <c r="C109" s="3"/>
      <c r="D109" s="3"/>
    </row>
    <row r="110" spans="3:4">
      <c r="C110" s="3"/>
      <c r="D110" s="3"/>
    </row>
    <row r="111" spans="3:4">
      <c r="C111" s="3"/>
      <c r="D111" s="3"/>
    </row>
    <row r="112" spans="3:4">
      <c r="C112" s="3"/>
      <c r="D112" s="3"/>
    </row>
    <row r="113" spans="3:4">
      <c r="C113" s="3"/>
      <c r="D113" s="3"/>
    </row>
    <row r="114" spans="3:4">
      <c r="C114" s="3"/>
      <c r="D114" s="3"/>
    </row>
    <row r="115" spans="3:4">
      <c r="C115" s="3"/>
      <c r="D115" s="3"/>
    </row>
    <row r="116" spans="3:4">
      <c r="C116" s="3"/>
      <c r="D116" s="3"/>
    </row>
    <row r="117" spans="3:4">
      <c r="C117" s="3"/>
      <c r="D117" s="3"/>
    </row>
    <row r="118" spans="3:4">
      <c r="C118" s="3"/>
      <c r="D118" s="3"/>
    </row>
    <row r="119" spans="3:4">
      <c r="C119" s="3"/>
      <c r="D119" s="3"/>
    </row>
    <row r="120" spans="3:4">
      <c r="C120" s="3"/>
      <c r="D120" s="3"/>
    </row>
    <row r="121" spans="3:4">
      <c r="C121" s="3"/>
      <c r="D121" s="3"/>
    </row>
    <row r="122" spans="3:4">
      <c r="C122" s="3"/>
      <c r="D122" s="3"/>
    </row>
    <row r="123" spans="3:4">
      <c r="C123" s="3"/>
      <c r="D123" s="3"/>
    </row>
    <row r="124" spans="3:4">
      <c r="C124" s="3"/>
      <c r="D124" s="3"/>
    </row>
    <row r="125" spans="3:4">
      <c r="C125" s="3"/>
      <c r="D125" s="3"/>
    </row>
    <row r="126" spans="3:4">
      <c r="C126" s="3"/>
      <c r="D126" s="3"/>
    </row>
    <row r="127" spans="3:4">
      <c r="C127" s="3"/>
      <c r="D127" s="3"/>
    </row>
    <row r="128" spans="3:4">
      <c r="C128" s="3"/>
      <c r="D128" s="3"/>
    </row>
    <row r="129" spans="3:4">
      <c r="C129" s="3"/>
      <c r="D129" s="3"/>
    </row>
    <row r="130" spans="3:4">
      <c r="C130" s="3"/>
      <c r="D130" s="3"/>
    </row>
    <row r="131" spans="3:4">
      <c r="C131" s="3"/>
      <c r="D131" s="3"/>
    </row>
    <row r="132" spans="3:4">
      <c r="C132" s="3"/>
      <c r="D132" s="3"/>
    </row>
    <row r="133" spans="3:4">
      <c r="C133" s="3"/>
      <c r="D133" s="3"/>
    </row>
    <row r="134" spans="3:4">
      <c r="C134" s="3"/>
      <c r="D134" s="3"/>
    </row>
    <row r="135" spans="3:4">
      <c r="C135" s="3"/>
      <c r="D135" s="3"/>
    </row>
    <row r="136" spans="3:4">
      <c r="C136" s="3"/>
      <c r="D136" s="3"/>
    </row>
    <row r="137" spans="3:4">
      <c r="C137" s="3"/>
      <c r="D137" s="3"/>
    </row>
    <row r="138" spans="3:4">
      <c r="C138" s="3"/>
      <c r="D138" s="3"/>
    </row>
    <row r="139" spans="3:4">
      <c r="C139" s="3"/>
      <c r="D139" s="3"/>
    </row>
    <row r="140" spans="3:4">
      <c r="C140" s="3"/>
      <c r="D140" s="3"/>
    </row>
    <row r="141" spans="3:4">
      <c r="C141" s="3"/>
      <c r="D141" s="3"/>
    </row>
    <row r="142" spans="3:4">
      <c r="C142" s="3"/>
      <c r="D142" s="3"/>
    </row>
    <row r="143" spans="3:4">
      <c r="C143" s="3"/>
      <c r="D143" s="3"/>
    </row>
    <row r="144" spans="3:4">
      <c r="C144" s="3"/>
      <c r="D144" s="3"/>
    </row>
    <row r="145" spans="3:4">
      <c r="C145" s="3"/>
      <c r="D145" s="3"/>
    </row>
    <row r="146" spans="3:4">
      <c r="C146" s="3"/>
      <c r="D146" s="3"/>
    </row>
    <row r="147" spans="3:4">
      <c r="C147" s="3"/>
      <c r="D147" s="3"/>
    </row>
    <row r="148" spans="3:4">
      <c r="C148" s="3"/>
      <c r="D148" s="3"/>
    </row>
    <row r="149" spans="3:4">
      <c r="C149" s="3"/>
      <c r="D149" s="3"/>
    </row>
    <row r="150" spans="3:4">
      <c r="C150" s="3"/>
      <c r="D150" s="3"/>
    </row>
    <row r="151" spans="3:4">
      <c r="C151" s="3"/>
      <c r="D151" s="3"/>
    </row>
    <row r="152" spans="3:4">
      <c r="C152" s="3"/>
      <c r="D152" s="3"/>
    </row>
    <row r="153" spans="3:4">
      <c r="C153" s="3"/>
      <c r="D153" s="3"/>
    </row>
    <row r="154" spans="3:4">
      <c r="C154" s="3"/>
      <c r="D154" s="3"/>
    </row>
    <row r="155" spans="3:4">
      <c r="C155" s="3"/>
      <c r="D155" s="3"/>
    </row>
    <row r="156" spans="3:4">
      <c r="C156" s="3"/>
      <c r="D156" s="3"/>
    </row>
    <row r="157" spans="3:4">
      <c r="C157" s="3"/>
      <c r="D157" s="3"/>
    </row>
    <row r="158" spans="3:4">
      <c r="C158" s="3"/>
      <c r="D158" s="3"/>
    </row>
    <row r="159" spans="3:4">
      <c r="C159" s="3"/>
      <c r="D159" s="3"/>
    </row>
    <row r="160" spans="3:4">
      <c r="C160" s="3"/>
      <c r="D160" s="3"/>
    </row>
    <row r="161" spans="3:4">
      <c r="C161" s="3"/>
      <c r="D161" s="3"/>
    </row>
    <row r="162" spans="3:4">
      <c r="C162" s="3"/>
      <c r="D162" s="3"/>
    </row>
    <row r="163" spans="3:4">
      <c r="C163" s="3"/>
      <c r="D163" s="3"/>
    </row>
    <row r="164" spans="3:4">
      <c r="C164" s="3"/>
      <c r="D164" s="3"/>
    </row>
    <row r="165" spans="3:4">
      <c r="C165" s="3"/>
      <c r="D165" s="3"/>
    </row>
    <row r="166" spans="3:4">
      <c r="C166" s="3"/>
      <c r="D166" s="3"/>
    </row>
    <row r="167" spans="3:4">
      <c r="C167" s="3"/>
      <c r="D167" s="3"/>
    </row>
    <row r="168" spans="3:4">
      <c r="C168" s="3"/>
      <c r="D168" s="3"/>
    </row>
    <row r="169" spans="3:4">
      <c r="C169" s="3"/>
      <c r="D169" s="3"/>
    </row>
    <row r="170" spans="3:4">
      <c r="C170" s="3"/>
      <c r="D170" s="3"/>
    </row>
    <row r="171" spans="3:4">
      <c r="C171" s="3"/>
      <c r="D171" s="3"/>
    </row>
    <row r="172" spans="3:4">
      <c r="C172" s="3"/>
      <c r="D172" s="3"/>
    </row>
    <row r="173" spans="3:4">
      <c r="C173" s="3"/>
      <c r="D173" s="3"/>
    </row>
    <row r="174" spans="3:4">
      <c r="C174" s="3"/>
      <c r="D174" s="3"/>
    </row>
    <row r="175" spans="3:4">
      <c r="C175" s="3"/>
      <c r="D175" s="3"/>
    </row>
    <row r="176" spans="3:4">
      <c r="C176" s="3"/>
      <c r="D176" s="3"/>
    </row>
    <row r="177" spans="3:4">
      <c r="C177" s="3"/>
      <c r="D177" s="3"/>
    </row>
    <row r="178" spans="3:4">
      <c r="C178" s="3"/>
      <c r="D178" s="3"/>
    </row>
    <row r="179" spans="3:4">
      <c r="C179" s="3"/>
      <c r="D179" s="3"/>
    </row>
    <row r="180" spans="3:4">
      <c r="C180" s="3"/>
      <c r="D180" s="3"/>
    </row>
    <row r="181" spans="3:4">
      <c r="C181" s="3"/>
      <c r="D181" s="3"/>
    </row>
    <row r="182" spans="3:4">
      <c r="C182" s="3"/>
      <c r="D182" s="3"/>
    </row>
    <row r="183" spans="3:4">
      <c r="C183" s="3"/>
      <c r="D183" s="3"/>
    </row>
    <row r="184" spans="3:4">
      <c r="C184" s="3"/>
      <c r="D184" s="3"/>
    </row>
    <row r="185" spans="3:4">
      <c r="C185" s="3"/>
      <c r="D185" s="3"/>
    </row>
    <row r="186" spans="3:4">
      <c r="C186" s="3"/>
      <c r="D186" s="3"/>
    </row>
    <row r="187" spans="3:4">
      <c r="C187" s="3"/>
      <c r="D187" s="3"/>
    </row>
    <row r="188" spans="3:4">
      <c r="C188" s="3"/>
      <c r="D188" s="3"/>
    </row>
    <row r="189" spans="3:4">
      <c r="C189" s="3"/>
      <c r="D189" s="3"/>
    </row>
    <row r="190" spans="3:4">
      <c r="C190" s="3"/>
      <c r="D190" s="3"/>
    </row>
    <row r="191" spans="3:4">
      <c r="C191" s="3"/>
      <c r="D191" s="3"/>
    </row>
    <row r="192" spans="3:4">
      <c r="C192" s="3"/>
      <c r="D192" s="3"/>
    </row>
    <row r="193" spans="3:4">
      <c r="C193" s="3"/>
      <c r="D193" s="3"/>
    </row>
    <row r="194" spans="3:4">
      <c r="C194" s="3"/>
      <c r="D194" s="3"/>
    </row>
    <row r="195" spans="3:4">
      <c r="C195" s="3"/>
      <c r="D195" s="3"/>
    </row>
    <row r="196" spans="3:4">
      <c r="C196" s="3"/>
      <c r="D196" s="3"/>
    </row>
    <row r="197" spans="3:4">
      <c r="C197" s="3"/>
      <c r="D197" s="3"/>
    </row>
    <row r="198" spans="3:4">
      <c r="C198" s="3"/>
      <c r="D198" s="3"/>
    </row>
    <row r="199" spans="3:4">
      <c r="C199" s="3"/>
      <c r="D199" s="3"/>
    </row>
    <row r="200" spans="3:4">
      <c r="C200" s="3"/>
      <c r="D200" s="3"/>
    </row>
    <row r="201" spans="3:4">
      <c r="C201" s="3"/>
      <c r="D201" s="3"/>
    </row>
    <row r="202" spans="3:4">
      <c r="C202" s="3"/>
      <c r="D202" s="3"/>
    </row>
    <row r="203" spans="3:4">
      <c r="C203" s="3"/>
      <c r="D203" s="3"/>
    </row>
    <row r="204" spans="3:4">
      <c r="C204" s="3"/>
      <c r="D204" s="3"/>
    </row>
    <row r="205" spans="3:4">
      <c r="C205" s="3"/>
      <c r="D205" s="3"/>
    </row>
    <row r="206" spans="3:4">
      <c r="C206" s="3"/>
      <c r="D206" s="3"/>
    </row>
    <row r="207" spans="3:4">
      <c r="C207" s="3"/>
      <c r="D207" s="3"/>
    </row>
    <row r="208" spans="3:4">
      <c r="C208" s="3"/>
      <c r="D208" s="3"/>
    </row>
    <row r="209" spans="3:4">
      <c r="C209" s="3"/>
      <c r="D209" s="3"/>
    </row>
    <row r="210" spans="3:4">
      <c r="C210" s="3"/>
      <c r="D210" s="3"/>
    </row>
    <row r="211" spans="3:4">
      <c r="C211" s="3"/>
      <c r="D211" s="3"/>
    </row>
    <row r="212" spans="3:4">
      <c r="C212" s="3"/>
      <c r="D212" s="3"/>
    </row>
    <row r="213" spans="3:4">
      <c r="C213" s="3"/>
      <c r="D213" s="3"/>
    </row>
    <row r="214" spans="3:4">
      <c r="C214" s="3"/>
      <c r="D214" s="3"/>
    </row>
    <row r="215" spans="3:4">
      <c r="C215" s="3"/>
      <c r="D215" s="3"/>
    </row>
    <row r="216" spans="3:4">
      <c r="C216" s="3"/>
      <c r="D216" s="3"/>
    </row>
    <row r="217" spans="3:4">
      <c r="C217" s="3"/>
      <c r="D217" s="3"/>
    </row>
    <row r="218" spans="3:4">
      <c r="C218" s="3"/>
      <c r="D218" s="3"/>
    </row>
    <row r="219" spans="3:4">
      <c r="C219" s="3"/>
      <c r="D219" s="3"/>
    </row>
    <row r="220" spans="3:4">
      <c r="C220" s="3"/>
      <c r="D220" s="3"/>
    </row>
    <row r="221" spans="3:4">
      <c r="C221" s="3"/>
      <c r="D221" s="3"/>
    </row>
    <row r="222" spans="3:4">
      <c r="C222" s="3"/>
      <c r="D222" s="3"/>
    </row>
    <row r="223" spans="3:4">
      <c r="C223" s="3"/>
      <c r="D223" s="3"/>
    </row>
    <row r="224" spans="3:4">
      <c r="C224" s="3"/>
      <c r="D224" s="3"/>
    </row>
    <row r="225" spans="3:4">
      <c r="C225" s="3"/>
      <c r="D225" s="3"/>
    </row>
    <row r="226" spans="3:4">
      <c r="C226" s="3"/>
      <c r="D226" s="3"/>
    </row>
    <row r="227" spans="3:4">
      <c r="C227" s="3"/>
      <c r="D227" s="3"/>
    </row>
    <row r="228" spans="3:4">
      <c r="C228" s="3"/>
      <c r="D228" s="3"/>
    </row>
    <row r="229" spans="3:4">
      <c r="C229" s="3"/>
      <c r="D229" s="3"/>
    </row>
    <row r="230" spans="3:4">
      <c r="C230" s="3"/>
      <c r="D230" s="3"/>
    </row>
    <row r="231" spans="3:4">
      <c r="C231" s="3"/>
      <c r="D231" s="3"/>
    </row>
    <row r="232" spans="3:4">
      <c r="C232" s="3"/>
      <c r="D232" s="3"/>
    </row>
    <row r="233" spans="3:4">
      <c r="C233" s="3"/>
      <c r="D233" s="3"/>
    </row>
    <row r="234" spans="3:4">
      <c r="C234" s="3"/>
      <c r="D234" s="3"/>
    </row>
    <row r="235" spans="3:4">
      <c r="C235" s="3"/>
      <c r="D235" s="3"/>
    </row>
    <row r="236" spans="3:4">
      <c r="C236" s="3"/>
      <c r="D236" s="3"/>
    </row>
    <row r="237" spans="3:4">
      <c r="C237" s="3"/>
      <c r="D237" s="3"/>
    </row>
    <row r="238" spans="3:4">
      <c r="C238" s="3"/>
      <c r="D238" s="3"/>
    </row>
    <row r="239" spans="3:4">
      <c r="C239" s="3"/>
      <c r="D239" s="3"/>
    </row>
    <row r="240" spans="3:4">
      <c r="C240" s="3"/>
      <c r="D240" s="3"/>
    </row>
    <row r="241" spans="3:4">
      <c r="C241" s="3"/>
      <c r="D241" s="3"/>
    </row>
    <row r="242" spans="3:4">
      <c r="C242" s="3"/>
      <c r="D242" s="3"/>
    </row>
    <row r="243" spans="3:4">
      <c r="C243" s="3"/>
      <c r="D243" s="3"/>
    </row>
    <row r="244" spans="3:4">
      <c r="C244" s="3"/>
      <c r="D244" s="3"/>
    </row>
    <row r="245" spans="3:4">
      <c r="C245" s="3"/>
      <c r="D245" s="3"/>
    </row>
    <row r="246" spans="3:4">
      <c r="C246" s="3"/>
      <c r="D246" s="3"/>
    </row>
    <row r="247" spans="3:4">
      <c r="C247" s="3"/>
      <c r="D247" s="3"/>
    </row>
    <row r="248" spans="3:4">
      <c r="C248" s="3"/>
      <c r="D248" s="3"/>
    </row>
    <row r="249" spans="3:4">
      <c r="C249" s="3"/>
      <c r="D249" s="3"/>
    </row>
    <row r="250" spans="3:4">
      <c r="C250" s="3"/>
      <c r="D250" s="3"/>
    </row>
    <row r="251" spans="3:4">
      <c r="C251" s="3"/>
      <c r="D251" s="3"/>
    </row>
    <row r="252" spans="3:4">
      <c r="C252" s="3"/>
      <c r="D252" s="3"/>
    </row>
    <row r="253" spans="3:4">
      <c r="C253" s="3"/>
      <c r="D253" s="3"/>
    </row>
    <row r="254" spans="3:4">
      <c r="C254" s="3"/>
      <c r="D254" s="3"/>
    </row>
    <row r="255" spans="3:4">
      <c r="C255" s="3"/>
      <c r="D255" s="3"/>
    </row>
    <row r="256" spans="3:4">
      <c r="C256" s="3"/>
      <c r="D256" s="3"/>
    </row>
    <row r="257" spans="3:4">
      <c r="C257" s="3"/>
      <c r="D257" s="3"/>
    </row>
    <row r="258" spans="3:4">
      <c r="C258" s="3"/>
      <c r="D258" s="3"/>
    </row>
    <row r="259" spans="3:4">
      <c r="C259" s="3"/>
      <c r="D259" s="3"/>
    </row>
    <row r="260" spans="3:4">
      <c r="C260" s="3"/>
      <c r="D260" s="3"/>
    </row>
    <row r="261" spans="3:4">
      <c r="C261" s="3"/>
      <c r="D261" s="3"/>
    </row>
    <row r="262" spans="3:4">
      <c r="C262" s="3"/>
      <c r="D262" s="3"/>
    </row>
    <row r="263" spans="3:4">
      <c r="C263" s="3"/>
      <c r="D263" s="3"/>
    </row>
    <row r="264" spans="3:4">
      <c r="C264" s="3"/>
      <c r="D264" s="3"/>
    </row>
    <row r="265" spans="3:4">
      <c r="C265" s="3"/>
      <c r="D265" s="3"/>
    </row>
    <row r="266" spans="3:4">
      <c r="C266" s="3"/>
      <c r="D266" s="3"/>
    </row>
    <row r="267" spans="3:4">
      <c r="C267" s="3"/>
      <c r="D267" s="3"/>
    </row>
    <row r="268" spans="3:4">
      <c r="C268" s="3"/>
      <c r="D268" s="3"/>
    </row>
    <row r="269" spans="3:4">
      <c r="C269" s="3"/>
      <c r="D269" s="3"/>
    </row>
    <row r="270" spans="3:4">
      <c r="C270" s="3"/>
      <c r="D270" s="3"/>
    </row>
    <row r="271" spans="3:4">
      <c r="C271" s="3"/>
      <c r="D271" s="3"/>
    </row>
    <row r="272" spans="3:4">
      <c r="C272" s="3"/>
      <c r="D272" s="3"/>
    </row>
    <row r="273" spans="3:4">
      <c r="C273" s="3"/>
      <c r="D273" s="3"/>
    </row>
    <row r="274" spans="3:4">
      <c r="C274" s="3"/>
      <c r="D274" s="3"/>
    </row>
    <row r="275" spans="3:4">
      <c r="C275" s="3"/>
      <c r="D275" s="3"/>
    </row>
    <row r="276" spans="3:4">
      <c r="C276" s="3"/>
      <c r="D276" s="3"/>
    </row>
    <row r="277" spans="3:4">
      <c r="C277" s="3"/>
      <c r="D277" s="3"/>
    </row>
    <row r="278" spans="3:4">
      <c r="C278" s="3"/>
      <c r="D278" s="3"/>
    </row>
    <row r="279" spans="3:4">
      <c r="C279" s="3"/>
      <c r="D279" s="3"/>
    </row>
    <row r="280" spans="3:4">
      <c r="C280" s="3"/>
      <c r="D280" s="3"/>
    </row>
    <row r="281" spans="3:4">
      <c r="C281" s="3"/>
      <c r="D281" s="3"/>
    </row>
    <row r="282" spans="3:4">
      <c r="C282" s="3"/>
      <c r="D282" s="3"/>
    </row>
    <row r="283" spans="3:4">
      <c r="C283" s="3"/>
      <c r="D283" s="3"/>
    </row>
    <row r="284" spans="3:4">
      <c r="C284" s="3"/>
      <c r="D284" s="3"/>
    </row>
    <row r="285" spans="3:4">
      <c r="C285" s="3"/>
      <c r="D285" s="3"/>
    </row>
    <row r="286" spans="3:4">
      <c r="C286" s="3"/>
      <c r="D286" s="3"/>
    </row>
    <row r="287" spans="3:4">
      <c r="C287" s="3"/>
      <c r="D287" s="3"/>
    </row>
    <row r="288" spans="3:4">
      <c r="C288" s="3"/>
      <c r="D288" s="3"/>
    </row>
    <row r="289" spans="3:4">
      <c r="C289" s="3"/>
      <c r="D289" s="3"/>
    </row>
    <row r="290" spans="3:4">
      <c r="C290" s="3"/>
      <c r="D290" s="3"/>
    </row>
    <row r="291" spans="3:4">
      <c r="C291" s="3"/>
      <c r="D291" s="3"/>
    </row>
    <row r="292" spans="3:4">
      <c r="C292" s="3"/>
      <c r="D292" s="3"/>
    </row>
    <row r="293" spans="3:4">
      <c r="C293" s="3"/>
      <c r="D293" s="3"/>
    </row>
    <row r="294" spans="3:4">
      <c r="C294" s="3"/>
      <c r="D294" s="3"/>
    </row>
    <row r="295" spans="3:4">
      <c r="C295" s="3"/>
      <c r="D295" s="3"/>
    </row>
    <row r="296" spans="3:4">
      <c r="C296" s="3"/>
      <c r="D296" s="3"/>
    </row>
    <row r="297" spans="3:4">
      <c r="C297" s="3"/>
      <c r="D297" s="3"/>
    </row>
    <row r="298" spans="3:4">
      <c r="C298" s="3"/>
      <c r="D298" s="3"/>
    </row>
    <row r="299" spans="3:4">
      <c r="C299" s="3"/>
      <c r="D299" s="3"/>
    </row>
    <row r="300" spans="3:4">
      <c r="C300" s="3"/>
      <c r="D300" s="3"/>
    </row>
    <row r="301" spans="3:4">
      <c r="C301" s="3"/>
      <c r="D301" s="3"/>
    </row>
    <row r="302" spans="3:4">
      <c r="C302" s="3"/>
      <c r="D302" s="3"/>
    </row>
    <row r="303" spans="3:4">
      <c r="C303" s="3"/>
      <c r="D303" s="3"/>
    </row>
    <row r="304" spans="3:4">
      <c r="C304" s="3"/>
      <c r="D304" s="3"/>
    </row>
    <row r="305" spans="3:4">
      <c r="C305" s="3"/>
      <c r="D305" s="3"/>
    </row>
    <row r="306" spans="3:4">
      <c r="C306" s="3"/>
      <c r="D306" s="3"/>
    </row>
    <row r="307" spans="3:4">
      <c r="C307" s="3"/>
      <c r="D307" s="3"/>
    </row>
    <row r="308" spans="3:4">
      <c r="C308" s="3"/>
      <c r="D308" s="3"/>
    </row>
    <row r="309" spans="3:4">
      <c r="C309" s="3"/>
      <c r="D309" s="3"/>
    </row>
    <row r="310" spans="3:4">
      <c r="C310" s="3"/>
      <c r="D310" s="3"/>
    </row>
    <row r="311" spans="3:4">
      <c r="C311" s="3"/>
      <c r="D311" s="3"/>
    </row>
    <row r="312" spans="3:4">
      <c r="C312" s="3"/>
      <c r="D312" s="3"/>
    </row>
    <row r="313" spans="3:4">
      <c r="C313" s="3"/>
      <c r="D313" s="3"/>
    </row>
    <row r="314" spans="3:4">
      <c r="C314" s="3"/>
      <c r="D314" s="3"/>
    </row>
    <row r="315" spans="3:4">
      <c r="C315" s="3"/>
      <c r="D315" s="3"/>
    </row>
    <row r="316" spans="3:4">
      <c r="C316" s="3"/>
      <c r="D316" s="3"/>
    </row>
    <row r="317" spans="3:4">
      <c r="C317" s="3"/>
      <c r="D317" s="3"/>
    </row>
    <row r="318" spans="3:4">
      <c r="C318" s="3"/>
      <c r="D318" s="3"/>
    </row>
    <row r="319" spans="3:4">
      <c r="C319" s="3"/>
      <c r="D319" s="3"/>
    </row>
    <row r="320" spans="3:4">
      <c r="C320" s="3"/>
      <c r="D320" s="3"/>
    </row>
    <row r="321" spans="3:4">
      <c r="C321" s="3"/>
      <c r="D321" s="3"/>
    </row>
    <row r="322" spans="3:4">
      <c r="C322" s="3"/>
      <c r="D322" s="3"/>
    </row>
    <row r="323" spans="3:4">
      <c r="C323" s="3"/>
      <c r="D323" s="3"/>
    </row>
    <row r="324" spans="3:4">
      <c r="C324" s="3"/>
      <c r="D324" s="3"/>
    </row>
    <row r="325" spans="3:4">
      <c r="C325" s="3"/>
      <c r="D325" s="3"/>
    </row>
    <row r="326" spans="3:4">
      <c r="C326" s="3"/>
      <c r="D326" s="3"/>
    </row>
    <row r="327" spans="3:4">
      <c r="C327" s="3"/>
      <c r="D327" s="3"/>
    </row>
    <row r="328" spans="3:4">
      <c r="C328" s="3"/>
      <c r="D328" s="3"/>
    </row>
    <row r="329" spans="3:4">
      <c r="C329" s="3"/>
      <c r="D329" s="3"/>
    </row>
    <row r="330" spans="3:4">
      <c r="C330" s="3"/>
      <c r="D330" s="3"/>
    </row>
    <row r="331" spans="3:4">
      <c r="C331" s="3"/>
      <c r="D331" s="3"/>
    </row>
    <row r="332" spans="3:4">
      <c r="C332" s="3"/>
      <c r="D332" s="3"/>
    </row>
    <row r="333" spans="3:4">
      <c r="C333" s="3"/>
      <c r="D333" s="3"/>
    </row>
    <row r="334" spans="3:4">
      <c r="C334" s="3"/>
      <c r="D334" s="3"/>
    </row>
    <row r="335" spans="3:4">
      <c r="C335" s="3"/>
      <c r="D335" s="3"/>
    </row>
    <row r="336" spans="3:4">
      <c r="C336" s="3"/>
      <c r="D336" s="3"/>
    </row>
    <row r="337" spans="3:4">
      <c r="C337" s="3"/>
      <c r="D337" s="3"/>
    </row>
    <row r="338" spans="3:4">
      <c r="C338" s="3"/>
      <c r="D338" s="3"/>
    </row>
    <row r="339" spans="3:4">
      <c r="C339" s="3"/>
      <c r="D339" s="3"/>
    </row>
    <row r="340" spans="3:4">
      <c r="C340" s="3"/>
      <c r="D340" s="3"/>
    </row>
    <row r="341" spans="3:4">
      <c r="C341" s="3"/>
      <c r="D341" s="3"/>
    </row>
    <row r="342" spans="3:4">
      <c r="C342" s="3"/>
      <c r="D342" s="3"/>
    </row>
    <row r="343" spans="3:4">
      <c r="C343" s="3"/>
      <c r="D343" s="3"/>
    </row>
    <row r="344" spans="3:4">
      <c r="C344" s="3"/>
      <c r="D344" s="3"/>
    </row>
    <row r="345" spans="3:4">
      <c r="C345" s="3"/>
      <c r="D345" s="3"/>
    </row>
    <row r="346" spans="3:4">
      <c r="C346" s="3"/>
      <c r="D346" s="3"/>
    </row>
    <row r="347" spans="3:4">
      <c r="C347" s="3"/>
      <c r="D347" s="3"/>
    </row>
    <row r="348" spans="3:4">
      <c r="C348" s="3"/>
      <c r="D348" s="3"/>
    </row>
    <row r="349" spans="3:4">
      <c r="C349" s="3"/>
      <c r="D349" s="3"/>
    </row>
    <row r="350" spans="3:4">
      <c r="C350" s="3"/>
      <c r="D350" s="3"/>
    </row>
    <row r="351" spans="3:4">
      <c r="C351" s="3"/>
      <c r="D351" s="3"/>
    </row>
    <row r="352" spans="3:4">
      <c r="C352" s="3"/>
      <c r="D352" s="3"/>
    </row>
    <row r="353" spans="3:4">
      <c r="C353" s="3"/>
      <c r="D353" s="3"/>
    </row>
    <row r="354" spans="3:4">
      <c r="C354" s="3"/>
      <c r="D354" s="3"/>
    </row>
    <row r="355" spans="3:4">
      <c r="C355" s="3"/>
      <c r="D355" s="3"/>
    </row>
    <row r="356" spans="3:4">
      <c r="C356" s="3"/>
      <c r="D356" s="3"/>
    </row>
    <row r="357" spans="3:4">
      <c r="C357" s="3"/>
      <c r="D357" s="3"/>
    </row>
    <row r="358" spans="3:4">
      <c r="C358" s="3"/>
      <c r="D358" s="3"/>
    </row>
    <row r="359" spans="3:4">
      <c r="C359" s="3"/>
      <c r="D359" s="3"/>
    </row>
    <row r="360" spans="3:4">
      <c r="C360" s="3"/>
      <c r="D360" s="3"/>
    </row>
    <row r="361" spans="3:4">
      <c r="C361" s="3"/>
      <c r="D361" s="3"/>
    </row>
    <row r="362" spans="3:4">
      <c r="C362" s="3"/>
      <c r="D362" s="3"/>
    </row>
    <row r="363" spans="3:4">
      <c r="C363" s="3"/>
      <c r="D363" s="3"/>
    </row>
    <row r="364" spans="3:4">
      <c r="C364" s="3"/>
      <c r="D364" s="3"/>
    </row>
    <row r="365" spans="3:4">
      <c r="C365" s="3"/>
      <c r="D365" s="3"/>
    </row>
    <row r="366" spans="3:4">
      <c r="C366" s="3"/>
      <c r="D366" s="3"/>
    </row>
    <row r="367" spans="3:4">
      <c r="C367" s="3"/>
      <c r="D367" s="3"/>
    </row>
    <row r="368" spans="3:4">
      <c r="C368" s="3"/>
      <c r="D368" s="3"/>
    </row>
    <row r="369" spans="3:4">
      <c r="C369" s="3"/>
      <c r="D369" s="3"/>
    </row>
    <row r="370" spans="3:4">
      <c r="C370" s="3"/>
      <c r="D370" s="3"/>
    </row>
    <row r="371" spans="3:4">
      <c r="C371" s="3"/>
      <c r="D371" s="3"/>
    </row>
    <row r="372" spans="3:4">
      <c r="C372" s="3"/>
      <c r="D372" s="3"/>
    </row>
    <row r="373" spans="3:4">
      <c r="C373" s="3"/>
      <c r="D373" s="3"/>
    </row>
    <row r="374" spans="3:4">
      <c r="C374" s="3"/>
      <c r="D374" s="3"/>
    </row>
    <row r="375" spans="3:4">
      <c r="C375" s="3"/>
      <c r="D375" s="3"/>
    </row>
    <row r="376" spans="3:4">
      <c r="C376" s="3"/>
      <c r="D376" s="3"/>
    </row>
    <row r="377" spans="3:4">
      <c r="C377" s="3"/>
      <c r="D377" s="3"/>
    </row>
    <row r="378" spans="3:4">
      <c r="C378" s="3"/>
      <c r="D378" s="3"/>
    </row>
    <row r="379" spans="3:4">
      <c r="C379" s="3"/>
      <c r="D379" s="3"/>
    </row>
    <row r="380" spans="3:4">
      <c r="C380" s="3"/>
      <c r="D380" s="3"/>
    </row>
    <row r="381" spans="3:4">
      <c r="C381" s="3"/>
      <c r="D381" s="3"/>
    </row>
    <row r="382" spans="3:4">
      <c r="C382" s="3"/>
      <c r="D382" s="3"/>
    </row>
    <row r="383" spans="3:4">
      <c r="C383" s="3"/>
      <c r="D383" s="3"/>
    </row>
    <row r="384" spans="3:4">
      <c r="C384" s="3"/>
      <c r="D384" s="3"/>
    </row>
    <row r="385" spans="3:4">
      <c r="C385" s="3"/>
      <c r="D385" s="3"/>
    </row>
    <row r="386" spans="3:4">
      <c r="C386" s="3"/>
      <c r="D386" s="3"/>
    </row>
    <row r="387" spans="3:4">
      <c r="C387" s="3"/>
      <c r="D387" s="3"/>
    </row>
    <row r="388" spans="3:4">
      <c r="C388" s="3"/>
      <c r="D388" s="3"/>
    </row>
    <row r="389" spans="3:4">
      <c r="C389" s="3"/>
      <c r="D389" s="3"/>
    </row>
    <row r="390" spans="3:4">
      <c r="C390" s="3"/>
      <c r="D390" s="3"/>
    </row>
    <row r="391" spans="3:4">
      <c r="C391" s="3"/>
      <c r="D391" s="3"/>
    </row>
    <row r="392" spans="3:4">
      <c r="C392" s="3"/>
      <c r="D392" s="3"/>
    </row>
    <row r="393" spans="3:4">
      <c r="C393" s="3"/>
      <c r="D393" s="3"/>
    </row>
    <row r="394" spans="3:4">
      <c r="C394" s="3"/>
      <c r="D394" s="3"/>
    </row>
    <row r="395" spans="3:4">
      <c r="C395" s="3"/>
      <c r="D395" s="3"/>
    </row>
    <row r="396" spans="3:4">
      <c r="C396" s="3"/>
      <c r="D396" s="3"/>
    </row>
    <row r="397" spans="3:4">
      <c r="C397" s="3"/>
      <c r="D397" s="3"/>
    </row>
    <row r="398" spans="3:4">
      <c r="C398" s="3"/>
      <c r="D398" s="3"/>
    </row>
    <row r="399" spans="3:4">
      <c r="C399" s="3"/>
      <c r="D399" s="3"/>
    </row>
    <row r="400" spans="3:4">
      <c r="C400" s="3"/>
      <c r="D400" s="3"/>
    </row>
    <row r="401" spans="3:4">
      <c r="C401" s="3"/>
      <c r="D401" s="3"/>
    </row>
    <row r="402" spans="3:4">
      <c r="C402" s="3"/>
      <c r="D402" s="3"/>
    </row>
    <row r="403" spans="3:4">
      <c r="C403" s="3"/>
      <c r="D403" s="3"/>
    </row>
    <row r="404" spans="3:4">
      <c r="C404" s="3"/>
      <c r="D404" s="3"/>
    </row>
    <row r="405" spans="3:4">
      <c r="C405" s="3"/>
      <c r="D405" s="3"/>
    </row>
    <row r="406" spans="3:4">
      <c r="C406" s="3"/>
      <c r="D406" s="3"/>
    </row>
    <row r="407" spans="3:4">
      <c r="C407" s="3"/>
      <c r="D407" s="3"/>
    </row>
    <row r="408" spans="3:4">
      <c r="C408" s="3"/>
      <c r="D408" s="3"/>
    </row>
    <row r="409" spans="3:4">
      <c r="C409" s="3"/>
      <c r="D409" s="3"/>
    </row>
    <row r="410" spans="3:4">
      <c r="C410" s="3"/>
      <c r="D410" s="3"/>
    </row>
    <row r="411" spans="3:4">
      <c r="C411" s="3"/>
      <c r="D411" s="3"/>
    </row>
    <row r="412" spans="3:4">
      <c r="C412" s="3"/>
      <c r="D412" s="3"/>
    </row>
    <row r="413" spans="3:4">
      <c r="C413" s="3"/>
      <c r="D413" s="3"/>
    </row>
    <row r="414" spans="3:4">
      <c r="C414" s="3"/>
      <c r="D414" s="3"/>
    </row>
    <row r="415" spans="3:4">
      <c r="C415" s="3"/>
      <c r="D415" s="3"/>
    </row>
    <row r="416" spans="3:4">
      <c r="C416" s="3"/>
      <c r="D416" s="3"/>
    </row>
    <row r="417" spans="3:4">
      <c r="C417" s="3"/>
      <c r="D417" s="3"/>
    </row>
    <row r="418" spans="3:4">
      <c r="C418" s="3"/>
      <c r="D418" s="3"/>
    </row>
    <row r="419" spans="3:4">
      <c r="C419" s="3"/>
      <c r="D419" s="3"/>
    </row>
    <row r="420" spans="3:4">
      <c r="C420" s="3"/>
      <c r="D420" s="3"/>
    </row>
    <row r="421" spans="3:4">
      <c r="C421" s="3"/>
      <c r="D421" s="3"/>
    </row>
    <row r="422" spans="3:4">
      <c r="C422" s="3"/>
      <c r="D422" s="3"/>
    </row>
    <row r="423" spans="3:4">
      <c r="C423" s="3"/>
      <c r="D423" s="3"/>
    </row>
    <row r="424" spans="3:4">
      <c r="C424" s="3"/>
      <c r="D424" s="3"/>
    </row>
    <row r="425" spans="3:4">
      <c r="C425" s="3"/>
      <c r="D425" s="3"/>
    </row>
    <row r="426" spans="3:4">
      <c r="C426" s="3"/>
      <c r="D426" s="3"/>
    </row>
    <row r="427" spans="3:4">
      <c r="C427" s="3"/>
      <c r="D427" s="3"/>
    </row>
    <row r="428" spans="3:4">
      <c r="C428" s="3"/>
      <c r="D428" s="3"/>
    </row>
    <row r="429" spans="3:4">
      <c r="C429" s="3"/>
      <c r="D429" s="3"/>
    </row>
    <row r="430" spans="3:4">
      <c r="C430" s="3"/>
      <c r="D430" s="3"/>
    </row>
    <row r="431" spans="3:4">
      <c r="C431" s="3"/>
      <c r="D431" s="3"/>
    </row>
    <row r="432" spans="3:4">
      <c r="C432" s="3"/>
      <c r="D432" s="3"/>
    </row>
    <row r="433" spans="3:4">
      <c r="C433" s="3"/>
      <c r="D433" s="3"/>
    </row>
    <row r="434" spans="3:4">
      <c r="C434" s="3"/>
      <c r="D434" s="3"/>
    </row>
    <row r="435" spans="3:4">
      <c r="C435" s="3"/>
      <c r="D435" s="3"/>
    </row>
    <row r="436" spans="3:4">
      <c r="C436" s="3"/>
      <c r="D436" s="3"/>
    </row>
    <row r="437" spans="3:4">
      <c r="C437" s="3"/>
      <c r="D437" s="3"/>
    </row>
    <row r="438" spans="3:4">
      <c r="C438" s="3"/>
      <c r="D438" s="3"/>
    </row>
    <row r="439" spans="3:4">
      <c r="C439" s="3"/>
      <c r="D439" s="3"/>
    </row>
    <row r="440" spans="3:4">
      <c r="C440" s="3"/>
      <c r="D440" s="3"/>
    </row>
    <row r="441" spans="3:4">
      <c r="C441" s="3"/>
      <c r="D441" s="3"/>
    </row>
    <row r="442" spans="3:4">
      <c r="C442" s="3"/>
      <c r="D442" s="3"/>
    </row>
    <row r="443" spans="3:4">
      <c r="C443" s="3"/>
      <c r="D443" s="3"/>
    </row>
    <row r="444" spans="3:4">
      <c r="C444" s="3"/>
      <c r="D444" s="3"/>
    </row>
    <row r="445" spans="3:4">
      <c r="C445" s="3"/>
      <c r="D445" s="3"/>
    </row>
    <row r="446" spans="3:4">
      <c r="C446" s="3"/>
      <c r="D446" s="3"/>
    </row>
    <row r="447" spans="3:4">
      <c r="C447" s="3"/>
      <c r="D447" s="3"/>
    </row>
    <row r="448" spans="3:4">
      <c r="C448" s="3"/>
      <c r="D448" s="3"/>
    </row>
    <row r="449" spans="3:4">
      <c r="C449" s="3"/>
      <c r="D449" s="3"/>
    </row>
    <row r="450" spans="3:4">
      <c r="C450" s="3"/>
      <c r="D450" s="3"/>
    </row>
    <row r="451" spans="3:4">
      <c r="C451" s="3"/>
      <c r="D451" s="3"/>
    </row>
    <row r="452" spans="3:4">
      <c r="C452" s="3"/>
      <c r="D452" s="3"/>
    </row>
    <row r="453" spans="3:4">
      <c r="C453" s="3"/>
      <c r="D453" s="3"/>
    </row>
    <row r="454" spans="3:4">
      <c r="C454" s="3"/>
      <c r="D454" s="3"/>
    </row>
    <row r="455" spans="3:4">
      <c r="C455" s="3"/>
      <c r="D455" s="3"/>
    </row>
    <row r="456" spans="3:4">
      <c r="C456" s="3"/>
      <c r="D456" s="3"/>
    </row>
    <row r="457" spans="3:4">
      <c r="C457" s="3"/>
      <c r="D457" s="3"/>
    </row>
    <row r="458" spans="3:4">
      <c r="C458" s="3"/>
      <c r="D458" s="3"/>
    </row>
    <row r="459" spans="3:4">
      <c r="C459" s="3"/>
      <c r="D459" s="3"/>
    </row>
    <row r="460" spans="3:4">
      <c r="C460" s="3"/>
      <c r="D460" s="3"/>
    </row>
    <row r="461" spans="3:4">
      <c r="C461" s="3"/>
      <c r="D461" s="3"/>
    </row>
    <row r="462" spans="3:4">
      <c r="C462" s="3"/>
      <c r="D462" s="3"/>
    </row>
    <row r="463" spans="3:4">
      <c r="C463" s="3"/>
      <c r="D463" s="3"/>
    </row>
    <row r="464" spans="3:4">
      <c r="C464" s="3"/>
      <c r="D464" s="3"/>
    </row>
    <row r="465" spans="3:4">
      <c r="C465" s="3"/>
      <c r="D465" s="3"/>
    </row>
    <row r="466" spans="3:4">
      <c r="C466" s="3"/>
      <c r="D466" s="3"/>
    </row>
    <row r="467" spans="3:4">
      <c r="C467" s="3"/>
      <c r="D467" s="3"/>
    </row>
    <row r="468" spans="3:4">
      <c r="C468" s="3"/>
      <c r="D468" s="3"/>
    </row>
    <row r="469" spans="3:4">
      <c r="C469" s="3"/>
      <c r="D469" s="3"/>
    </row>
    <row r="470" spans="3:4">
      <c r="C470" s="3"/>
      <c r="D470" s="3"/>
    </row>
    <row r="471" spans="3:4">
      <c r="C471" s="3"/>
      <c r="D471" s="3"/>
    </row>
    <row r="472" spans="3:4">
      <c r="C472" s="3"/>
      <c r="D472" s="3"/>
    </row>
    <row r="473" spans="3:4">
      <c r="C473" s="3"/>
      <c r="D473" s="3"/>
    </row>
    <row r="474" spans="3:4">
      <c r="C474" s="3"/>
      <c r="D474" s="3"/>
    </row>
    <row r="475" spans="3:4">
      <c r="C475" s="3"/>
      <c r="D475" s="3"/>
    </row>
    <row r="476" spans="3:4">
      <c r="C476" s="3"/>
      <c r="D476" s="3"/>
    </row>
    <row r="477" spans="3:4">
      <c r="C477" s="3"/>
      <c r="D477" s="3"/>
    </row>
    <row r="478" spans="3:4">
      <c r="C478" s="3"/>
      <c r="D478" s="3"/>
    </row>
    <row r="479" spans="3:4">
      <c r="C479" s="3"/>
      <c r="D479" s="3"/>
    </row>
    <row r="480" spans="3:4">
      <c r="C480" s="3"/>
      <c r="D480" s="3"/>
    </row>
    <row r="481" spans="3:4">
      <c r="C481" s="3"/>
      <c r="D481" s="3"/>
    </row>
    <row r="482" spans="3:4">
      <c r="C482" s="3"/>
      <c r="D482" s="3"/>
    </row>
    <row r="483" spans="3:4">
      <c r="C483" s="3"/>
      <c r="D483" s="3"/>
    </row>
    <row r="484" spans="3:4">
      <c r="C484" s="3"/>
      <c r="D484" s="3"/>
    </row>
    <row r="485" spans="3:4">
      <c r="C485" s="3"/>
      <c r="D485" s="3"/>
    </row>
    <row r="486" spans="3:4">
      <c r="C486" s="3"/>
      <c r="D486" s="3"/>
    </row>
    <row r="487" spans="3:4">
      <c r="C487" s="3"/>
      <c r="D487" s="3"/>
    </row>
    <row r="488" spans="3:4">
      <c r="C488" s="3"/>
      <c r="D488" s="3"/>
    </row>
    <row r="489" spans="3:4">
      <c r="C489" s="3"/>
      <c r="D489" s="3"/>
    </row>
    <row r="490" spans="3:4">
      <c r="C490" s="3"/>
      <c r="D490" s="3"/>
    </row>
    <row r="491" spans="3:4">
      <c r="C491" s="3"/>
      <c r="D491" s="3"/>
    </row>
    <row r="492" spans="3:4">
      <c r="C492" s="3"/>
      <c r="D492" s="3"/>
    </row>
    <row r="493" spans="3:4">
      <c r="C493" s="3"/>
      <c r="D493" s="3"/>
    </row>
    <row r="494" spans="3:4">
      <c r="C494" s="3"/>
      <c r="D494" s="3"/>
    </row>
    <row r="495" spans="3:4">
      <c r="C495" s="3"/>
      <c r="D495" s="3"/>
    </row>
    <row r="496" spans="3:4">
      <c r="C496" s="3"/>
      <c r="D496" s="3"/>
    </row>
    <row r="497" spans="3:4">
      <c r="C497" s="3"/>
      <c r="D497" s="3"/>
    </row>
    <row r="498" spans="3:4">
      <c r="C498" s="3"/>
      <c r="D498" s="3"/>
    </row>
    <row r="499" spans="3:4">
      <c r="C499" s="3"/>
      <c r="D499" s="3"/>
    </row>
    <row r="500" spans="3:4">
      <c r="C500" s="3"/>
      <c r="D500" s="3"/>
    </row>
    <row r="501" spans="3:4">
      <c r="C501" s="3"/>
      <c r="D501" s="3"/>
    </row>
    <row r="502" spans="3:4">
      <c r="C502" s="3"/>
      <c r="D502" s="3"/>
    </row>
    <row r="503" spans="3:4">
      <c r="C503" s="3"/>
      <c r="D503" s="3"/>
    </row>
    <row r="504" spans="3:4">
      <c r="C504" s="3"/>
      <c r="D504" s="3"/>
    </row>
    <row r="505" spans="3:4">
      <c r="C505" s="3"/>
      <c r="D505" s="3"/>
    </row>
    <row r="506" spans="3:4">
      <c r="C506" s="3"/>
      <c r="D506" s="3"/>
    </row>
    <row r="507" spans="3:4">
      <c r="C507" s="3"/>
      <c r="D507" s="3"/>
    </row>
    <row r="508" spans="3:4">
      <c r="C508" s="3"/>
      <c r="D508" s="3"/>
    </row>
    <row r="509" spans="3:4">
      <c r="C509" s="3"/>
      <c r="D509" s="3"/>
    </row>
    <row r="510" spans="3:4">
      <c r="C510" s="3"/>
      <c r="D510" s="3"/>
    </row>
    <row r="511" spans="3:4">
      <c r="C511" s="3"/>
      <c r="D511" s="3"/>
    </row>
    <row r="512" spans="3:4">
      <c r="C512" s="3"/>
      <c r="D512" s="3"/>
    </row>
    <row r="513" spans="3:4">
      <c r="C513" s="3"/>
      <c r="D513" s="3"/>
    </row>
    <row r="514" spans="3:4">
      <c r="C514" s="3"/>
      <c r="D514" s="3"/>
    </row>
    <row r="515" spans="3:4">
      <c r="C515" s="3"/>
      <c r="D515" s="3"/>
    </row>
    <row r="516" spans="3:4">
      <c r="C516" s="3"/>
      <c r="D516" s="3"/>
    </row>
    <row r="517" spans="3:4">
      <c r="C517" s="3"/>
      <c r="D517" s="3"/>
    </row>
    <row r="518" spans="3:4">
      <c r="C518" s="3"/>
      <c r="D518" s="3"/>
    </row>
    <row r="519" spans="3:4">
      <c r="C519" s="3"/>
      <c r="D519" s="3"/>
    </row>
    <row r="520" spans="3:4">
      <c r="C520" s="3"/>
      <c r="D520" s="3"/>
    </row>
    <row r="521" spans="3:4">
      <c r="C521" s="3"/>
      <c r="D521" s="3"/>
    </row>
    <row r="522" spans="3:4">
      <c r="C522" s="3"/>
      <c r="D522" s="3"/>
    </row>
    <row r="523" spans="3:4">
      <c r="C523" s="3"/>
      <c r="D523" s="3"/>
    </row>
    <row r="524" spans="3:4">
      <c r="C524" s="3"/>
      <c r="D524" s="3"/>
    </row>
    <row r="525" spans="3:4">
      <c r="C525" s="3"/>
      <c r="D525" s="3"/>
    </row>
    <row r="526" spans="3:4">
      <c r="C526" s="3"/>
      <c r="D526" s="3"/>
    </row>
    <row r="527" spans="3:4">
      <c r="C527" s="3"/>
      <c r="D527" s="3"/>
    </row>
    <row r="528" spans="3:4">
      <c r="C528" s="3"/>
      <c r="D528" s="3"/>
    </row>
    <row r="529" spans="3:4">
      <c r="C529" s="3"/>
      <c r="D529" s="3"/>
    </row>
    <row r="530" spans="3:4">
      <c r="C530" s="3"/>
      <c r="D530" s="3"/>
    </row>
    <row r="531" spans="3:4">
      <c r="C531" s="3"/>
      <c r="D531" s="3"/>
    </row>
    <row r="532" spans="3:4">
      <c r="C532" s="3"/>
      <c r="D532" s="3"/>
    </row>
    <row r="533" spans="3:4">
      <c r="C533" s="3"/>
      <c r="D533" s="3"/>
    </row>
    <row r="534" spans="3:4">
      <c r="C534" s="3"/>
      <c r="D534" s="3"/>
    </row>
    <row r="535" spans="3:4">
      <c r="C535" s="3"/>
      <c r="D535" s="3"/>
    </row>
    <row r="536" spans="3:4">
      <c r="C536" s="3"/>
      <c r="D536" s="3"/>
    </row>
    <row r="537" spans="3:4">
      <c r="C537" s="3"/>
      <c r="D537" s="3"/>
    </row>
    <row r="538" spans="3:4">
      <c r="C538" s="3"/>
      <c r="D538" s="3"/>
    </row>
    <row r="539" spans="3:4">
      <c r="C539" s="3"/>
      <c r="D539" s="3"/>
    </row>
    <row r="540" spans="3:4">
      <c r="C540" s="3"/>
      <c r="D540" s="3"/>
    </row>
    <row r="541" spans="3:4">
      <c r="C541" s="3"/>
      <c r="D541" s="3"/>
    </row>
    <row r="542" spans="3:4">
      <c r="C542" s="3"/>
      <c r="D542" s="3"/>
    </row>
    <row r="543" spans="3:4">
      <c r="C543" s="3"/>
      <c r="D543" s="3"/>
    </row>
    <row r="544" spans="3:4">
      <c r="C544" s="3"/>
      <c r="D544" s="3"/>
    </row>
    <row r="545" spans="3:4">
      <c r="C545" s="3"/>
      <c r="D545" s="3"/>
    </row>
    <row r="546" spans="3:4">
      <c r="C546" s="3"/>
      <c r="D546" s="3"/>
    </row>
    <row r="547" spans="3:4">
      <c r="C547" s="3"/>
      <c r="D547" s="3"/>
    </row>
    <row r="548" spans="3:4">
      <c r="C548" s="3"/>
      <c r="D548" s="3"/>
    </row>
    <row r="549" spans="3:4">
      <c r="C549" s="3"/>
      <c r="D549" s="3"/>
    </row>
    <row r="550" spans="3:4">
      <c r="C550" s="3"/>
      <c r="D550" s="3"/>
    </row>
    <row r="551" spans="3:4">
      <c r="C551" s="3"/>
      <c r="D551" s="3"/>
    </row>
    <row r="552" spans="3:4">
      <c r="C552" s="3"/>
      <c r="D552" s="3"/>
    </row>
    <row r="553" spans="3:4">
      <c r="C553" s="3"/>
      <c r="D553" s="3"/>
    </row>
    <row r="554" spans="3:4">
      <c r="C554" s="3"/>
      <c r="D554" s="3"/>
    </row>
    <row r="555" spans="3:4">
      <c r="C555" s="3"/>
      <c r="D555" s="3"/>
    </row>
    <row r="556" spans="3:4">
      <c r="C556" s="3"/>
      <c r="D556" s="3"/>
    </row>
    <row r="557" spans="3:4">
      <c r="C557" s="3"/>
      <c r="D557" s="3"/>
    </row>
    <row r="558" spans="3:4">
      <c r="C558" s="3"/>
      <c r="D558" s="3"/>
    </row>
    <row r="559" spans="3:4">
      <c r="C559" s="3"/>
      <c r="D559" s="3"/>
    </row>
    <row r="560" spans="3:4">
      <c r="C560" s="3"/>
      <c r="D560" s="3"/>
    </row>
    <row r="561" spans="3:4">
      <c r="C561" s="3"/>
      <c r="D561" s="3"/>
    </row>
    <row r="562" spans="3:4">
      <c r="C562" s="3"/>
      <c r="D562" s="3"/>
    </row>
    <row r="563" spans="3:4">
      <c r="C563" s="3"/>
      <c r="D563" s="3"/>
    </row>
    <row r="564" spans="3:4">
      <c r="C564" s="3"/>
      <c r="D564" s="3"/>
    </row>
    <row r="565" spans="3:4">
      <c r="C565" s="3"/>
      <c r="D565" s="3"/>
    </row>
    <row r="566" spans="3:4">
      <c r="C566" s="3"/>
      <c r="D566" s="3"/>
    </row>
    <row r="567" spans="3:4">
      <c r="C567" s="3"/>
      <c r="D567" s="3"/>
    </row>
    <row r="568" spans="3:4">
      <c r="C568" s="3"/>
      <c r="D568" s="3"/>
    </row>
    <row r="569" spans="3:4">
      <c r="C569" s="3"/>
      <c r="D569" s="3"/>
    </row>
    <row r="570" spans="3:4">
      <c r="C570" s="3"/>
      <c r="D570" s="3"/>
    </row>
    <row r="571" spans="3:4">
      <c r="C571" s="3"/>
      <c r="D571" s="3"/>
    </row>
    <row r="572" spans="3:4">
      <c r="C572" s="3"/>
      <c r="D572" s="3"/>
    </row>
    <row r="573" spans="3:4">
      <c r="C573" s="3"/>
      <c r="D573" s="3"/>
    </row>
    <row r="574" spans="3:4">
      <c r="C574" s="3"/>
      <c r="D574" s="3"/>
    </row>
    <row r="575" spans="3:4">
      <c r="C575" s="3"/>
      <c r="D575" s="3"/>
    </row>
    <row r="576" spans="3:4">
      <c r="C576" s="3"/>
      <c r="D576" s="3"/>
    </row>
    <row r="577" spans="3:4">
      <c r="C577" s="3"/>
      <c r="D577" s="3"/>
    </row>
    <row r="578" spans="3:4">
      <c r="C578" s="3"/>
      <c r="D578" s="3"/>
    </row>
    <row r="579" spans="3:4">
      <c r="C579" s="3"/>
      <c r="D579" s="3"/>
    </row>
    <row r="580" spans="3:4">
      <c r="C580" s="3"/>
      <c r="D580" s="3"/>
    </row>
    <row r="581" spans="3:4">
      <c r="C581" s="3"/>
      <c r="D581" s="3"/>
    </row>
    <row r="582" spans="3:4">
      <c r="C582" s="3"/>
      <c r="D582" s="3"/>
    </row>
    <row r="583" spans="3:4">
      <c r="C583" s="3"/>
      <c r="D583" s="3"/>
    </row>
    <row r="584" spans="3:4">
      <c r="C584" s="3"/>
      <c r="D584" s="3"/>
    </row>
    <row r="585" spans="3:4">
      <c r="C585" s="3"/>
      <c r="D585" s="3"/>
    </row>
    <row r="586" spans="3:4">
      <c r="C586" s="3"/>
      <c r="D586" s="3"/>
    </row>
    <row r="587" spans="3:4">
      <c r="C587" s="3"/>
      <c r="D587" s="3"/>
    </row>
    <row r="588" spans="3:4">
      <c r="C588" s="3"/>
      <c r="D588" s="3"/>
    </row>
    <row r="589" spans="3:4">
      <c r="C589" s="3"/>
      <c r="D589" s="3"/>
    </row>
    <row r="590" spans="3:4">
      <c r="C590" s="3"/>
      <c r="D590" s="3"/>
    </row>
    <row r="591" spans="3:4">
      <c r="C591" s="3"/>
      <c r="D591" s="3"/>
    </row>
    <row r="592" spans="3:4">
      <c r="C592" s="3"/>
      <c r="D592" s="3"/>
    </row>
    <row r="593" spans="3:4">
      <c r="C593" s="3"/>
      <c r="D593" s="3"/>
    </row>
    <row r="594" spans="3:4">
      <c r="C594" s="3"/>
      <c r="D594" s="3"/>
    </row>
    <row r="595" spans="3:4">
      <c r="C595" s="3"/>
      <c r="D595" s="3"/>
    </row>
    <row r="596" spans="3:4">
      <c r="C596" s="3"/>
      <c r="D596" s="3"/>
    </row>
    <row r="597" spans="3:4">
      <c r="C597" s="3"/>
      <c r="D597" s="3"/>
    </row>
    <row r="598" spans="3:4">
      <c r="C598" s="3"/>
      <c r="D598" s="3"/>
    </row>
    <row r="599" spans="3:4">
      <c r="C599" s="3"/>
      <c r="D599" s="3"/>
    </row>
    <row r="600" spans="3:4">
      <c r="C600" s="3"/>
      <c r="D600" s="3"/>
    </row>
    <row r="601" spans="3:4">
      <c r="C601" s="3"/>
      <c r="D601" s="3"/>
    </row>
    <row r="602" spans="3:4">
      <c r="C602" s="3"/>
      <c r="D602" s="3"/>
    </row>
    <row r="603" spans="3:4">
      <c r="C603" s="3"/>
      <c r="D603" s="3"/>
    </row>
    <row r="604" spans="3:4">
      <c r="C604" s="3"/>
      <c r="D604" s="3"/>
    </row>
    <row r="605" spans="3:4">
      <c r="C605" s="3"/>
      <c r="D605" s="3"/>
    </row>
    <row r="606" spans="3:4">
      <c r="C606" s="3"/>
      <c r="D606" s="3"/>
    </row>
    <row r="607" spans="3:4">
      <c r="C607" s="3"/>
      <c r="D607" s="3"/>
    </row>
    <row r="608" spans="3:4">
      <c r="C608" s="3"/>
      <c r="D608" s="3"/>
    </row>
    <row r="609" spans="3:4">
      <c r="C609" s="3"/>
      <c r="D609" s="3"/>
    </row>
    <row r="610" spans="3:4">
      <c r="C610" s="3"/>
      <c r="D610" s="3"/>
    </row>
    <row r="611" spans="3:4">
      <c r="C611" s="3"/>
      <c r="D611" s="3"/>
    </row>
    <row r="612" spans="3:4">
      <c r="C612" s="3"/>
      <c r="D612" s="3"/>
    </row>
    <row r="613" spans="3:4">
      <c r="C613" s="3"/>
      <c r="D613" s="3"/>
    </row>
    <row r="614" spans="3:4">
      <c r="C614" s="3"/>
      <c r="D614" s="3"/>
    </row>
    <row r="615" spans="3:4">
      <c r="C615" s="3"/>
      <c r="D615" s="3"/>
    </row>
    <row r="616" spans="3:4">
      <c r="C616" s="3"/>
      <c r="D616" s="3"/>
    </row>
    <row r="617" spans="3:4">
      <c r="C617" s="3"/>
      <c r="D617" s="3"/>
    </row>
    <row r="618" spans="3:4">
      <c r="C618" s="3"/>
      <c r="D618" s="3"/>
    </row>
    <row r="619" spans="3:4">
      <c r="C619" s="3"/>
      <c r="D619" s="3"/>
    </row>
    <row r="620" spans="3:4">
      <c r="C620" s="3"/>
      <c r="D620" s="3"/>
    </row>
    <row r="621" spans="3:4">
      <c r="C621" s="3"/>
      <c r="D621" s="3"/>
    </row>
    <row r="622" spans="3:4">
      <c r="C622" s="3"/>
      <c r="D622" s="3"/>
    </row>
    <row r="623" spans="3:4">
      <c r="C623" s="3"/>
      <c r="D623" s="3"/>
    </row>
    <row r="624" spans="3:4">
      <c r="C624" s="3"/>
      <c r="D624" s="3"/>
    </row>
    <row r="625" spans="3:4">
      <c r="C625" s="3"/>
      <c r="D625" s="3"/>
    </row>
    <row r="626" spans="3:4">
      <c r="C626" s="3"/>
      <c r="D626" s="3"/>
    </row>
    <row r="627" spans="3:4">
      <c r="C627" s="3"/>
      <c r="D627" s="3"/>
    </row>
    <row r="628" spans="3:4">
      <c r="C628" s="3"/>
      <c r="D628" s="3"/>
    </row>
    <row r="629" spans="3:4">
      <c r="C629" s="3"/>
      <c r="D629" s="3"/>
    </row>
    <row r="630" spans="3:4">
      <c r="C630" s="3"/>
      <c r="D630" s="3"/>
    </row>
    <row r="631" spans="3:4">
      <c r="C631" s="3"/>
      <c r="D631" s="3"/>
    </row>
    <row r="632" spans="3:4">
      <c r="C632" s="3"/>
      <c r="D632" s="3"/>
    </row>
    <row r="633" spans="3:4">
      <c r="C633" s="3"/>
      <c r="D633" s="3"/>
    </row>
    <row r="634" spans="3:4">
      <c r="C634" s="3"/>
      <c r="D634" s="3"/>
    </row>
    <row r="635" spans="3:4">
      <c r="C635" s="3"/>
      <c r="D635" s="3"/>
    </row>
    <row r="636" spans="3:4">
      <c r="C636" s="3"/>
      <c r="D636" s="3"/>
    </row>
    <row r="637" spans="3:4">
      <c r="C637" s="3"/>
      <c r="D637" s="3"/>
    </row>
    <row r="638" spans="3:4">
      <c r="C638" s="3"/>
      <c r="D638" s="3"/>
    </row>
    <row r="639" spans="3:4">
      <c r="C639" s="3"/>
      <c r="D639" s="3"/>
    </row>
    <row r="640" spans="3:4">
      <c r="C640" s="3"/>
      <c r="D640" s="3"/>
    </row>
    <row r="641" spans="3:4">
      <c r="C641" s="3"/>
      <c r="D641" s="3"/>
    </row>
    <row r="642" spans="3:4">
      <c r="C642" s="3"/>
      <c r="D642" s="3"/>
    </row>
    <row r="643" spans="3:4">
      <c r="C643" s="3"/>
      <c r="D643" s="3"/>
    </row>
    <row r="644" spans="3:4">
      <c r="C644" s="3"/>
      <c r="D644" s="3"/>
    </row>
    <row r="645" spans="3:4">
      <c r="C645" s="3"/>
      <c r="D645" s="3"/>
    </row>
    <row r="646" spans="3:4">
      <c r="C646" s="3"/>
      <c r="D646" s="3"/>
    </row>
    <row r="647" spans="3:4">
      <c r="C647" s="3"/>
      <c r="D647" s="3"/>
    </row>
    <row r="648" spans="3:4">
      <c r="C648" s="3"/>
      <c r="D648" s="3"/>
    </row>
    <row r="649" spans="3:4">
      <c r="C649" s="3"/>
      <c r="D649" s="3"/>
    </row>
    <row r="650" spans="3:4">
      <c r="C650" s="3"/>
      <c r="D650" s="3"/>
    </row>
    <row r="651" spans="3:4">
      <c r="C651" s="3"/>
      <c r="D651" s="3"/>
    </row>
    <row r="652" spans="3:4">
      <c r="C652" s="3"/>
      <c r="D652" s="3"/>
    </row>
    <row r="653" spans="3:4">
      <c r="C653" s="3"/>
      <c r="D653" s="3"/>
    </row>
    <row r="654" spans="3:4">
      <c r="C654" s="3"/>
      <c r="D654" s="3"/>
    </row>
    <row r="655" spans="3:4">
      <c r="C655" s="3"/>
      <c r="D655" s="3"/>
    </row>
    <row r="656" spans="3:4">
      <c r="C656" s="3"/>
      <c r="D656" s="3"/>
    </row>
    <row r="657" spans="3:4">
      <c r="C657" s="3"/>
      <c r="D657" s="3"/>
    </row>
    <row r="658" spans="3:4">
      <c r="C658" s="3"/>
      <c r="D658" s="3"/>
    </row>
    <row r="659" spans="3:4">
      <c r="C659" s="3"/>
      <c r="D659" s="3"/>
    </row>
    <row r="660" spans="3:4">
      <c r="C660" s="3"/>
      <c r="D660" s="3"/>
    </row>
    <row r="661" spans="3:4">
      <c r="C661" s="3"/>
      <c r="D661" s="3"/>
    </row>
    <row r="662" spans="3:4">
      <c r="C662" s="3"/>
      <c r="D662" s="3"/>
    </row>
    <row r="663" spans="3:4">
      <c r="C663" s="3"/>
      <c r="D663" s="3"/>
    </row>
    <row r="664" spans="3:4">
      <c r="C664" s="3"/>
      <c r="D664" s="3"/>
    </row>
    <row r="665" spans="3:4">
      <c r="C665" s="3"/>
      <c r="D665" s="3"/>
    </row>
    <row r="666" spans="3:4">
      <c r="C666" s="3"/>
      <c r="D666" s="3"/>
    </row>
    <row r="667" spans="3:4">
      <c r="C667" s="3"/>
      <c r="D667" s="3"/>
    </row>
    <row r="668" spans="3:4">
      <c r="C668" s="3"/>
      <c r="D668" s="3"/>
    </row>
    <row r="669" spans="3:4">
      <c r="C669" s="3"/>
      <c r="D669" s="3"/>
    </row>
    <row r="670" spans="3:4">
      <c r="C670" s="3"/>
      <c r="D670" s="3"/>
    </row>
    <row r="671" spans="3:4">
      <c r="C671" s="3"/>
      <c r="D671" s="3"/>
    </row>
    <row r="672" spans="3:4">
      <c r="C672" s="3"/>
      <c r="D672" s="3"/>
    </row>
    <row r="673" spans="3:4">
      <c r="C673" s="3"/>
      <c r="D673" s="3"/>
    </row>
    <row r="674" spans="3:4">
      <c r="C674" s="3"/>
      <c r="D674" s="3"/>
    </row>
    <row r="675" spans="3:4">
      <c r="C675" s="3"/>
      <c r="D675" s="3"/>
    </row>
    <row r="676" spans="3:4">
      <c r="C676" s="3"/>
      <c r="D676" s="3"/>
    </row>
    <row r="677" spans="3:4">
      <c r="C677" s="3"/>
      <c r="D677" s="3"/>
    </row>
    <row r="678" spans="3:4">
      <c r="C678" s="3"/>
      <c r="D678" s="3"/>
    </row>
    <row r="679" spans="3:4">
      <c r="C679" s="3"/>
      <c r="D679" s="3"/>
    </row>
    <row r="680" spans="3:4">
      <c r="C680" s="3"/>
      <c r="D680" s="3"/>
    </row>
    <row r="681" spans="3:4">
      <c r="C681" s="3"/>
      <c r="D681" s="3"/>
    </row>
    <row r="682" spans="3:4">
      <c r="C682" s="3"/>
      <c r="D682" s="3"/>
    </row>
    <row r="683" spans="3:4">
      <c r="C683" s="3"/>
      <c r="D683" s="3"/>
    </row>
    <row r="684" spans="3:4">
      <c r="C684" s="3"/>
      <c r="D684" s="3"/>
    </row>
    <row r="685" spans="3:4">
      <c r="C685" s="3"/>
      <c r="D685" s="3"/>
    </row>
    <row r="686" spans="3:4">
      <c r="C686" s="3"/>
      <c r="D686" s="3"/>
    </row>
    <row r="687" spans="3:4">
      <c r="C687" s="3"/>
      <c r="D687" s="3"/>
    </row>
    <row r="688" spans="3:4">
      <c r="C688" s="3"/>
      <c r="D688" s="3"/>
    </row>
    <row r="689" spans="3:4">
      <c r="C689" s="3"/>
      <c r="D689" s="3"/>
    </row>
    <row r="690" spans="3:4">
      <c r="C690" s="3"/>
      <c r="D690" s="3"/>
    </row>
    <row r="691" spans="3:4">
      <c r="C691" s="3"/>
      <c r="D691" s="3"/>
    </row>
    <row r="692" spans="3:4">
      <c r="C692" s="3"/>
      <c r="D692" s="3"/>
    </row>
    <row r="693" spans="3:4">
      <c r="C693" s="3"/>
      <c r="D693" s="3"/>
    </row>
    <row r="694" spans="3:4">
      <c r="C694" s="3"/>
      <c r="D694" s="3"/>
    </row>
    <row r="695" spans="3:4">
      <c r="C695" s="3"/>
      <c r="D695" s="3"/>
    </row>
    <row r="696" spans="3:4">
      <c r="C696" s="3"/>
      <c r="D696" s="3"/>
    </row>
    <row r="697" spans="3:4">
      <c r="C697" s="3"/>
      <c r="D697" s="3"/>
    </row>
    <row r="698" spans="3:4">
      <c r="C698" s="3"/>
      <c r="D698" s="3"/>
    </row>
    <row r="699" spans="3:4">
      <c r="C699" s="3"/>
      <c r="D699" s="3"/>
    </row>
    <row r="700" spans="3:4">
      <c r="C700" s="3"/>
      <c r="D700" s="3"/>
    </row>
    <row r="701" spans="3:4">
      <c r="C701" s="3"/>
      <c r="D701" s="3"/>
    </row>
    <row r="702" spans="3:4">
      <c r="C702" s="3"/>
      <c r="D702" s="3"/>
    </row>
    <row r="703" spans="3:4">
      <c r="C703" s="3"/>
      <c r="D703" s="3"/>
    </row>
    <row r="704" spans="3:4">
      <c r="C704" s="3"/>
      <c r="D704" s="3"/>
    </row>
    <row r="705" spans="3:4">
      <c r="C705" s="3"/>
      <c r="D705" s="3"/>
    </row>
    <row r="706" spans="3:4">
      <c r="C706" s="3"/>
      <c r="D706" s="3"/>
    </row>
    <row r="707" spans="3:4">
      <c r="C707" s="3"/>
      <c r="D707" s="3"/>
    </row>
    <row r="708" spans="3:4">
      <c r="C708" s="3"/>
      <c r="D708" s="3"/>
    </row>
    <row r="709" spans="3:4">
      <c r="C709" s="3"/>
      <c r="D709" s="3"/>
    </row>
    <row r="710" spans="3:4">
      <c r="C710" s="3"/>
      <c r="D710" s="3"/>
    </row>
    <row r="711" spans="3:4">
      <c r="C711" s="3"/>
      <c r="D711" s="3"/>
    </row>
    <row r="712" spans="3:4">
      <c r="C712" s="3"/>
      <c r="D712" s="3"/>
    </row>
    <row r="713" spans="3:4">
      <c r="C713" s="3"/>
      <c r="D713" s="3"/>
    </row>
    <row r="714" spans="3:4">
      <c r="C714" s="3"/>
      <c r="D714" s="3"/>
    </row>
    <row r="715" spans="3:4">
      <c r="C715" s="3"/>
      <c r="D715" s="3"/>
    </row>
    <row r="716" spans="3:4">
      <c r="C716" s="3"/>
      <c r="D716" s="3"/>
    </row>
    <row r="717" spans="3:4">
      <c r="C717" s="3"/>
      <c r="D717" s="3"/>
    </row>
    <row r="718" spans="3:4">
      <c r="C718" s="3"/>
      <c r="D718" s="3"/>
    </row>
    <row r="719" spans="3:4">
      <c r="C719" s="3"/>
      <c r="D719" s="3"/>
    </row>
    <row r="720" spans="3:4">
      <c r="C720" s="3"/>
      <c r="D720" s="3"/>
    </row>
    <row r="721" spans="3:4">
      <c r="C721" s="3"/>
      <c r="D721" s="3"/>
    </row>
    <row r="722" spans="3:4">
      <c r="C722" s="3"/>
      <c r="D722" s="3"/>
    </row>
    <row r="723" spans="3:4">
      <c r="C723" s="3"/>
      <c r="D723" s="3"/>
    </row>
    <row r="724" spans="3:4">
      <c r="C724" s="3"/>
      <c r="D724" s="3"/>
    </row>
    <row r="725" spans="3:4">
      <c r="C725" s="3"/>
      <c r="D725" s="3"/>
    </row>
    <row r="726" spans="3:4">
      <c r="C726" s="3"/>
      <c r="D726" s="3"/>
    </row>
    <row r="727" spans="3:4">
      <c r="C727" s="3"/>
      <c r="D727" s="3"/>
    </row>
    <row r="728" spans="3:4">
      <c r="C728" s="3"/>
      <c r="D728" s="3"/>
    </row>
    <row r="729" spans="3:4">
      <c r="C729" s="3"/>
      <c r="D729" s="3"/>
    </row>
    <row r="730" spans="3:4">
      <c r="C730" s="3"/>
      <c r="D730" s="3"/>
    </row>
    <row r="731" spans="3:4">
      <c r="C731" s="3"/>
      <c r="D731" s="3"/>
    </row>
    <row r="732" spans="3:4">
      <c r="C732" s="3"/>
      <c r="D732" s="3"/>
    </row>
    <row r="733" spans="3:4">
      <c r="C733" s="3"/>
      <c r="D733" s="3"/>
    </row>
    <row r="734" spans="3:4">
      <c r="C734" s="3"/>
      <c r="D734" s="3"/>
    </row>
    <row r="735" spans="3:4">
      <c r="C735" s="3"/>
      <c r="D735" s="3"/>
    </row>
    <row r="736" spans="3:4">
      <c r="C736" s="3"/>
      <c r="D736" s="3"/>
    </row>
    <row r="737" spans="3:4">
      <c r="C737" s="3"/>
      <c r="D737" s="3"/>
    </row>
    <row r="738" spans="3:4">
      <c r="C738" s="3"/>
      <c r="D738" s="3"/>
    </row>
    <row r="739" spans="3:4">
      <c r="C739" s="3"/>
      <c r="D739" s="3"/>
    </row>
    <row r="740" spans="3:4">
      <c r="C740" s="3"/>
      <c r="D740" s="3"/>
    </row>
    <row r="741" spans="3:4">
      <c r="C741" s="3"/>
      <c r="D741" s="3"/>
    </row>
    <row r="742" spans="3:4">
      <c r="C742" s="3"/>
      <c r="D742" s="3"/>
    </row>
    <row r="743" spans="3:4">
      <c r="C743" s="3"/>
      <c r="D743" s="3"/>
    </row>
    <row r="744" spans="3:4">
      <c r="C744" s="3"/>
      <c r="D744" s="3"/>
    </row>
    <row r="745" spans="3:4">
      <c r="C745" s="3"/>
      <c r="D745" s="3"/>
    </row>
    <row r="746" spans="3:4">
      <c r="C746" s="3"/>
      <c r="D746" s="3"/>
    </row>
    <row r="747" spans="3:4">
      <c r="C747" s="3"/>
      <c r="D747" s="3"/>
    </row>
    <row r="748" spans="3:4">
      <c r="C748" s="3"/>
      <c r="D748" s="3"/>
    </row>
    <row r="749" spans="3:4">
      <c r="C749" s="3"/>
      <c r="D749" s="3"/>
    </row>
    <row r="750" spans="3:4">
      <c r="C750" s="3"/>
      <c r="D750" s="3"/>
    </row>
    <row r="751" spans="3:4">
      <c r="C751" s="3"/>
      <c r="D751" s="3"/>
    </row>
    <row r="752" spans="3:4">
      <c r="C752" s="3"/>
      <c r="D752" s="3"/>
    </row>
    <row r="753" spans="3:4">
      <c r="C753" s="3"/>
      <c r="D753" s="3"/>
    </row>
    <row r="754" spans="3:4">
      <c r="C754" s="3"/>
      <c r="D754" s="3"/>
    </row>
    <row r="755" spans="3:4">
      <c r="C755" s="3"/>
      <c r="D755" s="3"/>
    </row>
    <row r="756" spans="3:4">
      <c r="C756" s="3"/>
      <c r="D756" s="3"/>
    </row>
    <row r="757" spans="3:4">
      <c r="C757" s="3"/>
      <c r="D757" s="3"/>
    </row>
    <row r="758" spans="3:4">
      <c r="C758" s="3"/>
      <c r="D758" s="3"/>
    </row>
    <row r="759" spans="3:4">
      <c r="C759" s="3"/>
      <c r="D759" s="3"/>
    </row>
    <row r="760" spans="3:4">
      <c r="C760" s="3"/>
      <c r="D760" s="3"/>
    </row>
    <row r="761" spans="3:4">
      <c r="C761" s="3"/>
      <c r="D761" s="3"/>
    </row>
    <row r="762" spans="3:4">
      <c r="C762" s="3"/>
      <c r="D762" s="3"/>
    </row>
    <row r="763" spans="3:4">
      <c r="C763" s="3"/>
      <c r="D763" s="3"/>
    </row>
    <row r="764" spans="3:4">
      <c r="C764" s="3"/>
      <c r="D764" s="3"/>
    </row>
    <row r="765" spans="3:4">
      <c r="C765" s="3"/>
      <c r="D765" s="3"/>
    </row>
    <row r="766" spans="3:4">
      <c r="C766" s="3"/>
      <c r="D766" s="3"/>
    </row>
    <row r="767" spans="3:4">
      <c r="C767" s="3"/>
      <c r="D767" s="3"/>
    </row>
    <row r="768" spans="3:4">
      <c r="C768" s="3"/>
      <c r="D768" s="3"/>
    </row>
    <row r="769" spans="3:4">
      <c r="C769" s="3"/>
      <c r="D769" s="3"/>
    </row>
    <row r="770" spans="3:4">
      <c r="C770" s="3"/>
      <c r="D770" s="3"/>
    </row>
    <row r="771" spans="3:4">
      <c r="C771" s="3"/>
      <c r="D771" s="3"/>
    </row>
    <row r="772" spans="3:4">
      <c r="C772" s="3"/>
      <c r="D772" s="3"/>
    </row>
    <row r="773" spans="3:4">
      <c r="C773" s="3"/>
      <c r="D773" s="3"/>
    </row>
    <row r="774" spans="3:4">
      <c r="C774" s="3"/>
      <c r="D774" s="3"/>
    </row>
    <row r="775" spans="3:4">
      <c r="C775" s="3"/>
      <c r="D775" s="3"/>
    </row>
    <row r="776" spans="3:4">
      <c r="C776" s="3"/>
      <c r="D776" s="3"/>
    </row>
    <row r="777" spans="3:4">
      <c r="C777" s="3"/>
      <c r="D777" s="3"/>
    </row>
    <row r="778" spans="3:4">
      <c r="C778" s="3"/>
      <c r="D778" s="3"/>
    </row>
    <row r="779" spans="3:4">
      <c r="C779" s="3"/>
      <c r="D779" s="3"/>
    </row>
    <row r="780" spans="3:4">
      <c r="C780" s="3"/>
      <c r="D780" s="3"/>
    </row>
    <row r="781" spans="3:4">
      <c r="C781" s="3"/>
      <c r="D781" s="3"/>
    </row>
    <row r="782" spans="3:4">
      <c r="C782" s="3"/>
      <c r="D782" s="3"/>
    </row>
    <row r="783" spans="3:4">
      <c r="C783" s="3"/>
      <c r="D783" s="3"/>
    </row>
    <row r="784" spans="3:4">
      <c r="C784" s="3"/>
      <c r="D784" s="3"/>
    </row>
    <row r="785" spans="3:4">
      <c r="C785" s="3"/>
      <c r="D785" s="3"/>
    </row>
    <row r="786" spans="3:4">
      <c r="C786" s="3"/>
      <c r="D786" s="3"/>
    </row>
    <row r="787" spans="3:4">
      <c r="C787" s="3"/>
      <c r="D787" s="3"/>
    </row>
    <row r="788" spans="3:4">
      <c r="C788" s="3"/>
      <c r="D788" s="3"/>
    </row>
    <row r="789" spans="3:4">
      <c r="C789" s="3"/>
      <c r="D789" s="3"/>
    </row>
    <row r="790" spans="3:4">
      <c r="C790" s="3"/>
      <c r="D790" s="3"/>
    </row>
    <row r="791" spans="3:4">
      <c r="C791" s="3"/>
      <c r="D791" s="3"/>
    </row>
    <row r="792" spans="3:4">
      <c r="C792" s="3"/>
      <c r="D792" s="3"/>
    </row>
    <row r="793" spans="3:4">
      <c r="C793" s="3"/>
      <c r="D793" s="3"/>
    </row>
    <row r="794" spans="3:4">
      <c r="C794" s="3"/>
      <c r="D794" s="3"/>
    </row>
    <row r="795" spans="3:4">
      <c r="C795" s="3"/>
      <c r="D795" s="3"/>
    </row>
    <row r="796" spans="3:4">
      <c r="C796" s="3"/>
      <c r="D796" s="3"/>
    </row>
    <row r="797" spans="3:4">
      <c r="C797" s="3"/>
      <c r="D797" s="3"/>
    </row>
    <row r="798" spans="3:4">
      <c r="C798" s="3"/>
      <c r="D798" s="3"/>
    </row>
    <row r="799" spans="3:4">
      <c r="C799" s="3"/>
      <c r="D799" s="3"/>
    </row>
    <row r="800" spans="3:4">
      <c r="C800" s="3"/>
      <c r="D800" s="3"/>
    </row>
    <row r="801" spans="3:4">
      <c r="C801" s="3"/>
      <c r="D801" s="3"/>
    </row>
    <row r="802" spans="3:4">
      <c r="C802" s="3"/>
      <c r="D802" s="3"/>
    </row>
    <row r="803" spans="3:4">
      <c r="C803" s="3"/>
      <c r="D803" s="3"/>
    </row>
    <row r="804" spans="3:4">
      <c r="C804" s="3"/>
      <c r="D804" s="3"/>
    </row>
    <row r="805" spans="3:4">
      <c r="C805" s="3"/>
      <c r="D805" s="3"/>
    </row>
    <row r="806" spans="3:4">
      <c r="C806" s="3"/>
      <c r="D806" s="3"/>
    </row>
    <row r="807" spans="3:4">
      <c r="C807" s="3"/>
      <c r="D807" s="3"/>
    </row>
    <row r="808" spans="3:4">
      <c r="C808" s="3"/>
      <c r="D808" s="3"/>
    </row>
    <row r="809" spans="3:4">
      <c r="C809" s="3"/>
      <c r="D809" s="3"/>
    </row>
    <row r="810" spans="3:4">
      <c r="C810" s="3"/>
      <c r="D810" s="3"/>
    </row>
    <row r="811" spans="3:4">
      <c r="C811" s="3"/>
      <c r="D811" s="3"/>
    </row>
    <row r="812" spans="3:4">
      <c r="C812" s="3"/>
      <c r="D812" s="3"/>
    </row>
    <row r="813" spans="3:4">
      <c r="C813" s="3"/>
      <c r="D813" s="3"/>
    </row>
    <row r="814" spans="3:4">
      <c r="C814" s="3"/>
      <c r="D814" s="3"/>
    </row>
    <row r="815" spans="3:4">
      <c r="C815" s="3"/>
      <c r="D815" s="3"/>
    </row>
    <row r="816" spans="3:4">
      <c r="C816" s="3"/>
      <c r="D816" s="3"/>
    </row>
    <row r="817" spans="3:4">
      <c r="C817" s="3"/>
      <c r="D817" s="3"/>
    </row>
    <row r="818" spans="3:4">
      <c r="C818" s="3"/>
      <c r="D818" s="3"/>
    </row>
    <row r="819" spans="3:4">
      <c r="C819" s="3"/>
      <c r="D819" s="3"/>
    </row>
    <row r="820" spans="3:4">
      <c r="C820" s="3"/>
      <c r="D820" s="3"/>
    </row>
    <row r="821" spans="3:4">
      <c r="C821" s="3"/>
      <c r="D821" s="3"/>
    </row>
    <row r="822" spans="3:4">
      <c r="C822" s="3"/>
      <c r="D822" s="3"/>
    </row>
    <row r="823" spans="3:4">
      <c r="C823" s="3"/>
      <c r="D823" s="3"/>
    </row>
    <row r="824" spans="3:4">
      <c r="C824" s="3"/>
      <c r="D824" s="3"/>
    </row>
    <row r="825" spans="3:4">
      <c r="C825" s="3"/>
      <c r="D825" s="3"/>
    </row>
    <row r="826" spans="3:4">
      <c r="C826" s="3"/>
      <c r="D826" s="3"/>
    </row>
    <row r="827" spans="3:4">
      <c r="C827" s="3"/>
      <c r="D827" s="3"/>
    </row>
    <row r="828" spans="3:4">
      <c r="C828" s="3"/>
      <c r="D828" s="3"/>
    </row>
    <row r="829" spans="3:4">
      <c r="C829" s="3"/>
      <c r="D829" s="3"/>
    </row>
    <row r="830" spans="3:4">
      <c r="C830" s="3"/>
      <c r="D830" s="3"/>
    </row>
    <row r="831" spans="3:4">
      <c r="C831" s="3"/>
      <c r="D831" s="3"/>
    </row>
    <row r="832" spans="3:4">
      <c r="C832" s="3"/>
      <c r="D832" s="3"/>
    </row>
    <row r="833" spans="3:4">
      <c r="C833" s="3"/>
      <c r="D833" s="3"/>
    </row>
    <row r="834" spans="3:4">
      <c r="C834" s="3"/>
      <c r="D834" s="3"/>
    </row>
    <row r="835" spans="3:4">
      <c r="C835" s="3"/>
      <c r="D835" s="3"/>
    </row>
    <row r="836" spans="3:4">
      <c r="C836" s="3"/>
      <c r="D836" s="3"/>
    </row>
    <row r="837" spans="3:4">
      <c r="C837" s="3"/>
      <c r="D837" s="3"/>
    </row>
    <row r="838" spans="3:4">
      <c r="C838" s="3"/>
      <c r="D838" s="3"/>
    </row>
    <row r="839" spans="3:4">
      <c r="C839" s="3"/>
      <c r="D839" s="3"/>
    </row>
    <row r="840" spans="3:4">
      <c r="C840" s="3"/>
      <c r="D840" s="3"/>
    </row>
    <row r="841" spans="3:4">
      <c r="C841" s="3"/>
      <c r="D841" s="3"/>
    </row>
    <row r="842" spans="3:4">
      <c r="C842" s="3"/>
      <c r="D842" s="3"/>
    </row>
    <row r="843" spans="3:4">
      <c r="C843" s="3"/>
      <c r="D843" s="3"/>
    </row>
    <row r="844" spans="3:4">
      <c r="C844" s="3"/>
      <c r="D844" s="3"/>
    </row>
    <row r="845" spans="3:4">
      <c r="C845" s="3"/>
      <c r="D845" s="3"/>
    </row>
    <row r="846" spans="3:4">
      <c r="C846" s="3"/>
      <c r="D846" s="3"/>
    </row>
    <row r="847" spans="3:4">
      <c r="C847" s="3"/>
      <c r="D847" s="3"/>
    </row>
    <row r="848" spans="3:4">
      <c r="C848" s="3"/>
      <c r="D848" s="3"/>
    </row>
    <row r="849" spans="3:4">
      <c r="C849" s="3"/>
      <c r="D849" s="3"/>
    </row>
    <row r="850" spans="3:4">
      <c r="C850" s="3"/>
      <c r="D850" s="3"/>
    </row>
    <row r="851" spans="3:4">
      <c r="C851" s="3"/>
      <c r="D851" s="3"/>
    </row>
    <row r="852" spans="3:4">
      <c r="C852" s="3"/>
      <c r="D852" s="3"/>
    </row>
    <row r="853" spans="3:4">
      <c r="C853" s="3"/>
      <c r="D853" s="3"/>
    </row>
    <row r="854" spans="3:4">
      <c r="C854" s="3"/>
      <c r="D854" s="3"/>
    </row>
    <row r="855" spans="3:4">
      <c r="C855" s="3"/>
      <c r="D855" s="3"/>
    </row>
    <row r="856" spans="3:4">
      <c r="C856" s="3"/>
      <c r="D856" s="3"/>
    </row>
    <row r="857" spans="3:4">
      <c r="C857" s="3"/>
      <c r="D857" s="3"/>
    </row>
    <row r="858" spans="3:4">
      <c r="C858" s="3"/>
      <c r="D858" s="3"/>
    </row>
    <row r="859" spans="3:4">
      <c r="C859" s="3"/>
      <c r="D859" s="3"/>
    </row>
    <row r="860" spans="3:4">
      <c r="C860" s="3"/>
      <c r="D860" s="3"/>
    </row>
  </sheetData>
  <sheetProtection password="CCE9" sheet="1" objects="1" scenarios="1"/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/>
  </sheetViews>
  <sheetFormatPr defaultColWidth="9.140625" defaultRowHeight="18"/>
  <cols>
    <col min="1" max="1" width="6.28515625" style="3" customWidth="1"/>
    <col min="2" max="2" width="48.28515625" style="45" bestFit="1" customWidth="1"/>
    <col min="3" max="4" width="10.7109375" style="45" customWidth="1"/>
    <col min="5" max="11" width="10.7109375" style="3" customWidth="1"/>
    <col min="12" max="12" width="14.7109375" style="3" customWidth="1"/>
    <col min="13" max="13" width="12.7109375" style="3" customWidth="1"/>
    <col min="14" max="16" width="10.7109375" style="3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47" width="5.7109375" style="3" customWidth="1"/>
    <col min="48" max="16384" width="9.140625" style="3"/>
  </cols>
  <sheetData>
    <row r="1" spans="2:23">
      <c r="B1" s="13" t="s">
        <v>0</v>
      </c>
      <c r="C1" s="14" t="s">
        <v>190</v>
      </c>
    </row>
    <row r="2" spans="2:23">
      <c r="B2" s="13" t="s">
        <v>1</v>
      </c>
    </row>
    <row r="3" spans="2:23">
      <c r="B3" s="13" t="s">
        <v>2</v>
      </c>
      <c r="C3" s="14" t="s">
        <v>191</v>
      </c>
    </row>
    <row r="4" spans="2:23">
      <c r="B4" s="13" t="s">
        <v>3</v>
      </c>
      <c r="C4" s="14" t="s">
        <v>192</v>
      </c>
    </row>
    <row r="5" spans="2:23">
      <c r="B5" s="13"/>
    </row>
    <row r="7" spans="2:23" ht="26.25" customHeight="1">
      <c r="B7" s="87" t="s">
        <v>187</v>
      </c>
      <c r="C7" s="88"/>
      <c r="D7" s="88"/>
      <c r="E7" s="88"/>
      <c r="F7" s="88"/>
      <c r="G7" s="88"/>
      <c r="H7" s="88"/>
      <c r="I7" s="88"/>
      <c r="J7" s="88"/>
      <c r="K7" s="88"/>
      <c r="L7" s="88"/>
      <c r="M7" s="88"/>
      <c r="N7" s="88"/>
      <c r="O7" s="88"/>
      <c r="P7" s="89"/>
    </row>
    <row r="8" spans="2:23" s="6" customFormat="1" ht="63">
      <c r="B8" s="19" t="s">
        <v>102</v>
      </c>
      <c r="C8" s="68" t="s">
        <v>50</v>
      </c>
      <c r="D8" s="69" t="s">
        <v>88</v>
      </c>
      <c r="E8" s="69" t="s">
        <v>52</v>
      </c>
      <c r="F8" s="69" t="s">
        <v>53</v>
      </c>
      <c r="G8" s="69" t="s">
        <v>72</v>
      </c>
      <c r="H8" s="69" t="s">
        <v>73</v>
      </c>
      <c r="I8" s="69" t="s">
        <v>54</v>
      </c>
      <c r="J8" s="69" t="s">
        <v>55</v>
      </c>
      <c r="K8" s="69" t="s">
        <v>182</v>
      </c>
      <c r="L8" s="69" t="s">
        <v>74</v>
      </c>
      <c r="M8" s="69" t="s">
        <v>183</v>
      </c>
      <c r="N8" s="69" t="s">
        <v>76</v>
      </c>
      <c r="O8" s="69" t="s">
        <v>58</v>
      </c>
      <c r="P8" s="90" t="s">
        <v>59</v>
      </c>
      <c r="R8" s="3"/>
    </row>
    <row r="9" spans="2:23" s="6" customFormat="1" ht="17.25" customHeight="1">
      <c r="B9" s="50"/>
      <c r="C9" s="71"/>
      <c r="D9" s="71"/>
      <c r="E9" s="71"/>
      <c r="F9" s="71"/>
      <c r="G9" s="71" t="s">
        <v>77</v>
      </c>
      <c r="H9" s="71" t="s">
        <v>78</v>
      </c>
      <c r="I9" s="71"/>
      <c r="J9" s="71" t="s">
        <v>7</v>
      </c>
      <c r="K9" s="71" t="s">
        <v>7</v>
      </c>
      <c r="L9" s="71"/>
      <c r="M9" s="71" t="s">
        <v>6</v>
      </c>
      <c r="N9" s="71" t="s">
        <v>7</v>
      </c>
      <c r="O9" s="71" t="s">
        <v>7</v>
      </c>
      <c r="P9" s="72" t="s">
        <v>7</v>
      </c>
    </row>
    <row r="10" spans="2:23" s="54" customFormat="1" ht="18" customHeight="1">
      <c r="B10" s="52"/>
      <c r="C10" s="53" t="s">
        <v>9</v>
      </c>
      <c r="D10" s="53" t="s">
        <v>10</v>
      </c>
      <c r="E10" s="53" t="s">
        <v>60</v>
      </c>
      <c r="F10" s="53" t="s">
        <v>61</v>
      </c>
      <c r="G10" s="53" t="s">
        <v>62</v>
      </c>
      <c r="H10" s="53" t="s">
        <v>63</v>
      </c>
      <c r="I10" s="53" t="s">
        <v>64</v>
      </c>
      <c r="J10" s="53" t="s">
        <v>65</v>
      </c>
      <c r="K10" s="53" t="s">
        <v>66</v>
      </c>
      <c r="L10" s="53" t="s">
        <v>67</v>
      </c>
      <c r="M10" s="53" t="s">
        <v>80</v>
      </c>
      <c r="N10" s="53" t="s">
        <v>81</v>
      </c>
      <c r="O10" s="53" t="s">
        <v>82</v>
      </c>
      <c r="P10" s="74" t="s">
        <v>83</v>
      </c>
      <c r="Q10" s="75"/>
    </row>
    <row r="11" spans="2:23" s="54" customFormat="1" ht="18" customHeight="1">
      <c r="B11" s="55" t="s">
        <v>188</v>
      </c>
      <c r="C11" s="53"/>
      <c r="D11" s="53"/>
      <c r="E11" s="53"/>
      <c r="F11" s="53"/>
      <c r="G11" s="53"/>
      <c r="H11" s="53"/>
      <c r="I11" s="53"/>
      <c r="J11" s="53"/>
      <c r="K11" s="53"/>
      <c r="L11" s="34">
        <v>0</v>
      </c>
      <c r="M11" s="34">
        <v>0</v>
      </c>
      <c r="N11" s="53"/>
      <c r="O11" s="34">
        <v>0</v>
      </c>
      <c r="P11" s="34">
        <v>0</v>
      </c>
      <c r="Q11" s="75"/>
    </row>
    <row r="12" spans="2:23">
      <c r="B12" s="56" t="s">
        <v>197</v>
      </c>
      <c r="E12" s="45"/>
      <c r="F12" s="45"/>
      <c r="G12" s="45"/>
      <c r="H12" s="59">
        <v>0</v>
      </c>
      <c r="I12" s="45"/>
      <c r="J12" s="45"/>
      <c r="K12" s="45"/>
      <c r="L12" s="59">
        <v>0</v>
      </c>
      <c r="M12" s="59">
        <v>0</v>
      </c>
      <c r="N12" s="45"/>
      <c r="O12" s="59">
        <v>0</v>
      </c>
      <c r="P12" s="59">
        <v>0</v>
      </c>
      <c r="Q12" s="45"/>
      <c r="R12" s="45"/>
      <c r="S12" s="45"/>
      <c r="T12" s="45"/>
      <c r="U12" s="45"/>
      <c r="V12" s="45"/>
      <c r="W12" s="45"/>
    </row>
    <row r="13" spans="2:23">
      <c r="B13" s="56" t="s">
        <v>2066</v>
      </c>
      <c r="E13" s="45"/>
      <c r="F13" s="45"/>
      <c r="G13" s="45"/>
      <c r="H13" s="59">
        <v>0</v>
      </c>
      <c r="I13" s="45"/>
      <c r="J13" s="45"/>
      <c r="K13" s="45"/>
      <c r="L13" s="59">
        <v>0</v>
      </c>
      <c r="M13" s="59">
        <v>0</v>
      </c>
      <c r="N13" s="45"/>
      <c r="O13" s="59">
        <v>0</v>
      </c>
      <c r="P13" s="59">
        <v>0</v>
      </c>
      <c r="Q13" s="45"/>
      <c r="R13" s="45"/>
      <c r="S13" s="45"/>
      <c r="T13" s="45"/>
      <c r="U13" s="45"/>
      <c r="V13" s="45"/>
      <c r="W13" s="45"/>
    </row>
    <row r="14" spans="2:23">
      <c r="B14" s="14" t="s">
        <v>243</v>
      </c>
      <c r="C14" s="14" t="s">
        <v>243</v>
      </c>
      <c r="D14" s="14" t="s">
        <v>243</v>
      </c>
      <c r="E14" s="14" t="s">
        <v>243</v>
      </c>
      <c r="F14" s="45"/>
      <c r="G14" s="45"/>
      <c r="H14" s="37">
        <v>0</v>
      </c>
      <c r="I14" s="14" t="s">
        <v>243</v>
      </c>
      <c r="J14" s="37">
        <v>0</v>
      </c>
      <c r="K14" s="37">
        <v>0</v>
      </c>
      <c r="L14" s="37">
        <v>0</v>
      </c>
      <c r="M14" s="37">
        <v>0</v>
      </c>
      <c r="N14" s="37">
        <v>0</v>
      </c>
      <c r="O14" s="37">
        <v>0</v>
      </c>
      <c r="P14" s="37">
        <v>0</v>
      </c>
      <c r="Q14" s="45"/>
      <c r="R14" s="45"/>
      <c r="S14" s="45"/>
      <c r="T14" s="45"/>
      <c r="U14" s="45"/>
      <c r="V14" s="45"/>
      <c r="W14" s="45"/>
    </row>
    <row r="15" spans="2:23">
      <c r="B15" s="56" t="s">
        <v>2067</v>
      </c>
      <c r="E15" s="45"/>
      <c r="F15" s="45"/>
      <c r="G15" s="45"/>
      <c r="H15" s="59">
        <v>0</v>
      </c>
      <c r="I15" s="45"/>
      <c r="J15" s="45"/>
      <c r="K15" s="45"/>
      <c r="L15" s="59">
        <v>0</v>
      </c>
      <c r="M15" s="59">
        <v>0</v>
      </c>
      <c r="N15" s="45"/>
      <c r="O15" s="59">
        <v>0</v>
      </c>
      <c r="P15" s="59">
        <v>0</v>
      </c>
      <c r="Q15" s="45"/>
      <c r="R15" s="45"/>
      <c r="S15" s="45"/>
      <c r="T15" s="45"/>
      <c r="U15" s="45"/>
      <c r="V15" s="45"/>
      <c r="W15" s="45"/>
    </row>
    <row r="16" spans="2:23">
      <c r="B16" s="14" t="s">
        <v>243</v>
      </c>
      <c r="C16" s="14" t="s">
        <v>243</v>
      </c>
      <c r="D16" s="14" t="s">
        <v>243</v>
      </c>
      <c r="E16" s="14" t="s">
        <v>243</v>
      </c>
      <c r="F16" s="45"/>
      <c r="G16" s="45"/>
      <c r="H16" s="37">
        <v>0</v>
      </c>
      <c r="I16" s="14" t="s">
        <v>243</v>
      </c>
      <c r="J16" s="37">
        <v>0</v>
      </c>
      <c r="K16" s="37">
        <v>0</v>
      </c>
      <c r="L16" s="37">
        <v>0</v>
      </c>
      <c r="M16" s="37">
        <v>0</v>
      </c>
      <c r="N16" s="37">
        <v>0</v>
      </c>
      <c r="O16" s="37">
        <v>0</v>
      </c>
      <c r="P16" s="37">
        <v>0</v>
      </c>
      <c r="Q16" s="45"/>
      <c r="R16" s="45"/>
      <c r="S16" s="45"/>
      <c r="T16" s="45"/>
      <c r="U16" s="45"/>
      <c r="V16" s="45"/>
      <c r="W16" s="45"/>
    </row>
    <row r="17" spans="2:23">
      <c r="B17" s="56" t="s">
        <v>355</v>
      </c>
      <c r="E17" s="45"/>
      <c r="F17" s="45"/>
      <c r="G17" s="45"/>
      <c r="H17" s="59">
        <v>0</v>
      </c>
      <c r="I17" s="45"/>
      <c r="J17" s="45"/>
      <c r="K17" s="45"/>
      <c r="L17" s="59">
        <v>0</v>
      </c>
      <c r="M17" s="59">
        <v>0</v>
      </c>
      <c r="N17" s="45"/>
      <c r="O17" s="59">
        <v>0</v>
      </c>
      <c r="P17" s="59">
        <v>0</v>
      </c>
      <c r="Q17" s="45"/>
      <c r="R17" s="45"/>
      <c r="S17" s="45"/>
      <c r="T17" s="45"/>
      <c r="U17" s="45"/>
      <c r="V17" s="45"/>
      <c r="W17" s="45"/>
    </row>
    <row r="18" spans="2:23">
      <c r="B18" s="14" t="s">
        <v>243</v>
      </c>
      <c r="C18" s="14" t="s">
        <v>243</v>
      </c>
      <c r="D18" s="14" t="s">
        <v>243</v>
      </c>
      <c r="E18" s="14" t="s">
        <v>243</v>
      </c>
      <c r="F18" s="45"/>
      <c r="G18" s="45"/>
      <c r="H18" s="37">
        <v>0</v>
      </c>
      <c r="I18" s="14" t="s">
        <v>243</v>
      </c>
      <c r="J18" s="37">
        <v>0</v>
      </c>
      <c r="K18" s="37">
        <v>0</v>
      </c>
      <c r="L18" s="37">
        <v>0</v>
      </c>
      <c r="M18" s="37">
        <v>0</v>
      </c>
      <c r="N18" s="37">
        <v>0</v>
      </c>
      <c r="O18" s="37">
        <v>0</v>
      </c>
      <c r="P18" s="37">
        <v>0</v>
      </c>
      <c r="Q18" s="45"/>
      <c r="R18" s="45"/>
      <c r="S18" s="45"/>
      <c r="T18" s="45"/>
      <c r="U18" s="45"/>
      <c r="V18" s="45"/>
      <c r="W18" s="45"/>
    </row>
    <row r="19" spans="2:23">
      <c r="B19" s="56" t="s">
        <v>1033</v>
      </c>
      <c r="E19" s="45"/>
      <c r="F19" s="45"/>
      <c r="G19" s="45"/>
      <c r="H19" s="59">
        <v>0</v>
      </c>
      <c r="I19" s="45"/>
      <c r="J19" s="45"/>
      <c r="K19" s="45"/>
      <c r="L19" s="59">
        <v>0</v>
      </c>
      <c r="M19" s="59">
        <v>0</v>
      </c>
      <c r="N19" s="45"/>
      <c r="O19" s="59">
        <v>0</v>
      </c>
      <c r="P19" s="59">
        <v>0</v>
      </c>
      <c r="Q19" s="45"/>
      <c r="R19" s="45"/>
      <c r="S19" s="45"/>
      <c r="T19" s="45"/>
      <c r="U19" s="45"/>
      <c r="V19" s="45"/>
      <c r="W19" s="45"/>
    </row>
    <row r="20" spans="2:23">
      <c r="B20" s="14" t="s">
        <v>243</v>
      </c>
      <c r="C20" s="14" t="s">
        <v>243</v>
      </c>
      <c r="D20" s="14" t="s">
        <v>243</v>
      </c>
      <c r="E20" s="14" t="s">
        <v>243</v>
      </c>
      <c r="F20" s="45"/>
      <c r="G20" s="45"/>
      <c r="H20" s="37">
        <v>0</v>
      </c>
      <c r="I20" s="14" t="s">
        <v>243</v>
      </c>
      <c r="J20" s="37">
        <v>0</v>
      </c>
      <c r="K20" s="37">
        <v>0</v>
      </c>
      <c r="L20" s="37">
        <v>0</v>
      </c>
      <c r="M20" s="37">
        <v>0</v>
      </c>
      <c r="N20" s="37">
        <v>0</v>
      </c>
      <c r="O20" s="37">
        <v>0</v>
      </c>
      <c r="P20" s="37">
        <v>0</v>
      </c>
      <c r="Q20" s="45"/>
      <c r="R20" s="45"/>
      <c r="S20" s="45"/>
      <c r="T20" s="45"/>
      <c r="U20" s="45"/>
      <c r="V20" s="45"/>
      <c r="W20" s="45"/>
    </row>
    <row r="21" spans="2:23">
      <c r="B21" s="14" t="s">
        <v>250</v>
      </c>
      <c r="D21" s="3"/>
    </row>
    <row r="22" spans="2:23">
      <c r="D22" s="3"/>
    </row>
    <row r="23" spans="2:23">
      <c r="D23" s="3"/>
    </row>
    <row r="24" spans="2:23">
      <c r="D24" s="3"/>
    </row>
    <row r="25" spans="2:23">
      <c r="D25" s="3"/>
    </row>
    <row r="26" spans="2:23">
      <c r="D26" s="3"/>
    </row>
    <row r="27" spans="2:23">
      <c r="D27" s="3"/>
    </row>
    <row r="28" spans="2:23">
      <c r="D28" s="3"/>
    </row>
    <row r="29" spans="2:23">
      <c r="D29" s="3"/>
    </row>
    <row r="30" spans="2:23">
      <c r="D30" s="3"/>
    </row>
    <row r="31" spans="2:23">
      <c r="D31" s="3"/>
    </row>
    <row r="32" spans="2:23">
      <c r="D32" s="3"/>
    </row>
    <row r="33" spans="4:4">
      <c r="D33" s="3"/>
    </row>
    <row r="34" spans="4:4">
      <c r="D34" s="3"/>
    </row>
    <row r="35" spans="4:4">
      <c r="D35" s="3"/>
    </row>
    <row r="36" spans="4:4">
      <c r="D36" s="3"/>
    </row>
    <row r="37" spans="4:4">
      <c r="D37" s="3"/>
    </row>
    <row r="38" spans="4:4">
      <c r="D38" s="3"/>
    </row>
    <row r="39" spans="4:4">
      <c r="D39" s="3"/>
    </row>
    <row r="40" spans="4:4">
      <c r="D40" s="3"/>
    </row>
    <row r="41" spans="4:4">
      <c r="D41" s="3"/>
    </row>
    <row r="42" spans="4:4">
      <c r="D42" s="3"/>
    </row>
    <row r="43" spans="4:4">
      <c r="D43" s="3"/>
    </row>
    <row r="44" spans="4:4">
      <c r="D44" s="3"/>
    </row>
    <row r="45" spans="4:4">
      <c r="D45" s="3"/>
    </row>
    <row r="46" spans="4:4">
      <c r="D46" s="3"/>
    </row>
    <row r="47" spans="4:4">
      <c r="D47" s="3"/>
    </row>
    <row r="48" spans="4:4">
      <c r="D48" s="3"/>
    </row>
    <row r="49" spans="4:4">
      <c r="D49" s="3"/>
    </row>
    <row r="50" spans="4:4">
      <c r="D50" s="3"/>
    </row>
    <row r="51" spans="4:4">
      <c r="D51" s="3"/>
    </row>
    <row r="52" spans="4:4">
      <c r="D52" s="3"/>
    </row>
    <row r="53" spans="4:4">
      <c r="D53" s="3"/>
    </row>
    <row r="54" spans="4:4">
      <c r="D54" s="3"/>
    </row>
    <row r="55" spans="4:4">
      <c r="D55" s="3"/>
    </row>
    <row r="56" spans="4:4">
      <c r="D56" s="3"/>
    </row>
    <row r="57" spans="4:4">
      <c r="D57" s="3"/>
    </row>
    <row r="58" spans="4:4">
      <c r="D58" s="3"/>
    </row>
    <row r="59" spans="4:4">
      <c r="D59" s="3"/>
    </row>
    <row r="60" spans="4:4">
      <c r="D60" s="3"/>
    </row>
    <row r="61" spans="4:4">
      <c r="D61" s="3"/>
    </row>
    <row r="62" spans="4:4">
      <c r="D62" s="3"/>
    </row>
    <row r="63" spans="4:4">
      <c r="D63" s="3"/>
    </row>
    <row r="64" spans="4:4">
      <c r="D64" s="3"/>
    </row>
    <row r="65" spans="4:4">
      <c r="D65" s="3"/>
    </row>
    <row r="66" spans="4:4">
      <c r="D66" s="3"/>
    </row>
    <row r="67" spans="4:4">
      <c r="D67" s="3"/>
    </row>
    <row r="68" spans="4:4">
      <c r="D68" s="3"/>
    </row>
    <row r="69" spans="4:4">
      <c r="D69" s="3"/>
    </row>
    <row r="70" spans="4:4">
      <c r="D70" s="3"/>
    </row>
    <row r="71" spans="4:4">
      <c r="D71" s="3"/>
    </row>
    <row r="72" spans="4:4">
      <c r="D72" s="3"/>
    </row>
    <row r="73" spans="4:4">
      <c r="D73" s="3"/>
    </row>
    <row r="74" spans="4:4">
      <c r="D74" s="3"/>
    </row>
    <row r="75" spans="4:4">
      <c r="D75" s="3"/>
    </row>
    <row r="76" spans="4:4">
      <c r="D76" s="3"/>
    </row>
    <row r="77" spans="4:4">
      <c r="D77" s="3"/>
    </row>
    <row r="78" spans="4:4">
      <c r="D78" s="3"/>
    </row>
    <row r="79" spans="4:4">
      <c r="D79" s="3"/>
    </row>
    <row r="80" spans="4:4">
      <c r="D80" s="3"/>
    </row>
    <row r="81" spans="4:4">
      <c r="D81" s="3"/>
    </row>
    <row r="82" spans="4:4">
      <c r="D82" s="3"/>
    </row>
    <row r="83" spans="4:4">
      <c r="D83" s="3"/>
    </row>
    <row r="84" spans="4:4">
      <c r="D84" s="3"/>
    </row>
    <row r="85" spans="4:4">
      <c r="D85" s="3"/>
    </row>
    <row r="86" spans="4:4">
      <c r="D86" s="3"/>
    </row>
    <row r="87" spans="4:4">
      <c r="D87" s="3"/>
    </row>
    <row r="88" spans="4:4">
      <c r="D88" s="3"/>
    </row>
    <row r="89" spans="4:4">
      <c r="D89" s="3"/>
    </row>
    <row r="90" spans="4:4">
      <c r="D90" s="3"/>
    </row>
    <row r="91" spans="4:4">
      <c r="D91" s="3"/>
    </row>
    <row r="92" spans="4:4">
      <c r="D92" s="3"/>
    </row>
    <row r="93" spans="4:4">
      <c r="D93" s="3"/>
    </row>
    <row r="94" spans="4:4">
      <c r="D94" s="3"/>
    </row>
    <row r="95" spans="4:4">
      <c r="D95" s="3"/>
    </row>
    <row r="96" spans="4:4">
      <c r="D96" s="3"/>
    </row>
    <row r="97" spans="4:4">
      <c r="D97" s="3"/>
    </row>
    <row r="98" spans="4:4">
      <c r="D98" s="3"/>
    </row>
    <row r="99" spans="4:4">
      <c r="D99" s="3"/>
    </row>
    <row r="100" spans="4:4">
      <c r="D100" s="3"/>
    </row>
    <row r="101" spans="4:4">
      <c r="D101" s="3"/>
    </row>
    <row r="102" spans="4:4">
      <c r="D102" s="3"/>
    </row>
    <row r="103" spans="4:4">
      <c r="D103" s="3"/>
    </row>
    <row r="104" spans="4:4">
      <c r="D104" s="3"/>
    </row>
    <row r="105" spans="4:4">
      <c r="D105" s="3"/>
    </row>
    <row r="106" spans="4:4">
      <c r="D106" s="3"/>
    </row>
    <row r="107" spans="4:4">
      <c r="D107" s="3"/>
    </row>
    <row r="108" spans="4:4">
      <c r="D108" s="3"/>
    </row>
    <row r="109" spans="4:4">
      <c r="D109" s="3"/>
    </row>
    <row r="110" spans="4:4">
      <c r="D110" s="3"/>
    </row>
    <row r="111" spans="4:4">
      <c r="D111" s="3"/>
    </row>
    <row r="112" spans="4:4">
      <c r="D112" s="3"/>
    </row>
    <row r="113" spans="4:4">
      <c r="D113" s="3"/>
    </row>
    <row r="114" spans="4:4">
      <c r="D114" s="3"/>
    </row>
    <row r="115" spans="4:4">
      <c r="D115" s="3"/>
    </row>
    <row r="116" spans="4:4">
      <c r="D116" s="3"/>
    </row>
    <row r="117" spans="4:4">
      <c r="D117" s="3"/>
    </row>
    <row r="118" spans="4:4">
      <c r="D118" s="3"/>
    </row>
    <row r="119" spans="4:4">
      <c r="D119" s="3"/>
    </row>
    <row r="120" spans="4:4">
      <c r="D120" s="3"/>
    </row>
    <row r="121" spans="4:4">
      <c r="D121" s="3"/>
    </row>
    <row r="122" spans="4:4">
      <c r="D122" s="3"/>
    </row>
    <row r="123" spans="4:4">
      <c r="D123" s="3"/>
    </row>
    <row r="124" spans="4:4">
      <c r="D124" s="3"/>
    </row>
    <row r="125" spans="4:4">
      <c r="D125" s="3"/>
    </row>
    <row r="126" spans="4:4">
      <c r="D126" s="3"/>
    </row>
    <row r="127" spans="4:4">
      <c r="D127" s="3"/>
    </row>
    <row r="128" spans="4:4">
      <c r="D128" s="3"/>
    </row>
    <row r="129" spans="4:4">
      <c r="D129" s="3"/>
    </row>
    <row r="130" spans="4:4">
      <c r="D130" s="3"/>
    </row>
    <row r="131" spans="4:4">
      <c r="D131" s="3"/>
    </row>
    <row r="132" spans="4:4">
      <c r="D132" s="3"/>
    </row>
    <row r="133" spans="4:4">
      <c r="D133" s="3"/>
    </row>
    <row r="134" spans="4:4">
      <c r="D134" s="3"/>
    </row>
    <row r="135" spans="4:4">
      <c r="D135" s="3"/>
    </row>
    <row r="136" spans="4:4">
      <c r="D136" s="3"/>
    </row>
    <row r="137" spans="4:4">
      <c r="D137" s="3"/>
    </row>
    <row r="138" spans="4:4">
      <c r="D138" s="3"/>
    </row>
    <row r="139" spans="4:4">
      <c r="D139" s="3"/>
    </row>
    <row r="140" spans="4:4">
      <c r="D140" s="3"/>
    </row>
    <row r="141" spans="4:4">
      <c r="D141" s="3"/>
    </row>
    <row r="142" spans="4:4">
      <c r="D142" s="3"/>
    </row>
    <row r="143" spans="4:4">
      <c r="D143" s="3"/>
    </row>
    <row r="144" spans="4:4">
      <c r="D144" s="3"/>
    </row>
    <row r="145" spans="4:4">
      <c r="D145" s="3"/>
    </row>
    <row r="146" spans="4:4">
      <c r="D146" s="3"/>
    </row>
    <row r="147" spans="4:4">
      <c r="D147" s="3"/>
    </row>
    <row r="148" spans="4:4">
      <c r="D148" s="3"/>
    </row>
    <row r="149" spans="4:4">
      <c r="D149" s="3"/>
    </row>
    <row r="150" spans="4:4">
      <c r="D150" s="3"/>
    </row>
    <row r="151" spans="4:4">
      <c r="D151" s="3"/>
    </row>
    <row r="152" spans="4:4">
      <c r="D152" s="3"/>
    </row>
    <row r="153" spans="4:4">
      <c r="D153" s="3"/>
    </row>
    <row r="154" spans="4:4">
      <c r="D154" s="3"/>
    </row>
    <row r="155" spans="4:4">
      <c r="D155" s="3"/>
    </row>
    <row r="156" spans="4:4">
      <c r="D156" s="3"/>
    </row>
    <row r="157" spans="4:4">
      <c r="D157" s="3"/>
    </row>
    <row r="158" spans="4:4">
      <c r="D158" s="3"/>
    </row>
    <row r="159" spans="4:4">
      <c r="D159" s="3"/>
    </row>
    <row r="160" spans="4:4">
      <c r="D160" s="3"/>
    </row>
    <row r="161" spans="4:4">
      <c r="D161" s="3"/>
    </row>
    <row r="162" spans="4:4">
      <c r="D162" s="3"/>
    </row>
    <row r="163" spans="4:4">
      <c r="D163" s="3"/>
    </row>
    <row r="164" spans="4:4">
      <c r="D164" s="3"/>
    </row>
    <row r="165" spans="4:4">
      <c r="D165" s="3"/>
    </row>
    <row r="166" spans="4:4">
      <c r="D166" s="3"/>
    </row>
    <row r="167" spans="4:4">
      <c r="D167" s="3"/>
    </row>
    <row r="168" spans="4:4">
      <c r="D168" s="3"/>
    </row>
    <row r="169" spans="4:4">
      <c r="D169" s="3"/>
    </row>
    <row r="170" spans="4:4">
      <c r="D170" s="3"/>
    </row>
    <row r="171" spans="4:4">
      <c r="D171" s="3"/>
    </row>
    <row r="172" spans="4:4">
      <c r="D172" s="3"/>
    </row>
    <row r="173" spans="4:4">
      <c r="D173" s="3"/>
    </row>
    <row r="174" spans="4:4">
      <c r="D174" s="3"/>
    </row>
    <row r="175" spans="4:4">
      <c r="D175" s="3"/>
    </row>
    <row r="176" spans="4:4">
      <c r="D176" s="3"/>
    </row>
    <row r="177" spans="4:4">
      <c r="D177" s="3"/>
    </row>
    <row r="178" spans="4:4">
      <c r="D178" s="3"/>
    </row>
    <row r="179" spans="4:4">
      <c r="D179" s="3"/>
    </row>
    <row r="180" spans="4:4">
      <c r="D180" s="3"/>
    </row>
    <row r="181" spans="4:4">
      <c r="D181" s="3"/>
    </row>
    <row r="182" spans="4:4">
      <c r="D182" s="3"/>
    </row>
    <row r="183" spans="4:4">
      <c r="D183" s="3"/>
    </row>
    <row r="184" spans="4:4">
      <c r="D184" s="3"/>
    </row>
    <row r="185" spans="4:4">
      <c r="D185" s="3"/>
    </row>
    <row r="186" spans="4:4">
      <c r="D186" s="3"/>
    </row>
    <row r="187" spans="4:4">
      <c r="D187" s="3"/>
    </row>
    <row r="188" spans="4:4">
      <c r="D188" s="3"/>
    </row>
    <row r="189" spans="4:4">
      <c r="D189" s="3"/>
    </row>
    <row r="190" spans="4:4">
      <c r="D190" s="3"/>
    </row>
    <row r="191" spans="4:4">
      <c r="D191" s="3"/>
    </row>
    <row r="192" spans="4:4">
      <c r="D192" s="3"/>
    </row>
    <row r="193" spans="4:4">
      <c r="D193" s="3"/>
    </row>
    <row r="194" spans="4:4">
      <c r="D194" s="3"/>
    </row>
    <row r="195" spans="4:4">
      <c r="D195" s="3"/>
    </row>
    <row r="196" spans="4:4">
      <c r="D196" s="3"/>
    </row>
    <row r="197" spans="4:4">
      <c r="D197" s="3"/>
    </row>
    <row r="198" spans="4:4">
      <c r="D198" s="3"/>
    </row>
    <row r="199" spans="4:4">
      <c r="D199" s="3"/>
    </row>
    <row r="200" spans="4:4">
      <c r="D200" s="3"/>
    </row>
    <row r="201" spans="4:4">
      <c r="D201" s="3"/>
    </row>
    <row r="202" spans="4:4">
      <c r="D202" s="3"/>
    </row>
    <row r="203" spans="4:4">
      <c r="D203" s="3"/>
    </row>
    <row r="204" spans="4:4">
      <c r="D204" s="3"/>
    </row>
    <row r="205" spans="4:4">
      <c r="D205" s="3"/>
    </row>
    <row r="206" spans="4:4">
      <c r="D206" s="3"/>
    </row>
    <row r="207" spans="4:4">
      <c r="D207" s="3"/>
    </row>
    <row r="208" spans="4:4">
      <c r="D208" s="3"/>
    </row>
    <row r="209" spans="4:4">
      <c r="D209" s="3"/>
    </row>
    <row r="210" spans="4:4">
      <c r="D210" s="3"/>
    </row>
    <row r="211" spans="4:4">
      <c r="D211" s="3"/>
    </row>
    <row r="212" spans="4:4">
      <c r="D212" s="3"/>
    </row>
    <row r="213" spans="4:4">
      <c r="D213" s="3"/>
    </row>
    <row r="214" spans="4:4">
      <c r="D214" s="3"/>
    </row>
    <row r="215" spans="4:4">
      <c r="D215" s="3"/>
    </row>
    <row r="216" spans="4:4">
      <c r="D216" s="3"/>
    </row>
    <row r="217" spans="4:4">
      <c r="D217" s="3"/>
    </row>
    <row r="218" spans="4:4">
      <c r="D218" s="3"/>
    </row>
    <row r="219" spans="4:4">
      <c r="D219" s="3"/>
    </row>
    <row r="220" spans="4:4">
      <c r="D220" s="3"/>
    </row>
    <row r="221" spans="4:4">
      <c r="D221" s="3"/>
    </row>
    <row r="222" spans="4:4">
      <c r="D222" s="3"/>
    </row>
    <row r="223" spans="4:4">
      <c r="D223" s="3"/>
    </row>
    <row r="224" spans="4:4">
      <c r="D224" s="3"/>
    </row>
    <row r="225" spans="4:4">
      <c r="D225" s="3"/>
    </row>
    <row r="226" spans="4:4">
      <c r="D226" s="3"/>
    </row>
    <row r="227" spans="4:4">
      <c r="D227" s="3"/>
    </row>
    <row r="228" spans="4:4">
      <c r="D228" s="3"/>
    </row>
    <row r="229" spans="4:4">
      <c r="D229" s="3"/>
    </row>
    <row r="230" spans="4:4">
      <c r="D230" s="3"/>
    </row>
    <row r="231" spans="4:4">
      <c r="D231" s="3"/>
    </row>
    <row r="232" spans="4:4">
      <c r="D232" s="3"/>
    </row>
    <row r="233" spans="4:4">
      <c r="D233" s="3"/>
    </row>
    <row r="234" spans="4:4">
      <c r="D234" s="3"/>
    </row>
    <row r="235" spans="4:4">
      <c r="D235" s="3"/>
    </row>
    <row r="236" spans="4:4">
      <c r="D236" s="3"/>
    </row>
    <row r="237" spans="4:4">
      <c r="D237" s="3"/>
    </row>
    <row r="238" spans="4:4">
      <c r="D238" s="3"/>
    </row>
    <row r="239" spans="4:4">
      <c r="D239" s="3"/>
    </row>
    <row r="240" spans="4:4">
      <c r="D240" s="3"/>
    </row>
    <row r="241" spans="4:4">
      <c r="D241" s="3"/>
    </row>
    <row r="242" spans="4:4">
      <c r="D242" s="3"/>
    </row>
    <row r="243" spans="4:4">
      <c r="D243" s="3"/>
    </row>
    <row r="244" spans="4:4">
      <c r="D244" s="3"/>
    </row>
    <row r="245" spans="4:4">
      <c r="D245" s="3"/>
    </row>
    <row r="246" spans="4:4">
      <c r="D246" s="3"/>
    </row>
    <row r="247" spans="4:4">
      <c r="D247" s="3"/>
    </row>
    <row r="248" spans="4:4">
      <c r="D248" s="3"/>
    </row>
    <row r="249" spans="4:4">
      <c r="D249" s="3"/>
    </row>
    <row r="250" spans="4:4">
      <c r="D250" s="3"/>
    </row>
    <row r="251" spans="4:4">
      <c r="D251" s="3"/>
    </row>
    <row r="252" spans="4:4">
      <c r="D252" s="3"/>
    </row>
    <row r="253" spans="4:4">
      <c r="D253" s="3"/>
    </row>
    <row r="254" spans="4:4">
      <c r="D254" s="3"/>
    </row>
    <row r="255" spans="4:4">
      <c r="D255" s="3"/>
    </row>
    <row r="256" spans="4:4">
      <c r="D256" s="3"/>
    </row>
    <row r="257" spans="4:4">
      <c r="D257" s="3"/>
    </row>
    <row r="258" spans="4:4">
      <c r="D258" s="3"/>
    </row>
    <row r="259" spans="4:4">
      <c r="D259" s="3"/>
    </row>
    <row r="260" spans="4:4">
      <c r="D260" s="3"/>
    </row>
    <row r="261" spans="4:4">
      <c r="D261" s="3"/>
    </row>
    <row r="262" spans="4:4">
      <c r="D262" s="3"/>
    </row>
    <row r="263" spans="4:4">
      <c r="D263" s="3"/>
    </row>
    <row r="264" spans="4:4">
      <c r="D264" s="3"/>
    </row>
    <row r="265" spans="4:4">
      <c r="D265" s="3"/>
    </row>
    <row r="266" spans="4:4">
      <c r="D266" s="3"/>
    </row>
    <row r="267" spans="4:4">
      <c r="D267" s="3"/>
    </row>
    <row r="268" spans="4:4">
      <c r="D268" s="3"/>
    </row>
    <row r="269" spans="4:4">
      <c r="D269" s="3"/>
    </row>
    <row r="270" spans="4:4">
      <c r="D270" s="3"/>
    </row>
    <row r="271" spans="4:4">
      <c r="D271" s="3"/>
    </row>
    <row r="272" spans="4:4">
      <c r="D272" s="3"/>
    </row>
    <row r="273" spans="4:4">
      <c r="D273" s="3"/>
    </row>
    <row r="274" spans="4:4">
      <c r="D274" s="3"/>
    </row>
    <row r="275" spans="4:4">
      <c r="D275" s="3"/>
    </row>
    <row r="276" spans="4:4">
      <c r="D276" s="3"/>
    </row>
    <row r="277" spans="4:4">
      <c r="D277" s="3"/>
    </row>
    <row r="278" spans="4:4">
      <c r="D278" s="3"/>
    </row>
    <row r="279" spans="4:4">
      <c r="D279" s="3"/>
    </row>
    <row r="280" spans="4:4">
      <c r="D280" s="3"/>
    </row>
    <row r="281" spans="4:4">
      <c r="D281" s="3"/>
    </row>
    <row r="282" spans="4:4">
      <c r="D282" s="3"/>
    </row>
    <row r="283" spans="4:4">
      <c r="D283" s="3"/>
    </row>
    <row r="284" spans="4:4">
      <c r="D284" s="3"/>
    </row>
    <row r="285" spans="4:4">
      <c r="D285" s="3"/>
    </row>
    <row r="286" spans="4:4">
      <c r="D286" s="3"/>
    </row>
    <row r="287" spans="4:4">
      <c r="D287" s="3"/>
    </row>
    <row r="288" spans="4:4">
      <c r="D288" s="3"/>
    </row>
    <row r="289" spans="4:4">
      <c r="D289" s="3"/>
    </row>
    <row r="290" spans="4:4">
      <c r="D290" s="3"/>
    </row>
    <row r="291" spans="4:4">
      <c r="D291" s="3"/>
    </row>
    <row r="292" spans="4:4">
      <c r="D292" s="3"/>
    </row>
    <row r="293" spans="4:4">
      <c r="D293" s="3"/>
    </row>
    <row r="294" spans="4:4">
      <c r="D294" s="3"/>
    </row>
    <row r="295" spans="4:4">
      <c r="D295" s="3"/>
    </row>
    <row r="296" spans="4:4">
      <c r="D296" s="3"/>
    </row>
    <row r="297" spans="4:4">
      <c r="D297" s="3"/>
    </row>
    <row r="298" spans="4:4">
      <c r="D298" s="3"/>
    </row>
    <row r="299" spans="4:4">
      <c r="D299" s="3"/>
    </row>
    <row r="300" spans="4:4">
      <c r="D300" s="3"/>
    </row>
    <row r="301" spans="4:4">
      <c r="D301" s="3"/>
    </row>
    <row r="302" spans="4:4">
      <c r="D302" s="3"/>
    </row>
    <row r="303" spans="4:4">
      <c r="D303" s="3"/>
    </row>
    <row r="304" spans="4:4">
      <c r="D304" s="3"/>
    </row>
    <row r="305" spans="4:4">
      <c r="D305" s="3"/>
    </row>
    <row r="306" spans="4:4">
      <c r="D306" s="3"/>
    </row>
    <row r="307" spans="4:4">
      <c r="D307" s="3"/>
    </row>
    <row r="308" spans="4:4">
      <c r="D308" s="3"/>
    </row>
    <row r="309" spans="4:4">
      <c r="D309" s="3"/>
    </row>
    <row r="310" spans="4:4">
      <c r="D310" s="3"/>
    </row>
    <row r="311" spans="4:4">
      <c r="D311" s="3"/>
    </row>
    <row r="312" spans="4:4">
      <c r="D312" s="3"/>
    </row>
    <row r="313" spans="4:4">
      <c r="D313" s="3"/>
    </row>
    <row r="314" spans="4:4">
      <c r="D314" s="3"/>
    </row>
    <row r="315" spans="4:4">
      <c r="D315" s="3"/>
    </row>
    <row r="316" spans="4:4">
      <c r="D316" s="3"/>
    </row>
    <row r="317" spans="4:4">
      <c r="D317" s="3"/>
    </row>
    <row r="318" spans="4:4">
      <c r="D318" s="3"/>
    </row>
    <row r="319" spans="4:4">
      <c r="D319" s="3"/>
    </row>
    <row r="320" spans="4:4">
      <c r="D320" s="3"/>
    </row>
    <row r="321" spans="4:4">
      <c r="D321" s="3"/>
    </row>
    <row r="322" spans="4:4">
      <c r="D322" s="3"/>
    </row>
    <row r="323" spans="4:4">
      <c r="D323" s="3"/>
    </row>
    <row r="324" spans="4:4">
      <c r="D324" s="3"/>
    </row>
    <row r="325" spans="4:4">
      <c r="D325" s="3"/>
    </row>
    <row r="326" spans="4:4">
      <c r="D326" s="3"/>
    </row>
    <row r="327" spans="4:4">
      <c r="D327" s="3"/>
    </row>
    <row r="328" spans="4:4">
      <c r="D328" s="3"/>
    </row>
    <row r="329" spans="4:4">
      <c r="D329" s="3"/>
    </row>
    <row r="330" spans="4:4">
      <c r="D330" s="3"/>
    </row>
    <row r="331" spans="4:4">
      <c r="D331" s="3"/>
    </row>
    <row r="332" spans="4:4">
      <c r="D332" s="3"/>
    </row>
    <row r="333" spans="4:4">
      <c r="D333" s="3"/>
    </row>
    <row r="334" spans="4:4">
      <c r="D334" s="3"/>
    </row>
    <row r="335" spans="4:4">
      <c r="D335" s="3"/>
    </row>
    <row r="336" spans="4:4">
      <c r="D336" s="3"/>
    </row>
    <row r="337" spans="4:4">
      <c r="D337" s="3"/>
    </row>
    <row r="338" spans="4:4">
      <c r="D338" s="3"/>
    </row>
    <row r="339" spans="4:4">
      <c r="D339" s="3"/>
    </row>
    <row r="340" spans="4:4">
      <c r="D340" s="3"/>
    </row>
    <row r="341" spans="4:4">
      <c r="D341" s="3"/>
    </row>
    <row r="342" spans="4:4">
      <c r="D342" s="3"/>
    </row>
    <row r="343" spans="4:4">
      <c r="D343" s="3"/>
    </row>
    <row r="344" spans="4:4">
      <c r="D344" s="3"/>
    </row>
    <row r="345" spans="4:4">
      <c r="D345" s="3"/>
    </row>
    <row r="346" spans="4:4">
      <c r="D346" s="3"/>
    </row>
    <row r="347" spans="4:4">
      <c r="D347" s="3"/>
    </row>
    <row r="348" spans="4:4">
      <c r="D348" s="3"/>
    </row>
    <row r="349" spans="4:4">
      <c r="D349" s="3"/>
    </row>
    <row r="350" spans="4:4">
      <c r="D350" s="3"/>
    </row>
    <row r="351" spans="4:4">
      <c r="D351" s="3"/>
    </row>
    <row r="352" spans="4:4">
      <c r="D352" s="3"/>
    </row>
    <row r="353" spans="4:4">
      <c r="D353" s="3"/>
    </row>
    <row r="354" spans="4:4">
      <c r="D354" s="3"/>
    </row>
    <row r="355" spans="4:4">
      <c r="D355" s="3"/>
    </row>
    <row r="356" spans="4:4">
      <c r="D356" s="3"/>
    </row>
    <row r="357" spans="4:4">
      <c r="D357" s="3"/>
    </row>
    <row r="358" spans="4:4">
      <c r="D358" s="3"/>
    </row>
    <row r="359" spans="4:4">
      <c r="D359" s="3"/>
    </row>
    <row r="360" spans="4:4">
      <c r="D360" s="3"/>
    </row>
    <row r="361" spans="4:4">
      <c r="D361" s="3"/>
    </row>
    <row r="362" spans="4:4">
      <c r="D362" s="3"/>
    </row>
    <row r="363" spans="4:4">
      <c r="D363" s="3"/>
    </row>
    <row r="364" spans="4:4">
      <c r="D364" s="3"/>
    </row>
    <row r="365" spans="4:4">
      <c r="D365" s="3"/>
    </row>
    <row r="366" spans="4:4">
      <c r="D366" s="3"/>
    </row>
    <row r="367" spans="4:4">
      <c r="D367" s="3"/>
    </row>
    <row r="368" spans="4:4">
      <c r="D368" s="3"/>
    </row>
    <row r="369" spans="2:4">
      <c r="D369" s="3"/>
    </row>
    <row r="370" spans="2:4">
      <c r="D370" s="3"/>
    </row>
    <row r="371" spans="2:4">
      <c r="D371" s="3"/>
    </row>
    <row r="372" spans="2:4">
      <c r="D372" s="3"/>
    </row>
    <row r="373" spans="2:4">
      <c r="D373" s="3"/>
    </row>
    <row r="374" spans="2:4">
      <c r="D374" s="3"/>
    </row>
    <row r="375" spans="2:4">
      <c r="B375" s="3"/>
      <c r="D375" s="3"/>
    </row>
    <row r="376" spans="2:4">
      <c r="B376" s="3"/>
      <c r="D376" s="3"/>
    </row>
    <row r="377" spans="2:4">
      <c r="B377" s="6"/>
      <c r="D377" s="3"/>
    </row>
    <row r="378" spans="2:4">
      <c r="D378" s="3"/>
    </row>
    <row r="379" spans="2:4">
      <c r="D379" s="3"/>
    </row>
    <row r="380" spans="2:4">
      <c r="D380" s="3"/>
    </row>
    <row r="381" spans="2:4">
      <c r="D381" s="3"/>
    </row>
    <row r="382" spans="2:4">
      <c r="D382" s="3"/>
    </row>
    <row r="383" spans="2:4">
      <c r="D383" s="3"/>
    </row>
    <row r="384" spans="2:4">
      <c r="D384" s="3"/>
    </row>
    <row r="385" spans="4:4">
      <c r="D385" s="3"/>
    </row>
    <row r="386" spans="4:4">
      <c r="D386" s="3"/>
    </row>
    <row r="387" spans="4:4">
      <c r="D387" s="3"/>
    </row>
  </sheetData>
  <sheetProtection password="CCE9" sheet="1" objects="1" scenarios="1"/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/>
  </sheetViews>
  <sheetFormatPr defaultColWidth="9.140625" defaultRowHeight="18"/>
  <cols>
    <col min="1" max="1" width="6.28515625" style="3" customWidth="1"/>
    <col min="2" max="2" width="38.42578125" style="45" customWidth="1"/>
    <col min="3" max="7" width="10.7109375" style="45" customWidth="1"/>
    <col min="8" max="14" width="10.7109375" style="3" customWidth="1"/>
    <col min="15" max="15" width="14.7109375" style="3" customWidth="1"/>
    <col min="16" max="16" width="11.7109375" style="3" customWidth="1"/>
    <col min="17" max="17" width="14.7109375" style="3" customWidth="1"/>
    <col min="18" max="20" width="10.7109375" style="3" customWidth="1"/>
    <col min="21" max="21" width="7.5703125" style="3" customWidth="1"/>
    <col min="22" max="22" width="6.7109375" style="3" customWidth="1"/>
    <col min="23" max="23" width="7.7109375" style="3" customWidth="1"/>
    <col min="24" max="24" width="7.140625" style="3" customWidth="1"/>
    <col min="25" max="25" width="6" style="3" customWidth="1"/>
    <col min="26" max="26" width="7.85546875" style="3" customWidth="1"/>
    <col min="27" max="27" width="8.140625" style="3" customWidth="1"/>
    <col min="28" max="28" width="6.28515625" style="3" customWidth="1"/>
    <col min="29" max="29" width="8" style="3" customWidth="1"/>
    <col min="30" max="30" width="8.7109375" style="3" customWidth="1"/>
    <col min="31" max="31" width="10" style="3" customWidth="1"/>
    <col min="32" max="32" width="9.5703125" style="3" customWidth="1"/>
    <col min="33" max="33" width="6.140625" style="3" customWidth="1"/>
    <col min="34" max="35" width="5.7109375" style="3" customWidth="1"/>
    <col min="36" max="36" width="6.85546875" style="3" customWidth="1"/>
    <col min="37" max="37" width="6.42578125" style="3" customWidth="1"/>
    <col min="38" max="38" width="6.7109375" style="3" customWidth="1"/>
    <col min="39" max="39" width="7.28515625" style="3" customWidth="1"/>
    <col min="40" max="51" width="5.7109375" style="3" customWidth="1"/>
    <col min="52" max="16384" width="9.140625" style="3"/>
  </cols>
  <sheetData>
    <row r="1" spans="2:67">
      <c r="B1" s="13" t="s">
        <v>0</v>
      </c>
      <c r="C1" s="14" t="s">
        <v>190</v>
      </c>
    </row>
    <row r="2" spans="2:67">
      <c r="B2" s="13" t="s">
        <v>1</v>
      </c>
    </row>
    <row r="3" spans="2:67">
      <c r="B3" s="13" t="s">
        <v>2</v>
      </c>
      <c r="C3" s="14" t="s">
        <v>191</v>
      </c>
    </row>
    <row r="4" spans="2:67">
      <c r="B4" s="13" t="s">
        <v>3</v>
      </c>
      <c r="C4" s="14" t="s">
        <v>192</v>
      </c>
    </row>
    <row r="6" spans="2:67" ht="26.25" customHeight="1">
      <c r="B6" s="65" t="s">
        <v>69</v>
      </c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  <c r="T6" s="77"/>
      <c r="BO6" s="6"/>
    </row>
    <row r="7" spans="2:67" ht="26.25" customHeight="1">
      <c r="B7" s="65" t="s">
        <v>86</v>
      </c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  <c r="T7" s="77"/>
      <c r="BJ7" s="6"/>
      <c r="BO7" s="6"/>
    </row>
    <row r="8" spans="2:67" s="6" customFormat="1" ht="63">
      <c r="B8" s="78" t="s">
        <v>49</v>
      </c>
      <c r="C8" s="49" t="s">
        <v>50</v>
      </c>
      <c r="D8" s="79" t="s">
        <v>71</v>
      </c>
      <c r="E8" s="79" t="s">
        <v>87</v>
      </c>
      <c r="F8" s="79" t="s">
        <v>51</v>
      </c>
      <c r="G8" s="49" t="s">
        <v>88</v>
      </c>
      <c r="H8" s="49" t="s">
        <v>52</v>
      </c>
      <c r="I8" s="49" t="s">
        <v>53</v>
      </c>
      <c r="J8" s="49" t="s">
        <v>72</v>
      </c>
      <c r="K8" s="49" t="s">
        <v>73</v>
      </c>
      <c r="L8" s="49" t="s">
        <v>54</v>
      </c>
      <c r="M8" s="49" t="s">
        <v>55</v>
      </c>
      <c r="N8" s="49" t="s">
        <v>56</v>
      </c>
      <c r="O8" s="49" t="s">
        <v>74</v>
      </c>
      <c r="P8" s="49" t="s">
        <v>75</v>
      </c>
      <c r="Q8" s="49" t="s">
        <v>57</v>
      </c>
      <c r="R8" s="49" t="s">
        <v>76</v>
      </c>
      <c r="S8" s="79" t="s">
        <v>58</v>
      </c>
      <c r="T8" s="80" t="s">
        <v>59</v>
      </c>
      <c r="V8" s="3"/>
      <c r="AZ8" s="3"/>
      <c r="BJ8" s="3"/>
      <c r="BK8" s="3"/>
      <c r="BL8" s="3"/>
      <c r="BO8" s="54"/>
    </row>
    <row r="9" spans="2:67" s="6" customFormat="1" ht="20.25" customHeight="1">
      <c r="B9" s="81"/>
      <c r="C9" s="51"/>
      <c r="D9" s="51"/>
      <c r="E9" s="51"/>
      <c r="F9" s="51"/>
      <c r="G9" s="51"/>
      <c r="H9" s="51"/>
      <c r="I9" s="51"/>
      <c r="J9" s="51" t="s">
        <v>77</v>
      </c>
      <c r="K9" s="51" t="s">
        <v>78</v>
      </c>
      <c r="L9" s="51"/>
      <c r="M9" s="51" t="s">
        <v>7</v>
      </c>
      <c r="N9" s="51" t="s">
        <v>7</v>
      </c>
      <c r="O9" s="51"/>
      <c r="P9" s="51" t="s">
        <v>79</v>
      </c>
      <c r="Q9" s="51" t="s">
        <v>6</v>
      </c>
      <c r="R9" s="51" t="s">
        <v>7</v>
      </c>
      <c r="S9" s="51" t="s">
        <v>7</v>
      </c>
      <c r="T9" s="82" t="s">
        <v>7</v>
      </c>
      <c r="BJ9" s="3"/>
      <c r="BL9" s="3"/>
      <c r="BO9" s="54"/>
    </row>
    <row r="10" spans="2:67" s="54" customFormat="1" ht="18" customHeight="1">
      <c r="B10" s="83"/>
      <c r="C10" s="53" t="s">
        <v>9</v>
      </c>
      <c r="D10" s="53" t="s">
        <v>10</v>
      </c>
      <c r="E10" s="53" t="s">
        <v>60</v>
      </c>
      <c r="F10" s="53" t="s">
        <v>61</v>
      </c>
      <c r="G10" s="53" t="s">
        <v>62</v>
      </c>
      <c r="H10" s="53" t="s">
        <v>63</v>
      </c>
      <c r="I10" s="53" t="s">
        <v>64</v>
      </c>
      <c r="J10" s="53" t="s">
        <v>65</v>
      </c>
      <c r="K10" s="53" t="s">
        <v>66</v>
      </c>
      <c r="L10" s="53" t="s">
        <v>67</v>
      </c>
      <c r="M10" s="53" t="s">
        <v>80</v>
      </c>
      <c r="N10" s="53" t="s">
        <v>81</v>
      </c>
      <c r="O10" s="53" t="s">
        <v>82</v>
      </c>
      <c r="P10" s="53" t="s">
        <v>83</v>
      </c>
      <c r="Q10" s="53" t="s">
        <v>84</v>
      </c>
      <c r="R10" s="53" t="s">
        <v>89</v>
      </c>
      <c r="S10" s="84" t="s">
        <v>90</v>
      </c>
      <c r="T10" s="85" t="s">
        <v>91</v>
      </c>
      <c r="U10" s="75"/>
      <c r="BJ10" s="3"/>
      <c r="BK10" s="6"/>
      <c r="BL10" s="3"/>
      <c r="BO10" s="3"/>
    </row>
    <row r="11" spans="2:67" s="54" customFormat="1" ht="18" customHeight="1" thickBot="1">
      <c r="B11" s="86" t="s">
        <v>92</v>
      </c>
      <c r="C11" s="53"/>
      <c r="D11" s="53"/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34">
        <v>0</v>
      </c>
      <c r="P11" s="73"/>
      <c r="Q11" s="34">
        <v>0</v>
      </c>
      <c r="R11" s="53"/>
      <c r="S11" s="34">
        <v>0</v>
      </c>
      <c r="T11" s="34">
        <v>0</v>
      </c>
      <c r="U11" s="75"/>
      <c r="BJ11" s="3"/>
      <c r="BK11" s="6"/>
      <c r="BL11" s="3"/>
      <c r="BO11" s="3"/>
    </row>
    <row r="12" spans="2:67">
      <c r="B12" s="56" t="s">
        <v>197</v>
      </c>
      <c r="C12" s="3"/>
      <c r="D12" s="3"/>
      <c r="E12" s="3"/>
      <c r="F12" s="3"/>
      <c r="G12" s="3"/>
      <c r="K12" s="59">
        <v>0</v>
      </c>
      <c r="N12" s="59">
        <v>0</v>
      </c>
      <c r="O12" s="59">
        <v>0</v>
      </c>
      <c r="Q12" s="59">
        <v>0</v>
      </c>
      <c r="S12" s="59">
        <v>0</v>
      </c>
      <c r="T12" s="59">
        <v>0</v>
      </c>
    </row>
    <row r="13" spans="2:67">
      <c r="B13" s="56" t="s">
        <v>354</v>
      </c>
      <c r="C13" s="3"/>
      <c r="D13" s="3"/>
      <c r="E13" s="3"/>
      <c r="F13" s="3"/>
      <c r="G13" s="3"/>
      <c r="K13" s="59">
        <v>0</v>
      </c>
      <c r="N13" s="59">
        <v>0</v>
      </c>
      <c r="O13" s="59">
        <v>0</v>
      </c>
      <c r="Q13" s="59">
        <v>0</v>
      </c>
      <c r="S13" s="59">
        <v>0</v>
      </c>
      <c r="T13" s="59">
        <v>0</v>
      </c>
    </row>
    <row r="14" spans="2:67">
      <c r="B14" s="14" t="s">
        <v>243</v>
      </c>
      <c r="C14" s="14" t="s">
        <v>243</v>
      </c>
      <c r="D14" s="3"/>
      <c r="E14" s="3"/>
      <c r="F14" s="3"/>
      <c r="G14" s="14" t="s">
        <v>243</v>
      </c>
      <c r="H14" s="14" t="s">
        <v>243</v>
      </c>
      <c r="K14" s="37">
        <v>0</v>
      </c>
      <c r="L14" s="14" t="s">
        <v>243</v>
      </c>
      <c r="M14" s="37">
        <v>0</v>
      </c>
      <c r="N14" s="37">
        <v>0</v>
      </c>
      <c r="O14" s="37">
        <v>0</v>
      </c>
      <c r="P14" s="37">
        <v>0</v>
      </c>
      <c r="Q14" s="37">
        <v>0</v>
      </c>
      <c r="R14" s="37">
        <v>0</v>
      </c>
      <c r="S14" s="37">
        <v>0</v>
      </c>
      <c r="T14" s="37">
        <v>0</v>
      </c>
    </row>
    <row r="15" spans="2:67">
      <c r="B15" s="56" t="s">
        <v>283</v>
      </c>
      <c r="C15" s="3"/>
      <c r="D15" s="3"/>
      <c r="E15" s="3"/>
      <c r="F15" s="3"/>
      <c r="G15" s="3"/>
      <c r="K15" s="59">
        <v>0</v>
      </c>
      <c r="N15" s="59">
        <v>0</v>
      </c>
      <c r="O15" s="59">
        <v>0</v>
      </c>
      <c r="Q15" s="59">
        <v>0</v>
      </c>
      <c r="S15" s="59">
        <v>0</v>
      </c>
      <c r="T15" s="59">
        <v>0</v>
      </c>
    </row>
    <row r="16" spans="2:67">
      <c r="B16" s="14" t="s">
        <v>243</v>
      </c>
      <c r="C16" s="14" t="s">
        <v>243</v>
      </c>
      <c r="D16" s="3"/>
      <c r="E16" s="3"/>
      <c r="F16" s="3"/>
      <c r="G16" s="14" t="s">
        <v>243</v>
      </c>
      <c r="H16" s="14" t="s">
        <v>243</v>
      </c>
      <c r="K16" s="37">
        <v>0</v>
      </c>
      <c r="L16" s="14" t="s">
        <v>243</v>
      </c>
      <c r="M16" s="37">
        <v>0</v>
      </c>
      <c r="N16" s="37">
        <v>0</v>
      </c>
      <c r="O16" s="37">
        <v>0</v>
      </c>
      <c r="P16" s="37">
        <v>0</v>
      </c>
      <c r="Q16" s="37">
        <v>0</v>
      </c>
      <c r="R16" s="37">
        <v>0</v>
      </c>
      <c r="S16" s="37">
        <v>0</v>
      </c>
      <c r="T16" s="37">
        <v>0</v>
      </c>
    </row>
    <row r="17" spans="2:20">
      <c r="B17" s="56" t="s">
        <v>355</v>
      </c>
      <c r="C17" s="3"/>
      <c r="D17" s="3"/>
      <c r="E17" s="3"/>
      <c r="F17" s="3"/>
      <c r="G17" s="3"/>
      <c r="K17" s="59">
        <v>0</v>
      </c>
      <c r="N17" s="59">
        <v>0</v>
      </c>
      <c r="O17" s="59">
        <v>0</v>
      </c>
      <c r="Q17" s="59">
        <v>0</v>
      </c>
      <c r="S17" s="59">
        <v>0</v>
      </c>
      <c r="T17" s="59">
        <v>0</v>
      </c>
    </row>
    <row r="18" spans="2:20">
      <c r="B18" s="14" t="s">
        <v>243</v>
      </c>
      <c r="C18" s="14" t="s">
        <v>243</v>
      </c>
      <c r="D18" s="3"/>
      <c r="E18" s="3"/>
      <c r="F18" s="3"/>
      <c r="G18" s="14" t="s">
        <v>243</v>
      </c>
      <c r="H18" s="14" t="s">
        <v>243</v>
      </c>
      <c r="K18" s="37">
        <v>0</v>
      </c>
      <c r="L18" s="14" t="s">
        <v>243</v>
      </c>
      <c r="M18" s="37">
        <v>0</v>
      </c>
      <c r="N18" s="37">
        <v>0</v>
      </c>
      <c r="O18" s="37">
        <v>0</v>
      </c>
      <c r="P18" s="37">
        <v>0</v>
      </c>
      <c r="Q18" s="37">
        <v>0</v>
      </c>
      <c r="R18" s="37">
        <v>0</v>
      </c>
      <c r="S18" s="37">
        <v>0</v>
      </c>
      <c r="T18" s="37">
        <v>0</v>
      </c>
    </row>
    <row r="19" spans="2:20">
      <c r="B19" s="56" t="s">
        <v>247</v>
      </c>
      <c r="C19" s="3"/>
      <c r="D19" s="3"/>
      <c r="E19" s="3"/>
      <c r="F19" s="3"/>
      <c r="G19" s="3"/>
      <c r="K19" s="59">
        <v>0</v>
      </c>
      <c r="N19" s="59">
        <v>0</v>
      </c>
      <c r="O19" s="59">
        <v>0</v>
      </c>
      <c r="Q19" s="59">
        <v>0</v>
      </c>
      <c r="S19" s="59">
        <v>0</v>
      </c>
      <c r="T19" s="59">
        <v>0</v>
      </c>
    </row>
    <row r="20" spans="2:20">
      <c r="B20" s="56" t="s">
        <v>356</v>
      </c>
      <c r="C20" s="3"/>
      <c r="D20" s="3"/>
      <c r="E20" s="3"/>
      <c r="F20" s="3"/>
      <c r="G20" s="3"/>
      <c r="K20" s="59">
        <v>0</v>
      </c>
      <c r="N20" s="59">
        <v>0</v>
      </c>
      <c r="O20" s="59">
        <v>0</v>
      </c>
      <c r="Q20" s="59">
        <v>0</v>
      </c>
      <c r="S20" s="59">
        <v>0</v>
      </c>
      <c r="T20" s="59">
        <v>0</v>
      </c>
    </row>
    <row r="21" spans="2:20">
      <c r="B21" s="14" t="s">
        <v>243</v>
      </c>
      <c r="C21" s="14" t="s">
        <v>243</v>
      </c>
      <c r="D21" s="3"/>
      <c r="E21" s="3"/>
      <c r="F21" s="3"/>
      <c r="G21" s="14" t="s">
        <v>243</v>
      </c>
      <c r="H21" s="14" t="s">
        <v>243</v>
      </c>
      <c r="K21" s="37">
        <v>0</v>
      </c>
      <c r="L21" s="14" t="s">
        <v>243</v>
      </c>
      <c r="M21" s="37">
        <v>0</v>
      </c>
      <c r="N21" s="37">
        <v>0</v>
      </c>
      <c r="O21" s="37">
        <v>0</v>
      </c>
      <c r="P21" s="37">
        <v>0</v>
      </c>
      <c r="Q21" s="37">
        <v>0</v>
      </c>
      <c r="R21" s="37">
        <v>0</v>
      </c>
      <c r="S21" s="37">
        <v>0</v>
      </c>
      <c r="T21" s="37">
        <v>0</v>
      </c>
    </row>
    <row r="22" spans="2:20">
      <c r="B22" s="56" t="s">
        <v>357</v>
      </c>
      <c r="C22" s="3"/>
      <c r="D22" s="3"/>
      <c r="E22" s="3"/>
      <c r="F22" s="3"/>
      <c r="G22" s="3"/>
      <c r="K22" s="59">
        <v>0</v>
      </c>
      <c r="N22" s="59">
        <v>0</v>
      </c>
      <c r="O22" s="59">
        <v>0</v>
      </c>
      <c r="Q22" s="59">
        <v>0</v>
      </c>
      <c r="S22" s="59">
        <v>0</v>
      </c>
      <c r="T22" s="59">
        <v>0</v>
      </c>
    </row>
    <row r="23" spans="2:20">
      <c r="B23" s="14" t="s">
        <v>243</v>
      </c>
      <c r="C23" s="14" t="s">
        <v>243</v>
      </c>
      <c r="D23" s="3"/>
      <c r="E23" s="3"/>
      <c r="F23" s="3"/>
      <c r="G23" s="14" t="s">
        <v>243</v>
      </c>
      <c r="H23" s="14" t="s">
        <v>243</v>
      </c>
      <c r="K23" s="37">
        <v>0</v>
      </c>
      <c r="L23" s="14" t="s">
        <v>243</v>
      </c>
      <c r="M23" s="37">
        <v>0</v>
      </c>
      <c r="N23" s="37">
        <v>0</v>
      </c>
      <c r="O23" s="37">
        <v>0</v>
      </c>
      <c r="P23" s="37">
        <v>0</v>
      </c>
      <c r="Q23" s="37">
        <v>0</v>
      </c>
      <c r="R23" s="37">
        <v>0</v>
      </c>
      <c r="S23" s="37">
        <v>0</v>
      </c>
      <c r="T23" s="37">
        <v>0</v>
      </c>
    </row>
    <row r="24" spans="2:20">
      <c r="B24" s="14" t="s">
        <v>250</v>
      </c>
      <c r="C24" s="3"/>
      <c r="D24" s="3"/>
      <c r="E24" s="3"/>
      <c r="F24" s="3"/>
      <c r="G24" s="3"/>
    </row>
    <row r="25" spans="2:20">
      <c r="C25" s="3"/>
      <c r="D25" s="3"/>
      <c r="E25" s="3"/>
      <c r="F25" s="3"/>
      <c r="G25" s="3"/>
    </row>
    <row r="26" spans="2:20">
      <c r="C26" s="3"/>
      <c r="D26" s="3"/>
      <c r="E26" s="3"/>
      <c r="F26" s="3"/>
      <c r="G26" s="3"/>
    </row>
    <row r="27" spans="2:20">
      <c r="C27" s="3"/>
      <c r="D27" s="3"/>
      <c r="E27" s="3"/>
      <c r="F27" s="3"/>
      <c r="G27" s="3"/>
    </row>
    <row r="28" spans="2:20">
      <c r="C28" s="3"/>
      <c r="D28" s="3"/>
      <c r="E28" s="3"/>
      <c r="F28" s="3"/>
      <c r="G28" s="3"/>
    </row>
    <row r="29" spans="2:20">
      <c r="C29" s="3"/>
      <c r="D29" s="3"/>
      <c r="E29" s="3"/>
      <c r="F29" s="3"/>
      <c r="G29" s="3"/>
    </row>
    <row r="30" spans="2:20">
      <c r="C30" s="3"/>
      <c r="D30" s="3"/>
      <c r="E30" s="3"/>
      <c r="F30" s="3"/>
      <c r="G30" s="3"/>
    </row>
    <row r="31" spans="2:20">
      <c r="C31" s="3"/>
      <c r="D31" s="3"/>
      <c r="E31" s="3"/>
      <c r="F31" s="3"/>
      <c r="G31" s="3"/>
    </row>
    <row r="32" spans="2:20">
      <c r="C32" s="3"/>
      <c r="D32" s="3"/>
      <c r="E32" s="3"/>
      <c r="F32" s="3"/>
      <c r="G32" s="3"/>
    </row>
    <row r="33" spans="3:7">
      <c r="C33" s="3"/>
      <c r="D33" s="3"/>
      <c r="E33" s="3"/>
      <c r="F33" s="3"/>
      <c r="G33" s="3"/>
    </row>
    <row r="34" spans="3:7">
      <c r="C34" s="3"/>
      <c r="D34" s="3"/>
      <c r="E34" s="3"/>
      <c r="F34" s="3"/>
      <c r="G34" s="3"/>
    </row>
    <row r="35" spans="3:7">
      <c r="C35" s="3"/>
      <c r="D35" s="3"/>
      <c r="E35" s="3"/>
      <c r="F35" s="3"/>
      <c r="G35" s="3"/>
    </row>
    <row r="36" spans="3:7">
      <c r="C36" s="3"/>
      <c r="D36" s="3"/>
      <c r="E36" s="3"/>
      <c r="F36" s="3"/>
      <c r="G36" s="3"/>
    </row>
    <row r="37" spans="3:7">
      <c r="C37" s="3"/>
      <c r="D37" s="3"/>
      <c r="E37" s="3"/>
      <c r="F37" s="3"/>
      <c r="G37" s="3"/>
    </row>
    <row r="38" spans="3:7">
      <c r="C38" s="3"/>
      <c r="D38" s="3"/>
      <c r="E38" s="3"/>
      <c r="F38" s="3"/>
      <c r="G38" s="3"/>
    </row>
    <row r="39" spans="3:7">
      <c r="C39" s="3"/>
      <c r="D39" s="3"/>
      <c r="E39" s="3"/>
      <c r="F39" s="3"/>
      <c r="G39" s="3"/>
    </row>
    <row r="40" spans="3:7">
      <c r="C40" s="3"/>
      <c r="D40" s="3"/>
      <c r="E40" s="3"/>
      <c r="F40" s="3"/>
      <c r="G40" s="3"/>
    </row>
    <row r="41" spans="3:7">
      <c r="C41" s="3"/>
      <c r="D41" s="3"/>
      <c r="E41" s="3"/>
      <c r="F41" s="3"/>
      <c r="G41" s="3"/>
    </row>
    <row r="42" spans="3:7">
      <c r="C42" s="3"/>
      <c r="D42" s="3"/>
      <c r="E42" s="3"/>
      <c r="F42" s="3"/>
      <c r="G42" s="3"/>
    </row>
    <row r="43" spans="3:7">
      <c r="C43" s="3"/>
      <c r="D43" s="3"/>
      <c r="E43" s="3"/>
      <c r="F43" s="3"/>
      <c r="G43" s="3"/>
    </row>
    <row r="44" spans="3:7">
      <c r="C44" s="3"/>
      <c r="D44" s="3"/>
      <c r="E44" s="3"/>
      <c r="F44" s="3"/>
      <c r="G44" s="3"/>
    </row>
    <row r="45" spans="3:7">
      <c r="C45" s="3"/>
      <c r="D45" s="3"/>
      <c r="E45" s="3"/>
      <c r="F45" s="3"/>
      <c r="G45" s="3"/>
    </row>
    <row r="46" spans="3:7">
      <c r="C46" s="3"/>
      <c r="D46" s="3"/>
      <c r="E46" s="3"/>
      <c r="F46" s="3"/>
      <c r="G46" s="3"/>
    </row>
    <row r="47" spans="3:7">
      <c r="C47" s="3"/>
      <c r="D47" s="3"/>
      <c r="E47" s="3"/>
      <c r="F47" s="3"/>
      <c r="G47" s="3"/>
    </row>
    <row r="48" spans="3:7">
      <c r="C48" s="3"/>
      <c r="D48" s="3"/>
      <c r="E48" s="3"/>
      <c r="F48" s="3"/>
      <c r="G48" s="3"/>
    </row>
    <row r="49" spans="3:7">
      <c r="C49" s="3"/>
      <c r="D49" s="3"/>
      <c r="E49" s="3"/>
      <c r="F49" s="3"/>
      <c r="G49" s="3"/>
    </row>
    <row r="50" spans="3:7">
      <c r="C50" s="3"/>
      <c r="D50" s="3"/>
      <c r="E50" s="3"/>
      <c r="F50" s="3"/>
      <c r="G50" s="3"/>
    </row>
    <row r="51" spans="3:7">
      <c r="C51" s="3"/>
      <c r="D51" s="3"/>
      <c r="E51" s="3"/>
      <c r="F51" s="3"/>
      <c r="G51" s="3"/>
    </row>
    <row r="52" spans="3:7">
      <c r="C52" s="3"/>
      <c r="D52" s="3"/>
      <c r="E52" s="3"/>
      <c r="F52" s="3"/>
      <c r="G52" s="3"/>
    </row>
    <row r="53" spans="3:7">
      <c r="C53" s="3"/>
      <c r="D53" s="3"/>
      <c r="E53" s="3"/>
      <c r="F53" s="3"/>
      <c r="G53" s="3"/>
    </row>
    <row r="54" spans="3:7">
      <c r="C54" s="3"/>
      <c r="D54" s="3"/>
      <c r="E54" s="3"/>
      <c r="F54" s="3"/>
      <c r="G54" s="3"/>
    </row>
    <row r="55" spans="3:7">
      <c r="C55" s="3"/>
      <c r="D55" s="3"/>
      <c r="E55" s="3"/>
      <c r="F55" s="3"/>
      <c r="G55" s="3"/>
    </row>
    <row r="56" spans="3:7">
      <c r="C56" s="3"/>
      <c r="D56" s="3"/>
      <c r="E56" s="3"/>
      <c r="F56" s="3"/>
      <c r="G56" s="3"/>
    </row>
    <row r="57" spans="3:7">
      <c r="C57" s="3"/>
      <c r="D57" s="3"/>
      <c r="E57" s="3"/>
      <c r="F57" s="3"/>
      <c r="G57" s="3"/>
    </row>
    <row r="58" spans="3:7">
      <c r="C58" s="3"/>
      <c r="D58" s="3"/>
      <c r="E58" s="3"/>
      <c r="F58" s="3"/>
      <c r="G58" s="3"/>
    </row>
    <row r="59" spans="3:7">
      <c r="C59" s="3"/>
      <c r="D59" s="3"/>
      <c r="E59" s="3"/>
      <c r="F59" s="3"/>
      <c r="G59" s="3"/>
    </row>
    <row r="60" spans="3:7">
      <c r="C60" s="3"/>
      <c r="D60" s="3"/>
      <c r="E60" s="3"/>
      <c r="F60" s="3"/>
      <c r="G60" s="3"/>
    </row>
    <row r="61" spans="3:7">
      <c r="C61" s="3"/>
      <c r="D61" s="3"/>
      <c r="E61" s="3"/>
      <c r="F61" s="3"/>
      <c r="G61" s="3"/>
    </row>
    <row r="62" spans="3:7">
      <c r="C62" s="3"/>
      <c r="D62" s="3"/>
      <c r="E62" s="3"/>
      <c r="F62" s="3"/>
      <c r="G62" s="3"/>
    </row>
    <row r="63" spans="3:7">
      <c r="C63" s="3"/>
      <c r="D63" s="3"/>
      <c r="E63" s="3"/>
      <c r="F63" s="3"/>
      <c r="G63" s="3"/>
    </row>
    <row r="64" spans="3:7">
      <c r="C64" s="3"/>
      <c r="D64" s="3"/>
      <c r="E64" s="3"/>
      <c r="F64" s="3"/>
      <c r="G64" s="3"/>
    </row>
    <row r="65" spans="3:7">
      <c r="C65" s="3"/>
      <c r="D65" s="3"/>
      <c r="E65" s="3"/>
      <c r="F65" s="3"/>
      <c r="G65" s="3"/>
    </row>
    <row r="66" spans="3:7">
      <c r="C66" s="3"/>
      <c r="D66" s="3"/>
      <c r="E66" s="3"/>
      <c r="F66" s="3"/>
      <c r="G66" s="3"/>
    </row>
    <row r="67" spans="3:7">
      <c r="C67" s="3"/>
      <c r="D67" s="3"/>
      <c r="E67" s="3"/>
      <c r="F67" s="3"/>
      <c r="G67" s="3"/>
    </row>
    <row r="68" spans="3:7">
      <c r="C68" s="3"/>
      <c r="D68" s="3"/>
      <c r="E68" s="3"/>
      <c r="F68" s="3"/>
      <c r="G68" s="3"/>
    </row>
    <row r="69" spans="3:7">
      <c r="C69" s="3"/>
      <c r="D69" s="3"/>
      <c r="E69" s="3"/>
      <c r="F69" s="3"/>
      <c r="G69" s="3"/>
    </row>
    <row r="70" spans="3:7">
      <c r="C70" s="3"/>
      <c r="D70" s="3"/>
      <c r="E70" s="3"/>
      <c r="F70" s="3"/>
      <c r="G70" s="3"/>
    </row>
    <row r="71" spans="3:7">
      <c r="C71" s="3"/>
      <c r="D71" s="3"/>
      <c r="E71" s="3"/>
      <c r="F71" s="3"/>
      <c r="G71" s="3"/>
    </row>
    <row r="72" spans="3:7">
      <c r="C72" s="3"/>
      <c r="D72" s="3"/>
      <c r="E72" s="3"/>
      <c r="F72" s="3"/>
      <c r="G72" s="3"/>
    </row>
    <row r="73" spans="3:7">
      <c r="C73" s="3"/>
      <c r="D73" s="3"/>
      <c r="E73" s="3"/>
      <c r="F73" s="3"/>
      <c r="G73" s="3"/>
    </row>
    <row r="74" spans="3:7">
      <c r="C74" s="3"/>
      <c r="D74" s="3"/>
      <c r="E74" s="3"/>
      <c r="F74" s="3"/>
      <c r="G74" s="3"/>
    </row>
    <row r="75" spans="3:7">
      <c r="C75" s="3"/>
      <c r="D75" s="3"/>
      <c r="E75" s="3"/>
      <c r="F75" s="3"/>
      <c r="G75" s="3"/>
    </row>
    <row r="76" spans="3:7">
      <c r="C76" s="3"/>
      <c r="D76" s="3"/>
      <c r="E76" s="3"/>
      <c r="F76" s="3"/>
      <c r="G76" s="3"/>
    </row>
    <row r="77" spans="3:7">
      <c r="C77" s="3"/>
      <c r="D77" s="3"/>
      <c r="E77" s="3"/>
      <c r="F77" s="3"/>
      <c r="G77" s="3"/>
    </row>
    <row r="78" spans="3:7">
      <c r="C78" s="3"/>
      <c r="D78" s="3"/>
      <c r="E78" s="3"/>
      <c r="F78" s="3"/>
      <c r="G78" s="3"/>
    </row>
    <row r="79" spans="3:7">
      <c r="C79" s="3"/>
      <c r="D79" s="3"/>
      <c r="E79" s="3"/>
      <c r="F79" s="3"/>
      <c r="G79" s="3"/>
    </row>
    <row r="80" spans="3:7">
      <c r="C80" s="3"/>
      <c r="D80" s="3"/>
      <c r="E80" s="3"/>
      <c r="F80" s="3"/>
      <c r="G80" s="3"/>
    </row>
    <row r="81" spans="3:7">
      <c r="C81" s="3"/>
      <c r="D81" s="3"/>
      <c r="E81" s="3"/>
      <c r="F81" s="3"/>
      <c r="G81" s="3"/>
    </row>
    <row r="82" spans="3:7">
      <c r="C82" s="3"/>
      <c r="D82" s="3"/>
      <c r="E82" s="3"/>
      <c r="F82" s="3"/>
      <c r="G82" s="3"/>
    </row>
    <row r="83" spans="3:7">
      <c r="C83" s="3"/>
      <c r="D83" s="3"/>
      <c r="E83" s="3"/>
      <c r="F83" s="3"/>
      <c r="G83" s="3"/>
    </row>
    <row r="84" spans="3:7">
      <c r="C84" s="3"/>
      <c r="D84" s="3"/>
      <c r="E84" s="3"/>
      <c r="F84" s="3"/>
      <c r="G84" s="3"/>
    </row>
    <row r="85" spans="3:7">
      <c r="C85" s="3"/>
      <c r="D85" s="3"/>
      <c r="E85" s="3"/>
      <c r="F85" s="3"/>
      <c r="G85" s="3"/>
    </row>
    <row r="86" spans="3:7">
      <c r="C86" s="3"/>
      <c r="D86" s="3"/>
      <c r="E86" s="3"/>
      <c r="F86" s="3"/>
      <c r="G86" s="3"/>
    </row>
    <row r="87" spans="3:7">
      <c r="C87" s="3"/>
      <c r="D87" s="3"/>
      <c r="E87" s="3"/>
      <c r="F87" s="3"/>
      <c r="G87" s="3"/>
    </row>
    <row r="88" spans="3:7">
      <c r="C88" s="3"/>
      <c r="D88" s="3"/>
      <c r="E88" s="3"/>
      <c r="F88" s="3"/>
      <c r="G88" s="3"/>
    </row>
    <row r="89" spans="3:7">
      <c r="C89" s="3"/>
      <c r="D89" s="3"/>
      <c r="E89" s="3"/>
      <c r="F89" s="3"/>
      <c r="G89" s="3"/>
    </row>
    <row r="90" spans="3:7">
      <c r="C90" s="3"/>
      <c r="D90" s="3"/>
      <c r="E90" s="3"/>
      <c r="F90" s="3"/>
      <c r="G90" s="3"/>
    </row>
    <row r="91" spans="3:7">
      <c r="C91" s="3"/>
      <c r="D91" s="3"/>
      <c r="E91" s="3"/>
      <c r="F91" s="3"/>
      <c r="G91" s="3"/>
    </row>
    <row r="92" spans="3:7">
      <c r="C92" s="3"/>
      <c r="D92" s="3"/>
      <c r="E92" s="3"/>
      <c r="F92" s="3"/>
      <c r="G92" s="3"/>
    </row>
    <row r="93" spans="3:7">
      <c r="C93" s="3"/>
      <c r="D93" s="3"/>
      <c r="E93" s="3"/>
      <c r="F93" s="3"/>
      <c r="G93" s="3"/>
    </row>
    <row r="94" spans="3:7">
      <c r="C94" s="3"/>
      <c r="D94" s="3"/>
      <c r="E94" s="3"/>
      <c r="F94" s="3"/>
      <c r="G94" s="3"/>
    </row>
    <row r="95" spans="3:7">
      <c r="C95" s="3"/>
      <c r="D95" s="3"/>
      <c r="E95" s="3"/>
      <c r="F95" s="3"/>
      <c r="G95" s="3"/>
    </row>
    <row r="96" spans="3:7">
      <c r="C96" s="3"/>
      <c r="D96" s="3"/>
      <c r="E96" s="3"/>
      <c r="F96" s="3"/>
      <c r="G96" s="3"/>
    </row>
    <row r="97" spans="3:7">
      <c r="C97" s="3"/>
      <c r="D97" s="3"/>
      <c r="E97" s="3"/>
      <c r="F97" s="3"/>
      <c r="G97" s="3"/>
    </row>
    <row r="98" spans="3:7">
      <c r="C98" s="3"/>
      <c r="D98" s="3"/>
      <c r="E98" s="3"/>
      <c r="F98" s="3"/>
      <c r="G98" s="3"/>
    </row>
    <row r="99" spans="3:7">
      <c r="C99" s="3"/>
      <c r="D99" s="3"/>
      <c r="E99" s="3"/>
      <c r="F99" s="3"/>
      <c r="G99" s="3"/>
    </row>
    <row r="100" spans="3:7">
      <c r="C100" s="3"/>
      <c r="D100" s="3"/>
      <c r="E100" s="3"/>
      <c r="F100" s="3"/>
      <c r="G100" s="3"/>
    </row>
    <row r="101" spans="3:7">
      <c r="C101" s="3"/>
      <c r="D101" s="3"/>
      <c r="E101" s="3"/>
      <c r="F101" s="3"/>
      <c r="G101" s="3"/>
    </row>
    <row r="102" spans="3:7">
      <c r="C102" s="3"/>
      <c r="D102" s="3"/>
      <c r="E102" s="3"/>
      <c r="F102" s="3"/>
      <c r="G102" s="3"/>
    </row>
    <row r="103" spans="3:7">
      <c r="C103" s="3"/>
      <c r="D103" s="3"/>
      <c r="E103" s="3"/>
      <c r="F103" s="3"/>
      <c r="G103" s="3"/>
    </row>
    <row r="104" spans="3:7">
      <c r="C104" s="3"/>
      <c r="D104" s="3"/>
      <c r="E104" s="3"/>
      <c r="F104" s="3"/>
      <c r="G104" s="3"/>
    </row>
    <row r="105" spans="3:7">
      <c r="C105" s="3"/>
      <c r="D105" s="3"/>
      <c r="E105" s="3"/>
      <c r="F105" s="3"/>
      <c r="G105" s="3"/>
    </row>
    <row r="106" spans="3:7">
      <c r="C106" s="3"/>
      <c r="D106" s="3"/>
      <c r="E106" s="3"/>
      <c r="F106" s="3"/>
      <c r="G106" s="3"/>
    </row>
    <row r="107" spans="3:7">
      <c r="C107" s="3"/>
      <c r="D107" s="3"/>
      <c r="E107" s="3"/>
      <c r="F107" s="3"/>
      <c r="G107" s="3"/>
    </row>
    <row r="108" spans="3:7">
      <c r="C108" s="3"/>
      <c r="D108" s="3"/>
      <c r="E108" s="3"/>
      <c r="F108" s="3"/>
      <c r="G108" s="3"/>
    </row>
    <row r="109" spans="3:7">
      <c r="C109" s="3"/>
      <c r="D109" s="3"/>
      <c r="E109" s="3"/>
      <c r="F109" s="3"/>
      <c r="G109" s="3"/>
    </row>
    <row r="110" spans="3:7">
      <c r="C110" s="3"/>
      <c r="D110" s="3"/>
      <c r="E110" s="3"/>
      <c r="F110" s="3"/>
      <c r="G110" s="3"/>
    </row>
    <row r="111" spans="3:7">
      <c r="C111" s="3"/>
      <c r="D111" s="3"/>
      <c r="E111" s="3"/>
      <c r="F111" s="3"/>
      <c r="G111" s="3"/>
    </row>
    <row r="112" spans="3:7">
      <c r="C112" s="3"/>
      <c r="D112" s="3"/>
      <c r="E112" s="3"/>
      <c r="F112" s="3"/>
      <c r="G112" s="3"/>
    </row>
    <row r="113" spans="3:7">
      <c r="C113" s="3"/>
      <c r="D113" s="3"/>
      <c r="E113" s="3"/>
      <c r="F113" s="3"/>
      <c r="G113" s="3"/>
    </row>
    <row r="114" spans="3:7">
      <c r="C114" s="3"/>
      <c r="D114" s="3"/>
      <c r="E114" s="3"/>
      <c r="F114" s="3"/>
      <c r="G114" s="3"/>
    </row>
    <row r="115" spans="3:7">
      <c r="C115" s="3"/>
      <c r="D115" s="3"/>
      <c r="E115" s="3"/>
      <c r="F115" s="3"/>
      <c r="G115" s="3"/>
    </row>
    <row r="116" spans="3:7">
      <c r="C116" s="3"/>
      <c r="D116" s="3"/>
      <c r="E116" s="3"/>
      <c r="F116" s="3"/>
      <c r="G116" s="3"/>
    </row>
    <row r="117" spans="3:7">
      <c r="C117" s="3"/>
      <c r="D117" s="3"/>
      <c r="E117" s="3"/>
      <c r="F117" s="3"/>
      <c r="G117" s="3"/>
    </row>
    <row r="118" spans="3:7">
      <c r="C118" s="3"/>
      <c r="D118" s="3"/>
      <c r="E118" s="3"/>
      <c r="F118" s="3"/>
      <c r="G118" s="3"/>
    </row>
    <row r="119" spans="3:7">
      <c r="C119" s="3"/>
      <c r="D119" s="3"/>
      <c r="E119" s="3"/>
      <c r="F119" s="3"/>
      <c r="G119" s="3"/>
    </row>
    <row r="120" spans="3:7">
      <c r="C120" s="3"/>
      <c r="D120" s="3"/>
      <c r="E120" s="3"/>
      <c r="F120" s="3"/>
      <c r="G120" s="3"/>
    </row>
    <row r="121" spans="3:7">
      <c r="C121" s="3"/>
      <c r="D121" s="3"/>
      <c r="E121" s="3"/>
      <c r="F121" s="3"/>
      <c r="G121" s="3"/>
    </row>
    <row r="122" spans="3:7">
      <c r="C122" s="3"/>
      <c r="D122" s="3"/>
      <c r="E122" s="3"/>
      <c r="F122" s="3"/>
      <c r="G122" s="3"/>
    </row>
    <row r="123" spans="3:7">
      <c r="C123" s="3"/>
      <c r="D123" s="3"/>
      <c r="E123" s="3"/>
      <c r="F123" s="3"/>
      <c r="G123" s="3"/>
    </row>
    <row r="124" spans="3:7">
      <c r="C124" s="3"/>
      <c r="D124" s="3"/>
      <c r="E124" s="3"/>
      <c r="F124" s="3"/>
      <c r="G124" s="3"/>
    </row>
    <row r="125" spans="3:7">
      <c r="C125" s="3"/>
      <c r="D125" s="3"/>
      <c r="E125" s="3"/>
      <c r="F125" s="3"/>
      <c r="G125" s="3"/>
    </row>
    <row r="126" spans="3:7">
      <c r="C126" s="3"/>
      <c r="D126" s="3"/>
      <c r="E126" s="3"/>
      <c r="F126" s="3"/>
      <c r="G126" s="3"/>
    </row>
    <row r="127" spans="3:7">
      <c r="C127" s="3"/>
      <c r="D127" s="3"/>
      <c r="E127" s="3"/>
      <c r="F127" s="3"/>
      <c r="G127" s="3"/>
    </row>
    <row r="128" spans="3:7">
      <c r="C128" s="3"/>
      <c r="D128" s="3"/>
      <c r="E128" s="3"/>
      <c r="F128" s="3"/>
      <c r="G128" s="3"/>
    </row>
    <row r="129" spans="3:7">
      <c r="C129" s="3"/>
      <c r="D129" s="3"/>
      <c r="E129" s="3"/>
      <c r="F129" s="3"/>
      <c r="G129" s="3"/>
    </row>
    <row r="130" spans="3:7">
      <c r="C130" s="3"/>
      <c r="D130" s="3"/>
      <c r="E130" s="3"/>
      <c r="F130" s="3"/>
      <c r="G130" s="3"/>
    </row>
    <row r="131" spans="3:7">
      <c r="C131" s="3"/>
      <c r="D131" s="3"/>
      <c r="E131" s="3"/>
      <c r="F131" s="3"/>
      <c r="G131" s="3"/>
    </row>
    <row r="132" spans="3:7">
      <c r="C132" s="3"/>
      <c r="D132" s="3"/>
      <c r="E132" s="3"/>
      <c r="F132" s="3"/>
      <c r="G132" s="3"/>
    </row>
    <row r="133" spans="3:7">
      <c r="C133" s="3"/>
      <c r="D133" s="3"/>
      <c r="E133" s="3"/>
      <c r="F133" s="3"/>
      <c r="G133" s="3"/>
    </row>
    <row r="134" spans="3:7">
      <c r="C134" s="3"/>
      <c r="D134" s="3"/>
      <c r="E134" s="3"/>
      <c r="F134" s="3"/>
      <c r="G134" s="3"/>
    </row>
    <row r="135" spans="3:7">
      <c r="C135" s="3"/>
      <c r="D135" s="3"/>
      <c r="E135" s="3"/>
      <c r="F135" s="3"/>
      <c r="G135" s="3"/>
    </row>
    <row r="136" spans="3:7">
      <c r="C136" s="3"/>
      <c r="D136" s="3"/>
      <c r="E136" s="3"/>
      <c r="F136" s="3"/>
      <c r="G136" s="3"/>
    </row>
    <row r="137" spans="3:7">
      <c r="C137" s="3"/>
      <c r="D137" s="3"/>
      <c r="E137" s="3"/>
      <c r="F137" s="3"/>
      <c r="G137" s="3"/>
    </row>
    <row r="138" spans="3:7">
      <c r="C138" s="3"/>
      <c r="D138" s="3"/>
      <c r="E138" s="3"/>
      <c r="F138" s="3"/>
      <c r="G138" s="3"/>
    </row>
    <row r="139" spans="3:7">
      <c r="C139" s="3"/>
      <c r="D139" s="3"/>
      <c r="E139" s="3"/>
      <c r="F139" s="3"/>
      <c r="G139" s="3"/>
    </row>
    <row r="140" spans="3:7">
      <c r="C140" s="3"/>
      <c r="D140" s="3"/>
      <c r="E140" s="3"/>
      <c r="F140" s="3"/>
      <c r="G140" s="3"/>
    </row>
    <row r="141" spans="3:7">
      <c r="C141" s="3"/>
      <c r="D141" s="3"/>
      <c r="E141" s="3"/>
      <c r="F141" s="3"/>
      <c r="G141" s="3"/>
    </row>
    <row r="142" spans="3:7">
      <c r="C142" s="3"/>
      <c r="D142" s="3"/>
      <c r="E142" s="3"/>
      <c r="F142" s="3"/>
      <c r="G142" s="3"/>
    </row>
    <row r="143" spans="3:7">
      <c r="C143" s="3"/>
      <c r="D143" s="3"/>
      <c r="E143" s="3"/>
      <c r="F143" s="3"/>
      <c r="G143" s="3"/>
    </row>
    <row r="144" spans="3:7">
      <c r="C144" s="3"/>
      <c r="D144" s="3"/>
      <c r="E144" s="3"/>
      <c r="F144" s="3"/>
      <c r="G144" s="3"/>
    </row>
    <row r="145" spans="3:7">
      <c r="C145" s="3"/>
      <c r="D145" s="3"/>
      <c r="E145" s="3"/>
      <c r="F145" s="3"/>
      <c r="G145" s="3"/>
    </row>
    <row r="146" spans="3:7">
      <c r="C146" s="3"/>
      <c r="D146" s="3"/>
      <c r="E146" s="3"/>
      <c r="F146" s="3"/>
      <c r="G146" s="3"/>
    </row>
    <row r="147" spans="3:7">
      <c r="C147" s="3"/>
      <c r="D147" s="3"/>
      <c r="E147" s="3"/>
      <c r="F147" s="3"/>
      <c r="G147" s="3"/>
    </row>
    <row r="148" spans="3:7">
      <c r="C148" s="3"/>
      <c r="D148" s="3"/>
      <c r="E148" s="3"/>
      <c r="F148" s="3"/>
      <c r="G148" s="3"/>
    </row>
    <row r="149" spans="3:7">
      <c r="C149" s="3"/>
      <c r="D149" s="3"/>
      <c r="E149" s="3"/>
      <c r="F149" s="3"/>
      <c r="G149" s="3"/>
    </row>
    <row r="150" spans="3:7">
      <c r="C150" s="3"/>
      <c r="D150" s="3"/>
      <c r="E150" s="3"/>
      <c r="F150" s="3"/>
      <c r="G150" s="3"/>
    </row>
    <row r="151" spans="3:7">
      <c r="C151" s="3"/>
      <c r="D151" s="3"/>
      <c r="E151" s="3"/>
      <c r="F151" s="3"/>
      <c r="G151" s="3"/>
    </row>
    <row r="152" spans="3:7">
      <c r="C152" s="3"/>
      <c r="D152" s="3"/>
      <c r="E152" s="3"/>
      <c r="F152" s="3"/>
      <c r="G152" s="3"/>
    </row>
    <row r="153" spans="3:7">
      <c r="C153" s="3"/>
      <c r="D153" s="3"/>
      <c r="E153" s="3"/>
      <c r="F153" s="3"/>
      <c r="G153" s="3"/>
    </row>
    <row r="154" spans="3:7">
      <c r="C154" s="3"/>
      <c r="D154" s="3"/>
      <c r="E154" s="3"/>
      <c r="F154" s="3"/>
      <c r="G154" s="3"/>
    </row>
    <row r="155" spans="3:7">
      <c r="C155" s="3"/>
      <c r="D155" s="3"/>
      <c r="E155" s="3"/>
      <c r="F155" s="3"/>
      <c r="G155" s="3"/>
    </row>
    <row r="156" spans="3:7">
      <c r="C156" s="3"/>
      <c r="D156" s="3"/>
      <c r="E156" s="3"/>
      <c r="F156" s="3"/>
      <c r="G156" s="3"/>
    </row>
    <row r="157" spans="3:7">
      <c r="C157" s="3"/>
      <c r="D157" s="3"/>
      <c r="E157" s="3"/>
      <c r="F157" s="3"/>
      <c r="G157" s="3"/>
    </row>
    <row r="158" spans="3:7">
      <c r="C158" s="3"/>
      <c r="D158" s="3"/>
      <c r="E158" s="3"/>
      <c r="F158" s="3"/>
      <c r="G158" s="3"/>
    </row>
    <row r="159" spans="3:7">
      <c r="C159" s="3"/>
      <c r="D159" s="3"/>
      <c r="E159" s="3"/>
      <c r="F159" s="3"/>
      <c r="G159" s="3"/>
    </row>
    <row r="160" spans="3:7">
      <c r="C160" s="3"/>
      <c r="D160" s="3"/>
      <c r="E160" s="3"/>
      <c r="F160" s="3"/>
      <c r="G160" s="3"/>
    </row>
    <row r="161" spans="3:7">
      <c r="C161" s="3"/>
      <c r="D161" s="3"/>
      <c r="E161" s="3"/>
      <c r="F161" s="3"/>
      <c r="G161" s="3"/>
    </row>
    <row r="162" spans="3:7">
      <c r="C162" s="3"/>
      <c r="D162" s="3"/>
      <c r="E162" s="3"/>
      <c r="F162" s="3"/>
      <c r="G162" s="3"/>
    </row>
    <row r="163" spans="3:7">
      <c r="C163" s="3"/>
      <c r="D163" s="3"/>
      <c r="E163" s="3"/>
      <c r="F163" s="3"/>
      <c r="G163" s="3"/>
    </row>
    <row r="164" spans="3:7">
      <c r="C164" s="3"/>
      <c r="D164" s="3"/>
      <c r="E164" s="3"/>
      <c r="F164" s="3"/>
      <c r="G164" s="3"/>
    </row>
    <row r="165" spans="3:7">
      <c r="C165" s="3"/>
      <c r="D165" s="3"/>
      <c r="E165" s="3"/>
      <c r="F165" s="3"/>
      <c r="G165" s="3"/>
    </row>
    <row r="166" spans="3:7">
      <c r="C166" s="3"/>
      <c r="D166" s="3"/>
      <c r="E166" s="3"/>
      <c r="F166" s="3"/>
      <c r="G166" s="3"/>
    </row>
    <row r="167" spans="3:7">
      <c r="C167" s="3"/>
      <c r="D167" s="3"/>
      <c r="E167" s="3"/>
      <c r="F167" s="3"/>
      <c r="G167" s="3"/>
    </row>
    <row r="168" spans="3:7">
      <c r="C168" s="3"/>
      <c r="D168" s="3"/>
      <c r="E168" s="3"/>
      <c r="F168" s="3"/>
      <c r="G168" s="3"/>
    </row>
    <row r="169" spans="3:7">
      <c r="C169" s="3"/>
      <c r="D169" s="3"/>
      <c r="E169" s="3"/>
      <c r="F169" s="3"/>
      <c r="G169" s="3"/>
    </row>
    <row r="170" spans="3:7">
      <c r="C170" s="3"/>
      <c r="D170" s="3"/>
      <c r="E170" s="3"/>
      <c r="F170" s="3"/>
      <c r="G170" s="3"/>
    </row>
    <row r="171" spans="3:7">
      <c r="C171" s="3"/>
      <c r="D171" s="3"/>
      <c r="E171" s="3"/>
      <c r="F171" s="3"/>
      <c r="G171" s="3"/>
    </row>
    <row r="172" spans="3:7">
      <c r="C172" s="3"/>
      <c r="D172" s="3"/>
      <c r="E172" s="3"/>
      <c r="F172" s="3"/>
      <c r="G172" s="3"/>
    </row>
    <row r="173" spans="3:7">
      <c r="C173" s="3"/>
      <c r="D173" s="3"/>
      <c r="E173" s="3"/>
      <c r="F173" s="3"/>
      <c r="G173" s="3"/>
    </row>
    <row r="174" spans="3:7">
      <c r="C174" s="3"/>
      <c r="D174" s="3"/>
      <c r="E174" s="3"/>
      <c r="F174" s="3"/>
      <c r="G174" s="3"/>
    </row>
    <row r="175" spans="3:7">
      <c r="C175" s="3"/>
      <c r="D175" s="3"/>
      <c r="E175" s="3"/>
      <c r="F175" s="3"/>
      <c r="G175" s="3"/>
    </row>
    <row r="176" spans="3:7">
      <c r="C176" s="3"/>
      <c r="D176" s="3"/>
      <c r="E176" s="3"/>
      <c r="F176" s="3"/>
      <c r="G176" s="3"/>
    </row>
    <row r="177" spans="3:7">
      <c r="C177" s="3"/>
      <c r="D177" s="3"/>
      <c r="E177" s="3"/>
      <c r="F177" s="3"/>
      <c r="G177" s="3"/>
    </row>
    <row r="178" spans="3:7">
      <c r="C178" s="3"/>
      <c r="D178" s="3"/>
      <c r="E178" s="3"/>
      <c r="F178" s="3"/>
      <c r="G178" s="3"/>
    </row>
    <row r="179" spans="3:7">
      <c r="C179" s="3"/>
      <c r="D179" s="3"/>
      <c r="E179" s="3"/>
      <c r="F179" s="3"/>
      <c r="G179" s="3"/>
    </row>
    <row r="180" spans="3:7">
      <c r="C180" s="3"/>
      <c r="D180" s="3"/>
      <c r="E180" s="3"/>
      <c r="F180" s="3"/>
      <c r="G180" s="3"/>
    </row>
    <row r="181" spans="3:7">
      <c r="C181" s="3"/>
      <c r="D181" s="3"/>
      <c r="E181" s="3"/>
      <c r="F181" s="3"/>
      <c r="G181" s="3"/>
    </row>
    <row r="182" spans="3:7">
      <c r="C182" s="3"/>
      <c r="D182" s="3"/>
      <c r="E182" s="3"/>
      <c r="F182" s="3"/>
      <c r="G182" s="3"/>
    </row>
    <row r="183" spans="3:7">
      <c r="C183" s="3"/>
      <c r="D183" s="3"/>
      <c r="E183" s="3"/>
      <c r="F183" s="3"/>
      <c r="G183" s="3"/>
    </row>
    <row r="184" spans="3:7">
      <c r="C184" s="3"/>
      <c r="D184" s="3"/>
      <c r="E184" s="3"/>
      <c r="F184" s="3"/>
      <c r="G184" s="3"/>
    </row>
    <row r="185" spans="3:7">
      <c r="C185" s="3"/>
      <c r="D185" s="3"/>
      <c r="E185" s="3"/>
      <c r="F185" s="3"/>
      <c r="G185" s="3"/>
    </row>
    <row r="186" spans="3:7">
      <c r="C186" s="3"/>
      <c r="D186" s="3"/>
      <c r="E186" s="3"/>
      <c r="F186" s="3"/>
      <c r="G186" s="3"/>
    </row>
    <row r="187" spans="3:7">
      <c r="C187" s="3"/>
      <c r="D187" s="3"/>
      <c r="E187" s="3"/>
      <c r="F187" s="3"/>
      <c r="G187" s="3"/>
    </row>
    <row r="188" spans="3:7">
      <c r="C188" s="3"/>
      <c r="D188" s="3"/>
      <c r="E188" s="3"/>
      <c r="F188" s="3"/>
      <c r="G188" s="3"/>
    </row>
    <row r="189" spans="3:7">
      <c r="C189" s="3"/>
      <c r="D189" s="3"/>
      <c r="E189" s="3"/>
      <c r="F189" s="3"/>
      <c r="G189" s="3"/>
    </row>
    <row r="190" spans="3:7">
      <c r="C190" s="3"/>
      <c r="D190" s="3"/>
      <c r="E190" s="3"/>
      <c r="F190" s="3"/>
      <c r="G190" s="3"/>
    </row>
    <row r="191" spans="3:7">
      <c r="C191" s="3"/>
      <c r="D191" s="3"/>
      <c r="E191" s="3"/>
      <c r="F191" s="3"/>
      <c r="G191" s="3"/>
    </row>
    <row r="192" spans="3:7">
      <c r="C192" s="3"/>
      <c r="D192" s="3"/>
      <c r="E192" s="3"/>
      <c r="F192" s="3"/>
      <c r="G192" s="3"/>
    </row>
    <row r="193" spans="3:7">
      <c r="C193" s="3"/>
      <c r="D193" s="3"/>
      <c r="E193" s="3"/>
      <c r="F193" s="3"/>
      <c r="G193" s="3"/>
    </row>
    <row r="194" spans="3:7">
      <c r="C194" s="3"/>
      <c r="D194" s="3"/>
      <c r="E194" s="3"/>
      <c r="F194" s="3"/>
      <c r="G194" s="3"/>
    </row>
    <row r="195" spans="3:7">
      <c r="C195" s="3"/>
      <c r="D195" s="3"/>
      <c r="E195" s="3"/>
      <c r="F195" s="3"/>
      <c r="G195" s="3"/>
    </row>
    <row r="196" spans="3:7">
      <c r="C196" s="3"/>
      <c r="D196" s="3"/>
      <c r="E196" s="3"/>
      <c r="F196" s="3"/>
      <c r="G196" s="3"/>
    </row>
    <row r="197" spans="3:7">
      <c r="C197" s="3"/>
      <c r="D197" s="3"/>
      <c r="E197" s="3"/>
      <c r="F197" s="3"/>
      <c r="G197" s="3"/>
    </row>
    <row r="198" spans="3:7">
      <c r="C198" s="3"/>
      <c r="D198" s="3"/>
      <c r="E198" s="3"/>
      <c r="F198" s="3"/>
      <c r="G198" s="3"/>
    </row>
    <row r="199" spans="3:7">
      <c r="C199" s="3"/>
      <c r="D199" s="3"/>
      <c r="E199" s="3"/>
      <c r="F199" s="3"/>
      <c r="G199" s="3"/>
    </row>
    <row r="200" spans="3:7">
      <c r="C200" s="3"/>
      <c r="D200" s="3"/>
      <c r="E200" s="3"/>
      <c r="F200" s="3"/>
      <c r="G200" s="3"/>
    </row>
    <row r="201" spans="3:7">
      <c r="C201" s="3"/>
      <c r="D201" s="3"/>
      <c r="E201" s="3"/>
      <c r="F201" s="3"/>
      <c r="G201" s="3"/>
    </row>
    <row r="202" spans="3:7">
      <c r="C202" s="3"/>
      <c r="D202" s="3"/>
      <c r="E202" s="3"/>
      <c r="F202" s="3"/>
      <c r="G202" s="3"/>
    </row>
    <row r="203" spans="3:7">
      <c r="C203" s="3"/>
      <c r="D203" s="3"/>
      <c r="E203" s="3"/>
      <c r="F203" s="3"/>
      <c r="G203" s="3"/>
    </row>
    <row r="204" spans="3:7">
      <c r="C204" s="3"/>
      <c r="D204" s="3"/>
      <c r="E204" s="3"/>
      <c r="F204" s="3"/>
      <c r="G204" s="3"/>
    </row>
    <row r="205" spans="3:7">
      <c r="C205" s="3"/>
      <c r="D205" s="3"/>
      <c r="E205" s="3"/>
      <c r="F205" s="3"/>
      <c r="G205" s="3"/>
    </row>
    <row r="206" spans="3:7">
      <c r="C206" s="3"/>
      <c r="D206" s="3"/>
      <c r="E206" s="3"/>
      <c r="F206" s="3"/>
      <c r="G206" s="3"/>
    </row>
    <row r="207" spans="3:7">
      <c r="C207" s="3"/>
      <c r="D207" s="3"/>
      <c r="E207" s="3"/>
      <c r="F207" s="3"/>
      <c r="G207" s="3"/>
    </row>
    <row r="208" spans="3:7">
      <c r="C208" s="3"/>
      <c r="D208" s="3"/>
      <c r="E208" s="3"/>
      <c r="F208" s="3"/>
      <c r="G208" s="3"/>
    </row>
    <row r="209" spans="3:7">
      <c r="C209" s="3"/>
      <c r="D209" s="3"/>
      <c r="E209" s="3"/>
      <c r="F209" s="3"/>
      <c r="G209" s="3"/>
    </row>
    <row r="210" spans="3:7">
      <c r="C210" s="3"/>
      <c r="D210" s="3"/>
      <c r="E210" s="3"/>
      <c r="F210" s="3"/>
      <c r="G210" s="3"/>
    </row>
    <row r="211" spans="3:7">
      <c r="C211" s="3"/>
      <c r="D211" s="3"/>
      <c r="E211" s="3"/>
      <c r="F211" s="3"/>
      <c r="G211" s="3"/>
    </row>
    <row r="212" spans="3:7">
      <c r="C212" s="3"/>
      <c r="D212" s="3"/>
      <c r="E212" s="3"/>
      <c r="F212" s="3"/>
      <c r="G212" s="3"/>
    </row>
    <row r="213" spans="3:7">
      <c r="C213" s="3"/>
      <c r="D213" s="3"/>
      <c r="E213" s="3"/>
      <c r="F213" s="3"/>
      <c r="G213" s="3"/>
    </row>
    <row r="214" spans="3:7">
      <c r="C214" s="3"/>
      <c r="D214" s="3"/>
      <c r="E214" s="3"/>
      <c r="F214" s="3"/>
      <c r="G214" s="3"/>
    </row>
    <row r="215" spans="3:7">
      <c r="C215" s="3"/>
      <c r="D215" s="3"/>
      <c r="E215" s="3"/>
      <c r="F215" s="3"/>
      <c r="G215" s="3"/>
    </row>
    <row r="216" spans="3:7">
      <c r="C216" s="3"/>
      <c r="D216" s="3"/>
      <c r="E216" s="3"/>
      <c r="F216" s="3"/>
      <c r="G216" s="3"/>
    </row>
    <row r="217" spans="3:7">
      <c r="C217" s="3"/>
      <c r="D217" s="3"/>
      <c r="E217" s="3"/>
      <c r="F217" s="3"/>
      <c r="G217" s="3"/>
    </row>
    <row r="218" spans="3:7">
      <c r="C218" s="3"/>
      <c r="D218" s="3"/>
      <c r="E218" s="3"/>
      <c r="F218" s="3"/>
      <c r="G218" s="3"/>
    </row>
    <row r="219" spans="3:7">
      <c r="C219" s="3"/>
      <c r="D219" s="3"/>
      <c r="E219" s="3"/>
      <c r="F219" s="3"/>
      <c r="G219" s="3"/>
    </row>
    <row r="220" spans="3:7">
      <c r="C220" s="3"/>
      <c r="D220" s="3"/>
      <c r="E220" s="3"/>
      <c r="F220" s="3"/>
      <c r="G220" s="3"/>
    </row>
    <row r="221" spans="3:7">
      <c r="C221" s="3"/>
      <c r="D221" s="3"/>
      <c r="E221" s="3"/>
      <c r="F221" s="3"/>
      <c r="G221" s="3"/>
    </row>
    <row r="222" spans="3:7">
      <c r="C222" s="3"/>
      <c r="D222" s="3"/>
      <c r="E222" s="3"/>
      <c r="F222" s="3"/>
      <c r="G222" s="3"/>
    </row>
    <row r="223" spans="3:7">
      <c r="C223" s="3"/>
      <c r="D223" s="3"/>
      <c r="E223" s="3"/>
      <c r="F223" s="3"/>
      <c r="G223" s="3"/>
    </row>
    <row r="224" spans="3:7">
      <c r="C224" s="3"/>
      <c r="D224" s="3"/>
      <c r="E224" s="3"/>
      <c r="F224" s="3"/>
      <c r="G224" s="3"/>
    </row>
    <row r="225" spans="3:7">
      <c r="C225" s="3"/>
      <c r="D225" s="3"/>
      <c r="E225" s="3"/>
      <c r="F225" s="3"/>
      <c r="G225" s="3"/>
    </row>
    <row r="226" spans="3:7">
      <c r="C226" s="3"/>
      <c r="D226" s="3"/>
      <c r="E226" s="3"/>
      <c r="F226" s="3"/>
      <c r="G226" s="3"/>
    </row>
    <row r="227" spans="3:7">
      <c r="C227" s="3"/>
      <c r="D227" s="3"/>
      <c r="E227" s="3"/>
      <c r="F227" s="3"/>
      <c r="G227" s="3"/>
    </row>
    <row r="228" spans="3:7">
      <c r="C228" s="3"/>
      <c r="D228" s="3"/>
      <c r="E228" s="3"/>
      <c r="F228" s="3"/>
      <c r="G228" s="3"/>
    </row>
    <row r="229" spans="3:7">
      <c r="C229" s="3"/>
      <c r="D229" s="3"/>
      <c r="E229" s="3"/>
      <c r="F229" s="3"/>
      <c r="G229" s="3"/>
    </row>
    <row r="230" spans="3:7">
      <c r="C230" s="3"/>
      <c r="D230" s="3"/>
      <c r="E230" s="3"/>
      <c r="F230" s="3"/>
      <c r="G230" s="3"/>
    </row>
    <row r="231" spans="3:7">
      <c r="C231" s="3"/>
      <c r="D231" s="3"/>
      <c r="E231" s="3"/>
      <c r="F231" s="3"/>
      <c r="G231" s="3"/>
    </row>
    <row r="232" spans="3:7">
      <c r="C232" s="3"/>
      <c r="D232" s="3"/>
      <c r="E232" s="3"/>
      <c r="F232" s="3"/>
      <c r="G232" s="3"/>
    </row>
    <row r="233" spans="3:7">
      <c r="C233" s="3"/>
      <c r="D233" s="3"/>
      <c r="E233" s="3"/>
      <c r="F233" s="3"/>
      <c r="G233" s="3"/>
    </row>
    <row r="234" spans="3:7">
      <c r="C234" s="3"/>
      <c r="D234" s="3"/>
      <c r="E234" s="3"/>
      <c r="F234" s="3"/>
      <c r="G234" s="3"/>
    </row>
    <row r="235" spans="3:7">
      <c r="C235" s="3"/>
      <c r="D235" s="3"/>
      <c r="E235" s="3"/>
      <c r="F235" s="3"/>
      <c r="G235" s="3"/>
    </row>
    <row r="236" spans="3:7">
      <c r="C236" s="3"/>
      <c r="D236" s="3"/>
      <c r="E236" s="3"/>
      <c r="F236" s="3"/>
      <c r="G236" s="3"/>
    </row>
    <row r="237" spans="3:7">
      <c r="C237" s="3"/>
      <c r="D237" s="3"/>
      <c r="E237" s="3"/>
      <c r="F237" s="3"/>
      <c r="G237" s="3"/>
    </row>
    <row r="238" spans="3:7">
      <c r="C238" s="3"/>
      <c r="D238" s="3"/>
      <c r="E238" s="3"/>
      <c r="F238" s="3"/>
      <c r="G238" s="3"/>
    </row>
    <row r="239" spans="3:7">
      <c r="C239" s="3"/>
      <c r="D239" s="3"/>
      <c r="E239" s="3"/>
      <c r="F239" s="3"/>
      <c r="G239" s="3"/>
    </row>
    <row r="240" spans="3:7">
      <c r="C240" s="3"/>
      <c r="D240" s="3"/>
      <c r="E240" s="3"/>
      <c r="F240" s="3"/>
      <c r="G240" s="3"/>
    </row>
    <row r="241" spans="3:7">
      <c r="C241" s="3"/>
      <c r="D241" s="3"/>
      <c r="E241" s="3"/>
      <c r="F241" s="3"/>
      <c r="G241" s="3"/>
    </row>
    <row r="242" spans="3:7">
      <c r="C242" s="3"/>
      <c r="D242" s="3"/>
      <c r="E242" s="3"/>
      <c r="F242" s="3"/>
      <c r="G242" s="3"/>
    </row>
    <row r="243" spans="3:7">
      <c r="C243" s="3"/>
      <c r="D243" s="3"/>
      <c r="E243" s="3"/>
      <c r="F243" s="3"/>
      <c r="G243" s="3"/>
    </row>
    <row r="244" spans="3:7">
      <c r="C244" s="3"/>
      <c r="D244" s="3"/>
      <c r="E244" s="3"/>
      <c r="F244" s="3"/>
      <c r="G244" s="3"/>
    </row>
    <row r="245" spans="3:7">
      <c r="C245" s="3"/>
      <c r="D245" s="3"/>
      <c r="E245" s="3"/>
      <c r="F245" s="3"/>
      <c r="G245" s="3"/>
    </row>
    <row r="246" spans="3:7">
      <c r="C246" s="3"/>
      <c r="D246" s="3"/>
      <c r="E246" s="3"/>
      <c r="F246" s="3"/>
      <c r="G246" s="3"/>
    </row>
    <row r="247" spans="3:7">
      <c r="C247" s="3"/>
      <c r="D247" s="3"/>
      <c r="E247" s="3"/>
      <c r="F247" s="3"/>
      <c r="G247" s="3"/>
    </row>
    <row r="248" spans="3:7">
      <c r="C248" s="3"/>
      <c r="D248" s="3"/>
      <c r="E248" s="3"/>
      <c r="F248" s="3"/>
      <c r="G248" s="3"/>
    </row>
    <row r="249" spans="3:7">
      <c r="C249" s="3"/>
      <c r="D249" s="3"/>
      <c r="E249" s="3"/>
      <c r="F249" s="3"/>
      <c r="G249" s="3"/>
    </row>
    <row r="250" spans="3:7">
      <c r="C250" s="3"/>
      <c r="D250" s="3"/>
      <c r="E250" s="3"/>
      <c r="F250" s="3"/>
      <c r="G250" s="3"/>
    </row>
    <row r="251" spans="3:7">
      <c r="C251" s="3"/>
      <c r="D251" s="3"/>
      <c r="E251" s="3"/>
      <c r="F251" s="3"/>
      <c r="G251" s="3"/>
    </row>
    <row r="252" spans="3:7">
      <c r="C252" s="3"/>
      <c r="D252" s="3"/>
      <c r="E252" s="3"/>
      <c r="F252" s="3"/>
      <c r="G252" s="3"/>
    </row>
    <row r="253" spans="3:7">
      <c r="C253" s="3"/>
      <c r="D253" s="3"/>
      <c r="E253" s="3"/>
      <c r="F253" s="3"/>
      <c r="G253" s="3"/>
    </row>
    <row r="254" spans="3:7">
      <c r="C254" s="3"/>
      <c r="D254" s="3"/>
      <c r="E254" s="3"/>
      <c r="F254" s="3"/>
      <c r="G254" s="3"/>
    </row>
    <row r="255" spans="3:7">
      <c r="C255" s="3"/>
      <c r="D255" s="3"/>
      <c r="E255" s="3"/>
      <c r="F255" s="3"/>
      <c r="G255" s="3"/>
    </row>
    <row r="256" spans="3:7">
      <c r="C256" s="3"/>
      <c r="D256" s="3"/>
      <c r="E256" s="3"/>
      <c r="F256" s="3"/>
      <c r="G256" s="3"/>
    </row>
    <row r="257" spans="3:7">
      <c r="C257" s="3"/>
      <c r="D257" s="3"/>
      <c r="E257" s="3"/>
      <c r="F257" s="3"/>
      <c r="G257" s="3"/>
    </row>
    <row r="258" spans="3:7">
      <c r="C258" s="3"/>
      <c r="D258" s="3"/>
      <c r="E258" s="3"/>
      <c r="F258" s="3"/>
      <c r="G258" s="3"/>
    </row>
    <row r="259" spans="3:7">
      <c r="C259" s="3"/>
      <c r="D259" s="3"/>
      <c r="E259" s="3"/>
      <c r="F259" s="3"/>
      <c r="G259" s="3"/>
    </row>
    <row r="260" spans="3:7">
      <c r="C260" s="3"/>
      <c r="D260" s="3"/>
      <c r="E260" s="3"/>
      <c r="F260" s="3"/>
      <c r="G260" s="3"/>
    </row>
    <row r="261" spans="3:7">
      <c r="C261" s="3"/>
      <c r="D261" s="3"/>
      <c r="E261" s="3"/>
      <c r="F261" s="3"/>
      <c r="G261" s="3"/>
    </row>
    <row r="262" spans="3:7">
      <c r="C262" s="3"/>
      <c r="D262" s="3"/>
      <c r="E262" s="3"/>
      <c r="F262" s="3"/>
      <c r="G262" s="3"/>
    </row>
    <row r="263" spans="3:7">
      <c r="C263" s="3"/>
      <c r="D263" s="3"/>
      <c r="E263" s="3"/>
      <c r="F263" s="3"/>
      <c r="G263" s="3"/>
    </row>
    <row r="264" spans="3:7">
      <c r="C264" s="3"/>
      <c r="D264" s="3"/>
      <c r="E264" s="3"/>
      <c r="F264" s="3"/>
      <c r="G264" s="3"/>
    </row>
    <row r="265" spans="3:7">
      <c r="C265" s="3"/>
      <c r="D265" s="3"/>
      <c r="E265" s="3"/>
      <c r="F265" s="3"/>
      <c r="G265" s="3"/>
    </row>
    <row r="266" spans="3:7">
      <c r="C266" s="3"/>
      <c r="D266" s="3"/>
      <c r="E266" s="3"/>
      <c r="F266" s="3"/>
      <c r="G266" s="3"/>
    </row>
    <row r="267" spans="3:7">
      <c r="C267" s="3"/>
      <c r="D267" s="3"/>
      <c r="E267" s="3"/>
      <c r="F267" s="3"/>
      <c r="G267" s="3"/>
    </row>
    <row r="268" spans="3:7">
      <c r="C268" s="3"/>
      <c r="D268" s="3"/>
      <c r="E268" s="3"/>
      <c r="F268" s="3"/>
      <c r="G268" s="3"/>
    </row>
    <row r="269" spans="3:7">
      <c r="C269" s="3"/>
      <c r="D269" s="3"/>
      <c r="E269" s="3"/>
      <c r="F269" s="3"/>
      <c r="G269" s="3"/>
    </row>
    <row r="270" spans="3:7">
      <c r="C270" s="3"/>
      <c r="D270" s="3"/>
      <c r="E270" s="3"/>
      <c r="F270" s="3"/>
      <c r="G270" s="3"/>
    </row>
    <row r="271" spans="3:7">
      <c r="C271" s="3"/>
      <c r="D271" s="3"/>
      <c r="E271" s="3"/>
      <c r="F271" s="3"/>
      <c r="G271" s="3"/>
    </row>
    <row r="272" spans="3:7">
      <c r="C272" s="3"/>
      <c r="D272" s="3"/>
      <c r="E272" s="3"/>
      <c r="F272" s="3"/>
      <c r="G272" s="3"/>
    </row>
    <row r="273" spans="3:7">
      <c r="C273" s="3"/>
      <c r="D273" s="3"/>
      <c r="E273" s="3"/>
      <c r="F273" s="3"/>
      <c r="G273" s="3"/>
    </row>
    <row r="274" spans="3:7">
      <c r="C274" s="3"/>
      <c r="D274" s="3"/>
      <c r="E274" s="3"/>
      <c r="F274" s="3"/>
      <c r="G274" s="3"/>
    </row>
    <row r="275" spans="3:7">
      <c r="C275" s="3"/>
      <c r="D275" s="3"/>
      <c r="E275" s="3"/>
      <c r="F275" s="3"/>
      <c r="G275" s="3"/>
    </row>
    <row r="276" spans="3:7">
      <c r="C276" s="3"/>
      <c r="D276" s="3"/>
      <c r="E276" s="3"/>
      <c r="F276" s="3"/>
      <c r="G276" s="3"/>
    </row>
    <row r="277" spans="3:7">
      <c r="C277" s="3"/>
      <c r="D277" s="3"/>
      <c r="E277" s="3"/>
      <c r="F277" s="3"/>
      <c r="G277" s="3"/>
    </row>
    <row r="278" spans="3:7">
      <c r="C278" s="3"/>
      <c r="D278" s="3"/>
      <c r="E278" s="3"/>
      <c r="F278" s="3"/>
      <c r="G278" s="3"/>
    </row>
    <row r="279" spans="3:7">
      <c r="C279" s="3"/>
      <c r="D279" s="3"/>
      <c r="E279" s="3"/>
      <c r="F279" s="3"/>
      <c r="G279" s="3"/>
    </row>
    <row r="280" spans="3:7">
      <c r="C280" s="3"/>
      <c r="D280" s="3"/>
      <c r="E280" s="3"/>
      <c r="F280" s="3"/>
      <c r="G280" s="3"/>
    </row>
    <row r="281" spans="3:7">
      <c r="C281" s="3"/>
      <c r="D281" s="3"/>
      <c r="E281" s="3"/>
      <c r="F281" s="3"/>
      <c r="G281" s="3"/>
    </row>
    <row r="282" spans="3:7">
      <c r="C282" s="3"/>
      <c r="D282" s="3"/>
      <c r="E282" s="3"/>
      <c r="F282" s="3"/>
      <c r="G282" s="3"/>
    </row>
    <row r="283" spans="3:7">
      <c r="C283" s="3"/>
      <c r="D283" s="3"/>
      <c r="E283" s="3"/>
      <c r="F283" s="3"/>
      <c r="G283" s="3"/>
    </row>
    <row r="284" spans="3:7">
      <c r="C284" s="3"/>
      <c r="D284" s="3"/>
      <c r="E284" s="3"/>
      <c r="F284" s="3"/>
      <c r="G284" s="3"/>
    </row>
    <row r="285" spans="3:7">
      <c r="C285" s="3"/>
      <c r="D285" s="3"/>
      <c r="E285" s="3"/>
      <c r="F285" s="3"/>
      <c r="G285" s="3"/>
    </row>
    <row r="286" spans="3:7">
      <c r="C286" s="3"/>
      <c r="D286" s="3"/>
      <c r="E286" s="3"/>
      <c r="F286" s="3"/>
      <c r="G286" s="3"/>
    </row>
    <row r="287" spans="3:7">
      <c r="C287" s="3"/>
      <c r="D287" s="3"/>
      <c r="E287" s="3"/>
      <c r="F287" s="3"/>
      <c r="G287" s="3"/>
    </row>
    <row r="288" spans="3:7">
      <c r="C288" s="3"/>
      <c r="D288" s="3"/>
      <c r="E288" s="3"/>
      <c r="F288" s="3"/>
      <c r="G288" s="3"/>
    </row>
    <row r="289" spans="3:7">
      <c r="C289" s="3"/>
      <c r="D289" s="3"/>
      <c r="E289" s="3"/>
      <c r="F289" s="3"/>
      <c r="G289" s="3"/>
    </row>
    <row r="290" spans="3:7">
      <c r="C290" s="3"/>
      <c r="D290" s="3"/>
      <c r="E290" s="3"/>
      <c r="F290" s="3"/>
      <c r="G290" s="3"/>
    </row>
    <row r="291" spans="3:7">
      <c r="C291" s="3"/>
      <c r="D291" s="3"/>
      <c r="E291" s="3"/>
      <c r="F291" s="3"/>
      <c r="G291" s="3"/>
    </row>
    <row r="292" spans="3:7">
      <c r="C292" s="3"/>
      <c r="D292" s="3"/>
      <c r="E292" s="3"/>
      <c r="F292" s="3"/>
      <c r="G292" s="3"/>
    </row>
    <row r="293" spans="3:7">
      <c r="C293" s="3"/>
      <c r="D293" s="3"/>
      <c r="E293" s="3"/>
      <c r="F293" s="3"/>
      <c r="G293" s="3"/>
    </row>
    <row r="294" spans="3:7">
      <c r="C294" s="3"/>
      <c r="D294" s="3"/>
      <c r="E294" s="3"/>
      <c r="F294" s="3"/>
      <c r="G294" s="3"/>
    </row>
    <row r="295" spans="3:7">
      <c r="C295" s="3"/>
      <c r="D295" s="3"/>
      <c r="E295" s="3"/>
      <c r="F295" s="3"/>
      <c r="G295" s="3"/>
    </row>
    <row r="296" spans="3:7">
      <c r="C296" s="3"/>
      <c r="D296" s="3"/>
      <c r="E296" s="3"/>
      <c r="F296" s="3"/>
      <c r="G296" s="3"/>
    </row>
    <row r="297" spans="3:7">
      <c r="C297" s="3"/>
      <c r="D297" s="3"/>
      <c r="E297" s="3"/>
      <c r="F297" s="3"/>
      <c r="G297" s="3"/>
    </row>
    <row r="298" spans="3:7">
      <c r="C298" s="3"/>
      <c r="D298" s="3"/>
      <c r="E298" s="3"/>
      <c r="F298" s="3"/>
      <c r="G298" s="3"/>
    </row>
    <row r="299" spans="3:7">
      <c r="C299" s="3"/>
      <c r="D299" s="3"/>
      <c r="E299" s="3"/>
      <c r="F299" s="3"/>
      <c r="G299" s="3"/>
    </row>
    <row r="300" spans="3:7">
      <c r="C300" s="3"/>
      <c r="D300" s="3"/>
      <c r="E300" s="3"/>
      <c r="F300" s="3"/>
      <c r="G300" s="3"/>
    </row>
    <row r="301" spans="3:7">
      <c r="C301" s="3"/>
      <c r="D301" s="3"/>
      <c r="E301" s="3"/>
      <c r="F301" s="3"/>
      <c r="G301" s="3"/>
    </row>
    <row r="302" spans="3:7">
      <c r="C302" s="3"/>
      <c r="D302" s="3"/>
      <c r="E302" s="3"/>
      <c r="F302" s="3"/>
      <c r="G302" s="3"/>
    </row>
    <row r="303" spans="3:7">
      <c r="C303" s="3"/>
      <c r="D303" s="3"/>
      <c r="E303" s="3"/>
      <c r="F303" s="3"/>
      <c r="G303" s="3"/>
    </row>
    <row r="304" spans="3:7">
      <c r="C304" s="3"/>
      <c r="D304" s="3"/>
      <c r="E304" s="3"/>
      <c r="F304" s="3"/>
      <c r="G304" s="3"/>
    </row>
    <row r="305" spans="3:7">
      <c r="C305" s="3"/>
      <c r="D305" s="3"/>
      <c r="E305" s="3"/>
      <c r="F305" s="3"/>
      <c r="G305" s="3"/>
    </row>
    <row r="306" spans="3:7">
      <c r="C306" s="3"/>
      <c r="D306" s="3"/>
      <c r="E306" s="3"/>
      <c r="F306" s="3"/>
      <c r="G306" s="3"/>
    </row>
    <row r="307" spans="3:7">
      <c r="C307" s="3"/>
      <c r="D307" s="3"/>
      <c r="E307" s="3"/>
      <c r="F307" s="3"/>
      <c r="G307" s="3"/>
    </row>
    <row r="308" spans="3:7">
      <c r="C308" s="3"/>
      <c r="D308" s="3"/>
      <c r="E308" s="3"/>
      <c r="F308" s="3"/>
      <c r="G308" s="3"/>
    </row>
    <row r="309" spans="3:7">
      <c r="C309" s="3"/>
      <c r="D309" s="3"/>
      <c r="E309" s="3"/>
      <c r="F309" s="3"/>
      <c r="G309" s="3"/>
    </row>
    <row r="310" spans="3:7">
      <c r="C310" s="3"/>
      <c r="D310" s="3"/>
      <c r="E310" s="3"/>
      <c r="F310" s="3"/>
      <c r="G310" s="3"/>
    </row>
    <row r="311" spans="3:7">
      <c r="C311" s="3"/>
      <c r="D311" s="3"/>
      <c r="E311" s="3"/>
      <c r="F311" s="3"/>
      <c r="G311" s="3"/>
    </row>
    <row r="312" spans="3:7">
      <c r="C312" s="3"/>
      <c r="D312" s="3"/>
      <c r="E312" s="3"/>
      <c r="F312" s="3"/>
      <c r="G312" s="3"/>
    </row>
    <row r="313" spans="3:7">
      <c r="C313" s="3"/>
      <c r="D313" s="3"/>
      <c r="E313" s="3"/>
      <c r="F313" s="3"/>
      <c r="G313" s="3"/>
    </row>
    <row r="314" spans="3:7">
      <c r="C314" s="3"/>
      <c r="D314" s="3"/>
      <c r="E314" s="3"/>
      <c r="F314" s="3"/>
      <c r="G314" s="3"/>
    </row>
    <row r="315" spans="3:7">
      <c r="C315" s="3"/>
      <c r="D315" s="3"/>
      <c r="E315" s="3"/>
      <c r="F315" s="3"/>
      <c r="G315" s="3"/>
    </row>
    <row r="316" spans="3:7">
      <c r="C316" s="3"/>
      <c r="D316" s="3"/>
      <c r="E316" s="3"/>
      <c r="F316" s="3"/>
      <c r="G316" s="3"/>
    </row>
    <row r="317" spans="3:7">
      <c r="C317" s="3"/>
      <c r="D317" s="3"/>
      <c r="E317" s="3"/>
      <c r="F317" s="3"/>
      <c r="G317" s="3"/>
    </row>
    <row r="318" spans="3:7">
      <c r="C318" s="3"/>
      <c r="D318" s="3"/>
      <c r="E318" s="3"/>
      <c r="F318" s="3"/>
      <c r="G318" s="3"/>
    </row>
    <row r="319" spans="3:7">
      <c r="C319" s="3"/>
      <c r="D319" s="3"/>
      <c r="E319" s="3"/>
      <c r="F319" s="3"/>
      <c r="G319" s="3"/>
    </row>
    <row r="320" spans="3:7">
      <c r="C320" s="3"/>
      <c r="D320" s="3"/>
      <c r="E320" s="3"/>
      <c r="F320" s="3"/>
      <c r="G320" s="3"/>
    </row>
    <row r="321" spans="3:7">
      <c r="C321" s="3"/>
      <c r="D321" s="3"/>
      <c r="E321" s="3"/>
      <c r="F321" s="3"/>
      <c r="G321" s="3"/>
    </row>
    <row r="322" spans="3:7">
      <c r="C322" s="3"/>
      <c r="D322" s="3"/>
      <c r="E322" s="3"/>
      <c r="F322" s="3"/>
      <c r="G322" s="3"/>
    </row>
    <row r="323" spans="3:7">
      <c r="C323" s="3"/>
      <c r="D323" s="3"/>
      <c r="E323" s="3"/>
      <c r="F323" s="3"/>
      <c r="G323" s="3"/>
    </row>
    <row r="324" spans="3:7">
      <c r="C324" s="3"/>
      <c r="D324" s="3"/>
      <c r="E324" s="3"/>
      <c r="F324" s="3"/>
      <c r="G324" s="3"/>
    </row>
    <row r="325" spans="3:7">
      <c r="C325" s="3"/>
      <c r="D325" s="3"/>
      <c r="E325" s="3"/>
      <c r="F325" s="3"/>
      <c r="G325" s="3"/>
    </row>
    <row r="326" spans="3:7">
      <c r="C326" s="3"/>
      <c r="D326" s="3"/>
      <c r="E326" s="3"/>
      <c r="F326" s="3"/>
      <c r="G326" s="3"/>
    </row>
    <row r="327" spans="3:7">
      <c r="C327" s="3"/>
      <c r="D327" s="3"/>
      <c r="E327" s="3"/>
      <c r="F327" s="3"/>
      <c r="G327" s="3"/>
    </row>
    <row r="328" spans="3:7">
      <c r="C328" s="3"/>
      <c r="D328" s="3"/>
      <c r="E328" s="3"/>
      <c r="F328" s="3"/>
      <c r="G328" s="3"/>
    </row>
    <row r="329" spans="3:7">
      <c r="C329" s="3"/>
      <c r="D329" s="3"/>
      <c r="E329" s="3"/>
      <c r="F329" s="3"/>
      <c r="G329" s="3"/>
    </row>
    <row r="330" spans="3:7">
      <c r="C330" s="3"/>
      <c r="D330" s="3"/>
      <c r="E330" s="3"/>
      <c r="F330" s="3"/>
      <c r="G330" s="3"/>
    </row>
    <row r="331" spans="3:7">
      <c r="C331" s="3"/>
      <c r="D331" s="3"/>
      <c r="E331" s="3"/>
      <c r="F331" s="3"/>
      <c r="G331" s="3"/>
    </row>
    <row r="332" spans="3:7">
      <c r="C332" s="3"/>
      <c r="D332" s="3"/>
      <c r="E332" s="3"/>
      <c r="F332" s="3"/>
      <c r="G332" s="3"/>
    </row>
    <row r="333" spans="3:7">
      <c r="C333" s="3"/>
      <c r="D333" s="3"/>
      <c r="E333" s="3"/>
      <c r="F333" s="3"/>
      <c r="G333" s="3"/>
    </row>
    <row r="334" spans="3:7">
      <c r="C334" s="3"/>
      <c r="D334" s="3"/>
      <c r="E334" s="3"/>
      <c r="F334" s="3"/>
      <c r="G334" s="3"/>
    </row>
    <row r="335" spans="3:7">
      <c r="C335" s="3"/>
      <c r="D335" s="3"/>
      <c r="E335" s="3"/>
      <c r="F335" s="3"/>
      <c r="G335" s="3"/>
    </row>
    <row r="336" spans="3:7">
      <c r="C336" s="3"/>
      <c r="D336" s="3"/>
      <c r="E336" s="3"/>
      <c r="F336" s="3"/>
      <c r="G336" s="3"/>
    </row>
    <row r="337" spans="3:7">
      <c r="C337" s="3"/>
      <c r="D337" s="3"/>
      <c r="E337" s="3"/>
      <c r="F337" s="3"/>
      <c r="G337" s="3"/>
    </row>
    <row r="338" spans="3:7">
      <c r="C338" s="3"/>
      <c r="D338" s="3"/>
      <c r="E338" s="3"/>
      <c r="F338" s="3"/>
      <c r="G338" s="3"/>
    </row>
    <row r="339" spans="3:7">
      <c r="C339" s="3"/>
      <c r="D339" s="3"/>
      <c r="E339" s="3"/>
      <c r="F339" s="3"/>
      <c r="G339" s="3"/>
    </row>
    <row r="340" spans="3:7">
      <c r="C340" s="3"/>
      <c r="D340" s="3"/>
      <c r="E340" s="3"/>
      <c r="F340" s="3"/>
      <c r="G340" s="3"/>
    </row>
    <row r="341" spans="3:7">
      <c r="C341" s="3"/>
      <c r="D341" s="3"/>
      <c r="E341" s="3"/>
      <c r="F341" s="3"/>
      <c r="G341" s="3"/>
    </row>
    <row r="342" spans="3:7">
      <c r="C342" s="3"/>
      <c r="D342" s="3"/>
      <c r="E342" s="3"/>
      <c r="F342" s="3"/>
      <c r="G342" s="3"/>
    </row>
    <row r="343" spans="3:7">
      <c r="C343" s="3"/>
      <c r="D343" s="3"/>
      <c r="E343" s="3"/>
      <c r="F343" s="3"/>
      <c r="G343" s="3"/>
    </row>
    <row r="344" spans="3:7">
      <c r="C344" s="3"/>
      <c r="D344" s="3"/>
      <c r="E344" s="3"/>
      <c r="F344" s="3"/>
      <c r="G344" s="3"/>
    </row>
    <row r="345" spans="3:7">
      <c r="C345" s="3"/>
      <c r="D345" s="3"/>
      <c r="E345" s="3"/>
      <c r="F345" s="3"/>
      <c r="G345" s="3"/>
    </row>
    <row r="346" spans="3:7">
      <c r="C346" s="3"/>
      <c r="D346" s="3"/>
      <c r="E346" s="3"/>
      <c r="F346" s="3"/>
      <c r="G346" s="3"/>
    </row>
    <row r="347" spans="3:7">
      <c r="C347" s="3"/>
      <c r="D347" s="3"/>
      <c r="E347" s="3"/>
      <c r="F347" s="3"/>
      <c r="G347" s="3"/>
    </row>
    <row r="348" spans="3:7">
      <c r="C348" s="3"/>
      <c r="D348" s="3"/>
      <c r="E348" s="3"/>
      <c r="F348" s="3"/>
      <c r="G348" s="3"/>
    </row>
    <row r="349" spans="3:7">
      <c r="C349" s="3"/>
      <c r="D349" s="3"/>
      <c r="E349" s="3"/>
      <c r="F349" s="3"/>
      <c r="G349" s="3"/>
    </row>
    <row r="350" spans="3:7">
      <c r="C350" s="3"/>
      <c r="D350" s="3"/>
      <c r="E350" s="3"/>
      <c r="F350" s="3"/>
      <c r="G350" s="3"/>
    </row>
    <row r="351" spans="3:7">
      <c r="C351" s="3"/>
      <c r="D351" s="3"/>
      <c r="E351" s="3"/>
      <c r="F351" s="3"/>
      <c r="G351" s="3"/>
    </row>
    <row r="352" spans="3:7">
      <c r="C352" s="3"/>
      <c r="D352" s="3"/>
      <c r="E352" s="3"/>
      <c r="F352" s="3"/>
      <c r="G352" s="3"/>
    </row>
    <row r="353" spans="3:7">
      <c r="C353" s="3"/>
      <c r="D353" s="3"/>
      <c r="E353" s="3"/>
      <c r="F353" s="3"/>
      <c r="G353" s="3"/>
    </row>
    <row r="354" spans="3:7">
      <c r="C354" s="3"/>
      <c r="D354" s="3"/>
      <c r="E354" s="3"/>
      <c r="F354" s="3"/>
      <c r="G354" s="3"/>
    </row>
    <row r="355" spans="3:7">
      <c r="C355" s="3"/>
      <c r="D355" s="3"/>
      <c r="E355" s="3"/>
      <c r="F355" s="3"/>
      <c r="G355" s="3"/>
    </row>
    <row r="356" spans="3:7">
      <c r="C356" s="3"/>
      <c r="D356" s="3"/>
      <c r="E356" s="3"/>
      <c r="F356" s="3"/>
      <c r="G356" s="3"/>
    </row>
    <row r="357" spans="3:7">
      <c r="C357" s="3"/>
      <c r="D357" s="3"/>
      <c r="E357" s="3"/>
      <c r="F357" s="3"/>
      <c r="G357" s="3"/>
    </row>
    <row r="358" spans="3:7">
      <c r="C358" s="3"/>
      <c r="D358" s="3"/>
      <c r="E358" s="3"/>
      <c r="F358" s="3"/>
      <c r="G358" s="3"/>
    </row>
    <row r="359" spans="3:7">
      <c r="C359" s="3"/>
      <c r="D359" s="3"/>
      <c r="E359" s="3"/>
      <c r="F359" s="3"/>
      <c r="G359" s="3"/>
    </row>
    <row r="360" spans="3:7">
      <c r="C360" s="3"/>
      <c r="D360" s="3"/>
      <c r="E360" s="3"/>
      <c r="F360" s="3"/>
      <c r="G360" s="3"/>
    </row>
    <row r="361" spans="3:7">
      <c r="C361" s="3"/>
      <c r="D361" s="3"/>
      <c r="E361" s="3"/>
      <c r="F361" s="3"/>
      <c r="G361" s="3"/>
    </row>
    <row r="362" spans="3:7">
      <c r="C362" s="3"/>
      <c r="D362" s="3"/>
      <c r="E362" s="3"/>
      <c r="F362" s="3"/>
      <c r="G362" s="3"/>
    </row>
    <row r="363" spans="3:7">
      <c r="C363" s="3"/>
      <c r="D363" s="3"/>
      <c r="E363" s="3"/>
      <c r="F363" s="3"/>
      <c r="G363" s="3"/>
    </row>
    <row r="364" spans="3:7">
      <c r="C364" s="3"/>
      <c r="D364" s="3"/>
      <c r="E364" s="3"/>
      <c r="F364" s="3"/>
      <c r="G364" s="3"/>
    </row>
    <row r="365" spans="3:7">
      <c r="C365" s="3"/>
      <c r="D365" s="3"/>
      <c r="E365" s="3"/>
      <c r="F365" s="3"/>
      <c r="G365" s="3"/>
    </row>
    <row r="366" spans="3:7">
      <c r="C366" s="3"/>
      <c r="D366" s="3"/>
      <c r="E366" s="3"/>
      <c r="F366" s="3"/>
      <c r="G366" s="3"/>
    </row>
    <row r="367" spans="3:7">
      <c r="C367" s="3"/>
      <c r="D367" s="3"/>
      <c r="E367" s="3"/>
      <c r="F367" s="3"/>
      <c r="G367" s="3"/>
    </row>
    <row r="368" spans="3:7">
      <c r="C368" s="3"/>
      <c r="D368" s="3"/>
      <c r="E368" s="3"/>
      <c r="F368" s="3"/>
      <c r="G368" s="3"/>
    </row>
    <row r="369" spans="3:7">
      <c r="C369" s="3"/>
      <c r="D369" s="3"/>
      <c r="E369" s="3"/>
      <c r="F369" s="3"/>
      <c r="G369" s="3"/>
    </row>
    <row r="370" spans="3:7">
      <c r="C370" s="3"/>
      <c r="D370" s="3"/>
      <c r="E370" s="3"/>
      <c r="F370" s="3"/>
      <c r="G370" s="3"/>
    </row>
    <row r="371" spans="3:7">
      <c r="C371" s="3"/>
      <c r="D371" s="3"/>
      <c r="E371" s="3"/>
      <c r="F371" s="3"/>
      <c r="G371" s="3"/>
    </row>
    <row r="372" spans="3:7">
      <c r="C372" s="3"/>
      <c r="D372" s="3"/>
      <c r="E372" s="3"/>
      <c r="F372" s="3"/>
      <c r="G372" s="3"/>
    </row>
    <row r="373" spans="3:7">
      <c r="C373" s="3"/>
      <c r="D373" s="3"/>
      <c r="E373" s="3"/>
      <c r="F373" s="3"/>
      <c r="G373" s="3"/>
    </row>
    <row r="374" spans="3:7">
      <c r="C374" s="3"/>
      <c r="D374" s="3"/>
      <c r="E374" s="3"/>
      <c r="F374" s="3"/>
      <c r="G374" s="3"/>
    </row>
    <row r="375" spans="3:7">
      <c r="C375" s="3"/>
      <c r="D375" s="3"/>
      <c r="E375" s="3"/>
      <c r="F375" s="3"/>
      <c r="G375" s="3"/>
    </row>
    <row r="376" spans="3:7">
      <c r="C376" s="3"/>
      <c r="D376" s="3"/>
      <c r="E376" s="3"/>
      <c r="F376" s="3"/>
      <c r="G376" s="3"/>
    </row>
    <row r="377" spans="3:7">
      <c r="C377" s="3"/>
      <c r="D377" s="3"/>
      <c r="E377" s="3"/>
      <c r="F377" s="3"/>
      <c r="G377" s="3"/>
    </row>
    <row r="378" spans="3:7">
      <c r="C378" s="3"/>
      <c r="D378" s="3"/>
      <c r="E378" s="3"/>
      <c r="F378" s="3"/>
      <c r="G378" s="3"/>
    </row>
    <row r="379" spans="3:7">
      <c r="C379" s="3"/>
      <c r="D379" s="3"/>
      <c r="E379" s="3"/>
      <c r="F379" s="3"/>
      <c r="G379" s="3"/>
    </row>
    <row r="380" spans="3:7">
      <c r="C380" s="3"/>
      <c r="D380" s="3"/>
      <c r="E380" s="3"/>
      <c r="F380" s="3"/>
      <c r="G380" s="3"/>
    </row>
    <row r="381" spans="3:7">
      <c r="C381" s="3"/>
      <c r="D381" s="3"/>
      <c r="E381" s="3"/>
      <c r="F381" s="3"/>
      <c r="G381" s="3"/>
    </row>
    <row r="382" spans="3:7">
      <c r="C382" s="3"/>
      <c r="D382" s="3"/>
      <c r="E382" s="3"/>
      <c r="F382" s="3"/>
      <c r="G382" s="3"/>
    </row>
    <row r="383" spans="3:7">
      <c r="C383" s="3"/>
      <c r="D383" s="3"/>
      <c r="E383" s="3"/>
      <c r="F383" s="3"/>
      <c r="G383" s="3"/>
    </row>
    <row r="384" spans="3:7">
      <c r="C384" s="3"/>
      <c r="D384" s="3"/>
      <c r="E384" s="3"/>
      <c r="F384" s="3"/>
      <c r="G384" s="3"/>
    </row>
    <row r="385" spans="3:7">
      <c r="C385" s="3"/>
      <c r="D385" s="3"/>
      <c r="E385" s="3"/>
      <c r="F385" s="3"/>
      <c r="G385" s="3"/>
    </row>
    <row r="386" spans="3:7">
      <c r="C386" s="3"/>
      <c r="D386" s="3"/>
      <c r="E386" s="3"/>
      <c r="F386" s="3"/>
      <c r="G386" s="3"/>
    </row>
    <row r="387" spans="3:7">
      <c r="C387" s="3"/>
      <c r="D387" s="3"/>
      <c r="E387" s="3"/>
      <c r="F387" s="3"/>
      <c r="G387" s="3"/>
    </row>
    <row r="388" spans="3:7">
      <c r="C388" s="3"/>
      <c r="D388" s="3"/>
      <c r="E388" s="3"/>
      <c r="F388" s="3"/>
      <c r="G388" s="3"/>
    </row>
    <row r="389" spans="3:7">
      <c r="C389" s="3"/>
      <c r="D389" s="3"/>
      <c r="E389" s="3"/>
      <c r="F389" s="3"/>
      <c r="G389" s="3"/>
    </row>
    <row r="390" spans="3:7">
      <c r="C390" s="3"/>
      <c r="D390" s="3"/>
      <c r="E390" s="3"/>
      <c r="F390" s="3"/>
      <c r="G390" s="3"/>
    </row>
    <row r="391" spans="3:7">
      <c r="C391" s="3"/>
      <c r="D391" s="3"/>
      <c r="E391" s="3"/>
      <c r="F391" s="3"/>
      <c r="G391" s="3"/>
    </row>
    <row r="392" spans="3:7">
      <c r="C392" s="3"/>
      <c r="D392" s="3"/>
      <c r="E392" s="3"/>
      <c r="F392" s="3"/>
      <c r="G392" s="3"/>
    </row>
    <row r="393" spans="3:7">
      <c r="C393" s="3"/>
      <c r="D393" s="3"/>
      <c r="E393" s="3"/>
      <c r="F393" s="3"/>
      <c r="G393" s="3"/>
    </row>
    <row r="394" spans="3:7">
      <c r="C394" s="3"/>
      <c r="D394" s="3"/>
      <c r="E394" s="3"/>
      <c r="F394" s="3"/>
      <c r="G394" s="3"/>
    </row>
    <row r="395" spans="3:7">
      <c r="C395" s="3"/>
      <c r="D395" s="3"/>
      <c r="E395" s="3"/>
      <c r="F395" s="3"/>
      <c r="G395" s="3"/>
    </row>
    <row r="396" spans="3:7">
      <c r="C396" s="3"/>
      <c r="D396" s="3"/>
      <c r="E396" s="3"/>
      <c r="F396" s="3"/>
      <c r="G396" s="3"/>
    </row>
    <row r="397" spans="3:7">
      <c r="C397" s="3"/>
      <c r="D397" s="3"/>
      <c r="E397" s="3"/>
      <c r="F397" s="3"/>
      <c r="G397" s="3"/>
    </row>
    <row r="398" spans="3:7">
      <c r="C398" s="3"/>
      <c r="D398" s="3"/>
      <c r="E398" s="3"/>
      <c r="F398" s="3"/>
      <c r="G398" s="3"/>
    </row>
    <row r="399" spans="3:7">
      <c r="C399" s="3"/>
      <c r="D399" s="3"/>
      <c r="E399" s="3"/>
      <c r="F399" s="3"/>
      <c r="G399" s="3"/>
    </row>
    <row r="400" spans="3:7">
      <c r="C400" s="3"/>
      <c r="D400" s="3"/>
      <c r="E400" s="3"/>
      <c r="F400" s="3"/>
      <c r="G400" s="3"/>
    </row>
    <row r="401" spans="3:7">
      <c r="C401" s="3"/>
      <c r="D401" s="3"/>
      <c r="E401" s="3"/>
      <c r="F401" s="3"/>
      <c r="G401" s="3"/>
    </row>
    <row r="402" spans="3:7">
      <c r="C402" s="3"/>
      <c r="D402" s="3"/>
      <c r="E402" s="3"/>
      <c r="F402" s="3"/>
      <c r="G402" s="3"/>
    </row>
    <row r="403" spans="3:7">
      <c r="C403" s="3"/>
      <c r="D403" s="3"/>
      <c r="E403" s="3"/>
      <c r="F403" s="3"/>
      <c r="G403" s="3"/>
    </row>
    <row r="404" spans="3:7">
      <c r="C404" s="3"/>
      <c r="D404" s="3"/>
      <c r="E404" s="3"/>
      <c r="F404" s="3"/>
      <c r="G404" s="3"/>
    </row>
    <row r="405" spans="3:7">
      <c r="C405" s="3"/>
      <c r="D405" s="3"/>
      <c r="E405" s="3"/>
      <c r="F405" s="3"/>
      <c r="G405" s="3"/>
    </row>
    <row r="406" spans="3:7">
      <c r="C406" s="3"/>
      <c r="D406" s="3"/>
      <c r="E406" s="3"/>
      <c r="F406" s="3"/>
      <c r="G406" s="3"/>
    </row>
    <row r="407" spans="3:7">
      <c r="C407" s="3"/>
      <c r="D407" s="3"/>
      <c r="E407" s="3"/>
      <c r="F407" s="3"/>
      <c r="G407" s="3"/>
    </row>
    <row r="408" spans="3:7">
      <c r="C408" s="3"/>
      <c r="D408" s="3"/>
      <c r="E408" s="3"/>
      <c r="F408" s="3"/>
      <c r="G408" s="3"/>
    </row>
    <row r="409" spans="3:7">
      <c r="C409" s="3"/>
      <c r="D409" s="3"/>
      <c r="E409" s="3"/>
      <c r="F409" s="3"/>
      <c r="G409" s="3"/>
    </row>
    <row r="410" spans="3:7">
      <c r="C410" s="3"/>
      <c r="D410" s="3"/>
      <c r="E410" s="3"/>
      <c r="F410" s="3"/>
      <c r="G410" s="3"/>
    </row>
    <row r="411" spans="3:7">
      <c r="C411" s="3"/>
      <c r="D411" s="3"/>
      <c r="E411" s="3"/>
      <c r="F411" s="3"/>
      <c r="G411" s="3"/>
    </row>
    <row r="412" spans="3:7">
      <c r="C412" s="3"/>
      <c r="D412" s="3"/>
      <c r="E412" s="3"/>
      <c r="F412" s="3"/>
      <c r="G412" s="3"/>
    </row>
    <row r="413" spans="3:7">
      <c r="C413" s="3"/>
      <c r="D413" s="3"/>
      <c r="E413" s="3"/>
      <c r="F413" s="3"/>
      <c r="G413" s="3"/>
    </row>
    <row r="414" spans="3:7">
      <c r="C414" s="3"/>
      <c r="D414" s="3"/>
      <c r="E414" s="3"/>
      <c r="F414" s="3"/>
      <c r="G414" s="3"/>
    </row>
    <row r="415" spans="3:7">
      <c r="C415" s="3"/>
      <c r="D415" s="3"/>
      <c r="E415" s="3"/>
      <c r="F415" s="3"/>
      <c r="G415" s="3"/>
    </row>
    <row r="416" spans="3:7">
      <c r="C416" s="3"/>
      <c r="D416" s="3"/>
      <c r="E416" s="3"/>
      <c r="F416" s="3"/>
      <c r="G416" s="3"/>
    </row>
    <row r="417" spans="3:7">
      <c r="C417" s="3"/>
      <c r="D417" s="3"/>
      <c r="E417" s="3"/>
      <c r="F417" s="3"/>
      <c r="G417" s="3"/>
    </row>
    <row r="418" spans="3:7">
      <c r="C418" s="3"/>
      <c r="D418" s="3"/>
      <c r="E418" s="3"/>
      <c r="F418" s="3"/>
      <c r="G418" s="3"/>
    </row>
    <row r="419" spans="3:7">
      <c r="C419" s="3"/>
      <c r="D419" s="3"/>
      <c r="E419" s="3"/>
      <c r="F419" s="3"/>
      <c r="G419" s="3"/>
    </row>
    <row r="420" spans="3:7">
      <c r="C420" s="3"/>
      <c r="D420" s="3"/>
      <c r="E420" s="3"/>
      <c r="F420" s="3"/>
      <c r="G420" s="3"/>
    </row>
    <row r="421" spans="3:7">
      <c r="C421" s="3"/>
      <c r="D421" s="3"/>
      <c r="E421" s="3"/>
      <c r="F421" s="3"/>
      <c r="G421" s="3"/>
    </row>
    <row r="422" spans="3:7">
      <c r="C422" s="3"/>
      <c r="D422" s="3"/>
      <c r="E422" s="3"/>
      <c r="F422" s="3"/>
      <c r="G422" s="3"/>
    </row>
    <row r="423" spans="3:7">
      <c r="C423" s="3"/>
      <c r="D423" s="3"/>
      <c r="E423" s="3"/>
      <c r="F423" s="3"/>
      <c r="G423" s="3"/>
    </row>
    <row r="424" spans="3:7">
      <c r="C424" s="3"/>
      <c r="D424" s="3"/>
      <c r="E424" s="3"/>
      <c r="F424" s="3"/>
      <c r="G424" s="3"/>
    </row>
    <row r="425" spans="3:7">
      <c r="C425" s="3"/>
      <c r="D425" s="3"/>
      <c r="E425" s="3"/>
      <c r="F425" s="3"/>
      <c r="G425" s="3"/>
    </row>
    <row r="426" spans="3:7">
      <c r="C426" s="3"/>
      <c r="D426" s="3"/>
      <c r="E426" s="3"/>
      <c r="F426" s="3"/>
      <c r="G426" s="3"/>
    </row>
    <row r="427" spans="3:7">
      <c r="C427" s="3"/>
      <c r="D427" s="3"/>
      <c r="E427" s="3"/>
      <c r="F427" s="3"/>
      <c r="G427" s="3"/>
    </row>
    <row r="428" spans="3:7">
      <c r="C428" s="3"/>
      <c r="D428" s="3"/>
      <c r="E428" s="3"/>
      <c r="F428" s="3"/>
      <c r="G428" s="3"/>
    </row>
    <row r="429" spans="3:7">
      <c r="C429" s="3"/>
      <c r="D429" s="3"/>
      <c r="E429" s="3"/>
      <c r="F429" s="3"/>
      <c r="G429" s="3"/>
    </row>
    <row r="430" spans="3:7">
      <c r="C430" s="3"/>
      <c r="D430" s="3"/>
      <c r="E430" s="3"/>
      <c r="F430" s="3"/>
      <c r="G430" s="3"/>
    </row>
    <row r="431" spans="3:7">
      <c r="C431" s="3"/>
      <c r="D431" s="3"/>
      <c r="E431" s="3"/>
      <c r="F431" s="3"/>
      <c r="G431" s="3"/>
    </row>
    <row r="432" spans="3:7">
      <c r="C432" s="3"/>
      <c r="D432" s="3"/>
      <c r="E432" s="3"/>
      <c r="F432" s="3"/>
      <c r="G432" s="3"/>
    </row>
    <row r="433" spans="3:7">
      <c r="C433" s="3"/>
      <c r="D433" s="3"/>
      <c r="E433" s="3"/>
      <c r="F433" s="3"/>
      <c r="G433" s="3"/>
    </row>
    <row r="434" spans="3:7">
      <c r="C434" s="3"/>
      <c r="D434" s="3"/>
      <c r="E434" s="3"/>
      <c r="F434" s="3"/>
      <c r="G434" s="3"/>
    </row>
    <row r="435" spans="3:7">
      <c r="C435" s="3"/>
      <c r="D435" s="3"/>
      <c r="E435" s="3"/>
      <c r="F435" s="3"/>
      <c r="G435" s="3"/>
    </row>
    <row r="436" spans="3:7">
      <c r="C436" s="3"/>
      <c r="D436" s="3"/>
      <c r="E436" s="3"/>
      <c r="F436" s="3"/>
      <c r="G436" s="3"/>
    </row>
    <row r="437" spans="3:7">
      <c r="C437" s="3"/>
      <c r="D437" s="3"/>
      <c r="E437" s="3"/>
      <c r="F437" s="3"/>
      <c r="G437" s="3"/>
    </row>
    <row r="438" spans="3:7">
      <c r="C438" s="3"/>
      <c r="D438" s="3"/>
      <c r="E438" s="3"/>
      <c r="F438" s="3"/>
      <c r="G438" s="3"/>
    </row>
    <row r="439" spans="3:7">
      <c r="C439" s="3"/>
      <c r="D439" s="3"/>
      <c r="E439" s="3"/>
      <c r="F439" s="3"/>
      <c r="G439" s="3"/>
    </row>
    <row r="440" spans="3:7">
      <c r="C440" s="3"/>
      <c r="D440" s="3"/>
      <c r="E440" s="3"/>
      <c r="F440" s="3"/>
      <c r="G440" s="3"/>
    </row>
    <row r="441" spans="3:7">
      <c r="C441" s="3"/>
      <c r="D441" s="3"/>
      <c r="E441" s="3"/>
      <c r="F441" s="3"/>
      <c r="G441" s="3"/>
    </row>
    <row r="442" spans="3:7">
      <c r="C442" s="3"/>
      <c r="D442" s="3"/>
      <c r="E442" s="3"/>
      <c r="F442" s="3"/>
      <c r="G442" s="3"/>
    </row>
    <row r="443" spans="3:7">
      <c r="C443" s="3"/>
      <c r="D443" s="3"/>
      <c r="E443" s="3"/>
      <c r="F443" s="3"/>
      <c r="G443" s="3"/>
    </row>
    <row r="444" spans="3:7">
      <c r="C444" s="3"/>
      <c r="D444" s="3"/>
      <c r="E444" s="3"/>
      <c r="F444" s="3"/>
      <c r="G444" s="3"/>
    </row>
    <row r="445" spans="3:7">
      <c r="C445" s="3"/>
      <c r="D445" s="3"/>
      <c r="E445" s="3"/>
      <c r="F445" s="3"/>
      <c r="G445" s="3"/>
    </row>
    <row r="446" spans="3:7">
      <c r="C446" s="3"/>
      <c r="D446" s="3"/>
      <c r="E446" s="3"/>
      <c r="F446" s="3"/>
      <c r="G446" s="3"/>
    </row>
    <row r="447" spans="3:7">
      <c r="C447" s="3"/>
      <c r="D447" s="3"/>
      <c r="E447" s="3"/>
      <c r="F447" s="3"/>
      <c r="G447" s="3"/>
    </row>
    <row r="448" spans="3:7">
      <c r="C448" s="3"/>
      <c r="D448" s="3"/>
      <c r="E448" s="3"/>
      <c r="F448" s="3"/>
      <c r="G448" s="3"/>
    </row>
    <row r="449" spans="3:7">
      <c r="C449" s="3"/>
      <c r="D449" s="3"/>
      <c r="E449" s="3"/>
      <c r="F449" s="3"/>
      <c r="G449" s="3"/>
    </row>
    <row r="450" spans="3:7">
      <c r="C450" s="3"/>
      <c r="D450" s="3"/>
      <c r="E450" s="3"/>
      <c r="F450" s="3"/>
      <c r="G450" s="3"/>
    </row>
    <row r="451" spans="3:7">
      <c r="C451" s="3"/>
      <c r="D451" s="3"/>
      <c r="E451" s="3"/>
      <c r="F451" s="3"/>
      <c r="G451" s="3"/>
    </row>
    <row r="452" spans="3:7">
      <c r="C452" s="3"/>
      <c r="D452" s="3"/>
      <c r="E452" s="3"/>
      <c r="F452" s="3"/>
      <c r="G452" s="3"/>
    </row>
    <row r="453" spans="3:7">
      <c r="C453" s="3"/>
      <c r="D453" s="3"/>
      <c r="E453" s="3"/>
      <c r="F453" s="3"/>
      <c r="G453" s="3"/>
    </row>
    <row r="454" spans="3:7">
      <c r="C454" s="3"/>
      <c r="D454" s="3"/>
      <c r="E454" s="3"/>
      <c r="F454" s="3"/>
      <c r="G454" s="3"/>
    </row>
    <row r="455" spans="3:7">
      <c r="C455" s="3"/>
      <c r="D455" s="3"/>
      <c r="E455" s="3"/>
      <c r="F455" s="3"/>
      <c r="G455" s="3"/>
    </row>
    <row r="456" spans="3:7">
      <c r="C456" s="3"/>
      <c r="D456" s="3"/>
      <c r="E456" s="3"/>
      <c r="F456" s="3"/>
      <c r="G456" s="3"/>
    </row>
    <row r="457" spans="3:7">
      <c r="C457" s="3"/>
      <c r="D457" s="3"/>
      <c r="E457" s="3"/>
      <c r="F457" s="3"/>
      <c r="G457" s="3"/>
    </row>
    <row r="458" spans="3:7">
      <c r="C458" s="3"/>
      <c r="D458" s="3"/>
      <c r="E458" s="3"/>
      <c r="F458" s="3"/>
      <c r="G458" s="3"/>
    </row>
    <row r="459" spans="3:7">
      <c r="C459" s="3"/>
      <c r="D459" s="3"/>
      <c r="E459" s="3"/>
      <c r="F459" s="3"/>
      <c r="G459" s="3"/>
    </row>
    <row r="460" spans="3:7">
      <c r="C460" s="3"/>
      <c r="D460" s="3"/>
      <c r="E460" s="3"/>
      <c r="F460" s="3"/>
      <c r="G460" s="3"/>
    </row>
    <row r="461" spans="3:7">
      <c r="C461" s="3"/>
      <c r="D461" s="3"/>
      <c r="E461" s="3"/>
      <c r="F461" s="3"/>
      <c r="G461" s="3"/>
    </row>
    <row r="462" spans="3:7">
      <c r="C462" s="3"/>
      <c r="D462" s="3"/>
      <c r="E462" s="3"/>
      <c r="F462" s="3"/>
      <c r="G462" s="3"/>
    </row>
    <row r="463" spans="3:7">
      <c r="C463" s="3"/>
      <c r="D463" s="3"/>
      <c r="E463" s="3"/>
      <c r="F463" s="3"/>
      <c r="G463" s="3"/>
    </row>
    <row r="464" spans="3:7">
      <c r="C464" s="3"/>
      <c r="D464" s="3"/>
      <c r="E464" s="3"/>
      <c r="F464" s="3"/>
      <c r="G464" s="3"/>
    </row>
    <row r="465" spans="3:7">
      <c r="C465" s="3"/>
      <c r="D465" s="3"/>
      <c r="E465" s="3"/>
      <c r="F465" s="3"/>
      <c r="G465" s="3"/>
    </row>
    <row r="466" spans="3:7">
      <c r="C466" s="3"/>
      <c r="D466" s="3"/>
      <c r="E466" s="3"/>
      <c r="F466" s="3"/>
      <c r="G466" s="3"/>
    </row>
    <row r="467" spans="3:7">
      <c r="C467" s="3"/>
      <c r="D467" s="3"/>
      <c r="E467" s="3"/>
      <c r="F467" s="3"/>
      <c r="G467" s="3"/>
    </row>
    <row r="468" spans="3:7">
      <c r="C468" s="3"/>
      <c r="D468" s="3"/>
      <c r="E468" s="3"/>
      <c r="F468" s="3"/>
      <c r="G468" s="3"/>
    </row>
    <row r="469" spans="3:7">
      <c r="C469" s="3"/>
      <c r="D469" s="3"/>
      <c r="E469" s="3"/>
      <c r="F469" s="3"/>
      <c r="G469" s="3"/>
    </row>
    <row r="470" spans="3:7">
      <c r="C470" s="3"/>
      <c r="D470" s="3"/>
      <c r="E470" s="3"/>
      <c r="F470" s="3"/>
      <c r="G470" s="3"/>
    </row>
    <row r="471" spans="3:7">
      <c r="C471" s="3"/>
      <c r="D471" s="3"/>
      <c r="E471" s="3"/>
      <c r="F471" s="3"/>
      <c r="G471" s="3"/>
    </row>
    <row r="472" spans="3:7">
      <c r="C472" s="3"/>
      <c r="D472" s="3"/>
      <c r="E472" s="3"/>
      <c r="F472" s="3"/>
      <c r="G472" s="3"/>
    </row>
    <row r="473" spans="3:7">
      <c r="C473" s="3"/>
      <c r="D473" s="3"/>
      <c r="E473" s="3"/>
      <c r="F473" s="3"/>
      <c r="G473" s="3"/>
    </row>
    <row r="474" spans="3:7">
      <c r="C474" s="3"/>
      <c r="D474" s="3"/>
      <c r="E474" s="3"/>
      <c r="F474" s="3"/>
      <c r="G474" s="3"/>
    </row>
    <row r="475" spans="3:7">
      <c r="C475" s="3"/>
      <c r="D475" s="3"/>
      <c r="E475" s="3"/>
      <c r="F475" s="3"/>
      <c r="G475" s="3"/>
    </row>
    <row r="476" spans="3:7">
      <c r="C476" s="3"/>
      <c r="D476" s="3"/>
      <c r="E476" s="3"/>
      <c r="F476" s="3"/>
      <c r="G476" s="3"/>
    </row>
    <row r="477" spans="3:7">
      <c r="C477" s="3"/>
      <c r="D477" s="3"/>
      <c r="E477" s="3"/>
      <c r="F477" s="3"/>
      <c r="G477" s="3"/>
    </row>
    <row r="478" spans="3:7">
      <c r="C478" s="3"/>
      <c r="D478" s="3"/>
      <c r="E478" s="3"/>
      <c r="F478" s="3"/>
      <c r="G478" s="3"/>
    </row>
    <row r="479" spans="3:7">
      <c r="C479" s="3"/>
      <c r="D479" s="3"/>
      <c r="E479" s="3"/>
      <c r="F479" s="3"/>
      <c r="G479" s="3"/>
    </row>
    <row r="480" spans="3:7">
      <c r="C480" s="3"/>
      <c r="D480" s="3"/>
      <c r="E480" s="3"/>
      <c r="F480" s="3"/>
      <c r="G480" s="3"/>
    </row>
    <row r="481" spans="3:7">
      <c r="C481" s="3"/>
      <c r="D481" s="3"/>
      <c r="E481" s="3"/>
      <c r="F481" s="3"/>
      <c r="G481" s="3"/>
    </row>
    <row r="482" spans="3:7">
      <c r="C482" s="3"/>
      <c r="D482" s="3"/>
      <c r="E482" s="3"/>
      <c r="F482" s="3"/>
      <c r="G482" s="3"/>
    </row>
    <row r="483" spans="3:7">
      <c r="C483" s="3"/>
      <c r="D483" s="3"/>
      <c r="E483" s="3"/>
      <c r="F483" s="3"/>
      <c r="G483" s="3"/>
    </row>
    <row r="484" spans="3:7">
      <c r="C484" s="3"/>
      <c r="D484" s="3"/>
      <c r="E484" s="3"/>
      <c r="F484" s="3"/>
      <c r="G484" s="3"/>
    </row>
    <row r="485" spans="3:7">
      <c r="C485" s="3"/>
      <c r="D485" s="3"/>
      <c r="E485" s="3"/>
      <c r="F485" s="3"/>
      <c r="G485" s="3"/>
    </row>
    <row r="486" spans="3:7">
      <c r="C486" s="3"/>
      <c r="D486" s="3"/>
      <c r="E486" s="3"/>
      <c r="F486" s="3"/>
      <c r="G486" s="3"/>
    </row>
    <row r="487" spans="3:7">
      <c r="C487" s="3"/>
      <c r="D487" s="3"/>
      <c r="E487" s="3"/>
      <c r="F487" s="3"/>
      <c r="G487" s="3"/>
    </row>
    <row r="488" spans="3:7">
      <c r="C488" s="3"/>
      <c r="D488" s="3"/>
      <c r="E488" s="3"/>
      <c r="F488" s="3"/>
      <c r="G488" s="3"/>
    </row>
    <row r="489" spans="3:7">
      <c r="C489" s="3"/>
      <c r="D489" s="3"/>
      <c r="E489" s="3"/>
      <c r="F489" s="3"/>
      <c r="G489" s="3"/>
    </row>
    <row r="490" spans="3:7">
      <c r="C490" s="3"/>
      <c r="D490" s="3"/>
      <c r="E490" s="3"/>
      <c r="F490" s="3"/>
      <c r="G490" s="3"/>
    </row>
    <row r="491" spans="3:7">
      <c r="C491" s="3"/>
      <c r="D491" s="3"/>
      <c r="E491" s="3"/>
      <c r="F491" s="3"/>
      <c r="G491" s="3"/>
    </row>
    <row r="492" spans="3:7">
      <c r="C492" s="3"/>
      <c r="D492" s="3"/>
      <c r="E492" s="3"/>
      <c r="F492" s="3"/>
      <c r="G492" s="3"/>
    </row>
    <row r="493" spans="3:7">
      <c r="C493" s="3"/>
      <c r="D493" s="3"/>
      <c r="E493" s="3"/>
      <c r="F493" s="3"/>
      <c r="G493" s="3"/>
    </row>
    <row r="494" spans="3:7">
      <c r="C494" s="3"/>
      <c r="D494" s="3"/>
      <c r="E494" s="3"/>
      <c r="F494" s="3"/>
      <c r="G494" s="3"/>
    </row>
    <row r="495" spans="3:7">
      <c r="C495" s="3"/>
      <c r="D495" s="3"/>
      <c r="E495" s="3"/>
      <c r="F495" s="3"/>
      <c r="G495" s="3"/>
    </row>
    <row r="496" spans="3:7">
      <c r="C496" s="3"/>
      <c r="D496" s="3"/>
      <c r="E496" s="3"/>
      <c r="F496" s="3"/>
      <c r="G496" s="3"/>
    </row>
    <row r="497" spans="3:7">
      <c r="C497" s="3"/>
      <c r="D497" s="3"/>
      <c r="E497" s="3"/>
      <c r="F497" s="3"/>
      <c r="G497" s="3"/>
    </row>
    <row r="498" spans="3:7">
      <c r="C498" s="3"/>
      <c r="D498" s="3"/>
      <c r="E498" s="3"/>
      <c r="F498" s="3"/>
      <c r="G498" s="3"/>
    </row>
    <row r="499" spans="3:7">
      <c r="C499" s="3"/>
      <c r="D499" s="3"/>
      <c r="E499" s="3"/>
      <c r="F499" s="3"/>
      <c r="G499" s="3"/>
    </row>
    <row r="500" spans="3:7">
      <c r="C500" s="3"/>
      <c r="D500" s="3"/>
      <c r="E500" s="3"/>
      <c r="F500" s="3"/>
      <c r="G500" s="3"/>
    </row>
    <row r="501" spans="3:7">
      <c r="C501" s="3"/>
      <c r="D501" s="3"/>
      <c r="E501" s="3"/>
      <c r="F501" s="3"/>
      <c r="G501" s="3"/>
    </row>
    <row r="502" spans="3:7">
      <c r="C502" s="3"/>
      <c r="D502" s="3"/>
      <c r="E502" s="3"/>
      <c r="F502" s="3"/>
      <c r="G502" s="3"/>
    </row>
    <row r="503" spans="3:7">
      <c r="C503" s="3"/>
      <c r="D503" s="3"/>
      <c r="E503" s="3"/>
      <c r="F503" s="3"/>
      <c r="G503" s="3"/>
    </row>
    <row r="504" spans="3:7">
      <c r="C504" s="3"/>
      <c r="D504" s="3"/>
      <c r="E504" s="3"/>
      <c r="F504" s="3"/>
      <c r="G504" s="3"/>
    </row>
    <row r="505" spans="3:7">
      <c r="C505" s="3"/>
      <c r="D505" s="3"/>
      <c r="E505" s="3"/>
      <c r="F505" s="3"/>
      <c r="G505" s="3"/>
    </row>
    <row r="506" spans="3:7">
      <c r="C506" s="3"/>
      <c r="D506" s="3"/>
      <c r="E506" s="3"/>
      <c r="F506" s="3"/>
      <c r="G506" s="3"/>
    </row>
    <row r="507" spans="3:7">
      <c r="C507" s="3"/>
      <c r="D507" s="3"/>
      <c r="E507" s="3"/>
      <c r="F507" s="3"/>
      <c r="G507" s="3"/>
    </row>
    <row r="508" spans="3:7">
      <c r="C508" s="3"/>
      <c r="D508" s="3"/>
      <c r="E508" s="3"/>
      <c r="F508" s="3"/>
      <c r="G508" s="3"/>
    </row>
    <row r="509" spans="3:7">
      <c r="C509" s="3"/>
      <c r="D509" s="3"/>
      <c r="E509" s="3"/>
      <c r="F509" s="3"/>
      <c r="G509" s="3"/>
    </row>
    <row r="510" spans="3:7">
      <c r="C510" s="3"/>
      <c r="D510" s="3"/>
      <c r="E510" s="3"/>
      <c r="F510" s="3"/>
      <c r="G510" s="3"/>
    </row>
    <row r="511" spans="3:7">
      <c r="C511" s="3"/>
      <c r="D511" s="3"/>
      <c r="E511" s="3"/>
      <c r="F511" s="3"/>
      <c r="G511" s="3"/>
    </row>
    <row r="512" spans="3:7">
      <c r="C512" s="3"/>
      <c r="D512" s="3"/>
      <c r="E512" s="3"/>
      <c r="F512" s="3"/>
      <c r="G512" s="3"/>
    </row>
    <row r="513" spans="3:7">
      <c r="C513" s="3"/>
      <c r="D513" s="3"/>
      <c r="E513" s="3"/>
      <c r="F513" s="3"/>
      <c r="G513" s="3"/>
    </row>
    <row r="514" spans="3:7">
      <c r="C514" s="3"/>
      <c r="D514" s="3"/>
      <c r="E514" s="3"/>
      <c r="F514" s="3"/>
      <c r="G514" s="3"/>
    </row>
    <row r="515" spans="3:7">
      <c r="C515" s="3"/>
      <c r="D515" s="3"/>
      <c r="E515" s="3"/>
      <c r="F515" s="3"/>
      <c r="G515" s="3"/>
    </row>
    <row r="516" spans="3:7">
      <c r="C516" s="3"/>
      <c r="D516" s="3"/>
      <c r="E516" s="3"/>
      <c r="F516" s="3"/>
      <c r="G516" s="3"/>
    </row>
    <row r="517" spans="3:7">
      <c r="C517" s="3"/>
      <c r="D517" s="3"/>
      <c r="E517" s="3"/>
      <c r="F517" s="3"/>
      <c r="G517" s="3"/>
    </row>
    <row r="518" spans="3:7">
      <c r="C518" s="3"/>
      <c r="D518" s="3"/>
      <c r="E518" s="3"/>
      <c r="F518" s="3"/>
      <c r="G518" s="3"/>
    </row>
    <row r="519" spans="3:7">
      <c r="C519" s="3"/>
      <c r="D519" s="3"/>
      <c r="E519" s="3"/>
      <c r="F519" s="3"/>
      <c r="G519" s="3"/>
    </row>
    <row r="520" spans="3:7">
      <c r="C520" s="3"/>
      <c r="D520" s="3"/>
      <c r="E520" s="3"/>
      <c r="F520" s="3"/>
      <c r="G520" s="3"/>
    </row>
    <row r="521" spans="3:7">
      <c r="C521" s="3"/>
      <c r="D521" s="3"/>
      <c r="E521" s="3"/>
      <c r="F521" s="3"/>
      <c r="G521" s="3"/>
    </row>
    <row r="522" spans="3:7">
      <c r="C522" s="3"/>
      <c r="D522" s="3"/>
      <c r="E522" s="3"/>
      <c r="F522" s="3"/>
      <c r="G522" s="3"/>
    </row>
    <row r="523" spans="3:7">
      <c r="C523" s="3"/>
      <c r="D523" s="3"/>
      <c r="E523" s="3"/>
      <c r="F523" s="3"/>
      <c r="G523" s="3"/>
    </row>
    <row r="524" spans="3:7">
      <c r="C524" s="3"/>
      <c r="D524" s="3"/>
      <c r="E524" s="3"/>
      <c r="F524" s="3"/>
      <c r="G524" s="3"/>
    </row>
    <row r="525" spans="3:7">
      <c r="C525" s="3"/>
      <c r="D525" s="3"/>
      <c r="E525" s="3"/>
      <c r="F525" s="3"/>
      <c r="G525" s="3"/>
    </row>
    <row r="526" spans="3:7">
      <c r="C526" s="3"/>
      <c r="D526" s="3"/>
      <c r="E526" s="3"/>
      <c r="F526" s="3"/>
      <c r="G526" s="3"/>
    </row>
    <row r="527" spans="3:7">
      <c r="C527" s="3"/>
      <c r="D527" s="3"/>
      <c r="E527" s="3"/>
      <c r="F527" s="3"/>
      <c r="G527" s="3"/>
    </row>
    <row r="528" spans="3:7">
      <c r="C528" s="3"/>
      <c r="D528" s="3"/>
      <c r="E528" s="3"/>
      <c r="F528" s="3"/>
      <c r="G528" s="3"/>
    </row>
    <row r="529" spans="3:7">
      <c r="C529" s="3"/>
      <c r="D529" s="3"/>
      <c r="E529" s="3"/>
      <c r="F529" s="3"/>
      <c r="G529" s="3"/>
    </row>
    <row r="530" spans="3:7">
      <c r="C530" s="3"/>
      <c r="D530" s="3"/>
      <c r="E530" s="3"/>
      <c r="F530" s="3"/>
      <c r="G530" s="3"/>
    </row>
    <row r="531" spans="3:7">
      <c r="C531" s="3"/>
      <c r="D531" s="3"/>
      <c r="E531" s="3"/>
      <c r="F531" s="3"/>
      <c r="G531" s="3"/>
    </row>
    <row r="532" spans="3:7">
      <c r="C532" s="3"/>
      <c r="D532" s="3"/>
      <c r="E532" s="3"/>
      <c r="F532" s="3"/>
      <c r="G532" s="3"/>
    </row>
    <row r="533" spans="3:7">
      <c r="C533" s="3"/>
      <c r="D533" s="3"/>
      <c r="E533" s="3"/>
      <c r="F533" s="3"/>
      <c r="G533" s="3"/>
    </row>
    <row r="534" spans="3:7">
      <c r="C534" s="3"/>
      <c r="D534" s="3"/>
      <c r="E534" s="3"/>
      <c r="F534" s="3"/>
      <c r="G534" s="3"/>
    </row>
    <row r="535" spans="3:7">
      <c r="C535" s="3"/>
      <c r="D535" s="3"/>
      <c r="E535" s="3"/>
      <c r="F535" s="3"/>
      <c r="G535" s="3"/>
    </row>
    <row r="536" spans="3:7">
      <c r="C536" s="3"/>
      <c r="D536" s="3"/>
      <c r="E536" s="3"/>
      <c r="F536" s="3"/>
      <c r="G536" s="3"/>
    </row>
    <row r="537" spans="3:7">
      <c r="C537" s="3"/>
      <c r="D537" s="3"/>
      <c r="E537" s="3"/>
      <c r="F537" s="3"/>
      <c r="G537" s="3"/>
    </row>
    <row r="538" spans="3:7">
      <c r="C538" s="3"/>
      <c r="D538" s="3"/>
      <c r="E538" s="3"/>
      <c r="F538" s="3"/>
      <c r="G538" s="3"/>
    </row>
    <row r="539" spans="3:7">
      <c r="C539" s="3"/>
      <c r="D539" s="3"/>
      <c r="E539" s="3"/>
      <c r="F539" s="3"/>
      <c r="G539" s="3"/>
    </row>
    <row r="540" spans="3:7">
      <c r="C540" s="3"/>
      <c r="D540" s="3"/>
      <c r="E540" s="3"/>
      <c r="F540" s="3"/>
      <c r="G540" s="3"/>
    </row>
    <row r="541" spans="3:7">
      <c r="C541" s="3"/>
      <c r="D541" s="3"/>
      <c r="E541" s="3"/>
      <c r="F541" s="3"/>
      <c r="G541" s="3"/>
    </row>
    <row r="542" spans="3:7">
      <c r="C542" s="3"/>
      <c r="D542" s="3"/>
      <c r="E542" s="3"/>
      <c r="F542" s="3"/>
      <c r="G542" s="3"/>
    </row>
    <row r="543" spans="3:7">
      <c r="C543" s="3"/>
      <c r="D543" s="3"/>
      <c r="E543" s="3"/>
      <c r="F543" s="3"/>
      <c r="G543" s="3"/>
    </row>
    <row r="544" spans="3:7">
      <c r="C544" s="3"/>
      <c r="D544" s="3"/>
      <c r="E544" s="3"/>
      <c r="F544" s="3"/>
      <c r="G544" s="3"/>
    </row>
    <row r="545" spans="3:7">
      <c r="C545" s="3"/>
      <c r="D545" s="3"/>
      <c r="E545" s="3"/>
      <c r="F545" s="3"/>
      <c r="G545" s="3"/>
    </row>
    <row r="546" spans="3:7">
      <c r="C546" s="3"/>
      <c r="D546" s="3"/>
      <c r="E546" s="3"/>
      <c r="F546" s="3"/>
      <c r="G546" s="3"/>
    </row>
    <row r="547" spans="3:7">
      <c r="C547" s="3"/>
      <c r="D547" s="3"/>
      <c r="E547" s="3"/>
      <c r="F547" s="3"/>
      <c r="G547" s="3"/>
    </row>
    <row r="548" spans="3:7">
      <c r="C548" s="3"/>
      <c r="D548" s="3"/>
      <c r="E548" s="3"/>
      <c r="F548" s="3"/>
      <c r="G548" s="3"/>
    </row>
    <row r="549" spans="3:7">
      <c r="C549" s="3"/>
      <c r="D549" s="3"/>
      <c r="E549" s="3"/>
      <c r="F549" s="3"/>
      <c r="G549" s="3"/>
    </row>
    <row r="550" spans="3:7">
      <c r="C550" s="3"/>
      <c r="D550" s="3"/>
      <c r="E550" s="3"/>
      <c r="F550" s="3"/>
      <c r="G550" s="3"/>
    </row>
    <row r="551" spans="3:7">
      <c r="C551" s="3"/>
      <c r="D551" s="3"/>
      <c r="E551" s="3"/>
      <c r="F551" s="3"/>
      <c r="G551" s="3"/>
    </row>
    <row r="552" spans="3:7">
      <c r="C552" s="3"/>
      <c r="D552" s="3"/>
      <c r="E552" s="3"/>
      <c r="F552" s="3"/>
      <c r="G552" s="3"/>
    </row>
    <row r="553" spans="3:7">
      <c r="C553" s="3"/>
      <c r="D553" s="3"/>
      <c r="E553" s="3"/>
      <c r="F553" s="3"/>
      <c r="G553" s="3"/>
    </row>
    <row r="554" spans="3:7">
      <c r="C554" s="3"/>
      <c r="D554" s="3"/>
      <c r="E554" s="3"/>
      <c r="F554" s="3"/>
      <c r="G554" s="3"/>
    </row>
    <row r="555" spans="3:7">
      <c r="C555" s="3"/>
      <c r="D555" s="3"/>
      <c r="E555" s="3"/>
      <c r="F555" s="3"/>
      <c r="G555" s="3"/>
    </row>
    <row r="556" spans="3:7">
      <c r="C556" s="3"/>
      <c r="D556" s="3"/>
      <c r="E556" s="3"/>
      <c r="F556" s="3"/>
      <c r="G556" s="3"/>
    </row>
    <row r="557" spans="3:7">
      <c r="C557" s="3"/>
      <c r="D557" s="3"/>
      <c r="E557" s="3"/>
      <c r="F557" s="3"/>
      <c r="G557" s="3"/>
    </row>
    <row r="558" spans="3:7">
      <c r="C558" s="3"/>
      <c r="D558" s="3"/>
      <c r="E558" s="3"/>
      <c r="F558" s="3"/>
      <c r="G558" s="3"/>
    </row>
    <row r="559" spans="3:7">
      <c r="C559" s="3"/>
      <c r="D559" s="3"/>
      <c r="E559" s="3"/>
      <c r="F559" s="3"/>
      <c r="G559" s="3"/>
    </row>
    <row r="560" spans="3:7">
      <c r="C560" s="3"/>
      <c r="D560" s="3"/>
      <c r="E560" s="3"/>
      <c r="F560" s="3"/>
      <c r="G560" s="3"/>
    </row>
    <row r="561" spans="3:7">
      <c r="C561" s="3"/>
      <c r="D561" s="3"/>
      <c r="E561" s="3"/>
      <c r="F561" s="3"/>
      <c r="G561" s="3"/>
    </row>
    <row r="562" spans="3:7">
      <c r="C562" s="3"/>
      <c r="D562" s="3"/>
      <c r="E562" s="3"/>
      <c r="F562" s="3"/>
      <c r="G562" s="3"/>
    </row>
    <row r="563" spans="3:7">
      <c r="C563" s="3"/>
      <c r="D563" s="3"/>
      <c r="E563" s="3"/>
      <c r="F563" s="3"/>
      <c r="G563" s="3"/>
    </row>
    <row r="564" spans="3:7">
      <c r="C564" s="3"/>
      <c r="D564" s="3"/>
      <c r="E564" s="3"/>
      <c r="F564" s="3"/>
      <c r="G564" s="3"/>
    </row>
    <row r="565" spans="3:7">
      <c r="C565" s="3"/>
      <c r="D565" s="3"/>
      <c r="E565" s="3"/>
      <c r="F565" s="3"/>
      <c r="G565" s="3"/>
    </row>
    <row r="566" spans="3:7">
      <c r="C566" s="3"/>
      <c r="D566" s="3"/>
      <c r="E566" s="3"/>
      <c r="F566" s="3"/>
      <c r="G566" s="3"/>
    </row>
    <row r="567" spans="3:7">
      <c r="C567" s="3"/>
      <c r="D567" s="3"/>
      <c r="E567" s="3"/>
      <c r="F567" s="3"/>
      <c r="G567" s="3"/>
    </row>
    <row r="568" spans="3:7">
      <c r="C568" s="3"/>
      <c r="D568" s="3"/>
      <c r="E568" s="3"/>
      <c r="F568" s="3"/>
      <c r="G568" s="3"/>
    </row>
    <row r="569" spans="3:7">
      <c r="C569" s="3"/>
      <c r="D569" s="3"/>
      <c r="E569" s="3"/>
      <c r="F569" s="3"/>
      <c r="G569" s="3"/>
    </row>
    <row r="570" spans="3:7">
      <c r="C570" s="3"/>
      <c r="D570" s="3"/>
      <c r="E570" s="3"/>
      <c r="F570" s="3"/>
      <c r="G570" s="3"/>
    </row>
    <row r="571" spans="3:7">
      <c r="C571" s="3"/>
      <c r="D571" s="3"/>
      <c r="E571" s="3"/>
      <c r="F571" s="3"/>
      <c r="G571" s="3"/>
    </row>
    <row r="572" spans="3:7">
      <c r="C572" s="3"/>
      <c r="D572" s="3"/>
      <c r="E572" s="3"/>
      <c r="F572" s="3"/>
      <c r="G572" s="3"/>
    </row>
    <row r="573" spans="3:7">
      <c r="C573" s="3"/>
      <c r="D573" s="3"/>
      <c r="E573" s="3"/>
      <c r="F573" s="3"/>
      <c r="G573" s="3"/>
    </row>
    <row r="574" spans="3:7">
      <c r="C574" s="3"/>
      <c r="D574" s="3"/>
      <c r="E574" s="3"/>
      <c r="F574" s="3"/>
      <c r="G574" s="3"/>
    </row>
    <row r="575" spans="3:7">
      <c r="C575" s="3"/>
      <c r="D575" s="3"/>
      <c r="E575" s="3"/>
      <c r="F575" s="3"/>
      <c r="G575" s="3"/>
    </row>
    <row r="576" spans="3:7">
      <c r="C576" s="3"/>
      <c r="D576" s="3"/>
      <c r="E576" s="3"/>
      <c r="F576" s="3"/>
      <c r="G576" s="3"/>
    </row>
    <row r="577" spans="3:7">
      <c r="C577" s="3"/>
      <c r="D577" s="3"/>
      <c r="E577" s="3"/>
      <c r="F577" s="3"/>
      <c r="G577" s="3"/>
    </row>
    <row r="578" spans="3:7">
      <c r="C578" s="3"/>
      <c r="D578" s="3"/>
      <c r="E578" s="3"/>
      <c r="F578" s="3"/>
      <c r="G578" s="3"/>
    </row>
    <row r="579" spans="3:7">
      <c r="C579" s="3"/>
      <c r="D579" s="3"/>
      <c r="E579" s="3"/>
      <c r="F579" s="3"/>
      <c r="G579" s="3"/>
    </row>
    <row r="580" spans="3:7">
      <c r="C580" s="3"/>
      <c r="D580" s="3"/>
      <c r="E580" s="3"/>
      <c r="F580" s="3"/>
      <c r="G580" s="3"/>
    </row>
    <row r="581" spans="3:7">
      <c r="C581" s="3"/>
      <c r="D581" s="3"/>
      <c r="E581" s="3"/>
      <c r="F581" s="3"/>
      <c r="G581" s="3"/>
    </row>
    <row r="582" spans="3:7">
      <c r="C582" s="3"/>
      <c r="D582" s="3"/>
      <c r="E582" s="3"/>
      <c r="F582" s="3"/>
      <c r="G582" s="3"/>
    </row>
    <row r="583" spans="3:7">
      <c r="C583" s="3"/>
      <c r="D583" s="3"/>
      <c r="E583" s="3"/>
      <c r="F583" s="3"/>
      <c r="G583" s="3"/>
    </row>
    <row r="584" spans="3:7">
      <c r="C584" s="3"/>
      <c r="D584" s="3"/>
      <c r="E584" s="3"/>
      <c r="F584" s="3"/>
      <c r="G584" s="3"/>
    </row>
    <row r="585" spans="3:7">
      <c r="C585" s="3"/>
      <c r="D585" s="3"/>
      <c r="E585" s="3"/>
      <c r="F585" s="3"/>
      <c r="G585" s="3"/>
    </row>
    <row r="586" spans="3:7">
      <c r="C586" s="3"/>
      <c r="D586" s="3"/>
      <c r="E586" s="3"/>
      <c r="F586" s="3"/>
      <c r="G586" s="3"/>
    </row>
    <row r="587" spans="3:7">
      <c r="C587" s="3"/>
      <c r="D587" s="3"/>
      <c r="E587" s="3"/>
      <c r="F587" s="3"/>
      <c r="G587" s="3"/>
    </row>
    <row r="588" spans="3:7">
      <c r="C588" s="3"/>
      <c r="D588" s="3"/>
      <c r="E588" s="3"/>
      <c r="F588" s="3"/>
      <c r="G588" s="3"/>
    </row>
    <row r="589" spans="3:7">
      <c r="C589" s="3"/>
      <c r="D589" s="3"/>
      <c r="E589" s="3"/>
      <c r="F589" s="3"/>
      <c r="G589" s="3"/>
    </row>
    <row r="590" spans="3:7">
      <c r="C590" s="3"/>
      <c r="D590" s="3"/>
      <c r="E590" s="3"/>
      <c r="F590" s="3"/>
      <c r="G590" s="3"/>
    </row>
    <row r="591" spans="3:7">
      <c r="C591" s="3"/>
      <c r="D591" s="3"/>
      <c r="E591" s="3"/>
      <c r="F591" s="3"/>
      <c r="G591" s="3"/>
    </row>
    <row r="592" spans="3:7">
      <c r="C592" s="3"/>
      <c r="D592" s="3"/>
      <c r="E592" s="3"/>
      <c r="F592" s="3"/>
      <c r="G592" s="3"/>
    </row>
    <row r="593" spans="3:7">
      <c r="C593" s="3"/>
      <c r="D593" s="3"/>
      <c r="E593" s="3"/>
      <c r="F593" s="3"/>
      <c r="G593" s="3"/>
    </row>
    <row r="594" spans="3:7">
      <c r="C594" s="3"/>
      <c r="D594" s="3"/>
      <c r="E594" s="3"/>
      <c r="F594" s="3"/>
      <c r="G594" s="3"/>
    </row>
    <row r="595" spans="3:7">
      <c r="C595" s="3"/>
      <c r="D595" s="3"/>
      <c r="E595" s="3"/>
      <c r="F595" s="3"/>
      <c r="G595" s="3"/>
    </row>
    <row r="596" spans="3:7">
      <c r="C596" s="3"/>
      <c r="D596" s="3"/>
      <c r="E596" s="3"/>
      <c r="F596" s="3"/>
      <c r="G596" s="3"/>
    </row>
    <row r="597" spans="3:7">
      <c r="C597" s="3"/>
      <c r="D597" s="3"/>
      <c r="E597" s="3"/>
      <c r="F597" s="3"/>
      <c r="G597" s="3"/>
    </row>
    <row r="598" spans="3:7">
      <c r="C598" s="3"/>
      <c r="D598" s="3"/>
      <c r="E598" s="3"/>
      <c r="F598" s="3"/>
      <c r="G598" s="3"/>
    </row>
    <row r="599" spans="3:7">
      <c r="C599" s="3"/>
      <c r="D599" s="3"/>
      <c r="E599" s="3"/>
      <c r="F599" s="3"/>
      <c r="G599" s="3"/>
    </row>
    <row r="600" spans="3:7">
      <c r="C600" s="3"/>
      <c r="D600" s="3"/>
      <c r="E600" s="3"/>
      <c r="F600" s="3"/>
      <c r="G600" s="3"/>
    </row>
    <row r="601" spans="3:7">
      <c r="C601" s="3"/>
      <c r="D601" s="3"/>
      <c r="E601" s="3"/>
      <c r="F601" s="3"/>
      <c r="G601" s="3"/>
    </row>
    <row r="602" spans="3:7">
      <c r="C602" s="3"/>
      <c r="D602" s="3"/>
      <c r="E602" s="3"/>
      <c r="F602" s="3"/>
      <c r="G602" s="3"/>
    </row>
    <row r="603" spans="3:7">
      <c r="C603" s="3"/>
      <c r="D603" s="3"/>
      <c r="E603" s="3"/>
      <c r="F603" s="3"/>
      <c r="G603" s="3"/>
    </row>
    <row r="604" spans="3:7">
      <c r="C604" s="3"/>
      <c r="D604" s="3"/>
      <c r="E604" s="3"/>
      <c r="F604" s="3"/>
      <c r="G604" s="3"/>
    </row>
    <row r="605" spans="3:7">
      <c r="C605" s="3"/>
      <c r="D605" s="3"/>
      <c r="E605" s="3"/>
      <c r="F605" s="3"/>
      <c r="G605" s="3"/>
    </row>
    <row r="606" spans="3:7">
      <c r="C606" s="3"/>
      <c r="D606" s="3"/>
      <c r="E606" s="3"/>
      <c r="F606" s="3"/>
      <c r="G606" s="3"/>
    </row>
    <row r="607" spans="3:7">
      <c r="C607" s="3"/>
      <c r="D607" s="3"/>
      <c r="E607" s="3"/>
      <c r="F607" s="3"/>
      <c r="G607" s="3"/>
    </row>
    <row r="608" spans="3:7">
      <c r="C608" s="3"/>
      <c r="D608" s="3"/>
      <c r="E608" s="3"/>
      <c r="F608" s="3"/>
      <c r="G608" s="3"/>
    </row>
    <row r="609" spans="3:7">
      <c r="C609" s="3"/>
      <c r="D609" s="3"/>
      <c r="E609" s="3"/>
      <c r="F609" s="3"/>
      <c r="G609" s="3"/>
    </row>
    <row r="610" spans="3:7">
      <c r="C610" s="3"/>
      <c r="D610" s="3"/>
      <c r="E610" s="3"/>
      <c r="F610" s="3"/>
      <c r="G610" s="3"/>
    </row>
    <row r="611" spans="3:7">
      <c r="C611" s="3"/>
      <c r="D611" s="3"/>
      <c r="E611" s="3"/>
      <c r="F611" s="3"/>
      <c r="G611" s="3"/>
    </row>
    <row r="612" spans="3:7">
      <c r="C612" s="3"/>
      <c r="D612" s="3"/>
      <c r="E612" s="3"/>
      <c r="F612" s="3"/>
      <c r="G612" s="3"/>
    </row>
    <row r="613" spans="3:7">
      <c r="C613" s="3"/>
      <c r="D613" s="3"/>
      <c r="E613" s="3"/>
      <c r="F613" s="3"/>
      <c r="G613" s="3"/>
    </row>
    <row r="614" spans="3:7">
      <c r="C614" s="3"/>
      <c r="D614" s="3"/>
      <c r="E614" s="3"/>
      <c r="F614" s="3"/>
      <c r="G614" s="3"/>
    </row>
    <row r="615" spans="3:7">
      <c r="C615" s="3"/>
      <c r="D615" s="3"/>
      <c r="E615" s="3"/>
      <c r="F615" s="3"/>
      <c r="G615" s="3"/>
    </row>
    <row r="616" spans="3:7">
      <c r="C616" s="3"/>
      <c r="D616" s="3"/>
      <c r="E616" s="3"/>
      <c r="F616" s="3"/>
      <c r="G616" s="3"/>
    </row>
    <row r="617" spans="3:7">
      <c r="C617" s="3"/>
      <c r="D617" s="3"/>
      <c r="E617" s="3"/>
      <c r="F617" s="3"/>
      <c r="G617" s="3"/>
    </row>
    <row r="618" spans="3:7">
      <c r="C618" s="3"/>
      <c r="D618" s="3"/>
      <c r="E618" s="3"/>
      <c r="F618" s="3"/>
      <c r="G618" s="3"/>
    </row>
    <row r="619" spans="3:7">
      <c r="C619" s="3"/>
      <c r="D619" s="3"/>
      <c r="E619" s="3"/>
      <c r="F619" s="3"/>
      <c r="G619" s="3"/>
    </row>
    <row r="620" spans="3:7">
      <c r="C620" s="3"/>
      <c r="D620" s="3"/>
      <c r="E620" s="3"/>
      <c r="F620" s="3"/>
      <c r="G620" s="3"/>
    </row>
    <row r="621" spans="3:7">
      <c r="C621" s="3"/>
      <c r="D621" s="3"/>
      <c r="E621" s="3"/>
      <c r="F621" s="3"/>
      <c r="G621" s="3"/>
    </row>
    <row r="622" spans="3:7">
      <c r="C622" s="3"/>
      <c r="D622" s="3"/>
      <c r="E622" s="3"/>
      <c r="F622" s="3"/>
      <c r="G622" s="3"/>
    </row>
    <row r="623" spans="3:7">
      <c r="C623" s="3"/>
      <c r="D623" s="3"/>
      <c r="E623" s="3"/>
      <c r="F623" s="3"/>
      <c r="G623" s="3"/>
    </row>
    <row r="624" spans="3:7">
      <c r="C624" s="3"/>
      <c r="D624" s="3"/>
      <c r="E624" s="3"/>
      <c r="F624" s="3"/>
      <c r="G624" s="3"/>
    </row>
    <row r="625" spans="3:7">
      <c r="C625" s="3"/>
      <c r="D625" s="3"/>
      <c r="E625" s="3"/>
      <c r="F625" s="3"/>
      <c r="G625" s="3"/>
    </row>
    <row r="626" spans="3:7">
      <c r="C626" s="3"/>
      <c r="D626" s="3"/>
      <c r="E626" s="3"/>
      <c r="F626" s="3"/>
      <c r="G626" s="3"/>
    </row>
    <row r="627" spans="3:7">
      <c r="C627" s="3"/>
      <c r="D627" s="3"/>
      <c r="E627" s="3"/>
      <c r="F627" s="3"/>
      <c r="G627" s="3"/>
    </row>
    <row r="628" spans="3:7">
      <c r="C628" s="3"/>
      <c r="D628" s="3"/>
      <c r="E628" s="3"/>
      <c r="F628" s="3"/>
      <c r="G628" s="3"/>
    </row>
    <row r="629" spans="3:7">
      <c r="C629" s="3"/>
      <c r="D629" s="3"/>
      <c r="E629" s="3"/>
      <c r="F629" s="3"/>
      <c r="G629" s="3"/>
    </row>
    <row r="630" spans="3:7">
      <c r="C630" s="3"/>
      <c r="D630" s="3"/>
      <c r="E630" s="3"/>
      <c r="F630" s="3"/>
      <c r="G630" s="3"/>
    </row>
    <row r="631" spans="3:7">
      <c r="C631" s="3"/>
      <c r="D631" s="3"/>
      <c r="E631" s="3"/>
      <c r="F631" s="3"/>
      <c r="G631" s="3"/>
    </row>
    <row r="632" spans="3:7">
      <c r="C632" s="3"/>
      <c r="D632" s="3"/>
      <c r="E632" s="3"/>
      <c r="F632" s="3"/>
      <c r="G632" s="3"/>
    </row>
    <row r="633" spans="3:7">
      <c r="C633" s="3"/>
      <c r="D633" s="3"/>
      <c r="E633" s="3"/>
      <c r="F633" s="3"/>
      <c r="G633" s="3"/>
    </row>
    <row r="634" spans="3:7">
      <c r="C634" s="3"/>
      <c r="D634" s="3"/>
      <c r="E634" s="3"/>
      <c r="F634" s="3"/>
      <c r="G634" s="3"/>
    </row>
    <row r="635" spans="3:7">
      <c r="C635" s="3"/>
      <c r="D635" s="3"/>
      <c r="E635" s="3"/>
      <c r="F635" s="3"/>
      <c r="G635" s="3"/>
    </row>
    <row r="636" spans="3:7">
      <c r="C636" s="3"/>
      <c r="D636" s="3"/>
      <c r="E636" s="3"/>
      <c r="F636" s="3"/>
      <c r="G636" s="3"/>
    </row>
    <row r="637" spans="3:7">
      <c r="C637" s="3"/>
      <c r="D637" s="3"/>
      <c r="E637" s="3"/>
      <c r="F637" s="3"/>
      <c r="G637" s="3"/>
    </row>
    <row r="638" spans="3:7">
      <c r="C638" s="3"/>
      <c r="D638" s="3"/>
      <c r="E638" s="3"/>
      <c r="F638" s="3"/>
      <c r="G638" s="3"/>
    </row>
    <row r="639" spans="3:7">
      <c r="C639" s="3"/>
      <c r="D639" s="3"/>
      <c r="E639" s="3"/>
      <c r="F639" s="3"/>
      <c r="G639" s="3"/>
    </row>
    <row r="640" spans="3:7">
      <c r="C640" s="3"/>
      <c r="D640" s="3"/>
      <c r="E640" s="3"/>
      <c r="F640" s="3"/>
      <c r="G640" s="3"/>
    </row>
    <row r="641" spans="3:7">
      <c r="C641" s="3"/>
      <c r="D641" s="3"/>
      <c r="E641" s="3"/>
      <c r="F641" s="3"/>
      <c r="G641" s="3"/>
    </row>
    <row r="642" spans="3:7">
      <c r="C642" s="3"/>
      <c r="D642" s="3"/>
      <c r="E642" s="3"/>
      <c r="F642" s="3"/>
      <c r="G642" s="3"/>
    </row>
    <row r="643" spans="3:7">
      <c r="C643" s="3"/>
      <c r="D643" s="3"/>
      <c r="E643" s="3"/>
      <c r="F643" s="3"/>
      <c r="G643" s="3"/>
    </row>
    <row r="644" spans="3:7">
      <c r="C644" s="3"/>
      <c r="D644" s="3"/>
      <c r="E644" s="3"/>
      <c r="F644" s="3"/>
      <c r="G644" s="3"/>
    </row>
    <row r="645" spans="3:7">
      <c r="C645" s="3"/>
      <c r="D645" s="3"/>
      <c r="E645" s="3"/>
      <c r="F645" s="3"/>
      <c r="G645" s="3"/>
    </row>
    <row r="646" spans="3:7">
      <c r="C646" s="3"/>
      <c r="D646" s="3"/>
      <c r="E646" s="3"/>
      <c r="F646" s="3"/>
      <c r="G646" s="3"/>
    </row>
    <row r="647" spans="3:7">
      <c r="C647" s="3"/>
      <c r="D647" s="3"/>
      <c r="E647" s="3"/>
      <c r="F647" s="3"/>
      <c r="G647" s="3"/>
    </row>
    <row r="648" spans="3:7">
      <c r="C648" s="3"/>
      <c r="D648" s="3"/>
      <c r="E648" s="3"/>
      <c r="F648" s="3"/>
      <c r="G648" s="3"/>
    </row>
    <row r="649" spans="3:7">
      <c r="C649" s="3"/>
      <c r="D649" s="3"/>
      <c r="E649" s="3"/>
      <c r="F649" s="3"/>
      <c r="G649" s="3"/>
    </row>
    <row r="650" spans="3:7">
      <c r="C650" s="3"/>
      <c r="D650" s="3"/>
      <c r="E650" s="3"/>
      <c r="F650" s="3"/>
      <c r="G650" s="3"/>
    </row>
    <row r="651" spans="3:7">
      <c r="C651" s="3"/>
      <c r="D651" s="3"/>
      <c r="E651" s="3"/>
      <c r="F651" s="3"/>
      <c r="G651" s="3"/>
    </row>
    <row r="652" spans="3:7">
      <c r="C652" s="3"/>
      <c r="D652" s="3"/>
      <c r="E652" s="3"/>
      <c r="F652" s="3"/>
      <c r="G652" s="3"/>
    </row>
    <row r="653" spans="3:7">
      <c r="C653" s="3"/>
      <c r="D653" s="3"/>
      <c r="E653" s="3"/>
      <c r="F653" s="3"/>
      <c r="G653" s="3"/>
    </row>
    <row r="654" spans="3:7">
      <c r="C654" s="3"/>
      <c r="D654" s="3"/>
      <c r="E654" s="3"/>
      <c r="F654" s="3"/>
      <c r="G654" s="3"/>
    </row>
    <row r="655" spans="3:7">
      <c r="C655" s="3"/>
      <c r="D655" s="3"/>
      <c r="E655" s="3"/>
      <c r="F655" s="3"/>
      <c r="G655" s="3"/>
    </row>
    <row r="656" spans="3:7">
      <c r="C656" s="3"/>
      <c r="D656" s="3"/>
      <c r="E656" s="3"/>
      <c r="F656" s="3"/>
      <c r="G656" s="3"/>
    </row>
    <row r="657" spans="3:7">
      <c r="C657" s="3"/>
      <c r="D657" s="3"/>
      <c r="E657" s="3"/>
      <c r="F657" s="3"/>
      <c r="G657" s="3"/>
    </row>
    <row r="658" spans="3:7">
      <c r="C658" s="3"/>
      <c r="D658" s="3"/>
      <c r="E658" s="3"/>
      <c r="F658" s="3"/>
      <c r="G658" s="3"/>
    </row>
    <row r="659" spans="3:7">
      <c r="C659" s="3"/>
      <c r="D659" s="3"/>
      <c r="E659" s="3"/>
      <c r="F659" s="3"/>
      <c r="G659" s="3"/>
    </row>
    <row r="660" spans="3:7">
      <c r="C660" s="3"/>
      <c r="D660" s="3"/>
      <c r="E660" s="3"/>
      <c r="F660" s="3"/>
      <c r="G660" s="3"/>
    </row>
    <row r="661" spans="3:7">
      <c r="C661" s="3"/>
      <c r="D661" s="3"/>
      <c r="E661" s="3"/>
      <c r="F661" s="3"/>
      <c r="G661" s="3"/>
    </row>
    <row r="662" spans="3:7">
      <c r="C662" s="3"/>
      <c r="D662" s="3"/>
      <c r="E662" s="3"/>
      <c r="F662" s="3"/>
      <c r="G662" s="3"/>
    </row>
    <row r="663" spans="3:7">
      <c r="C663" s="3"/>
      <c r="D663" s="3"/>
      <c r="E663" s="3"/>
      <c r="F663" s="3"/>
      <c r="G663" s="3"/>
    </row>
    <row r="664" spans="3:7">
      <c r="C664" s="3"/>
      <c r="D664" s="3"/>
      <c r="E664" s="3"/>
      <c r="F664" s="3"/>
      <c r="G664" s="3"/>
    </row>
    <row r="665" spans="3:7">
      <c r="C665" s="3"/>
      <c r="D665" s="3"/>
      <c r="E665" s="3"/>
      <c r="F665" s="3"/>
      <c r="G665" s="3"/>
    </row>
    <row r="666" spans="3:7">
      <c r="C666" s="3"/>
      <c r="D666" s="3"/>
      <c r="E666" s="3"/>
      <c r="F666" s="3"/>
      <c r="G666" s="3"/>
    </row>
    <row r="667" spans="3:7">
      <c r="C667" s="3"/>
      <c r="D667" s="3"/>
      <c r="E667" s="3"/>
      <c r="F667" s="3"/>
      <c r="G667" s="3"/>
    </row>
    <row r="668" spans="3:7">
      <c r="C668" s="3"/>
      <c r="D668" s="3"/>
      <c r="E668" s="3"/>
      <c r="F668" s="3"/>
      <c r="G668" s="3"/>
    </row>
    <row r="669" spans="3:7">
      <c r="C669" s="3"/>
      <c r="D669" s="3"/>
      <c r="E669" s="3"/>
      <c r="F669" s="3"/>
      <c r="G669" s="3"/>
    </row>
    <row r="670" spans="3:7">
      <c r="C670" s="3"/>
      <c r="D670" s="3"/>
      <c r="E670" s="3"/>
      <c r="F670" s="3"/>
      <c r="G670" s="3"/>
    </row>
    <row r="671" spans="3:7">
      <c r="C671" s="3"/>
      <c r="D671" s="3"/>
      <c r="E671" s="3"/>
      <c r="F671" s="3"/>
      <c r="G671" s="3"/>
    </row>
    <row r="672" spans="3:7">
      <c r="C672" s="3"/>
      <c r="D672" s="3"/>
      <c r="E672" s="3"/>
      <c r="F672" s="3"/>
      <c r="G672" s="3"/>
    </row>
    <row r="673" spans="2:7">
      <c r="C673" s="3"/>
      <c r="D673" s="3"/>
      <c r="E673" s="3"/>
      <c r="F673" s="3"/>
      <c r="G673" s="3"/>
    </row>
    <row r="674" spans="2:7">
      <c r="C674" s="3"/>
      <c r="D674" s="3"/>
      <c r="E674" s="3"/>
      <c r="F674" s="3"/>
      <c r="G674" s="3"/>
    </row>
    <row r="675" spans="2:7">
      <c r="C675" s="3"/>
      <c r="D675" s="3"/>
      <c r="E675" s="3"/>
      <c r="F675" s="3"/>
      <c r="G675" s="3"/>
    </row>
    <row r="676" spans="2:7">
      <c r="B676" s="3"/>
      <c r="C676" s="3"/>
      <c r="D676" s="3"/>
      <c r="E676" s="3"/>
      <c r="F676" s="3"/>
      <c r="G676" s="3"/>
    </row>
    <row r="677" spans="2:7">
      <c r="B677" s="3"/>
      <c r="C677" s="3"/>
      <c r="D677" s="3"/>
      <c r="E677" s="3"/>
      <c r="F677" s="3"/>
      <c r="G677" s="3"/>
    </row>
    <row r="678" spans="2:7">
      <c r="B678" s="6"/>
      <c r="C678" s="3"/>
      <c r="D678" s="3"/>
      <c r="E678" s="3"/>
      <c r="F678" s="3"/>
      <c r="G678" s="3"/>
    </row>
    <row r="679" spans="2:7">
      <c r="C679" s="3"/>
      <c r="D679" s="3"/>
      <c r="E679" s="3"/>
      <c r="F679" s="3"/>
      <c r="G679" s="3"/>
    </row>
    <row r="680" spans="2:7">
      <c r="C680" s="3"/>
      <c r="D680" s="3"/>
      <c r="E680" s="3"/>
      <c r="F680" s="3"/>
      <c r="G680" s="3"/>
    </row>
    <row r="681" spans="2:7">
      <c r="C681" s="3"/>
      <c r="D681" s="3"/>
      <c r="E681" s="3"/>
      <c r="F681" s="3"/>
      <c r="G681" s="3"/>
    </row>
    <row r="682" spans="2:7">
      <c r="C682" s="3"/>
      <c r="D682" s="3"/>
      <c r="E682" s="3"/>
      <c r="F682" s="3"/>
      <c r="G682" s="3"/>
    </row>
    <row r="683" spans="2:7">
      <c r="C683" s="3"/>
      <c r="D683" s="3"/>
      <c r="E683" s="3"/>
      <c r="F683" s="3"/>
      <c r="G683" s="3"/>
    </row>
    <row r="684" spans="2:7">
      <c r="C684" s="3"/>
      <c r="D684" s="3"/>
      <c r="E684" s="3"/>
      <c r="F684" s="3"/>
      <c r="G684" s="3"/>
    </row>
    <row r="685" spans="2:7">
      <c r="C685" s="3"/>
      <c r="D685" s="3"/>
      <c r="E685" s="3"/>
      <c r="F685" s="3"/>
      <c r="G685" s="3"/>
    </row>
    <row r="686" spans="2:7">
      <c r="C686" s="3"/>
      <c r="D686" s="3"/>
      <c r="E686" s="3"/>
      <c r="F686" s="3"/>
      <c r="G686" s="3"/>
    </row>
    <row r="687" spans="2:7">
      <c r="C687" s="3"/>
      <c r="D687" s="3"/>
      <c r="E687" s="3"/>
      <c r="F687" s="3"/>
      <c r="G687" s="3"/>
    </row>
    <row r="688" spans="2:7">
      <c r="C688" s="3"/>
      <c r="D688" s="3"/>
      <c r="E688" s="3"/>
      <c r="F688" s="3"/>
      <c r="G688" s="3"/>
    </row>
    <row r="689" spans="3:7">
      <c r="C689" s="3"/>
      <c r="D689" s="3"/>
      <c r="E689" s="3"/>
      <c r="F689" s="3"/>
      <c r="G689" s="3"/>
    </row>
    <row r="690" spans="3:7">
      <c r="C690" s="3"/>
      <c r="D690" s="3"/>
      <c r="E690" s="3"/>
      <c r="F690" s="3"/>
      <c r="G690" s="3"/>
    </row>
    <row r="691" spans="3:7">
      <c r="C691" s="3"/>
      <c r="D691" s="3"/>
      <c r="E691" s="3"/>
      <c r="F691" s="3"/>
      <c r="G691" s="3"/>
    </row>
    <row r="692" spans="3:7">
      <c r="E692" s="3"/>
    </row>
  </sheetData>
  <sheetProtection password="CCE9" sheet="1" objects="1" scenarios="1"/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5"/>
  <sheetViews>
    <sheetView rightToLeft="1" workbookViewId="0"/>
  </sheetViews>
  <sheetFormatPr defaultColWidth="9.140625" defaultRowHeight="18"/>
  <cols>
    <col min="1" max="1" width="6.28515625" style="3" customWidth="1"/>
    <col min="2" max="2" width="38.42578125" style="45" customWidth="1"/>
    <col min="3" max="6" width="10.7109375" style="45" customWidth="1"/>
    <col min="7" max="14" width="10.7109375" style="3" customWidth="1"/>
    <col min="15" max="15" width="14.7109375" style="3" customWidth="1"/>
    <col min="16" max="16" width="11.7109375" style="3" customWidth="1"/>
    <col min="17" max="17" width="14.7109375" style="3" customWidth="1"/>
    <col min="18" max="20" width="10.7109375" style="3" customWidth="1"/>
    <col min="21" max="21" width="7.5703125" style="3" customWidth="1"/>
    <col min="22" max="22" width="6.7109375" style="3" customWidth="1"/>
    <col min="23" max="23" width="7.7109375" style="3" customWidth="1"/>
    <col min="24" max="24" width="7.140625" style="3" customWidth="1"/>
    <col min="25" max="25" width="6" style="3" customWidth="1"/>
    <col min="26" max="26" width="7.85546875" style="3" customWidth="1"/>
    <col min="27" max="27" width="8.140625" style="3" customWidth="1"/>
    <col min="28" max="28" width="6.28515625" style="3" customWidth="1"/>
    <col min="29" max="29" width="8" style="3" customWidth="1"/>
    <col min="30" max="30" width="8.7109375" style="3" customWidth="1"/>
    <col min="31" max="31" width="10" style="3" customWidth="1"/>
    <col min="32" max="32" width="9.5703125" style="3" customWidth="1"/>
    <col min="33" max="33" width="6.140625" style="3" customWidth="1"/>
    <col min="34" max="35" width="5.7109375" style="3" customWidth="1"/>
    <col min="36" max="36" width="6.85546875" style="3" customWidth="1"/>
    <col min="37" max="37" width="6.42578125" style="3" customWidth="1"/>
    <col min="38" max="38" width="6.7109375" style="3" customWidth="1"/>
    <col min="39" max="39" width="7.28515625" style="3" customWidth="1"/>
    <col min="40" max="51" width="5.7109375" style="3" customWidth="1"/>
    <col min="52" max="16384" width="9.140625" style="3"/>
  </cols>
  <sheetData>
    <row r="1" spans="2:65">
      <c r="B1" s="13" t="s">
        <v>0</v>
      </c>
      <c r="C1" s="14" t="s">
        <v>190</v>
      </c>
    </row>
    <row r="2" spans="2:65">
      <c r="B2" s="13" t="s">
        <v>1</v>
      </c>
    </row>
    <row r="3" spans="2:65">
      <c r="B3" s="13" t="s">
        <v>2</v>
      </c>
      <c r="C3" s="14" t="s">
        <v>191</v>
      </c>
    </row>
    <row r="4" spans="2:65">
      <c r="B4" s="13" t="s">
        <v>3</v>
      </c>
      <c r="C4" s="14" t="s">
        <v>192</v>
      </c>
    </row>
    <row r="6" spans="2:65" ht="26.25" customHeight="1">
      <c r="B6" s="87" t="s">
        <v>69</v>
      </c>
      <c r="C6" s="88"/>
      <c r="D6" s="88"/>
      <c r="E6" s="88"/>
      <c r="F6" s="88"/>
      <c r="G6" s="88"/>
      <c r="H6" s="88"/>
      <c r="I6" s="88"/>
      <c r="J6" s="88"/>
      <c r="K6" s="88"/>
      <c r="L6" s="88"/>
      <c r="M6" s="88"/>
      <c r="N6" s="88"/>
      <c r="O6" s="88"/>
      <c r="P6" s="88"/>
      <c r="Q6" s="88"/>
      <c r="R6" s="88"/>
      <c r="S6" s="88"/>
      <c r="T6" s="89"/>
    </row>
    <row r="7" spans="2:65" ht="26.25" customHeight="1">
      <c r="B7" s="87" t="s">
        <v>93</v>
      </c>
      <c r="C7" s="88"/>
      <c r="D7" s="88"/>
      <c r="E7" s="88"/>
      <c r="F7" s="88"/>
      <c r="G7" s="88"/>
      <c r="H7" s="88"/>
      <c r="I7" s="88"/>
      <c r="J7" s="88"/>
      <c r="K7" s="88"/>
      <c r="L7" s="88"/>
      <c r="M7" s="88"/>
      <c r="N7" s="88"/>
      <c r="O7" s="88"/>
      <c r="P7" s="88"/>
      <c r="Q7" s="88"/>
      <c r="R7" s="88"/>
      <c r="S7" s="88"/>
      <c r="T7" s="89"/>
      <c r="BM7" s="6"/>
    </row>
    <row r="8" spans="2:65" s="6" customFormat="1" ht="63">
      <c r="B8" s="19" t="s">
        <v>49</v>
      </c>
      <c r="C8" s="68" t="s">
        <v>50</v>
      </c>
      <c r="D8" s="79" t="s">
        <v>71</v>
      </c>
      <c r="E8" s="79" t="s">
        <v>87</v>
      </c>
      <c r="F8" s="69" t="s">
        <v>51</v>
      </c>
      <c r="G8" s="68" t="s">
        <v>88</v>
      </c>
      <c r="H8" s="68" t="s">
        <v>52</v>
      </c>
      <c r="I8" s="68" t="s">
        <v>53</v>
      </c>
      <c r="J8" s="68" t="s">
        <v>72</v>
      </c>
      <c r="K8" s="68" t="s">
        <v>73</v>
      </c>
      <c r="L8" s="68" t="s">
        <v>54</v>
      </c>
      <c r="M8" s="68" t="s">
        <v>55</v>
      </c>
      <c r="N8" s="68" t="s">
        <v>56</v>
      </c>
      <c r="O8" s="68" t="s">
        <v>74</v>
      </c>
      <c r="P8" s="68" t="s">
        <v>75</v>
      </c>
      <c r="Q8" s="68" t="s">
        <v>57</v>
      </c>
      <c r="R8" s="49" t="s">
        <v>76</v>
      </c>
      <c r="S8" s="79" t="s">
        <v>58</v>
      </c>
      <c r="T8" s="90" t="s">
        <v>59</v>
      </c>
      <c r="V8" s="3"/>
      <c r="BI8" s="3"/>
      <c r="BJ8" s="3"/>
    </row>
    <row r="9" spans="2:65" s="6" customFormat="1" ht="20.25">
      <c r="B9" s="50"/>
      <c r="C9" s="51"/>
      <c r="D9" s="51"/>
      <c r="E9" s="51"/>
      <c r="F9" s="51"/>
      <c r="G9" s="51"/>
      <c r="H9" s="71"/>
      <c r="I9" s="71"/>
      <c r="J9" s="71" t="s">
        <v>77</v>
      </c>
      <c r="K9" s="71" t="s">
        <v>78</v>
      </c>
      <c r="L9" s="71"/>
      <c r="M9" s="71" t="s">
        <v>7</v>
      </c>
      <c r="N9" s="71" t="s">
        <v>7</v>
      </c>
      <c r="O9" s="71"/>
      <c r="P9" s="71" t="s">
        <v>79</v>
      </c>
      <c r="Q9" s="71" t="s">
        <v>6</v>
      </c>
      <c r="R9" s="51" t="s">
        <v>7</v>
      </c>
      <c r="S9" s="91" t="s">
        <v>7</v>
      </c>
      <c r="T9" s="91" t="s">
        <v>7</v>
      </c>
      <c r="BH9" s="3"/>
      <c r="BI9" s="3"/>
      <c r="BJ9" s="3"/>
      <c r="BM9" s="54"/>
    </row>
    <row r="10" spans="2:65" s="54" customFormat="1" ht="18" customHeight="1">
      <c r="B10" s="52"/>
      <c r="C10" s="53" t="s">
        <v>9</v>
      </c>
      <c r="D10" s="53" t="s">
        <v>10</v>
      </c>
      <c r="E10" s="53" t="s">
        <v>60</v>
      </c>
      <c r="F10" s="53" t="s">
        <v>61</v>
      </c>
      <c r="G10" s="53" t="s">
        <v>62</v>
      </c>
      <c r="H10" s="53" t="s">
        <v>63</v>
      </c>
      <c r="I10" s="53" t="s">
        <v>64</v>
      </c>
      <c r="J10" s="53" t="s">
        <v>65</v>
      </c>
      <c r="K10" s="53" t="s">
        <v>66</v>
      </c>
      <c r="L10" s="53" t="s">
        <v>67</v>
      </c>
      <c r="M10" s="53" t="s">
        <v>80</v>
      </c>
      <c r="N10" s="53" t="s">
        <v>81</v>
      </c>
      <c r="O10" s="53" t="s">
        <v>82</v>
      </c>
      <c r="P10" s="73" t="s">
        <v>83</v>
      </c>
      <c r="Q10" s="53" t="s">
        <v>84</v>
      </c>
      <c r="R10" s="53" t="s">
        <v>89</v>
      </c>
      <c r="S10" s="53" t="s">
        <v>90</v>
      </c>
      <c r="T10" s="74" t="s">
        <v>91</v>
      </c>
      <c r="U10" s="75"/>
      <c r="BH10" s="3"/>
      <c r="BI10" s="6"/>
      <c r="BJ10" s="3"/>
    </row>
    <row r="11" spans="2:65" s="54" customFormat="1" ht="18" customHeight="1">
      <c r="B11" s="55" t="s">
        <v>94</v>
      </c>
      <c r="C11" s="53"/>
      <c r="D11" s="53"/>
      <c r="E11" s="53"/>
      <c r="F11" s="53"/>
      <c r="G11" s="53"/>
      <c r="H11" s="53"/>
      <c r="I11" s="53"/>
      <c r="J11" s="53"/>
      <c r="K11" s="34">
        <v>5.18</v>
      </c>
      <c r="L11" s="53"/>
      <c r="M11" s="53"/>
      <c r="N11" s="34">
        <v>2.5499999999999998</v>
      </c>
      <c r="O11" s="34">
        <v>193808230.25</v>
      </c>
      <c r="P11" s="73"/>
      <c r="Q11" s="34">
        <v>268783.95435434929</v>
      </c>
      <c r="R11" s="53"/>
      <c r="S11" s="34">
        <v>100</v>
      </c>
      <c r="T11" s="34">
        <v>19.43</v>
      </c>
      <c r="U11" s="75"/>
      <c r="BH11" s="3"/>
      <c r="BI11" s="6"/>
      <c r="BJ11" s="3"/>
      <c r="BM11" s="3"/>
    </row>
    <row r="12" spans="2:65">
      <c r="B12" s="56" t="s">
        <v>197</v>
      </c>
      <c r="C12" s="3"/>
      <c r="D12" s="3"/>
      <c r="E12" s="3"/>
      <c r="F12" s="3"/>
      <c r="K12" s="59">
        <v>3.8</v>
      </c>
      <c r="N12" s="59">
        <v>1.62</v>
      </c>
      <c r="O12" s="59">
        <v>177473246.25</v>
      </c>
      <c r="Q12" s="59">
        <v>201985.911537106</v>
      </c>
      <c r="S12" s="59">
        <v>75.150000000000006</v>
      </c>
      <c r="T12" s="59">
        <v>14.6</v>
      </c>
    </row>
    <row r="13" spans="2:65">
      <c r="B13" s="56" t="s">
        <v>354</v>
      </c>
      <c r="C13" s="3"/>
      <c r="D13" s="3"/>
      <c r="E13" s="3"/>
      <c r="F13" s="3"/>
      <c r="K13" s="59">
        <v>3.84</v>
      </c>
      <c r="N13" s="59">
        <v>1.41</v>
      </c>
      <c r="O13" s="59">
        <v>134435362.81</v>
      </c>
      <c r="Q13" s="59">
        <v>156316.609396157</v>
      </c>
      <c r="S13" s="59">
        <v>58.16</v>
      </c>
      <c r="T13" s="59">
        <v>11.3</v>
      </c>
    </row>
    <row r="14" spans="2:65">
      <c r="B14" s="14" t="s">
        <v>358</v>
      </c>
      <c r="C14" s="14" t="s">
        <v>359</v>
      </c>
      <c r="D14" s="14" t="s">
        <v>106</v>
      </c>
      <c r="E14" s="14" t="s">
        <v>129</v>
      </c>
      <c r="F14" s="14" t="s">
        <v>360</v>
      </c>
      <c r="G14" s="14" t="s">
        <v>361</v>
      </c>
      <c r="H14" s="14" t="s">
        <v>201</v>
      </c>
      <c r="I14" s="14" t="s">
        <v>155</v>
      </c>
      <c r="J14" s="14" t="s">
        <v>362</v>
      </c>
      <c r="K14" s="37">
        <v>0.33</v>
      </c>
      <c r="L14" s="14" t="s">
        <v>108</v>
      </c>
      <c r="M14" s="37">
        <v>5.05</v>
      </c>
      <c r="N14" s="37">
        <v>-1</v>
      </c>
      <c r="O14" s="37">
        <v>11446.75</v>
      </c>
      <c r="P14" s="37">
        <v>135.66999999999999</v>
      </c>
      <c r="Q14" s="37">
        <v>15.529805724999999</v>
      </c>
      <c r="R14" s="37">
        <v>0</v>
      </c>
      <c r="S14" s="37">
        <v>0.01</v>
      </c>
      <c r="T14" s="37">
        <v>0</v>
      </c>
    </row>
    <row r="15" spans="2:65">
      <c r="B15" s="14" t="s">
        <v>363</v>
      </c>
      <c r="C15" s="14" t="s">
        <v>364</v>
      </c>
      <c r="D15" s="14" t="s">
        <v>106</v>
      </c>
      <c r="E15" s="14" t="s">
        <v>129</v>
      </c>
      <c r="F15" s="14" t="s">
        <v>360</v>
      </c>
      <c r="G15" s="14" t="s">
        <v>361</v>
      </c>
      <c r="H15" s="14" t="s">
        <v>201</v>
      </c>
      <c r="I15" s="14" t="s">
        <v>155</v>
      </c>
      <c r="J15" s="14" t="s">
        <v>365</v>
      </c>
      <c r="K15" s="37">
        <v>4.2</v>
      </c>
      <c r="L15" s="14" t="s">
        <v>108</v>
      </c>
      <c r="M15" s="37">
        <v>0.59</v>
      </c>
      <c r="N15" s="37">
        <v>0.91</v>
      </c>
      <c r="O15" s="37">
        <v>6836512</v>
      </c>
      <c r="P15" s="37">
        <v>98.82</v>
      </c>
      <c r="Q15" s="37">
        <v>6755.8411583999996</v>
      </c>
      <c r="R15" s="37">
        <v>0.13</v>
      </c>
      <c r="S15" s="37">
        <v>2.5099999999999998</v>
      </c>
      <c r="T15" s="37">
        <v>0.49</v>
      </c>
    </row>
    <row r="16" spans="2:65">
      <c r="B16" s="14" t="s">
        <v>366</v>
      </c>
      <c r="C16" s="14" t="s">
        <v>367</v>
      </c>
      <c r="D16" s="14" t="s">
        <v>106</v>
      </c>
      <c r="E16" s="14" t="s">
        <v>129</v>
      </c>
      <c r="F16" s="14" t="s">
        <v>368</v>
      </c>
      <c r="G16" s="14" t="s">
        <v>361</v>
      </c>
      <c r="H16" s="14" t="s">
        <v>201</v>
      </c>
      <c r="I16" s="14" t="s">
        <v>155</v>
      </c>
      <c r="J16" s="14" t="s">
        <v>369</v>
      </c>
      <c r="K16" s="37">
        <v>2.91</v>
      </c>
      <c r="L16" s="14" t="s">
        <v>108</v>
      </c>
      <c r="M16" s="37">
        <v>0.41</v>
      </c>
      <c r="N16" s="37">
        <v>0.9</v>
      </c>
      <c r="O16" s="37">
        <v>1172324.05</v>
      </c>
      <c r="P16" s="37">
        <v>98.8</v>
      </c>
      <c r="Q16" s="37">
        <v>1158.2561614000001</v>
      </c>
      <c r="R16" s="37">
        <v>0.05</v>
      </c>
      <c r="S16" s="37">
        <v>0.43</v>
      </c>
      <c r="T16" s="37">
        <v>0.08</v>
      </c>
    </row>
    <row r="17" spans="2:20">
      <c r="B17" s="14" t="s">
        <v>370</v>
      </c>
      <c r="C17" s="14" t="s">
        <v>371</v>
      </c>
      <c r="D17" s="14" t="s">
        <v>106</v>
      </c>
      <c r="E17" s="14" t="s">
        <v>129</v>
      </c>
      <c r="F17" s="14" t="s">
        <v>368</v>
      </c>
      <c r="G17" s="14" t="s">
        <v>361</v>
      </c>
      <c r="H17" s="14" t="s">
        <v>201</v>
      </c>
      <c r="I17" s="14" t="s">
        <v>155</v>
      </c>
      <c r="J17" s="14" t="s">
        <v>372</v>
      </c>
      <c r="K17" s="37">
        <v>3.8</v>
      </c>
      <c r="L17" s="14" t="s">
        <v>108</v>
      </c>
      <c r="M17" s="37">
        <v>0.64</v>
      </c>
      <c r="N17" s="37">
        <v>0.46</v>
      </c>
      <c r="O17" s="37">
        <v>4135501</v>
      </c>
      <c r="P17" s="37">
        <v>98.96</v>
      </c>
      <c r="Q17" s="37">
        <v>4092.4917896000002</v>
      </c>
      <c r="R17" s="37">
        <v>0.13</v>
      </c>
      <c r="S17" s="37">
        <v>1.52</v>
      </c>
      <c r="T17" s="37">
        <v>0.3</v>
      </c>
    </row>
    <row r="18" spans="2:20">
      <c r="B18" s="14" t="s">
        <v>373</v>
      </c>
      <c r="C18" s="14" t="s">
        <v>374</v>
      </c>
      <c r="D18" s="14" t="s">
        <v>106</v>
      </c>
      <c r="E18" s="14" t="s">
        <v>129</v>
      </c>
      <c r="F18" s="14" t="s">
        <v>368</v>
      </c>
      <c r="G18" s="14" t="s">
        <v>361</v>
      </c>
      <c r="H18" s="14" t="s">
        <v>201</v>
      </c>
      <c r="I18" s="14" t="s">
        <v>155</v>
      </c>
      <c r="J18" s="14" t="s">
        <v>375</v>
      </c>
      <c r="K18" s="37">
        <v>0.02</v>
      </c>
      <c r="L18" s="14" t="s">
        <v>108</v>
      </c>
      <c r="M18" s="37">
        <v>2.6</v>
      </c>
      <c r="N18" s="37">
        <v>2.29</v>
      </c>
      <c r="O18" s="37">
        <v>450796</v>
      </c>
      <c r="P18" s="37">
        <v>105.73</v>
      </c>
      <c r="Q18" s="37">
        <v>476.62661079999998</v>
      </c>
      <c r="R18" s="37">
        <v>0.02</v>
      </c>
      <c r="S18" s="37">
        <v>0.18</v>
      </c>
      <c r="T18" s="37">
        <v>0.03</v>
      </c>
    </row>
    <row r="19" spans="2:20">
      <c r="B19" s="14" t="s">
        <v>376</v>
      </c>
      <c r="C19" s="14" t="s">
        <v>377</v>
      </c>
      <c r="D19" s="14" t="s">
        <v>106</v>
      </c>
      <c r="E19" s="14" t="s">
        <v>129</v>
      </c>
      <c r="F19" s="14" t="s">
        <v>368</v>
      </c>
      <c r="G19" s="14" t="s">
        <v>361</v>
      </c>
      <c r="H19" s="14" t="s">
        <v>201</v>
      </c>
      <c r="I19" s="14" t="s">
        <v>155</v>
      </c>
      <c r="J19" s="14" t="s">
        <v>378</v>
      </c>
      <c r="K19" s="37">
        <v>4.93</v>
      </c>
      <c r="L19" s="14" t="s">
        <v>108</v>
      </c>
      <c r="M19" s="37">
        <v>4</v>
      </c>
      <c r="N19" s="37">
        <v>0.78</v>
      </c>
      <c r="O19" s="37">
        <v>1826613</v>
      </c>
      <c r="P19" s="37">
        <v>116.58</v>
      </c>
      <c r="Q19" s="37">
        <v>2129.4654353999999</v>
      </c>
      <c r="R19" s="37">
        <v>0.09</v>
      </c>
      <c r="S19" s="37">
        <v>0.79</v>
      </c>
      <c r="T19" s="37">
        <v>0.15</v>
      </c>
    </row>
    <row r="20" spans="2:20">
      <c r="B20" s="14" t="s">
        <v>379</v>
      </c>
      <c r="C20" s="14" t="s">
        <v>380</v>
      </c>
      <c r="D20" s="14" t="s">
        <v>106</v>
      </c>
      <c r="E20" s="14" t="s">
        <v>129</v>
      </c>
      <c r="F20" s="14" t="s">
        <v>368</v>
      </c>
      <c r="G20" s="14" t="s">
        <v>361</v>
      </c>
      <c r="H20" s="14" t="s">
        <v>201</v>
      </c>
      <c r="I20" s="14" t="s">
        <v>155</v>
      </c>
      <c r="J20" s="14" t="s">
        <v>381</v>
      </c>
      <c r="K20" s="37">
        <v>2.74</v>
      </c>
      <c r="L20" s="14" t="s">
        <v>108</v>
      </c>
      <c r="M20" s="37">
        <v>2.58</v>
      </c>
      <c r="N20" s="37">
        <v>0.43</v>
      </c>
      <c r="O20" s="37">
        <v>2043655</v>
      </c>
      <c r="P20" s="37">
        <v>108</v>
      </c>
      <c r="Q20" s="37">
        <v>2207.1473999999998</v>
      </c>
      <c r="R20" s="37">
        <v>0.08</v>
      </c>
      <c r="S20" s="37">
        <v>0.82</v>
      </c>
      <c r="T20" s="37">
        <v>0.16</v>
      </c>
    </row>
    <row r="21" spans="2:20">
      <c r="B21" s="14" t="s">
        <v>382</v>
      </c>
      <c r="C21" s="14" t="s">
        <v>383</v>
      </c>
      <c r="D21" s="14" t="s">
        <v>106</v>
      </c>
      <c r="E21" s="14" t="s">
        <v>129</v>
      </c>
      <c r="F21" s="14" t="s">
        <v>384</v>
      </c>
      <c r="G21" s="14" t="s">
        <v>361</v>
      </c>
      <c r="H21" s="14" t="s">
        <v>201</v>
      </c>
      <c r="I21" s="14" t="s">
        <v>155</v>
      </c>
      <c r="J21" s="14" t="s">
        <v>385</v>
      </c>
      <c r="K21" s="37">
        <v>3.37</v>
      </c>
      <c r="L21" s="14" t="s">
        <v>108</v>
      </c>
      <c r="M21" s="37">
        <v>1.6</v>
      </c>
      <c r="N21" s="37">
        <v>0.88</v>
      </c>
      <c r="O21" s="37">
        <v>734507</v>
      </c>
      <c r="P21" s="37">
        <v>103.3</v>
      </c>
      <c r="Q21" s="37">
        <v>758.74573099999998</v>
      </c>
      <c r="R21" s="37">
        <v>0.02</v>
      </c>
      <c r="S21" s="37">
        <v>0.28000000000000003</v>
      </c>
      <c r="T21" s="37">
        <v>0.05</v>
      </c>
    </row>
    <row r="22" spans="2:20">
      <c r="B22" s="14" t="s">
        <v>386</v>
      </c>
      <c r="C22" s="14" t="s">
        <v>387</v>
      </c>
      <c r="D22" s="14" t="s">
        <v>106</v>
      </c>
      <c r="E22" s="14" t="s">
        <v>129</v>
      </c>
      <c r="F22" s="14" t="s">
        <v>384</v>
      </c>
      <c r="G22" s="14" t="s">
        <v>361</v>
      </c>
      <c r="H22" s="14" t="s">
        <v>201</v>
      </c>
      <c r="I22" s="14" t="s">
        <v>155</v>
      </c>
      <c r="J22" s="14" t="s">
        <v>388</v>
      </c>
      <c r="K22" s="37">
        <v>5.61</v>
      </c>
      <c r="L22" s="14" t="s">
        <v>108</v>
      </c>
      <c r="M22" s="37">
        <v>5</v>
      </c>
      <c r="N22" s="37">
        <v>0.89</v>
      </c>
      <c r="O22" s="37">
        <v>5198444</v>
      </c>
      <c r="P22" s="37">
        <v>127.87</v>
      </c>
      <c r="Q22" s="37">
        <v>6647.2503428</v>
      </c>
      <c r="R22" s="37">
        <v>0.16</v>
      </c>
      <c r="S22" s="37">
        <v>2.4700000000000002</v>
      </c>
      <c r="T22" s="37">
        <v>0.48</v>
      </c>
    </row>
    <row r="23" spans="2:20">
      <c r="B23" s="14" t="s">
        <v>389</v>
      </c>
      <c r="C23" s="14" t="s">
        <v>390</v>
      </c>
      <c r="D23" s="14" t="s">
        <v>106</v>
      </c>
      <c r="E23" s="14" t="s">
        <v>129</v>
      </c>
      <c r="F23" s="14" t="s">
        <v>384</v>
      </c>
      <c r="G23" s="14" t="s">
        <v>361</v>
      </c>
      <c r="H23" s="14" t="s">
        <v>201</v>
      </c>
      <c r="I23" s="14" t="s">
        <v>155</v>
      </c>
      <c r="J23" s="14" t="s">
        <v>256</v>
      </c>
      <c r="K23" s="37">
        <v>1.34</v>
      </c>
      <c r="L23" s="14" t="s">
        <v>108</v>
      </c>
      <c r="M23" s="37">
        <v>4.5</v>
      </c>
      <c r="N23" s="37">
        <v>-7.0000000000000007E-2</v>
      </c>
      <c r="O23" s="37">
        <v>501473.25</v>
      </c>
      <c r="P23" s="37">
        <v>108.37</v>
      </c>
      <c r="Q23" s="37">
        <v>543.44656102500005</v>
      </c>
      <c r="R23" s="37">
        <v>0.1</v>
      </c>
      <c r="S23" s="37">
        <v>0.2</v>
      </c>
      <c r="T23" s="37">
        <v>0.04</v>
      </c>
    </row>
    <row r="24" spans="2:20">
      <c r="B24" s="14" t="s">
        <v>391</v>
      </c>
      <c r="C24" s="14" t="s">
        <v>392</v>
      </c>
      <c r="D24" s="14" t="s">
        <v>106</v>
      </c>
      <c r="E24" s="14" t="s">
        <v>129</v>
      </c>
      <c r="F24" s="14" t="s">
        <v>384</v>
      </c>
      <c r="G24" s="14" t="s">
        <v>361</v>
      </c>
      <c r="H24" s="14" t="s">
        <v>201</v>
      </c>
      <c r="I24" s="14" t="s">
        <v>155</v>
      </c>
      <c r="J24" s="14" t="s">
        <v>393</v>
      </c>
      <c r="K24" s="37">
        <v>3.93</v>
      </c>
      <c r="L24" s="14" t="s">
        <v>108</v>
      </c>
      <c r="M24" s="37">
        <v>0.7</v>
      </c>
      <c r="N24" s="37">
        <v>0.55000000000000004</v>
      </c>
      <c r="O24" s="37">
        <v>4903892</v>
      </c>
      <c r="P24" s="37">
        <v>100.59</v>
      </c>
      <c r="Q24" s="37">
        <v>4932.8249628000003</v>
      </c>
      <c r="R24" s="37">
        <v>0.1</v>
      </c>
      <c r="S24" s="37">
        <v>1.84</v>
      </c>
      <c r="T24" s="37">
        <v>0.36</v>
      </c>
    </row>
    <row r="25" spans="2:20">
      <c r="B25" s="14" t="s">
        <v>394</v>
      </c>
      <c r="C25" s="14" t="s">
        <v>395</v>
      </c>
      <c r="D25" s="14" t="s">
        <v>106</v>
      </c>
      <c r="E25" s="14" t="s">
        <v>129</v>
      </c>
      <c r="F25" s="14" t="s">
        <v>396</v>
      </c>
      <c r="G25" s="14" t="s">
        <v>397</v>
      </c>
      <c r="H25" s="14" t="s">
        <v>206</v>
      </c>
      <c r="I25" s="14" t="s">
        <v>155</v>
      </c>
      <c r="J25" s="14" t="s">
        <v>398</v>
      </c>
      <c r="K25" s="37">
        <v>6.31</v>
      </c>
      <c r="L25" s="14" t="s">
        <v>108</v>
      </c>
      <c r="M25" s="37">
        <v>1.64</v>
      </c>
      <c r="N25" s="37">
        <v>1.55</v>
      </c>
      <c r="O25" s="37">
        <v>2443029</v>
      </c>
      <c r="P25" s="37">
        <v>101.54</v>
      </c>
      <c r="Q25" s="37">
        <v>2480.6516465999998</v>
      </c>
      <c r="R25" s="37">
        <v>0.24</v>
      </c>
      <c r="S25" s="37">
        <v>0.92</v>
      </c>
      <c r="T25" s="37">
        <v>0.18</v>
      </c>
    </row>
    <row r="26" spans="2:20">
      <c r="B26" s="14" t="s">
        <v>399</v>
      </c>
      <c r="C26" s="14" t="s">
        <v>400</v>
      </c>
      <c r="D26" s="14" t="s">
        <v>106</v>
      </c>
      <c r="E26" s="14" t="s">
        <v>129</v>
      </c>
      <c r="F26" s="14" t="s">
        <v>396</v>
      </c>
      <c r="G26" s="14" t="s">
        <v>397</v>
      </c>
      <c r="H26" s="14" t="s">
        <v>206</v>
      </c>
      <c r="I26" s="14" t="s">
        <v>155</v>
      </c>
      <c r="J26" s="14" t="s">
        <v>401</v>
      </c>
      <c r="K26" s="37">
        <v>4.88</v>
      </c>
      <c r="L26" s="14" t="s">
        <v>108</v>
      </c>
      <c r="M26" s="37">
        <v>0.65</v>
      </c>
      <c r="N26" s="37">
        <v>1.03</v>
      </c>
      <c r="O26" s="37">
        <v>2150967.6</v>
      </c>
      <c r="P26" s="37">
        <v>98.19</v>
      </c>
      <c r="Q26" s="37">
        <v>2112.0350864400002</v>
      </c>
      <c r="R26" s="37">
        <v>0.2</v>
      </c>
      <c r="S26" s="37">
        <v>0.79</v>
      </c>
      <c r="T26" s="37">
        <v>0.15</v>
      </c>
    </row>
    <row r="27" spans="2:20">
      <c r="B27" s="14" t="s">
        <v>402</v>
      </c>
      <c r="C27" s="14" t="s">
        <v>403</v>
      </c>
      <c r="D27" s="14" t="s">
        <v>106</v>
      </c>
      <c r="E27" s="14" t="s">
        <v>129</v>
      </c>
      <c r="F27" s="14" t="s">
        <v>404</v>
      </c>
      <c r="G27" s="14" t="s">
        <v>361</v>
      </c>
      <c r="H27" s="14" t="s">
        <v>206</v>
      </c>
      <c r="I27" s="14" t="s">
        <v>155</v>
      </c>
      <c r="J27" s="14" t="s">
        <v>256</v>
      </c>
      <c r="K27" s="37">
        <v>1.31</v>
      </c>
      <c r="L27" s="14" t="s">
        <v>108</v>
      </c>
      <c r="M27" s="37">
        <v>4.2</v>
      </c>
      <c r="N27" s="37">
        <v>0.04</v>
      </c>
      <c r="O27" s="37">
        <v>171690.03</v>
      </c>
      <c r="P27" s="37">
        <v>130.97</v>
      </c>
      <c r="Q27" s="37">
        <v>224.862432291</v>
      </c>
      <c r="R27" s="37">
        <v>0.11</v>
      </c>
      <c r="S27" s="37">
        <v>0.08</v>
      </c>
      <c r="T27" s="37">
        <v>0.02</v>
      </c>
    </row>
    <row r="28" spans="2:20">
      <c r="B28" s="14" t="s">
        <v>405</v>
      </c>
      <c r="C28" s="14" t="s">
        <v>406</v>
      </c>
      <c r="D28" s="14" t="s">
        <v>106</v>
      </c>
      <c r="E28" s="14" t="s">
        <v>129</v>
      </c>
      <c r="F28" s="14" t="s">
        <v>404</v>
      </c>
      <c r="G28" s="14" t="s">
        <v>361</v>
      </c>
      <c r="H28" s="14" t="s">
        <v>206</v>
      </c>
      <c r="I28" s="14" t="s">
        <v>155</v>
      </c>
      <c r="J28" s="14" t="s">
        <v>407</v>
      </c>
      <c r="K28" s="37">
        <v>3.95</v>
      </c>
      <c r="L28" s="14" t="s">
        <v>108</v>
      </c>
      <c r="M28" s="37">
        <v>0.8</v>
      </c>
      <c r="N28" s="37">
        <v>0.47</v>
      </c>
      <c r="O28" s="37">
        <v>1060255</v>
      </c>
      <c r="P28" s="37">
        <v>101.1</v>
      </c>
      <c r="Q28" s="37">
        <v>1071.917805</v>
      </c>
      <c r="R28" s="37">
        <v>0.16</v>
      </c>
      <c r="S28" s="37">
        <v>0.4</v>
      </c>
      <c r="T28" s="37">
        <v>0.08</v>
      </c>
    </row>
    <row r="29" spans="2:20">
      <c r="B29" s="14" t="s">
        <v>408</v>
      </c>
      <c r="C29" s="14" t="s">
        <v>409</v>
      </c>
      <c r="D29" s="14" t="s">
        <v>106</v>
      </c>
      <c r="E29" s="14" t="s">
        <v>129</v>
      </c>
      <c r="F29" s="14" t="s">
        <v>360</v>
      </c>
      <c r="G29" s="14" t="s">
        <v>361</v>
      </c>
      <c r="H29" s="14" t="s">
        <v>206</v>
      </c>
      <c r="I29" s="14" t="s">
        <v>155</v>
      </c>
      <c r="J29" s="14" t="s">
        <v>362</v>
      </c>
      <c r="K29" s="37">
        <v>0.25</v>
      </c>
      <c r="L29" s="14" t="s">
        <v>108</v>
      </c>
      <c r="M29" s="37">
        <v>4.9000000000000004</v>
      </c>
      <c r="N29" s="37">
        <v>-0.56999999999999995</v>
      </c>
      <c r="O29" s="37">
        <v>1560793</v>
      </c>
      <c r="P29" s="37">
        <v>135.62</v>
      </c>
      <c r="Q29" s="37">
        <v>2116.7474665999998</v>
      </c>
      <c r="R29" s="37">
        <v>0.3</v>
      </c>
      <c r="S29" s="37">
        <v>0.79</v>
      </c>
      <c r="T29" s="37">
        <v>0.15</v>
      </c>
    </row>
    <row r="30" spans="2:20">
      <c r="B30" s="14" t="s">
        <v>410</v>
      </c>
      <c r="C30" s="14" t="s">
        <v>411</v>
      </c>
      <c r="D30" s="14" t="s">
        <v>106</v>
      </c>
      <c r="E30" s="14" t="s">
        <v>129</v>
      </c>
      <c r="F30" s="14" t="s">
        <v>360</v>
      </c>
      <c r="G30" s="14" t="s">
        <v>361</v>
      </c>
      <c r="H30" s="14" t="s">
        <v>206</v>
      </c>
      <c r="I30" s="14" t="s">
        <v>155</v>
      </c>
      <c r="J30" s="14" t="s">
        <v>362</v>
      </c>
      <c r="K30" s="37">
        <v>1.0900000000000001</v>
      </c>
      <c r="L30" s="14" t="s">
        <v>108</v>
      </c>
      <c r="M30" s="37">
        <v>4.4000000000000004</v>
      </c>
      <c r="N30" s="37">
        <v>0.27</v>
      </c>
      <c r="O30" s="37">
        <v>224182.78</v>
      </c>
      <c r="P30" s="37">
        <v>123.29</v>
      </c>
      <c r="Q30" s="37">
        <v>276.394949462</v>
      </c>
      <c r="R30" s="37">
        <v>0.02</v>
      </c>
      <c r="S30" s="37">
        <v>0.1</v>
      </c>
      <c r="T30" s="37">
        <v>0.02</v>
      </c>
    </row>
    <row r="31" spans="2:20">
      <c r="B31" s="14" t="s">
        <v>412</v>
      </c>
      <c r="C31" s="14" t="s">
        <v>413</v>
      </c>
      <c r="D31" s="14" t="s">
        <v>106</v>
      </c>
      <c r="E31" s="14" t="s">
        <v>129</v>
      </c>
      <c r="F31" s="14" t="s">
        <v>360</v>
      </c>
      <c r="G31" s="14" t="s">
        <v>361</v>
      </c>
      <c r="H31" s="14" t="s">
        <v>206</v>
      </c>
      <c r="I31" s="14" t="s">
        <v>155</v>
      </c>
      <c r="J31" s="14" t="s">
        <v>362</v>
      </c>
      <c r="K31" s="37">
        <v>1.42</v>
      </c>
      <c r="L31" s="14" t="s">
        <v>108</v>
      </c>
      <c r="M31" s="37">
        <v>2.6</v>
      </c>
      <c r="N31" s="37">
        <v>0.19</v>
      </c>
      <c r="O31" s="37">
        <v>1507904</v>
      </c>
      <c r="P31" s="37">
        <v>110.35</v>
      </c>
      <c r="Q31" s="37">
        <v>1663.972064</v>
      </c>
      <c r="R31" s="37">
        <v>0.05</v>
      </c>
      <c r="S31" s="37">
        <v>0.62</v>
      </c>
      <c r="T31" s="37">
        <v>0.12</v>
      </c>
    </row>
    <row r="32" spans="2:20">
      <c r="B32" s="14" t="s">
        <v>414</v>
      </c>
      <c r="C32" s="14" t="s">
        <v>415</v>
      </c>
      <c r="D32" s="14" t="s">
        <v>106</v>
      </c>
      <c r="E32" s="14" t="s">
        <v>129</v>
      </c>
      <c r="F32" s="14" t="s">
        <v>360</v>
      </c>
      <c r="G32" s="14" t="s">
        <v>361</v>
      </c>
      <c r="H32" s="14" t="s">
        <v>206</v>
      </c>
      <c r="I32" s="14" t="s">
        <v>155</v>
      </c>
      <c r="J32" s="14" t="s">
        <v>362</v>
      </c>
      <c r="K32" s="37">
        <v>4.32</v>
      </c>
      <c r="L32" s="14" t="s">
        <v>108</v>
      </c>
      <c r="M32" s="37">
        <v>3.4</v>
      </c>
      <c r="N32" s="37">
        <v>0.63</v>
      </c>
      <c r="O32" s="37">
        <v>3158952</v>
      </c>
      <c r="P32" s="37">
        <v>115.49</v>
      </c>
      <c r="Q32" s="37">
        <v>3648.2736648</v>
      </c>
      <c r="R32" s="37">
        <v>0.17</v>
      </c>
      <c r="S32" s="37">
        <v>1.36</v>
      </c>
      <c r="T32" s="37">
        <v>0.26</v>
      </c>
    </row>
    <row r="33" spans="2:20">
      <c r="B33" s="14" t="s">
        <v>416</v>
      </c>
      <c r="C33" s="14" t="s">
        <v>417</v>
      </c>
      <c r="D33" s="14" t="s">
        <v>106</v>
      </c>
      <c r="E33" s="14" t="s">
        <v>129</v>
      </c>
      <c r="F33" s="14" t="s">
        <v>368</v>
      </c>
      <c r="G33" s="14" t="s">
        <v>361</v>
      </c>
      <c r="H33" s="14" t="s">
        <v>206</v>
      </c>
      <c r="I33" s="14" t="s">
        <v>155</v>
      </c>
      <c r="J33" s="14" t="s">
        <v>256</v>
      </c>
      <c r="K33" s="37">
        <v>3.31</v>
      </c>
      <c r="L33" s="14" t="s">
        <v>108</v>
      </c>
      <c r="M33" s="37">
        <v>3</v>
      </c>
      <c r="N33" s="37">
        <v>0.48</v>
      </c>
      <c r="O33" s="37">
        <v>1163406</v>
      </c>
      <c r="P33" s="37">
        <v>115.41</v>
      </c>
      <c r="Q33" s="37">
        <v>1342.6868646</v>
      </c>
      <c r="R33" s="37">
        <v>0.24</v>
      </c>
      <c r="S33" s="37">
        <v>0.5</v>
      </c>
      <c r="T33" s="37">
        <v>0.1</v>
      </c>
    </row>
    <row r="34" spans="2:20">
      <c r="B34" s="14" t="s">
        <v>418</v>
      </c>
      <c r="C34" s="14" t="s">
        <v>419</v>
      </c>
      <c r="D34" s="14" t="s">
        <v>106</v>
      </c>
      <c r="E34" s="14" t="s">
        <v>129</v>
      </c>
      <c r="F34" s="14" t="s">
        <v>368</v>
      </c>
      <c r="G34" s="14" t="s">
        <v>361</v>
      </c>
      <c r="H34" s="14" t="s">
        <v>206</v>
      </c>
      <c r="I34" s="14" t="s">
        <v>155</v>
      </c>
      <c r="J34" s="14" t="s">
        <v>420</v>
      </c>
      <c r="K34" s="37">
        <v>1.1200000000000001</v>
      </c>
      <c r="L34" s="14" t="s">
        <v>108</v>
      </c>
      <c r="M34" s="37">
        <v>3.9</v>
      </c>
      <c r="N34" s="37">
        <v>0.35</v>
      </c>
      <c r="O34" s="37">
        <v>200950</v>
      </c>
      <c r="P34" s="37">
        <v>127.07</v>
      </c>
      <c r="Q34" s="37">
        <v>255.34716499999999</v>
      </c>
      <c r="R34" s="37">
        <v>0.01</v>
      </c>
      <c r="S34" s="37">
        <v>0.1</v>
      </c>
      <c r="T34" s="37">
        <v>0.02</v>
      </c>
    </row>
    <row r="35" spans="2:20">
      <c r="B35" s="14" t="s">
        <v>421</v>
      </c>
      <c r="C35" s="14" t="s">
        <v>422</v>
      </c>
      <c r="D35" s="14" t="s">
        <v>106</v>
      </c>
      <c r="E35" s="14" t="s">
        <v>129</v>
      </c>
      <c r="F35" s="14" t="s">
        <v>384</v>
      </c>
      <c r="G35" s="14" t="s">
        <v>361</v>
      </c>
      <c r="H35" s="14" t="s">
        <v>206</v>
      </c>
      <c r="I35" s="14" t="s">
        <v>155</v>
      </c>
      <c r="J35" s="14" t="s">
        <v>423</v>
      </c>
      <c r="K35" s="37">
        <v>0.22</v>
      </c>
      <c r="L35" s="14" t="s">
        <v>108</v>
      </c>
      <c r="M35" s="37">
        <v>5.19</v>
      </c>
      <c r="N35" s="37">
        <v>-0.76</v>
      </c>
      <c r="O35" s="37">
        <v>216071</v>
      </c>
      <c r="P35" s="37">
        <v>136.57</v>
      </c>
      <c r="Q35" s="37">
        <v>295.08816469999999</v>
      </c>
      <c r="R35" s="37">
        <v>7.0000000000000007E-2</v>
      </c>
      <c r="S35" s="37">
        <v>0.11</v>
      </c>
      <c r="T35" s="37">
        <v>0.02</v>
      </c>
    </row>
    <row r="36" spans="2:20">
      <c r="B36" s="14" t="s">
        <v>424</v>
      </c>
      <c r="C36" s="14" t="s">
        <v>425</v>
      </c>
      <c r="D36" s="14" t="s">
        <v>106</v>
      </c>
      <c r="E36" s="14" t="s">
        <v>129</v>
      </c>
      <c r="F36" s="14" t="s">
        <v>384</v>
      </c>
      <c r="G36" s="14" t="s">
        <v>361</v>
      </c>
      <c r="H36" s="14" t="s">
        <v>206</v>
      </c>
      <c r="I36" s="14" t="s">
        <v>155</v>
      </c>
      <c r="J36" s="14" t="s">
        <v>256</v>
      </c>
      <c r="K36" s="37">
        <v>1.21</v>
      </c>
      <c r="L36" s="14" t="s">
        <v>108</v>
      </c>
      <c r="M36" s="37">
        <v>4.7</v>
      </c>
      <c r="N36" s="37">
        <v>0.23</v>
      </c>
      <c r="O36" s="37">
        <v>175545.92</v>
      </c>
      <c r="P36" s="37">
        <v>126.29</v>
      </c>
      <c r="Q36" s="37">
        <v>221.69694236800001</v>
      </c>
      <c r="R36" s="37">
        <v>0.06</v>
      </c>
      <c r="S36" s="37">
        <v>0.08</v>
      </c>
      <c r="T36" s="37">
        <v>0.02</v>
      </c>
    </row>
    <row r="37" spans="2:20">
      <c r="B37" s="14" t="s">
        <v>426</v>
      </c>
      <c r="C37" s="14" t="s">
        <v>427</v>
      </c>
      <c r="D37" s="14" t="s">
        <v>106</v>
      </c>
      <c r="E37" s="14" t="s">
        <v>129</v>
      </c>
      <c r="F37" s="14" t="s">
        <v>384</v>
      </c>
      <c r="G37" s="14" t="s">
        <v>361</v>
      </c>
      <c r="H37" s="14" t="s">
        <v>206</v>
      </c>
      <c r="I37" s="14" t="s">
        <v>155</v>
      </c>
      <c r="J37" s="14" t="s">
        <v>428</v>
      </c>
      <c r="K37" s="37">
        <v>5.47</v>
      </c>
      <c r="L37" s="14" t="s">
        <v>108</v>
      </c>
      <c r="M37" s="37">
        <v>4.2</v>
      </c>
      <c r="N37" s="37">
        <v>0.91</v>
      </c>
      <c r="O37" s="37">
        <v>197846</v>
      </c>
      <c r="P37" s="37">
        <v>123.33</v>
      </c>
      <c r="Q37" s="37">
        <v>244.0034718</v>
      </c>
      <c r="R37" s="37">
        <v>0.02</v>
      </c>
      <c r="S37" s="37">
        <v>0.09</v>
      </c>
      <c r="T37" s="37">
        <v>0.02</v>
      </c>
    </row>
    <row r="38" spans="2:20">
      <c r="B38" s="14" t="s">
        <v>429</v>
      </c>
      <c r="C38" s="14" t="s">
        <v>430</v>
      </c>
      <c r="D38" s="14" t="s">
        <v>106</v>
      </c>
      <c r="E38" s="14" t="s">
        <v>129</v>
      </c>
      <c r="F38" s="14" t="s">
        <v>384</v>
      </c>
      <c r="G38" s="14" t="s">
        <v>361</v>
      </c>
      <c r="H38" s="14" t="s">
        <v>206</v>
      </c>
      <c r="I38" s="14" t="s">
        <v>155</v>
      </c>
      <c r="J38" s="14" t="s">
        <v>431</v>
      </c>
      <c r="K38" s="37">
        <v>2.9</v>
      </c>
      <c r="L38" s="14" t="s">
        <v>108</v>
      </c>
      <c r="M38" s="37">
        <v>4.0999999999999996</v>
      </c>
      <c r="N38" s="37">
        <v>0.62</v>
      </c>
      <c r="O38" s="37">
        <v>4527140</v>
      </c>
      <c r="P38" s="37">
        <v>131.44999999999999</v>
      </c>
      <c r="Q38" s="37">
        <v>5950.9255300000004</v>
      </c>
      <c r="R38" s="37">
        <v>0.12</v>
      </c>
      <c r="S38" s="37">
        <v>2.21</v>
      </c>
      <c r="T38" s="37">
        <v>0.43</v>
      </c>
    </row>
    <row r="39" spans="2:20">
      <c r="B39" s="14" t="s">
        <v>432</v>
      </c>
      <c r="C39" s="14" t="s">
        <v>433</v>
      </c>
      <c r="D39" s="14" t="s">
        <v>106</v>
      </c>
      <c r="E39" s="14" t="s">
        <v>129</v>
      </c>
      <c r="F39" s="14" t="s">
        <v>384</v>
      </c>
      <c r="G39" s="14" t="s">
        <v>361</v>
      </c>
      <c r="H39" s="14" t="s">
        <v>206</v>
      </c>
      <c r="I39" s="14" t="s">
        <v>155</v>
      </c>
      <c r="J39" s="14" t="s">
        <v>420</v>
      </c>
      <c r="K39" s="37">
        <v>0.17</v>
      </c>
      <c r="L39" s="14" t="s">
        <v>108</v>
      </c>
      <c r="M39" s="37">
        <v>5</v>
      </c>
      <c r="N39" s="37">
        <v>-1.51</v>
      </c>
      <c r="O39" s="37">
        <v>93333.51</v>
      </c>
      <c r="P39" s="37">
        <v>115.39</v>
      </c>
      <c r="Q39" s="37">
        <v>107.697537189</v>
      </c>
      <c r="R39" s="37">
        <v>0.05</v>
      </c>
      <c r="S39" s="37">
        <v>0.04</v>
      </c>
      <c r="T39" s="37">
        <v>0.01</v>
      </c>
    </row>
    <row r="40" spans="2:20">
      <c r="B40" s="14" t="s">
        <v>434</v>
      </c>
      <c r="C40" s="14" t="s">
        <v>435</v>
      </c>
      <c r="D40" s="14" t="s">
        <v>106</v>
      </c>
      <c r="E40" s="14" t="s">
        <v>129</v>
      </c>
      <c r="F40" s="14" t="s">
        <v>384</v>
      </c>
      <c r="G40" s="14" t="s">
        <v>361</v>
      </c>
      <c r="H40" s="14" t="s">
        <v>206</v>
      </c>
      <c r="I40" s="14" t="s">
        <v>155</v>
      </c>
      <c r="J40" s="14" t="s">
        <v>256</v>
      </c>
      <c r="K40" s="37">
        <v>4.7300000000000004</v>
      </c>
      <c r="L40" s="14" t="s">
        <v>108</v>
      </c>
      <c r="M40" s="37">
        <v>4</v>
      </c>
      <c r="N40" s="37">
        <v>0.77</v>
      </c>
      <c r="O40" s="37">
        <v>2227664</v>
      </c>
      <c r="P40" s="37">
        <v>122.47</v>
      </c>
      <c r="Q40" s="37">
        <v>2728.2201008000002</v>
      </c>
      <c r="R40" s="37">
        <v>0.08</v>
      </c>
      <c r="S40" s="37">
        <v>1.02</v>
      </c>
      <c r="T40" s="37">
        <v>0.2</v>
      </c>
    </row>
    <row r="41" spans="2:20">
      <c r="B41" s="14" t="s">
        <v>436</v>
      </c>
      <c r="C41" s="14" t="s">
        <v>437</v>
      </c>
      <c r="D41" s="14" t="s">
        <v>106</v>
      </c>
      <c r="E41" s="14" t="s">
        <v>129</v>
      </c>
      <c r="F41" s="14" t="s">
        <v>438</v>
      </c>
      <c r="G41" s="14" t="s">
        <v>397</v>
      </c>
      <c r="H41" s="14" t="s">
        <v>439</v>
      </c>
      <c r="I41" s="14" t="s">
        <v>155</v>
      </c>
      <c r="J41" s="14" t="s">
        <v>440</v>
      </c>
      <c r="K41" s="37">
        <v>3.24</v>
      </c>
      <c r="L41" s="14" t="s">
        <v>108</v>
      </c>
      <c r="M41" s="37">
        <v>1.64</v>
      </c>
      <c r="N41" s="37">
        <v>1.1000000000000001</v>
      </c>
      <c r="O41" s="37">
        <v>502316.17</v>
      </c>
      <c r="P41" s="37">
        <v>101.9</v>
      </c>
      <c r="Q41" s="37">
        <v>511.86017722999998</v>
      </c>
      <c r="R41" s="37">
        <v>0.09</v>
      </c>
      <c r="S41" s="37">
        <v>0.19</v>
      </c>
      <c r="T41" s="37">
        <v>0.04</v>
      </c>
    </row>
    <row r="42" spans="2:20">
      <c r="B42" s="14" t="s">
        <v>441</v>
      </c>
      <c r="C42" s="14" t="s">
        <v>442</v>
      </c>
      <c r="D42" s="14" t="s">
        <v>106</v>
      </c>
      <c r="E42" s="14" t="s">
        <v>129</v>
      </c>
      <c r="F42" s="14" t="s">
        <v>443</v>
      </c>
      <c r="G42" s="14" t="s">
        <v>138</v>
      </c>
      <c r="H42" s="14" t="s">
        <v>439</v>
      </c>
      <c r="I42" s="14" t="s">
        <v>155</v>
      </c>
      <c r="J42" s="14" t="s">
        <v>444</v>
      </c>
      <c r="K42" s="37">
        <v>7.73</v>
      </c>
      <c r="L42" s="14" t="s">
        <v>108</v>
      </c>
      <c r="M42" s="37">
        <v>2.2000000000000002</v>
      </c>
      <c r="N42" s="37">
        <v>1.64</v>
      </c>
      <c r="O42" s="37">
        <v>1022000</v>
      </c>
      <c r="P42" s="37">
        <v>103.52</v>
      </c>
      <c r="Q42" s="37">
        <v>1057.9744000000001</v>
      </c>
      <c r="R42" s="37">
        <v>0.26</v>
      </c>
      <c r="S42" s="37">
        <v>0.39</v>
      </c>
      <c r="T42" s="37">
        <v>0.08</v>
      </c>
    </row>
    <row r="43" spans="2:20">
      <c r="B43" s="14" t="s">
        <v>445</v>
      </c>
      <c r="C43" s="14" t="s">
        <v>446</v>
      </c>
      <c r="D43" s="14" t="s">
        <v>106</v>
      </c>
      <c r="E43" s="14" t="s">
        <v>129</v>
      </c>
      <c r="F43" s="14" t="s">
        <v>443</v>
      </c>
      <c r="G43" s="14" t="s">
        <v>138</v>
      </c>
      <c r="H43" s="14" t="s">
        <v>439</v>
      </c>
      <c r="I43" s="14" t="s">
        <v>155</v>
      </c>
      <c r="J43" s="14" t="s">
        <v>447</v>
      </c>
      <c r="K43" s="37">
        <v>0.17</v>
      </c>
      <c r="L43" s="14" t="s">
        <v>108</v>
      </c>
      <c r="M43" s="37">
        <v>5.3</v>
      </c>
      <c r="N43" s="37">
        <v>-1.21</v>
      </c>
      <c r="O43" s="37">
        <v>46486.06</v>
      </c>
      <c r="P43" s="37">
        <v>128.31</v>
      </c>
      <c r="Q43" s="37">
        <v>59.646263586000003</v>
      </c>
      <c r="R43" s="37">
        <v>0.01</v>
      </c>
      <c r="S43" s="37">
        <v>0.02</v>
      </c>
      <c r="T43" s="37">
        <v>0</v>
      </c>
    </row>
    <row r="44" spans="2:20">
      <c r="B44" s="14" t="s">
        <v>448</v>
      </c>
      <c r="C44" s="14" t="s">
        <v>449</v>
      </c>
      <c r="D44" s="14" t="s">
        <v>106</v>
      </c>
      <c r="E44" s="14" t="s">
        <v>129</v>
      </c>
      <c r="F44" s="14" t="s">
        <v>443</v>
      </c>
      <c r="G44" s="14" t="s">
        <v>138</v>
      </c>
      <c r="H44" s="14" t="s">
        <v>439</v>
      </c>
      <c r="I44" s="14" t="s">
        <v>155</v>
      </c>
      <c r="J44" s="14" t="s">
        <v>450</v>
      </c>
      <c r="K44" s="37">
        <v>4.33</v>
      </c>
      <c r="L44" s="14" t="s">
        <v>108</v>
      </c>
      <c r="M44" s="37">
        <v>3.7</v>
      </c>
      <c r="N44" s="37">
        <v>0.91</v>
      </c>
      <c r="O44" s="37">
        <v>1530577</v>
      </c>
      <c r="P44" s="37">
        <v>116.01</v>
      </c>
      <c r="Q44" s="37">
        <v>1775.6223777</v>
      </c>
      <c r="R44" s="37">
        <v>0.05</v>
      </c>
      <c r="S44" s="37">
        <v>0.66</v>
      </c>
      <c r="T44" s="37">
        <v>0.13</v>
      </c>
    </row>
    <row r="45" spans="2:20">
      <c r="B45" s="14" t="s">
        <v>451</v>
      </c>
      <c r="C45" s="14" t="s">
        <v>452</v>
      </c>
      <c r="D45" s="14" t="s">
        <v>106</v>
      </c>
      <c r="E45" s="14" t="s">
        <v>129</v>
      </c>
      <c r="F45" s="14" t="s">
        <v>404</v>
      </c>
      <c r="G45" s="14" t="s">
        <v>361</v>
      </c>
      <c r="H45" s="14" t="s">
        <v>439</v>
      </c>
      <c r="I45" s="14" t="s">
        <v>155</v>
      </c>
      <c r="J45" s="14" t="s">
        <v>256</v>
      </c>
      <c r="K45" s="37">
        <v>3.12</v>
      </c>
      <c r="L45" s="14" t="s">
        <v>108</v>
      </c>
      <c r="M45" s="37">
        <v>2.8</v>
      </c>
      <c r="N45" s="37">
        <v>0.47</v>
      </c>
      <c r="O45" s="37">
        <v>1435799</v>
      </c>
      <c r="P45" s="37">
        <v>109.78</v>
      </c>
      <c r="Q45" s="37">
        <v>1576.2201422000001</v>
      </c>
      <c r="R45" s="37">
        <v>0.15</v>
      </c>
      <c r="S45" s="37">
        <v>0.59</v>
      </c>
      <c r="T45" s="37">
        <v>0.11</v>
      </c>
    </row>
    <row r="46" spans="2:20">
      <c r="B46" s="14" t="s">
        <v>453</v>
      </c>
      <c r="C46" s="14" t="s">
        <v>454</v>
      </c>
      <c r="D46" s="14" t="s">
        <v>106</v>
      </c>
      <c r="E46" s="14" t="s">
        <v>129</v>
      </c>
      <c r="F46" s="14" t="s">
        <v>404</v>
      </c>
      <c r="G46" s="14" t="s">
        <v>361</v>
      </c>
      <c r="H46" s="14" t="s">
        <v>439</v>
      </c>
      <c r="I46" s="14" t="s">
        <v>155</v>
      </c>
      <c r="J46" s="14" t="s">
        <v>256</v>
      </c>
      <c r="K46" s="37">
        <v>0.69</v>
      </c>
      <c r="L46" s="14" t="s">
        <v>108</v>
      </c>
      <c r="M46" s="37">
        <v>3.85</v>
      </c>
      <c r="N46" s="37">
        <v>-0.11</v>
      </c>
      <c r="O46" s="37">
        <v>967400</v>
      </c>
      <c r="P46" s="37">
        <v>122.89</v>
      </c>
      <c r="Q46" s="37">
        <v>1188.8378600000001</v>
      </c>
      <c r="R46" s="37">
        <v>0.13</v>
      </c>
      <c r="S46" s="37">
        <v>0.44</v>
      </c>
      <c r="T46" s="37">
        <v>0.09</v>
      </c>
    </row>
    <row r="47" spans="2:20">
      <c r="B47" s="14" t="s">
        <v>455</v>
      </c>
      <c r="C47" s="14" t="s">
        <v>456</v>
      </c>
      <c r="D47" s="14" t="s">
        <v>106</v>
      </c>
      <c r="E47" s="14" t="s">
        <v>129</v>
      </c>
      <c r="F47" s="14" t="s">
        <v>404</v>
      </c>
      <c r="G47" s="14" t="s">
        <v>361</v>
      </c>
      <c r="H47" s="14" t="s">
        <v>439</v>
      </c>
      <c r="I47" s="14" t="s">
        <v>155</v>
      </c>
      <c r="J47" s="14" t="s">
        <v>256</v>
      </c>
      <c r="K47" s="37">
        <v>2.86</v>
      </c>
      <c r="L47" s="14" t="s">
        <v>108</v>
      </c>
      <c r="M47" s="37">
        <v>4.2</v>
      </c>
      <c r="N47" s="37">
        <v>0.44</v>
      </c>
      <c r="O47" s="37">
        <v>3.33</v>
      </c>
      <c r="P47" s="37">
        <v>132.5</v>
      </c>
      <c r="Q47" s="37">
        <v>4.4122500000000004E-3</v>
      </c>
      <c r="R47" s="37">
        <v>0</v>
      </c>
      <c r="S47" s="37">
        <v>0</v>
      </c>
      <c r="T47" s="37">
        <v>0</v>
      </c>
    </row>
    <row r="48" spans="2:20">
      <c r="B48" s="14" t="s">
        <v>457</v>
      </c>
      <c r="C48" s="14" t="s">
        <v>458</v>
      </c>
      <c r="D48" s="14" t="s">
        <v>106</v>
      </c>
      <c r="E48" s="14" t="s">
        <v>129</v>
      </c>
      <c r="F48" s="14" t="s">
        <v>404</v>
      </c>
      <c r="G48" s="14" t="s">
        <v>361</v>
      </c>
      <c r="H48" s="14" t="s">
        <v>439</v>
      </c>
      <c r="I48" s="14" t="s">
        <v>155</v>
      </c>
      <c r="J48" s="14" t="s">
        <v>385</v>
      </c>
      <c r="K48" s="37">
        <v>2.76</v>
      </c>
      <c r="L48" s="14" t="s">
        <v>108</v>
      </c>
      <c r="M48" s="37">
        <v>3.1</v>
      </c>
      <c r="N48" s="37">
        <v>0.44</v>
      </c>
      <c r="O48" s="37">
        <v>675300</v>
      </c>
      <c r="P48" s="37">
        <v>112.32</v>
      </c>
      <c r="Q48" s="37">
        <v>758.49695999999994</v>
      </c>
      <c r="R48" s="37">
        <v>0.08</v>
      </c>
      <c r="S48" s="37">
        <v>0.28000000000000003</v>
      </c>
      <c r="T48" s="37">
        <v>0.05</v>
      </c>
    </row>
    <row r="49" spans="2:20">
      <c r="B49" s="14" t="s">
        <v>459</v>
      </c>
      <c r="C49" s="14" t="s">
        <v>460</v>
      </c>
      <c r="D49" s="14" t="s">
        <v>106</v>
      </c>
      <c r="E49" s="14" t="s">
        <v>129</v>
      </c>
      <c r="F49" s="14" t="s">
        <v>360</v>
      </c>
      <c r="G49" s="14" t="s">
        <v>361</v>
      </c>
      <c r="H49" s="14" t="s">
        <v>439</v>
      </c>
      <c r="I49" s="14" t="s">
        <v>155</v>
      </c>
      <c r="J49" s="14" t="s">
        <v>461</v>
      </c>
      <c r="K49" s="37">
        <v>4.4400000000000004</v>
      </c>
      <c r="L49" s="14" t="s">
        <v>108</v>
      </c>
      <c r="M49" s="37">
        <v>4</v>
      </c>
      <c r="N49" s="37">
        <v>1.01</v>
      </c>
      <c r="O49" s="37">
        <v>3321303</v>
      </c>
      <c r="P49" s="37">
        <v>122.1</v>
      </c>
      <c r="Q49" s="37">
        <v>4055.3109629999999</v>
      </c>
      <c r="R49" s="37">
        <v>0.25</v>
      </c>
      <c r="S49" s="37">
        <v>1.51</v>
      </c>
      <c r="T49" s="37">
        <v>0.28999999999999998</v>
      </c>
    </row>
    <row r="50" spans="2:20">
      <c r="B50" s="14" t="s">
        <v>462</v>
      </c>
      <c r="C50" s="14" t="s">
        <v>463</v>
      </c>
      <c r="D50" s="14" t="s">
        <v>106</v>
      </c>
      <c r="E50" s="14" t="s">
        <v>129</v>
      </c>
      <c r="F50" s="14" t="s">
        <v>464</v>
      </c>
      <c r="G50" s="14" t="s">
        <v>465</v>
      </c>
      <c r="H50" s="14" t="s">
        <v>439</v>
      </c>
      <c r="I50" s="14" t="s">
        <v>155</v>
      </c>
      <c r="J50" s="14" t="s">
        <v>256</v>
      </c>
      <c r="K50" s="37">
        <v>3.11</v>
      </c>
      <c r="L50" s="14" t="s">
        <v>108</v>
      </c>
      <c r="M50" s="37">
        <v>4.6500000000000004</v>
      </c>
      <c r="N50" s="37">
        <v>0.59</v>
      </c>
      <c r="O50" s="37">
        <v>35307.86</v>
      </c>
      <c r="P50" s="37">
        <v>135.16999999999999</v>
      </c>
      <c r="Q50" s="37">
        <v>47.725634362000001</v>
      </c>
      <c r="R50" s="37">
        <v>0.02</v>
      </c>
      <c r="S50" s="37">
        <v>0.02</v>
      </c>
      <c r="T50" s="37">
        <v>0</v>
      </c>
    </row>
    <row r="51" spans="2:20">
      <c r="B51" s="14" t="s">
        <v>466</v>
      </c>
      <c r="C51" s="14" t="s">
        <v>467</v>
      </c>
      <c r="D51" s="14" t="s">
        <v>106</v>
      </c>
      <c r="E51" s="14" t="s">
        <v>129</v>
      </c>
      <c r="F51" s="14" t="s">
        <v>468</v>
      </c>
      <c r="G51" s="14" t="s">
        <v>397</v>
      </c>
      <c r="H51" s="14" t="s">
        <v>439</v>
      </c>
      <c r="I51" s="14" t="s">
        <v>155</v>
      </c>
      <c r="J51" s="14" t="s">
        <v>256</v>
      </c>
      <c r="K51" s="37">
        <v>3.29</v>
      </c>
      <c r="L51" s="14" t="s">
        <v>108</v>
      </c>
      <c r="M51" s="37">
        <v>3.64</v>
      </c>
      <c r="N51" s="37">
        <v>0.9</v>
      </c>
      <c r="O51" s="37">
        <v>255606.75</v>
      </c>
      <c r="P51" s="37">
        <v>117.22</v>
      </c>
      <c r="Q51" s="37">
        <v>299.62223234999999</v>
      </c>
      <c r="R51" s="37">
        <v>0.2</v>
      </c>
      <c r="S51" s="37">
        <v>0.11</v>
      </c>
      <c r="T51" s="37">
        <v>0.02</v>
      </c>
    </row>
    <row r="52" spans="2:20">
      <c r="B52" s="14" t="s">
        <v>469</v>
      </c>
      <c r="C52" s="14" t="s">
        <v>470</v>
      </c>
      <c r="D52" s="14" t="s">
        <v>106</v>
      </c>
      <c r="E52" s="14" t="s">
        <v>129</v>
      </c>
      <c r="F52" s="14" t="s">
        <v>360</v>
      </c>
      <c r="G52" s="14" t="s">
        <v>361</v>
      </c>
      <c r="H52" s="14" t="s">
        <v>439</v>
      </c>
      <c r="I52" s="14" t="s">
        <v>155</v>
      </c>
      <c r="J52" s="14" t="s">
        <v>362</v>
      </c>
      <c r="K52" s="37">
        <v>3.96</v>
      </c>
      <c r="L52" s="14" t="s">
        <v>108</v>
      </c>
      <c r="M52" s="37">
        <v>5</v>
      </c>
      <c r="N52" s="37">
        <v>0.93</v>
      </c>
      <c r="O52" s="37">
        <v>3486080</v>
      </c>
      <c r="P52" s="37">
        <v>127.79</v>
      </c>
      <c r="Q52" s="37">
        <v>4454.8616320000001</v>
      </c>
      <c r="R52" s="37">
        <v>0.35</v>
      </c>
      <c r="S52" s="37">
        <v>1.66</v>
      </c>
      <c r="T52" s="37">
        <v>0.32</v>
      </c>
    </row>
    <row r="53" spans="2:20">
      <c r="B53" s="14" t="s">
        <v>471</v>
      </c>
      <c r="C53" s="14" t="s">
        <v>472</v>
      </c>
      <c r="D53" s="14" t="s">
        <v>106</v>
      </c>
      <c r="E53" s="14" t="s">
        <v>129</v>
      </c>
      <c r="F53" s="14" t="s">
        <v>473</v>
      </c>
      <c r="G53" s="14" t="s">
        <v>397</v>
      </c>
      <c r="H53" s="14" t="s">
        <v>439</v>
      </c>
      <c r="I53" s="14" t="s">
        <v>155</v>
      </c>
      <c r="J53" s="14" t="s">
        <v>474</v>
      </c>
      <c r="K53" s="37">
        <v>3.47</v>
      </c>
      <c r="L53" s="14" t="s">
        <v>108</v>
      </c>
      <c r="M53" s="37">
        <v>3</v>
      </c>
      <c r="N53" s="37">
        <v>0.84</v>
      </c>
      <c r="O53" s="37">
        <v>1606330.26</v>
      </c>
      <c r="P53" s="37">
        <v>113.66</v>
      </c>
      <c r="Q53" s="37">
        <v>1825.7549735160001</v>
      </c>
      <c r="R53" s="37">
        <v>0.14000000000000001</v>
      </c>
      <c r="S53" s="37">
        <v>0.68</v>
      </c>
      <c r="T53" s="37">
        <v>0.13</v>
      </c>
    </row>
    <row r="54" spans="2:20">
      <c r="B54" s="14" t="s">
        <v>475</v>
      </c>
      <c r="C54" s="14" t="s">
        <v>476</v>
      </c>
      <c r="D54" s="14" t="s">
        <v>106</v>
      </c>
      <c r="E54" s="14" t="s">
        <v>129</v>
      </c>
      <c r="F54" s="14" t="s">
        <v>473</v>
      </c>
      <c r="G54" s="14" t="s">
        <v>397</v>
      </c>
      <c r="H54" s="14" t="s">
        <v>439</v>
      </c>
      <c r="I54" s="14" t="s">
        <v>155</v>
      </c>
      <c r="J54" s="14" t="s">
        <v>477</v>
      </c>
      <c r="K54" s="37">
        <v>5.86</v>
      </c>
      <c r="L54" s="14" t="s">
        <v>108</v>
      </c>
      <c r="M54" s="37">
        <v>3.05</v>
      </c>
      <c r="N54" s="37">
        <v>1.33</v>
      </c>
      <c r="O54" s="37">
        <v>254927.52</v>
      </c>
      <c r="P54" s="37">
        <v>111.66</v>
      </c>
      <c r="Q54" s="37">
        <v>284.652068832</v>
      </c>
      <c r="R54" s="37">
        <v>0.09</v>
      </c>
      <c r="S54" s="37">
        <v>0.11</v>
      </c>
      <c r="T54" s="37">
        <v>0.02</v>
      </c>
    </row>
    <row r="55" spans="2:20">
      <c r="B55" s="14" t="s">
        <v>478</v>
      </c>
      <c r="C55" s="14" t="s">
        <v>479</v>
      </c>
      <c r="D55" s="14" t="s">
        <v>106</v>
      </c>
      <c r="E55" s="14" t="s">
        <v>129</v>
      </c>
      <c r="F55" s="14" t="s">
        <v>384</v>
      </c>
      <c r="G55" s="14" t="s">
        <v>361</v>
      </c>
      <c r="H55" s="14" t="s">
        <v>439</v>
      </c>
      <c r="I55" s="14" t="s">
        <v>155</v>
      </c>
      <c r="J55" s="14" t="s">
        <v>480</v>
      </c>
      <c r="K55" s="37">
        <v>3.81</v>
      </c>
      <c r="L55" s="14" t="s">
        <v>108</v>
      </c>
      <c r="M55" s="37">
        <v>6.5</v>
      </c>
      <c r="N55" s="37">
        <v>0.9</v>
      </c>
      <c r="O55" s="37">
        <v>1926669</v>
      </c>
      <c r="P55" s="37">
        <v>134.66</v>
      </c>
      <c r="Q55" s="37">
        <v>2594.4524753999999</v>
      </c>
      <c r="R55" s="37">
        <v>0.12</v>
      </c>
      <c r="S55" s="37">
        <v>0.97</v>
      </c>
      <c r="T55" s="37">
        <v>0.19</v>
      </c>
    </row>
    <row r="56" spans="2:20">
      <c r="B56" s="14" t="s">
        <v>481</v>
      </c>
      <c r="C56" s="14" t="s">
        <v>482</v>
      </c>
      <c r="D56" s="14" t="s">
        <v>106</v>
      </c>
      <c r="E56" s="14" t="s">
        <v>129</v>
      </c>
      <c r="F56" s="14" t="s">
        <v>483</v>
      </c>
      <c r="G56" s="14" t="s">
        <v>465</v>
      </c>
      <c r="H56" s="14" t="s">
        <v>439</v>
      </c>
      <c r="I56" s="14" t="s">
        <v>155</v>
      </c>
      <c r="J56" s="14" t="s">
        <v>256</v>
      </c>
      <c r="K56" s="37">
        <v>1.39</v>
      </c>
      <c r="L56" s="14" t="s">
        <v>108</v>
      </c>
      <c r="M56" s="37">
        <v>4.4000000000000004</v>
      </c>
      <c r="N56" s="37">
        <v>0.65</v>
      </c>
      <c r="O56" s="37">
        <v>6672</v>
      </c>
      <c r="P56" s="37">
        <v>113.13</v>
      </c>
      <c r="Q56" s="37">
        <v>7.5480336000000001</v>
      </c>
      <c r="R56" s="37">
        <v>0</v>
      </c>
      <c r="S56" s="37">
        <v>0</v>
      </c>
      <c r="T56" s="37">
        <v>0</v>
      </c>
    </row>
    <row r="57" spans="2:20">
      <c r="B57" s="14" t="s">
        <v>484</v>
      </c>
      <c r="C57" s="14" t="s">
        <v>485</v>
      </c>
      <c r="D57" s="14" t="s">
        <v>106</v>
      </c>
      <c r="E57" s="14" t="s">
        <v>129</v>
      </c>
      <c r="F57" s="14" t="s">
        <v>486</v>
      </c>
      <c r="G57" s="14" t="s">
        <v>397</v>
      </c>
      <c r="H57" s="14" t="s">
        <v>487</v>
      </c>
      <c r="I57" s="14" t="s">
        <v>155</v>
      </c>
      <c r="J57" s="14" t="s">
        <v>488</v>
      </c>
      <c r="K57" s="37">
        <v>1.7</v>
      </c>
      <c r="L57" s="14" t="s">
        <v>108</v>
      </c>
      <c r="M57" s="37">
        <v>4.95</v>
      </c>
      <c r="N57" s="37">
        <v>0.7</v>
      </c>
      <c r="O57" s="37">
        <v>215523.3</v>
      </c>
      <c r="P57" s="37">
        <v>129.75</v>
      </c>
      <c r="Q57" s="37">
        <v>279.64148175000003</v>
      </c>
      <c r="R57" s="37">
        <v>0.04</v>
      </c>
      <c r="S57" s="37">
        <v>0.1</v>
      </c>
      <c r="T57" s="37">
        <v>0.02</v>
      </c>
    </row>
    <row r="58" spans="2:20">
      <c r="B58" s="14" t="s">
        <v>489</v>
      </c>
      <c r="C58" s="14" t="s">
        <v>490</v>
      </c>
      <c r="D58" s="14" t="s">
        <v>106</v>
      </c>
      <c r="E58" s="14" t="s">
        <v>129</v>
      </c>
      <c r="F58" s="14" t="s">
        <v>486</v>
      </c>
      <c r="G58" s="14" t="s">
        <v>397</v>
      </c>
      <c r="H58" s="14" t="s">
        <v>487</v>
      </c>
      <c r="I58" s="14" t="s">
        <v>155</v>
      </c>
      <c r="J58" s="14" t="s">
        <v>491</v>
      </c>
      <c r="K58" s="37">
        <v>4.5199999999999996</v>
      </c>
      <c r="L58" s="14" t="s">
        <v>108</v>
      </c>
      <c r="M58" s="37">
        <v>4.8</v>
      </c>
      <c r="N58" s="37">
        <v>1.34</v>
      </c>
      <c r="O58" s="37">
        <v>1388068</v>
      </c>
      <c r="P58" s="37">
        <v>120.55</v>
      </c>
      <c r="Q58" s="37">
        <v>1673.3159740000001</v>
      </c>
      <c r="R58" s="37">
        <v>0.12</v>
      </c>
      <c r="S58" s="37">
        <v>0.62</v>
      </c>
      <c r="T58" s="37">
        <v>0.12</v>
      </c>
    </row>
    <row r="59" spans="2:20">
      <c r="B59" s="14" t="s">
        <v>492</v>
      </c>
      <c r="C59" s="14" t="s">
        <v>493</v>
      </c>
      <c r="D59" s="14" t="s">
        <v>106</v>
      </c>
      <c r="E59" s="14" t="s">
        <v>129</v>
      </c>
      <c r="F59" s="14" t="s">
        <v>486</v>
      </c>
      <c r="G59" s="14" t="s">
        <v>397</v>
      </c>
      <c r="H59" s="14" t="s">
        <v>487</v>
      </c>
      <c r="I59" s="14" t="s">
        <v>155</v>
      </c>
      <c r="J59" s="14" t="s">
        <v>256</v>
      </c>
      <c r="K59" s="37">
        <v>2.65</v>
      </c>
      <c r="L59" s="14" t="s">
        <v>108</v>
      </c>
      <c r="M59" s="37">
        <v>4.9000000000000004</v>
      </c>
      <c r="N59" s="37">
        <v>0.73</v>
      </c>
      <c r="O59" s="37">
        <v>290716.46000000002</v>
      </c>
      <c r="P59" s="37">
        <v>119.68</v>
      </c>
      <c r="Q59" s="37">
        <v>347.92945932800001</v>
      </c>
      <c r="R59" s="37">
        <v>0.06</v>
      </c>
      <c r="S59" s="37">
        <v>0.13</v>
      </c>
      <c r="T59" s="37">
        <v>0.03</v>
      </c>
    </row>
    <row r="60" spans="2:20">
      <c r="B60" s="14" t="s">
        <v>494</v>
      </c>
      <c r="C60" s="14" t="s">
        <v>495</v>
      </c>
      <c r="D60" s="14" t="s">
        <v>106</v>
      </c>
      <c r="E60" s="14" t="s">
        <v>129</v>
      </c>
      <c r="F60" s="14" t="s">
        <v>496</v>
      </c>
      <c r="G60" s="14" t="s">
        <v>397</v>
      </c>
      <c r="H60" s="14" t="s">
        <v>487</v>
      </c>
      <c r="I60" s="14" t="s">
        <v>155</v>
      </c>
      <c r="J60" s="14" t="s">
        <v>256</v>
      </c>
      <c r="K60" s="37">
        <v>1.1399999999999999</v>
      </c>
      <c r="L60" s="14" t="s">
        <v>108</v>
      </c>
      <c r="M60" s="37">
        <v>5.5</v>
      </c>
      <c r="N60" s="37">
        <v>0.62</v>
      </c>
      <c r="O60" s="37">
        <v>19829.5</v>
      </c>
      <c r="P60" s="37">
        <v>127.2</v>
      </c>
      <c r="Q60" s="37">
        <v>25.223123999999999</v>
      </c>
      <c r="R60" s="37">
        <v>0.03</v>
      </c>
      <c r="S60" s="37">
        <v>0.01</v>
      </c>
      <c r="T60" s="37">
        <v>0</v>
      </c>
    </row>
    <row r="61" spans="2:20">
      <c r="B61" s="14" t="s">
        <v>497</v>
      </c>
      <c r="C61" s="14" t="s">
        <v>498</v>
      </c>
      <c r="D61" s="14" t="s">
        <v>106</v>
      </c>
      <c r="E61" s="14" t="s">
        <v>129</v>
      </c>
      <c r="F61" s="14" t="s">
        <v>496</v>
      </c>
      <c r="G61" s="14" t="s">
        <v>397</v>
      </c>
      <c r="H61" s="14" t="s">
        <v>487</v>
      </c>
      <c r="I61" s="14" t="s">
        <v>155</v>
      </c>
      <c r="J61" s="14" t="s">
        <v>499</v>
      </c>
      <c r="K61" s="37">
        <v>3.39</v>
      </c>
      <c r="L61" s="14" t="s">
        <v>108</v>
      </c>
      <c r="M61" s="37">
        <v>5.85</v>
      </c>
      <c r="N61" s="37">
        <v>1.18</v>
      </c>
      <c r="O61" s="37">
        <v>541715</v>
      </c>
      <c r="P61" s="37">
        <v>126.1</v>
      </c>
      <c r="Q61" s="37">
        <v>683.10261500000001</v>
      </c>
      <c r="R61" s="37">
        <v>0.03</v>
      </c>
      <c r="S61" s="37">
        <v>0.25</v>
      </c>
      <c r="T61" s="37">
        <v>0.05</v>
      </c>
    </row>
    <row r="62" spans="2:20">
      <c r="B62" s="14" t="s">
        <v>500</v>
      </c>
      <c r="C62" s="14" t="s">
        <v>501</v>
      </c>
      <c r="D62" s="14" t="s">
        <v>106</v>
      </c>
      <c r="E62" s="14" t="s">
        <v>129</v>
      </c>
      <c r="F62" s="14" t="s">
        <v>502</v>
      </c>
      <c r="G62" s="14" t="s">
        <v>397</v>
      </c>
      <c r="H62" s="14" t="s">
        <v>487</v>
      </c>
      <c r="I62" s="14" t="s">
        <v>155</v>
      </c>
      <c r="J62" s="14" t="s">
        <v>420</v>
      </c>
      <c r="K62" s="37">
        <v>1.47</v>
      </c>
      <c r="L62" s="14" t="s">
        <v>108</v>
      </c>
      <c r="M62" s="37">
        <v>4.55</v>
      </c>
      <c r="N62" s="37">
        <v>0.43</v>
      </c>
      <c r="O62" s="37">
        <v>253991.21</v>
      </c>
      <c r="P62" s="37">
        <v>126.5</v>
      </c>
      <c r="Q62" s="37">
        <v>321.29888065</v>
      </c>
      <c r="R62" s="37">
        <v>0.09</v>
      </c>
      <c r="S62" s="37">
        <v>0.12</v>
      </c>
      <c r="T62" s="37">
        <v>0.02</v>
      </c>
    </row>
    <row r="63" spans="2:20">
      <c r="B63" s="14" t="s">
        <v>503</v>
      </c>
      <c r="C63" s="14" t="s">
        <v>504</v>
      </c>
      <c r="D63" s="14" t="s">
        <v>106</v>
      </c>
      <c r="E63" s="14" t="s">
        <v>129</v>
      </c>
      <c r="F63" s="14" t="s">
        <v>502</v>
      </c>
      <c r="G63" s="14" t="s">
        <v>397</v>
      </c>
      <c r="H63" s="14" t="s">
        <v>487</v>
      </c>
      <c r="I63" s="14" t="s">
        <v>155</v>
      </c>
      <c r="J63" s="14" t="s">
        <v>256</v>
      </c>
      <c r="K63" s="37">
        <v>6.52</v>
      </c>
      <c r="L63" s="14" t="s">
        <v>108</v>
      </c>
      <c r="M63" s="37">
        <v>4.75</v>
      </c>
      <c r="N63" s="37">
        <v>1.96</v>
      </c>
      <c r="O63" s="37">
        <v>634445</v>
      </c>
      <c r="P63" s="37">
        <v>142.24</v>
      </c>
      <c r="Q63" s="37">
        <v>902.43456800000001</v>
      </c>
      <c r="R63" s="37">
        <v>0.05</v>
      </c>
      <c r="S63" s="37">
        <v>0.34</v>
      </c>
      <c r="T63" s="37">
        <v>7.0000000000000007E-2</v>
      </c>
    </row>
    <row r="64" spans="2:20">
      <c r="B64" s="14" t="s">
        <v>505</v>
      </c>
      <c r="C64" s="14" t="s">
        <v>506</v>
      </c>
      <c r="D64" s="14" t="s">
        <v>106</v>
      </c>
      <c r="E64" s="14" t="s">
        <v>129</v>
      </c>
      <c r="F64" s="14" t="s">
        <v>507</v>
      </c>
      <c r="G64" s="14" t="s">
        <v>118</v>
      </c>
      <c r="H64" s="14" t="s">
        <v>487</v>
      </c>
      <c r="I64" s="14" t="s">
        <v>155</v>
      </c>
      <c r="J64" s="14" t="s">
        <v>508</v>
      </c>
      <c r="K64" s="37">
        <v>0.98</v>
      </c>
      <c r="L64" s="14" t="s">
        <v>108</v>
      </c>
      <c r="M64" s="37">
        <v>1.28</v>
      </c>
      <c r="N64" s="37">
        <v>0.21</v>
      </c>
      <c r="O64" s="37">
        <v>353166.06</v>
      </c>
      <c r="P64" s="37">
        <v>100.3</v>
      </c>
      <c r="Q64" s="37">
        <v>354.22555818000001</v>
      </c>
      <c r="R64" s="37">
        <v>0.28999999999999998</v>
      </c>
      <c r="S64" s="37">
        <v>0.13</v>
      </c>
      <c r="T64" s="37">
        <v>0.03</v>
      </c>
    </row>
    <row r="65" spans="2:20">
      <c r="B65" s="14" t="s">
        <v>509</v>
      </c>
      <c r="C65" s="14" t="s">
        <v>510</v>
      </c>
      <c r="D65" s="14" t="s">
        <v>106</v>
      </c>
      <c r="E65" s="14" t="s">
        <v>129</v>
      </c>
      <c r="F65" s="14" t="s">
        <v>511</v>
      </c>
      <c r="G65" s="14" t="s">
        <v>397</v>
      </c>
      <c r="H65" s="14" t="s">
        <v>487</v>
      </c>
      <c r="I65" s="14" t="s">
        <v>155</v>
      </c>
      <c r="J65" s="14" t="s">
        <v>512</v>
      </c>
      <c r="K65" s="37">
        <v>5.0599999999999996</v>
      </c>
      <c r="L65" s="14" t="s">
        <v>108</v>
      </c>
      <c r="M65" s="37">
        <v>2.5499999999999998</v>
      </c>
      <c r="N65" s="37">
        <v>1.49</v>
      </c>
      <c r="O65" s="37">
        <v>717125.31</v>
      </c>
      <c r="P65" s="37">
        <v>106.15</v>
      </c>
      <c r="Q65" s="37">
        <v>761.22851656499995</v>
      </c>
      <c r="R65" s="37">
        <v>0.08</v>
      </c>
      <c r="S65" s="37">
        <v>0.28000000000000003</v>
      </c>
      <c r="T65" s="37">
        <v>0.06</v>
      </c>
    </row>
    <row r="66" spans="2:20">
      <c r="B66" s="14" t="s">
        <v>513</v>
      </c>
      <c r="C66" s="14" t="s">
        <v>514</v>
      </c>
      <c r="D66" s="14" t="s">
        <v>106</v>
      </c>
      <c r="E66" s="14" t="s">
        <v>129</v>
      </c>
      <c r="F66" s="14" t="s">
        <v>511</v>
      </c>
      <c r="G66" s="14" t="s">
        <v>397</v>
      </c>
      <c r="H66" s="14" t="s">
        <v>487</v>
      </c>
      <c r="I66" s="14" t="s">
        <v>155</v>
      </c>
      <c r="J66" s="14" t="s">
        <v>515</v>
      </c>
      <c r="K66" s="37">
        <v>0.91</v>
      </c>
      <c r="L66" s="14" t="s">
        <v>108</v>
      </c>
      <c r="M66" s="37">
        <v>4.7</v>
      </c>
      <c r="N66" s="37">
        <v>0.32</v>
      </c>
      <c r="O66" s="37">
        <v>0.02</v>
      </c>
      <c r="P66" s="37">
        <v>119.8</v>
      </c>
      <c r="Q66" s="37">
        <v>2.3960000000000001E-5</v>
      </c>
      <c r="R66" s="37">
        <v>0</v>
      </c>
      <c r="S66" s="37">
        <v>0</v>
      </c>
      <c r="T66" s="37">
        <v>0</v>
      </c>
    </row>
    <row r="67" spans="2:20">
      <c r="B67" s="14" t="s">
        <v>516</v>
      </c>
      <c r="C67" s="14" t="s">
        <v>517</v>
      </c>
      <c r="D67" s="14" t="s">
        <v>106</v>
      </c>
      <c r="E67" s="14" t="s">
        <v>129</v>
      </c>
      <c r="F67" s="14" t="s">
        <v>511</v>
      </c>
      <c r="G67" s="14" t="s">
        <v>397</v>
      </c>
      <c r="H67" s="14" t="s">
        <v>487</v>
      </c>
      <c r="I67" s="14" t="s">
        <v>155</v>
      </c>
      <c r="J67" s="14" t="s">
        <v>256</v>
      </c>
      <c r="K67" s="37">
        <v>3.73</v>
      </c>
      <c r="L67" s="14" t="s">
        <v>108</v>
      </c>
      <c r="M67" s="37">
        <v>5.0999999999999996</v>
      </c>
      <c r="N67" s="37">
        <v>0.88</v>
      </c>
      <c r="O67" s="37">
        <v>2061266.28</v>
      </c>
      <c r="P67" s="37">
        <v>128.79</v>
      </c>
      <c r="Q67" s="37">
        <v>2654.704842012</v>
      </c>
      <c r="R67" s="37">
        <v>0.18</v>
      </c>
      <c r="S67" s="37">
        <v>0.99</v>
      </c>
      <c r="T67" s="37">
        <v>0.19</v>
      </c>
    </row>
    <row r="68" spans="2:20">
      <c r="B68" s="14" t="s">
        <v>518</v>
      </c>
      <c r="C68" s="14" t="s">
        <v>519</v>
      </c>
      <c r="D68" s="14" t="s">
        <v>106</v>
      </c>
      <c r="E68" s="14" t="s">
        <v>129</v>
      </c>
      <c r="F68" s="14" t="s">
        <v>511</v>
      </c>
      <c r="G68" s="14" t="s">
        <v>397</v>
      </c>
      <c r="H68" s="14" t="s">
        <v>487</v>
      </c>
      <c r="I68" s="14" t="s">
        <v>155</v>
      </c>
      <c r="J68" s="14" t="s">
        <v>256</v>
      </c>
      <c r="K68" s="37">
        <v>3.93</v>
      </c>
      <c r="L68" s="14" t="s">
        <v>108</v>
      </c>
      <c r="M68" s="37">
        <v>4.9000000000000004</v>
      </c>
      <c r="N68" s="37">
        <v>1.41</v>
      </c>
      <c r="O68" s="37">
        <v>920198.46</v>
      </c>
      <c r="P68" s="37">
        <v>115.41</v>
      </c>
      <c r="Q68" s="37">
        <v>1062.0010426859999</v>
      </c>
      <c r="R68" s="37">
        <v>0.09</v>
      </c>
      <c r="S68" s="37">
        <v>0.4</v>
      </c>
      <c r="T68" s="37">
        <v>0.08</v>
      </c>
    </row>
    <row r="69" spans="2:20">
      <c r="B69" s="14" t="s">
        <v>520</v>
      </c>
      <c r="C69" s="14" t="s">
        <v>521</v>
      </c>
      <c r="D69" s="14" t="s">
        <v>106</v>
      </c>
      <c r="E69" s="14" t="s">
        <v>129</v>
      </c>
      <c r="F69" s="14" t="s">
        <v>511</v>
      </c>
      <c r="G69" s="14" t="s">
        <v>397</v>
      </c>
      <c r="H69" s="14" t="s">
        <v>487</v>
      </c>
      <c r="I69" s="14" t="s">
        <v>155</v>
      </c>
      <c r="J69" s="14" t="s">
        <v>256</v>
      </c>
      <c r="K69" s="37">
        <v>4.03</v>
      </c>
      <c r="L69" s="14" t="s">
        <v>108</v>
      </c>
      <c r="M69" s="37">
        <v>3.4</v>
      </c>
      <c r="N69" s="37">
        <v>1.1100000000000001</v>
      </c>
      <c r="O69" s="37">
        <v>876727.53</v>
      </c>
      <c r="P69" s="37">
        <v>111.53</v>
      </c>
      <c r="Q69" s="37">
        <v>977.81421420900006</v>
      </c>
      <c r="R69" s="37">
        <v>0.25</v>
      </c>
      <c r="S69" s="37">
        <v>0.36</v>
      </c>
      <c r="T69" s="37">
        <v>7.0000000000000007E-2</v>
      </c>
    </row>
    <row r="70" spans="2:20">
      <c r="B70" s="14" t="s">
        <v>522</v>
      </c>
      <c r="C70" s="14" t="s">
        <v>523</v>
      </c>
      <c r="D70" s="14" t="s">
        <v>106</v>
      </c>
      <c r="E70" s="14" t="s">
        <v>129</v>
      </c>
      <c r="F70" s="14" t="s">
        <v>524</v>
      </c>
      <c r="G70" s="14" t="s">
        <v>397</v>
      </c>
      <c r="H70" s="14" t="s">
        <v>487</v>
      </c>
      <c r="I70" s="14" t="s">
        <v>155</v>
      </c>
      <c r="J70" s="14" t="s">
        <v>525</v>
      </c>
      <c r="K70" s="37">
        <v>3.06</v>
      </c>
      <c r="L70" s="14" t="s">
        <v>108</v>
      </c>
      <c r="M70" s="37">
        <v>3.9</v>
      </c>
      <c r="N70" s="37">
        <v>0.71</v>
      </c>
      <c r="O70" s="37">
        <v>244097.96</v>
      </c>
      <c r="P70" s="37">
        <v>116.44</v>
      </c>
      <c r="Q70" s="37">
        <v>284.227664624</v>
      </c>
      <c r="R70" s="37">
        <v>0.05</v>
      </c>
      <c r="S70" s="37">
        <v>0.11</v>
      </c>
      <c r="T70" s="37">
        <v>0.02</v>
      </c>
    </row>
    <row r="71" spans="2:20">
      <c r="B71" s="14" t="s">
        <v>526</v>
      </c>
      <c r="C71" s="14" t="s">
        <v>527</v>
      </c>
      <c r="D71" s="14" t="s">
        <v>106</v>
      </c>
      <c r="E71" s="14" t="s">
        <v>129</v>
      </c>
      <c r="F71" s="14" t="s">
        <v>524</v>
      </c>
      <c r="G71" s="14" t="s">
        <v>397</v>
      </c>
      <c r="H71" s="14" t="s">
        <v>487</v>
      </c>
      <c r="I71" s="14" t="s">
        <v>155</v>
      </c>
      <c r="J71" s="14" t="s">
        <v>528</v>
      </c>
      <c r="K71" s="37">
        <v>5.65</v>
      </c>
      <c r="L71" s="14" t="s">
        <v>108</v>
      </c>
      <c r="M71" s="37">
        <v>4</v>
      </c>
      <c r="N71" s="37">
        <v>1.62</v>
      </c>
      <c r="O71" s="37">
        <v>1257909.26</v>
      </c>
      <c r="P71" s="37">
        <v>114.18</v>
      </c>
      <c r="Q71" s="37">
        <v>1436.2807930680001</v>
      </c>
      <c r="R71" s="37">
        <v>0.21</v>
      </c>
      <c r="S71" s="37">
        <v>0.53</v>
      </c>
      <c r="T71" s="37">
        <v>0.1</v>
      </c>
    </row>
    <row r="72" spans="2:20">
      <c r="B72" s="14" t="s">
        <v>529</v>
      </c>
      <c r="C72" s="14" t="s">
        <v>530</v>
      </c>
      <c r="D72" s="14" t="s">
        <v>106</v>
      </c>
      <c r="E72" s="14" t="s">
        <v>129</v>
      </c>
      <c r="F72" s="14" t="s">
        <v>524</v>
      </c>
      <c r="G72" s="14" t="s">
        <v>397</v>
      </c>
      <c r="H72" s="14" t="s">
        <v>487</v>
      </c>
      <c r="I72" s="14" t="s">
        <v>155</v>
      </c>
      <c r="J72" s="14" t="s">
        <v>531</v>
      </c>
      <c r="K72" s="37">
        <v>7.18</v>
      </c>
      <c r="L72" s="14" t="s">
        <v>108</v>
      </c>
      <c r="M72" s="37">
        <v>4</v>
      </c>
      <c r="N72" s="37">
        <v>1.99</v>
      </c>
      <c r="O72" s="37">
        <v>433000</v>
      </c>
      <c r="P72" s="37">
        <v>116.8</v>
      </c>
      <c r="Q72" s="37">
        <v>505.74400000000003</v>
      </c>
      <c r="R72" s="37">
        <v>0.3</v>
      </c>
      <c r="S72" s="37">
        <v>0.19</v>
      </c>
      <c r="T72" s="37">
        <v>0.04</v>
      </c>
    </row>
    <row r="73" spans="2:20">
      <c r="B73" s="14" t="s">
        <v>532</v>
      </c>
      <c r="C73" s="14" t="s">
        <v>533</v>
      </c>
      <c r="D73" s="14" t="s">
        <v>106</v>
      </c>
      <c r="E73" s="14" t="s">
        <v>129</v>
      </c>
      <c r="F73" s="14" t="s">
        <v>534</v>
      </c>
      <c r="G73" s="14" t="s">
        <v>535</v>
      </c>
      <c r="H73" s="14" t="s">
        <v>487</v>
      </c>
      <c r="I73" s="14" t="s">
        <v>155</v>
      </c>
      <c r="J73" s="14" t="s">
        <v>256</v>
      </c>
      <c r="K73" s="37">
        <v>9.0399999999999991</v>
      </c>
      <c r="L73" s="14" t="s">
        <v>108</v>
      </c>
      <c r="M73" s="37">
        <v>5.15</v>
      </c>
      <c r="N73" s="37">
        <v>4.99</v>
      </c>
      <c r="O73" s="37">
        <v>2169641</v>
      </c>
      <c r="P73" s="37">
        <v>122.8</v>
      </c>
      <c r="Q73" s="37">
        <v>2664.319148</v>
      </c>
      <c r="R73" s="37">
        <v>0.06</v>
      </c>
      <c r="S73" s="37">
        <v>0.99</v>
      </c>
      <c r="T73" s="37">
        <v>0.19</v>
      </c>
    </row>
    <row r="74" spans="2:20">
      <c r="B74" s="14" t="s">
        <v>536</v>
      </c>
      <c r="C74" s="14" t="s">
        <v>537</v>
      </c>
      <c r="D74" s="14" t="s">
        <v>106</v>
      </c>
      <c r="E74" s="14" t="s">
        <v>129</v>
      </c>
      <c r="F74" s="14" t="s">
        <v>538</v>
      </c>
      <c r="G74" s="14" t="s">
        <v>397</v>
      </c>
      <c r="H74" s="14" t="s">
        <v>487</v>
      </c>
      <c r="I74" s="14" t="s">
        <v>155</v>
      </c>
      <c r="J74" s="14" t="s">
        <v>508</v>
      </c>
      <c r="K74" s="37">
        <v>2.21</v>
      </c>
      <c r="L74" s="14" t="s">
        <v>108</v>
      </c>
      <c r="M74" s="37">
        <v>4.8</v>
      </c>
      <c r="N74" s="37">
        <v>0.85</v>
      </c>
      <c r="O74" s="37">
        <v>35357.800000000003</v>
      </c>
      <c r="P74" s="37">
        <v>113.68</v>
      </c>
      <c r="Q74" s="37">
        <v>40.194747040000003</v>
      </c>
      <c r="R74" s="37">
        <v>0.01</v>
      </c>
      <c r="S74" s="37">
        <v>0.01</v>
      </c>
      <c r="T74" s="37">
        <v>0</v>
      </c>
    </row>
    <row r="75" spans="2:20">
      <c r="B75" s="14" t="s">
        <v>539</v>
      </c>
      <c r="C75" s="14" t="s">
        <v>540</v>
      </c>
      <c r="D75" s="14" t="s">
        <v>106</v>
      </c>
      <c r="E75" s="14" t="s">
        <v>129</v>
      </c>
      <c r="F75" s="14" t="s">
        <v>538</v>
      </c>
      <c r="G75" s="14" t="s">
        <v>397</v>
      </c>
      <c r="H75" s="14" t="s">
        <v>487</v>
      </c>
      <c r="I75" s="14" t="s">
        <v>155</v>
      </c>
      <c r="J75" s="14" t="s">
        <v>541</v>
      </c>
      <c r="K75" s="37">
        <v>5.41</v>
      </c>
      <c r="L75" s="14" t="s">
        <v>108</v>
      </c>
      <c r="M75" s="37">
        <v>3.29</v>
      </c>
      <c r="N75" s="37">
        <v>1.75</v>
      </c>
      <c r="O75" s="37">
        <v>652609.26</v>
      </c>
      <c r="P75" s="37">
        <v>108.75</v>
      </c>
      <c r="Q75" s="37">
        <v>709.71257025</v>
      </c>
      <c r="R75" s="37">
        <v>0.3</v>
      </c>
      <c r="S75" s="37">
        <v>0.26</v>
      </c>
      <c r="T75" s="37">
        <v>0.05</v>
      </c>
    </row>
    <row r="76" spans="2:20">
      <c r="B76" s="14" t="s">
        <v>542</v>
      </c>
      <c r="C76" s="14" t="s">
        <v>543</v>
      </c>
      <c r="D76" s="14" t="s">
        <v>106</v>
      </c>
      <c r="E76" s="14" t="s">
        <v>129</v>
      </c>
      <c r="F76" s="14" t="s">
        <v>544</v>
      </c>
      <c r="G76" s="14" t="s">
        <v>397</v>
      </c>
      <c r="H76" s="14" t="s">
        <v>487</v>
      </c>
      <c r="I76" s="14" t="s">
        <v>155</v>
      </c>
      <c r="J76" s="14" t="s">
        <v>256</v>
      </c>
      <c r="K76" s="37">
        <v>1.59</v>
      </c>
      <c r="L76" s="14" t="s">
        <v>108</v>
      </c>
      <c r="M76" s="37">
        <v>4.95</v>
      </c>
      <c r="N76" s="37">
        <v>1.07</v>
      </c>
      <c r="O76" s="37">
        <v>0.19</v>
      </c>
      <c r="P76" s="37">
        <v>131.33000000000001</v>
      </c>
      <c r="Q76" s="37">
        <v>2.4952699999999998E-4</v>
      </c>
      <c r="R76" s="37">
        <v>0</v>
      </c>
      <c r="S76" s="37">
        <v>0</v>
      </c>
      <c r="T76" s="37">
        <v>0</v>
      </c>
    </row>
    <row r="77" spans="2:20">
      <c r="B77" s="14" t="s">
        <v>545</v>
      </c>
      <c r="C77" s="14" t="s">
        <v>546</v>
      </c>
      <c r="D77" s="14" t="s">
        <v>106</v>
      </c>
      <c r="E77" s="14" t="s">
        <v>129</v>
      </c>
      <c r="F77" s="14" t="s">
        <v>544</v>
      </c>
      <c r="G77" s="14" t="s">
        <v>397</v>
      </c>
      <c r="H77" s="14" t="s">
        <v>487</v>
      </c>
      <c r="I77" s="14" t="s">
        <v>155</v>
      </c>
      <c r="J77" s="14" t="s">
        <v>547</v>
      </c>
      <c r="K77" s="37">
        <v>3.82</v>
      </c>
      <c r="L77" s="14" t="s">
        <v>108</v>
      </c>
      <c r="M77" s="37">
        <v>5.0999999999999996</v>
      </c>
      <c r="N77" s="37">
        <v>1.92</v>
      </c>
      <c r="O77" s="37">
        <v>518873</v>
      </c>
      <c r="P77" s="37">
        <v>131.06</v>
      </c>
      <c r="Q77" s="37">
        <v>680.03495380000004</v>
      </c>
      <c r="R77" s="37">
        <v>0.03</v>
      </c>
      <c r="S77" s="37">
        <v>0.25</v>
      </c>
      <c r="T77" s="37">
        <v>0.05</v>
      </c>
    </row>
    <row r="78" spans="2:20">
      <c r="B78" s="14" t="s">
        <v>548</v>
      </c>
      <c r="C78" s="14" t="s">
        <v>549</v>
      </c>
      <c r="D78" s="14" t="s">
        <v>106</v>
      </c>
      <c r="E78" s="14" t="s">
        <v>129</v>
      </c>
      <c r="F78" s="14" t="s">
        <v>544</v>
      </c>
      <c r="G78" s="14" t="s">
        <v>397</v>
      </c>
      <c r="H78" s="14" t="s">
        <v>487</v>
      </c>
      <c r="I78" s="14" t="s">
        <v>155</v>
      </c>
      <c r="J78" s="14" t="s">
        <v>256</v>
      </c>
      <c r="K78" s="37">
        <v>1.38</v>
      </c>
      <c r="L78" s="14" t="s">
        <v>108</v>
      </c>
      <c r="M78" s="37">
        <v>5.3</v>
      </c>
      <c r="N78" s="37">
        <v>1.17</v>
      </c>
      <c r="O78" s="37">
        <v>157546.53</v>
      </c>
      <c r="P78" s="37">
        <v>123.62</v>
      </c>
      <c r="Q78" s="37">
        <v>194.759020386</v>
      </c>
      <c r="R78" s="37">
        <v>0.02</v>
      </c>
      <c r="S78" s="37">
        <v>7.0000000000000007E-2</v>
      </c>
      <c r="T78" s="37">
        <v>0.01</v>
      </c>
    </row>
    <row r="79" spans="2:20">
      <c r="B79" s="14" t="s">
        <v>550</v>
      </c>
      <c r="C79" s="14" t="s">
        <v>551</v>
      </c>
      <c r="D79" s="14" t="s">
        <v>106</v>
      </c>
      <c r="E79" s="14" t="s">
        <v>129</v>
      </c>
      <c r="F79" s="14" t="s">
        <v>544</v>
      </c>
      <c r="G79" s="14" t="s">
        <v>397</v>
      </c>
      <c r="H79" s="14" t="s">
        <v>487</v>
      </c>
      <c r="I79" s="14" t="s">
        <v>155</v>
      </c>
      <c r="J79" s="14" t="s">
        <v>552</v>
      </c>
      <c r="K79" s="37">
        <v>3.13</v>
      </c>
      <c r="L79" s="14" t="s">
        <v>108</v>
      </c>
      <c r="M79" s="37">
        <v>6.5</v>
      </c>
      <c r="N79" s="37">
        <v>0.82</v>
      </c>
      <c r="O79" s="37">
        <v>1075313.43</v>
      </c>
      <c r="P79" s="37">
        <v>132.19</v>
      </c>
      <c r="Q79" s="37">
        <v>1421.4568231170001</v>
      </c>
      <c r="R79" s="37">
        <v>0.15</v>
      </c>
      <c r="S79" s="37">
        <v>0.53</v>
      </c>
      <c r="T79" s="37">
        <v>0.1</v>
      </c>
    </row>
    <row r="80" spans="2:20">
      <c r="B80" s="14" t="s">
        <v>553</v>
      </c>
      <c r="C80" s="14" t="s">
        <v>554</v>
      </c>
      <c r="D80" s="14" t="s">
        <v>106</v>
      </c>
      <c r="E80" s="14" t="s">
        <v>129</v>
      </c>
      <c r="F80" s="14" t="s">
        <v>555</v>
      </c>
      <c r="G80" s="14" t="s">
        <v>397</v>
      </c>
      <c r="H80" s="14" t="s">
        <v>487</v>
      </c>
      <c r="I80" s="14" t="s">
        <v>155</v>
      </c>
      <c r="J80" s="14" t="s">
        <v>556</v>
      </c>
      <c r="K80" s="37">
        <v>3.2</v>
      </c>
      <c r="L80" s="14" t="s">
        <v>108</v>
      </c>
      <c r="M80" s="37">
        <v>4.95</v>
      </c>
      <c r="N80" s="37">
        <v>1.63</v>
      </c>
      <c r="O80" s="37">
        <v>534865.37</v>
      </c>
      <c r="P80" s="37">
        <v>111.33</v>
      </c>
      <c r="Q80" s="37">
        <v>595.46561642100005</v>
      </c>
      <c r="R80" s="37">
        <v>0.16</v>
      </c>
      <c r="S80" s="37">
        <v>0.22</v>
      </c>
      <c r="T80" s="37">
        <v>0.04</v>
      </c>
    </row>
    <row r="81" spans="2:20">
      <c r="B81" s="14" t="s">
        <v>557</v>
      </c>
      <c r="C81" s="14" t="s">
        <v>558</v>
      </c>
      <c r="D81" s="14" t="s">
        <v>106</v>
      </c>
      <c r="E81" s="14" t="s">
        <v>129</v>
      </c>
      <c r="F81" s="14" t="s">
        <v>559</v>
      </c>
      <c r="G81" s="14" t="s">
        <v>361</v>
      </c>
      <c r="H81" s="14" t="s">
        <v>487</v>
      </c>
      <c r="I81" s="14" t="s">
        <v>155</v>
      </c>
      <c r="J81" s="14" t="s">
        <v>256</v>
      </c>
      <c r="K81" s="37">
        <v>4.34</v>
      </c>
      <c r="L81" s="14" t="s">
        <v>108</v>
      </c>
      <c r="M81" s="37">
        <v>3.85</v>
      </c>
      <c r="N81" s="37">
        <v>0.55000000000000004</v>
      </c>
      <c r="O81" s="37">
        <v>1653000</v>
      </c>
      <c r="P81" s="37">
        <v>123.42</v>
      </c>
      <c r="Q81" s="37">
        <v>2040.1325999999999</v>
      </c>
      <c r="R81" s="37">
        <v>0.39</v>
      </c>
      <c r="S81" s="37">
        <v>0.76</v>
      </c>
      <c r="T81" s="37">
        <v>0.15</v>
      </c>
    </row>
    <row r="82" spans="2:20">
      <c r="B82" s="14" t="s">
        <v>560</v>
      </c>
      <c r="C82" s="14" t="s">
        <v>561</v>
      </c>
      <c r="D82" s="14" t="s">
        <v>106</v>
      </c>
      <c r="E82" s="14" t="s">
        <v>129</v>
      </c>
      <c r="F82" s="14" t="s">
        <v>562</v>
      </c>
      <c r="G82" s="14" t="s">
        <v>361</v>
      </c>
      <c r="H82" s="14" t="s">
        <v>487</v>
      </c>
      <c r="I82" s="14" t="s">
        <v>155</v>
      </c>
      <c r="J82" s="14" t="s">
        <v>431</v>
      </c>
      <c r="K82" s="37">
        <v>3.4</v>
      </c>
      <c r="L82" s="14" t="s">
        <v>108</v>
      </c>
      <c r="M82" s="37">
        <v>4.75</v>
      </c>
      <c r="N82" s="37">
        <v>0.45</v>
      </c>
      <c r="O82" s="37">
        <v>640888.51</v>
      </c>
      <c r="P82" s="37">
        <v>135.96</v>
      </c>
      <c r="Q82" s="37">
        <v>871.35201819600002</v>
      </c>
      <c r="R82" s="37">
        <v>0.13</v>
      </c>
      <c r="S82" s="37">
        <v>0.32</v>
      </c>
      <c r="T82" s="37">
        <v>0.06</v>
      </c>
    </row>
    <row r="83" spans="2:20">
      <c r="B83" s="14" t="s">
        <v>563</v>
      </c>
      <c r="C83" s="14" t="s">
        <v>564</v>
      </c>
      <c r="D83" s="14" t="s">
        <v>106</v>
      </c>
      <c r="E83" s="14" t="s">
        <v>129</v>
      </c>
      <c r="F83" s="14" t="s">
        <v>562</v>
      </c>
      <c r="G83" s="14" t="s">
        <v>361</v>
      </c>
      <c r="H83" s="14" t="s">
        <v>487</v>
      </c>
      <c r="I83" s="14" t="s">
        <v>155</v>
      </c>
      <c r="J83" s="14" t="s">
        <v>256</v>
      </c>
      <c r="K83" s="37">
        <v>1.48</v>
      </c>
      <c r="L83" s="14" t="s">
        <v>108</v>
      </c>
      <c r="M83" s="37">
        <v>5.5</v>
      </c>
      <c r="N83" s="37">
        <v>0.09</v>
      </c>
      <c r="O83" s="37">
        <v>68114.3</v>
      </c>
      <c r="P83" s="37">
        <v>132.78</v>
      </c>
      <c r="Q83" s="37">
        <v>90.44216754</v>
      </c>
      <c r="R83" s="37">
        <v>0.04</v>
      </c>
      <c r="S83" s="37">
        <v>0.03</v>
      </c>
      <c r="T83" s="37">
        <v>0.01</v>
      </c>
    </row>
    <row r="84" spans="2:20">
      <c r="B84" s="14" t="s">
        <v>565</v>
      </c>
      <c r="C84" s="14" t="s">
        <v>566</v>
      </c>
      <c r="D84" s="14" t="s">
        <v>106</v>
      </c>
      <c r="E84" s="14" t="s">
        <v>129</v>
      </c>
      <c r="F84" s="14" t="s">
        <v>562</v>
      </c>
      <c r="G84" s="14" t="s">
        <v>361</v>
      </c>
      <c r="H84" s="14" t="s">
        <v>487</v>
      </c>
      <c r="I84" s="14" t="s">
        <v>155</v>
      </c>
      <c r="J84" s="14" t="s">
        <v>256</v>
      </c>
      <c r="K84" s="37">
        <v>2.1</v>
      </c>
      <c r="L84" s="14" t="s">
        <v>108</v>
      </c>
      <c r="M84" s="37">
        <v>5.25</v>
      </c>
      <c r="N84" s="37">
        <v>0.28000000000000003</v>
      </c>
      <c r="O84" s="37">
        <v>410000</v>
      </c>
      <c r="P84" s="37">
        <v>136.47999999999999</v>
      </c>
      <c r="Q84" s="37">
        <v>559.56799999999998</v>
      </c>
      <c r="R84" s="37">
        <v>0.09</v>
      </c>
      <c r="S84" s="37">
        <v>0.21</v>
      </c>
      <c r="T84" s="37">
        <v>0.04</v>
      </c>
    </row>
    <row r="85" spans="2:20">
      <c r="B85" s="14" t="s">
        <v>567</v>
      </c>
      <c r="C85" s="14" t="s">
        <v>568</v>
      </c>
      <c r="D85" s="14" t="s">
        <v>106</v>
      </c>
      <c r="E85" s="14" t="s">
        <v>129</v>
      </c>
      <c r="F85" s="14" t="s">
        <v>562</v>
      </c>
      <c r="G85" s="14" t="s">
        <v>361</v>
      </c>
      <c r="H85" s="14" t="s">
        <v>487</v>
      </c>
      <c r="I85" s="14" t="s">
        <v>155</v>
      </c>
      <c r="J85" s="14" t="s">
        <v>569</v>
      </c>
      <c r="K85" s="37">
        <v>0.94</v>
      </c>
      <c r="L85" s="14" t="s">
        <v>108</v>
      </c>
      <c r="M85" s="37">
        <v>4.29</v>
      </c>
      <c r="N85" s="37">
        <v>0.05</v>
      </c>
      <c r="O85" s="37">
        <v>365582.09</v>
      </c>
      <c r="P85" s="37">
        <v>119.62</v>
      </c>
      <c r="Q85" s="37">
        <v>437.30929605799997</v>
      </c>
      <c r="R85" s="37">
        <v>0.13</v>
      </c>
      <c r="S85" s="37">
        <v>0.16</v>
      </c>
      <c r="T85" s="37">
        <v>0.03</v>
      </c>
    </row>
    <row r="86" spans="2:20">
      <c r="B86" s="14" t="s">
        <v>570</v>
      </c>
      <c r="C86" s="14" t="s">
        <v>571</v>
      </c>
      <c r="D86" s="14" t="s">
        <v>106</v>
      </c>
      <c r="E86" s="14" t="s">
        <v>129</v>
      </c>
      <c r="F86" s="14" t="s">
        <v>572</v>
      </c>
      <c r="G86" s="14" t="s">
        <v>361</v>
      </c>
      <c r="H86" s="14" t="s">
        <v>487</v>
      </c>
      <c r="I86" s="14" t="s">
        <v>155</v>
      </c>
      <c r="J86" s="14" t="s">
        <v>573</v>
      </c>
      <c r="K86" s="37">
        <v>6.89</v>
      </c>
      <c r="L86" s="14" t="s">
        <v>108</v>
      </c>
      <c r="M86" s="37">
        <v>1.5</v>
      </c>
      <c r="N86" s="37">
        <v>1.46</v>
      </c>
      <c r="O86" s="37">
        <v>1200580.1499999999</v>
      </c>
      <c r="P86" s="37">
        <v>100.49</v>
      </c>
      <c r="Q86" s="37">
        <v>1206.4629927349999</v>
      </c>
      <c r="R86" s="37">
        <v>0.18</v>
      </c>
      <c r="S86" s="37">
        <v>0.45</v>
      </c>
      <c r="T86" s="37">
        <v>0.09</v>
      </c>
    </row>
    <row r="87" spans="2:20">
      <c r="B87" s="14" t="s">
        <v>574</v>
      </c>
      <c r="C87" s="14" t="s">
        <v>575</v>
      </c>
      <c r="D87" s="14" t="s">
        <v>106</v>
      </c>
      <c r="E87" s="14" t="s">
        <v>129</v>
      </c>
      <c r="F87" s="14" t="s">
        <v>572</v>
      </c>
      <c r="G87" s="14" t="s">
        <v>361</v>
      </c>
      <c r="H87" s="14" t="s">
        <v>487</v>
      </c>
      <c r="I87" s="14" t="s">
        <v>155</v>
      </c>
      <c r="J87" s="14" t="s">
        <v>256</v>
      </c>
      <c r="K87" s="37">
        <v>3.64</v>
      </c>
      <c r="L87" s="14" t="s">
        <v>108</v>
      </c>
      <c r="M87" s="37">
        <v>3.55</v>
      </c>
      <c r="N87" s="37">
        <v>0.69</v>
      </c>
      <c r="O87" s="37">
        <v>1298589.22</v>
      </c>
      <c r="P87" s="37">
        <v>119.87</v>
      </c>
      <c r="Q87" s="37">
        <v>1556.618898014</v>
      </c>
      <c r="R87" s="37">
        <v>0.23</v>
      </c>
      <c r="S87" s="37">
        <v>0.57999999999999996</v>
      </c>
      <c r="T87" s="37">
        <v>0.11</v>
      </c>
    </row>
    <row r="88" spans="2:20">
      <c r="B88" s="14" t="s">
        <v>576</v>
      </c>
      <c r="C88" s="14" t="s">
        <v>577</v>
      </c>
      <c r="D88" s="14" t="s">
        <v>106</v>
      </c>
      <c r="E88" s="14" t="s">
        <v>129</v>
      </c>
      <c r="F88" s="14" t="s">
        <v>572</v>
      </c>
      <c r="G88" s="14" t="s">
        <v>361</v>
      </c>
      <c r="H88" s="14" t="s">
        <v>487</v>
      </c>
      <c r="I88" s="14" t="s">
        <v>155</v>
      </c>
      <c r="J88" s="14" t="s">
        <v>256</v>
      </c>
      <c r="K88" s="37">
        <v>2.6</v>
      </c>
      <c r="L88" s="14" t="s">
        <v>108</v>
      </c>
      <c r="M88" s="37">
        <v>4.6500000000000004</v>
      </c>
      <c r="N88" s="37">
        <v>0.51</v>
      </c>
      <c r="O88" s="37">
        <v>1477203.5</v>
      </c>
      <c r="P88" s="37">
        <v>132.9</v>
      </c>
      <c r="Q88" s="37">
        <v>1963.2034515</v>
      </c>
      <c r="R88" s="37">
        <v>0.23</v>
      </c>
      <c r="S88" s="37">
        <v>0.73</v>
      </c>
      <c r="T88" s="37">
        <v>0.14000000000000001</v>
      </c>
    </row>
    <row r="89" spans="2:20">
      <c r="B89" s="14" t="s">
        <v>578</v>
      </c>
      <c r="C89" s="14" t="s">
        <v>579</v>
      </c>
      <c r="D89" s="14" t="s">
        <v>106</v>
      </c>
      <c r="E89" s="14" t="s">
        <v>129</v>
      </c>
      <c r="F89" s="14" t="s">
        <v>464</v>
      </c>
      <c r="G89" s="14" t="s">
        <v>465</v>
      </c>
      <c r="H89" s="14" t="s">
        <v>487</v>
      </c>
      <c r="I89" s="14" t="s">
        <v>155</v>
      </c>
      <c r="J89" s="14" t="s">
        <v>580</v>
      </c>
      <c r="K89" s="37">
        <v>6.32</v>
      </c>
      <c r="L89" s="14" t="s">
        <v>108</v>
      </c>
      <c r="M89" s="37">
        <v>3.85</v>
      </c>
      <c r="N89" s="37">
        <v>1.58</v>
      </c>
      <c r="O89" s="37">
        <v>125046</v>
      </c>
      <c r="P89" s="37">
        <v>118.29</v>
      </c>
      <c r="Q89" s="37">
        <v>147.9169134</v>
      </c>
      <c r="R89" s="37">
        <v>0.05</v>
      </c>
      <c r="S89" s="37">
        <v>0.06</v>
      </c>
      <c r="T89" s="37">
        <v>0.01</v>
      </c>
    </row>
    <row r="90" spans="2:20">
      <c r="B90" s="14" t="s">
        <v>581</v>
      </c>
      <c r="C90" s="14" t="s">
        <v>582</v>
      </c>
      <c r="D90" s="14" t="s">
        <v>106</v>
      </c>
      <c r="E90" s="14" t="s">
        <v>129</v>
      </c>
      <c r="F90" s="14" t="s">
        <v>464</v>
      </c>
      <c r="G90" s="14" t="s">
        <v>465</v>
      </c>
      <c r="H90" s="14" t="s">
        <v>487</v>
      </c>
      <c r="I90" s="14" t="s">
        <v>155</v>
      </c>
      <c r="J90" s="14" t="s">
        <v>580</v>
      </c>
      <c r="K90" s="37">
        <v>7.09</v>
      </c>
      <c r="L90" s="14" t="s">
        <v>108</v>
      </c>
      <c r="M90" s="37">
        <v>3.85</v>
      </c>
      <c r="N90" s="37">
        <v>1.8</v>
      </c>
      <c r="O90" s="37">
        <v>113709</v>
      </c>
      <c r="P90" s="37">
        <v>118.56</v>
      </c>
      <c r="Q90" s="37">
        <v>134.8133904</v>
      </c>
      <c r="R90" s="37">
        <v>0.05</v>
      </c>
      <c r="S90" s="37">
        <v>0.05</v>
      </c>
      <c r="T90" s="37">
        <v>0.01</v>
      </c>
    </row>
    <row r="91" spans="2:20">
      <c r="B91" s="14" t="s">
        <v>583</v>
      </c>
      <c r="C91" s="14" t="s">
        <v>584</v>
      </c>
      <c r="D91" s="14" t="s">
        <v>106</v>
      </c>
      <c r="E91" s="14" t="s">
        <v>129</v>
      </c>
      <c r="F91" s="14" t="s">
        <v>464</v>
      </c>
      <c r="G91" s="14" t="s">
        <v>465</v>
      </c>
      <c r="H91" s="14" t="s">
        <v>487</v>
      </c>
      <c r="I91" s="14" t="s">
        <v>155</v>
      </c>
      <c r="J91" s="14" t="s">
        <v>256</v>
      </c>
      <c r="K91" s="37">
        <v>3.85</v>
      </c>
      <c r="L91" s="14" t="s">
        <v>108</v>
      </c>
      <c r="M91" s="37">
        <v>3.9</v>
      </c>
      <c r="N91" s="37">
        <v>0.8</v>
      </c>
      <c r="O91" s="37">
        <v>616000</v>
      </c>
      <c r="P91" s="37">
        <v>121.26</v>
      </c>
      <c r="Q91" s="37">
        <v>746.96159999999998</v>
      </c>
      <c r="R91" s="37">
        <v>0.31</v>
      </c>
      <c r="S91" s="37">
        <v>0.28000000000000003</v>
      </c>
      <c r="T91" s="37">
        <v>0.05</v>
      </c>
    </row>
    <row r="92" spans="2:20">
      <c r="B92" s="14" t="s">
        <v>585</v>
      </c>
      <c r="C92" s="14" t="s">
        <v>586</v>
      </c>
      <c r="D92" s="14" t="s">
        <v>106</v>
      </c>
      <c r="E92" s="14" t="s">
        <v>129</v>
      </c>
      <c r="F92" s="14" t="s">
        <v>464</v>
      </c>
      <c r="G92" s="14" t="s">
        <v>465</v>
      </c>
      <c r="H92" s="14" t="s">
        <v>487</v>
      </c>
      <c r="I92" s="14" t="s">
        <v>155</v>
      </c>
      <c r="J92" s="14" t="s">
        <v>256</v>
      </c>
      <c r="K92" s="37">
        <v>4.7</v>
      </c>
      <c r="L92" s="14" t="s">
        <v>108</v>
      </c>
      <c r="M92" s="37">
        <v>3.9</v>
      </c>
      <c r="N92" s="37">
        <v>1.1000000000000001</v>
      </c>
      <c r="O92" s="37">
        <v>978000</v>
      </c>
      <c r="P92" s="37">
        <v>122.7</v>
      </c>
      <c r="Q92" s="37">
        <v>1200.0060000000001</v>
      </c>
      <c r="R92" s="37">
        <v>0.25</v>
      </c>
      <c r="S92" s="37">
        <v>0.45</v>
      </c>
      <c r="T92" s="37">
        <v>0.09</v>
      </c>
    </row>
    <row r="93" spans="2:20">
      <c r="B93" s="14" t="s">
        <v>587</v>
      </c>
      <c r="C93" s="14" t="s">
        <v>588</v>
      </c>
      <c r="D93" s="14" t="s">
        <v>106</v>
      </c>
      <c r="E93" s="14" t="s">
        <v>129</v>
      </c>
      <c r="F93" s="14" t="s">
        <v>589</v>
      </c>
      <c r="G93" s="14" t="s">
        <v>465</v>
      </c>
      <c r="H93" s="14" t="s">
        <v>487</v>
      </c>
      <c r="I93" s="14" t="s">
        <v>155</v>
      </c>
      <c r="J93" s="14" t="s">
        <v>590</v>
      </c>
      <c r="K93" s="37">
        <v>4.8899999999999997</v>
      </c>
      <c r="L93" s="14" t="s">
        <v>108</v>
      </c>
      <c r="M93" s="37">
        <v>3.75</v>
      </c>
      <c r="N93" s="37">
        <v>1.28</v>
      </c>
      <c r="O93" s="37">
        <v>4833644</v>
      </c>
      <c r="P93" s="37">
        <v>119.75</v>
      </c>
      <c r="Q93" s="37">
        <v>5788.2886900000003</v>
      </c>
      <c r="R93" s="37">
        <v>0.62</v>
      </c>
      <c r="S93" s="37">
        <v>2.15</v>
      </c>
      <c r="T93" s="37">
        <v>0.42</v>
      </c>
    </row>
    <row r="94" spans="2:20">
      <c r="B94" s="14" t="s">
        <v>591</v>
      </c>
      <c r="C94" s="14" t="s">
        <v>592</v>
      </c>
      <c r="D94" s="14" t="s">
        <v>106</v>
      </c>
      <c r="E94" s="14" t="s">
        <v>129</v>
      </c>
      <c r="F94" s="14" t="s">
        <v>589</v>
      </c>
      <c r="G94" s="14" t="s">
        <v>465</v>
      </c>
      <c r="H94" s="14" t="s">
        <v>593</v>
      </c>
      <c r="I94" s="14" t="s">
        <v>156</v>
      </c>
      <c r="J94" s="14" t="s">
        <v>594</v>
      </c>
      <c r="K94" s="37">
        <v>8.3800000000000008</v>
      </c>
      <c r="L94" s="14" t="s">
        <v>108</v>
      </c>
      <c r="M94" s="37">
        <v>2.48</v>
      </c>
      <c r="N94" s="37">
        <v>2.11</v>
      </c>
      <c r="O94" s="37">
        <v>389900</v>
      </c>
      <c r="P94" s="37">
        <v>103.58</v>
      </c>
      <c r="Q94" s="37">
        <v>403.85842000000002</v>
      </c>
      <c r="R94" s="37">
        <v>0.15</v>
      </c>
      <c r="S94" s="37">
        <v>0.15</v>
      </c>
      <c r="T94" s="37">
        <v>0.03</v>
      </c>
    </row>
    <row r="95" spans="2:20">
      <c r="B95" s="14" t="s">
        <v>595</v>
      </c>
      <c r="C95" s="14" t="s">
        <v>596</v>
      </c>
      <c r="D95" s="14" t="s">
        <v>106</v>
      </c>
      <c r="E95" s="14" t="s">
        <v>129</v>
      </c>
      <c r="F95" s="14" t="s">
        <v>597</v>
      </c>
      <c r="G95" s="14" t="s">
        <v>465</v>
      </c>
      <c r="H95" s="14" t="s">
        <v>593</v>
      </c>
      <c r="I95" s="14" t="s">
        <v>156</v>
      </c>
      <c r="J95" s="14" t="s">
        <v>256</v>
      </c>
      <c r="K95" s="37">
        <v>3.09</v>
      </c>
      <c r="L95" s="14" t="s">
        <v>108</v>
      </c>
      <c r="M95" s="37">
        <v>4.05</v>
      </c>
      <c r="N95" s="37">
        <v>0.56999999999999995</v>
      </c>
      <c r="O95" s="37">
        <v>604545.93000000005</v>
      </c>
      <c r="P95" s="37">
        <v>135.09</v>
      </c>
      <c r="Q95" s="37">
        <v>816.68109683700004</v>
      </c>
      <c r="R95" s="37">
        <v>0.24</v>
      </c>
      <c r="S95" s="37">
        <v>0.3</v>
      </c>
      <c r="T95" s="37">
        <v>0.06</v>
      </c>
    </row>
    <row r="96" spans="2:20">
      <c r="B96" s="14" t="s">
        <v>598</v>
      </c>
      <c r="C96" s="14" t="s">
        <v>599</v>
      </c>
      <c r="D96" s="14" t="s">
        <v>106</v>
      </c>
      <c r="E96" s="14" t="s">
        <v>129</v>
      </c>
      <c r="F96" s="14" t="s">
        <v>600</v>
      </c>
      <c r="G96" s="14" t="s">
        <v>465</v>
      </c>
      <c r="H96" s="14" t="s">
        <v>593</v>
      </c>
      <c r="I96" s="14" t="s">
        <v>156</v>
      </c>
      <c r="J96" s="14" t="s">
        <v>601</v>
      </c>
      <c r="K96" s="37">
        <v>1.73</v>
      </c>
      <c r="L96" s="14" t="s">
        <v>108</v>
      </c>
      <c r="M96" s="37">
        <v>4.28</v>
      </c>
      <c r="N96" s="37">
        <v>0.4</v>
      </c>
      <c r="O96" s="37">
        <v>137794.70000000001</v>
      </c>
      <c r="P96" s="37">
        <v>130.09</v>
      </c>
      <c r="Q96" s="37">
        <v>179.25712523000001</v>
      </c>
      <c r="R96" s="37">
        <v>0.05</v>
      </c>
      <c r="S96" s="37">
        <v>7.0000000000000007E-2</v>
      </c>
      <c r="T96" s="37">
        <v>0.01</v>
      </c>
    </row>
    <row r="97" spans="2:20">
      <c r="B97" s="14" t="s">
        <v>602</v>
      </c>
      <c r="C97" s="14" t="s">
        <v>603</v>
      </c>
      <c r="D97" s="14" t="s">
        <v>106</v>
      </c>
      <c r="E97" s="14" t="s">
        <v>129</v>
      </c>
      <c r="F97" s="14" t="s">
        <v>604</v>
      </c>
      <c r="G97" s="14" t="s">
        <v>361</v>
      </c>
      <c r="H97" s="14" t="s">
        <v>605</v>
      </c>
      <c r="I97" s="14" t="s">
        <v>156</v>
      </c>
      <c r="J97" s="14" t="s">
        <v>256</v>
      </c>
      <c r="K97" s="37">
        <v>3.92</v>
      </c>
      <c r="L97" s="14" t="s">
        <v>108</v>
      </c>
      <c r="M97" s="37">
        <v>4.1500000000000004</v>
      </c>
      <c r="N97" s="37">
        <v>0.61</v>
      </c>
      <c r="O97" s="37">
        <v>115300</v>
      </c>
      <c r="P97" s="37">
        <v>120.04</v>
      </c>
      <c r="Q97" s="37">
        <v>138.40611999999999</v>
      </c>
      <c r="R97" s="37">
        <v>0.04</v>
      </c>
      <c r="S97" s="37">
        <v>0.05</v>
      </c>
      <c r="T97" s="37">
        <v>0.01</v>
      </c>
    </row>
    <row r="98" spans="2:20">
      <c r="B98" s="14" t="s">
        <v>606</v>
      </c>
      <c r="C98" s="14" t="s">
        <v>607</v>
      </c>
      <c r="D98" s="14" t="s">
        <v>106</v>
      </c>
      <c r="E98" s="14" t="s">
        <v>129</v>
      </c>
      <c r="F98" s="14" t="s">
        <v>608</v>
      </c>
      <c r="G98" s="14" t="s">
        <v>397</v>
      </c>
      <c r="H98" s="14" t="s">
        <v>609</v>
      </c>
      <c r="I98" s="14" t="s">
        <v>155</v>
      </c>
      <c r="J98" s="14" t="s">
        <v>610</v>
      </c>
      <c r="K98" s="37">
        <v>5.72</v>
      </c>
      <c r="L98" s="14" t="s">
        <v>108</v>
      </c>
      <c r="M98" s="37">
        <v>4.09</v>
      </c>
      <c r="N98" s="37">
        <v>3.64</v>
      </c>
      <c r="O98" s="37">
        <v>172019.52</v>
      </c>
      <c r="P98" s="37">
        <v>102.75</v>
      </c>
      <c r="Q98" s="37">
        <v>176.75005680000001</v>
      </c>
      <c r="R98" s="37">
        <v>0.01</v>
      </c>
      <c r="S98" s="37">
        <v>7.0000000000000007E-2</v>
      </c>
      <c r="T98" s="37">
        <v>0.01</v>
      </c>
    </row>
    <row r="99" spans="2:20">
      <c r="B99" s="14" t="s">
        <v>611</v>
      </c>
      <c r="C99" s="14" t="s">
        <v>612</v>
      </c>
      <c r="D99" s="14" t="s">
        <v>106</v>
      </c>
      <c r="E99" s="14" t="s">
        <v>129</v>
      </c>
      <c r="F99" s="14" t="s">
        <v>613</v>
      </c>
      <c r="G99" s="14" t="s">
        <v>397</v>
      </c>
      <c r="H99" s="14" t="s">
        <v>609</v>
      </c>
      <c r="I99" s="14" t="s">
        <v>155</v>
      </c>
      <c r="J99" s="14" t="s">
        <v>614</v>
      </c>
      <c r="K99" s="37">
        <v>1.94</v>
      </c>
      <c r="L99" s="14" t="s">
        <v>108</v>
      </c>
      <c r="M99" s="37">
        <v>4.8499999999999996</v>
      </c>
      <c r="N99" s="37">
        <v>0.66</v>
      </c>
      <c r="O99" s="37">
        <v>0.3</v>
      </c>
      <c r="P99" s="37">
        <v>129.08000000000001</v>
      </c>
      <c r="Q99" s="37">
        <v>3.8724000000000001E-4</v>
      </c>
      <c r="R99" s="37">
        <v>0</v>
      </c>
      <c r="S99" s="37">
        <v>0</v>
      </c>
      <c r="T99" s="37">
        <v>0</v>
      </c>
    </row>
    <row r="100" spans="2:20">
      <c r="B100" s="14" t="s">
        <v>615</v>
      </c>
      <c r="C100" s="14" t="s">
        <v>616</v>
      </c>
      <c r="D100" s="14" t="s">
        <v>106</v>
      </c>
      <c r="E100" s="14" t="s">
        <v>129</v>
      </c>
      <c r="F100" s="14" t="s">
        <v>613</v>
      </c>
      <c r="G100" s="14" t="s">
        <v>397</v>
      </c>
      <c r="H100" s="14" t="s">
        <v>609</v>
      </c>
      <c r="I100" s="14" t="s">
        <v>155</v>
      </c>
      <c r="J100" s="14" t="s">
        <v>617</v>
      </c>
      <c r="K100" s="37">
        <v>3.27</v>
      </c>
      <c r="L100" s="14" t="s">
        <v>108</v>
      </c>
      <c r="M100" s="37">
        <v>3.77</v>
      </c>
      <c r="N100" s="37">
        <v>0.8</v>
      </c>
      <c r="O100" s="37">
        <v>136745.35999999999</v>
      </c>
      <c r="P100" s="37">
        <v>118.84</v>
      </c>
      <c r="Q100" s="37">
        <v>162.50818582400001</v>
      </c>
      <c r="R100" s="37">
        <v>0.03</v>
      </c>
      <c r="S100" s="37">
        <v>0.06</v>
      </c>
      <c r="T100" s="37">
        <v>0.01</v>
      </c>
    </row>
    <row r="101" spans="2:20">
      <c r="B101" s="14" t="s">
        <v>618</v>
      </c>
      <c r="C101" s="14" t="s">
        <v>619</v>
      </c>
      <c r="D101" s="14" t="s">
        <v>106</v>
      </c>
      <c r="E101" s="14" t="s">
        <v>129</v>
      </c>
      <c r="F101" s="14" t="s">
        <v>613</v>
      </c>
      <c r="G101" s="14" t="s">
        <v>397</v>
      </c>
      <c r="H101" s="14" t="s">
        <v>609</v>
      </c>
      <c r="I101" s="14" t="s">
        <v>155</v>
      </c>
      <c r="J101" s="14" t="s">
        <v>620</v>
      </c>
      <c r="K101" s="37">
        <v>4.59</v>
      </c>
      <c r="L101" s="14" t="s">
        <v>108</v>
      </c>
      <c r="M101" s="37">
        <v>2.85</v>
      </c>
      <c r="N101" s="37">
        <v>1.65</v>
      </c>
      <c r="O101" s="37">
        <v>638326.18999999994</v>
      </c>
      <c r="P101" s="37">
        <v>106</v>
      </c>
      <c r="Q101" s="37">
        <v>676.62576139999999</v>
      </c>
      <c r="R101" s="37">
        <v>0.12</v>
      </c>
      <c r="S101" s="37">
        <v>0.25</v>
      </c>
      <c r="T101" s="37">
        <v>0.05</v>
      </c>
    </row>
    <row r="102" spans="2:20">
      <c r="B102" s="14" t="s">
        <v>621</v>
      </c>
      <c r="C102" s="14" t="s">
        <v>622</v>
      </c>
      <c r="D102" s="14" t="s">
        <v>106</v>
      </c>
      <c r="E102" s="14" t="s">
        <v>129</v>
      </c>
      <c r="F102" s="14" t="s">
        <v>562</v>
      </c>
      <c r="G102" s="14" t="s">
        <v>361</v>
      </c>
      <c r="H102" s="14" t="s">
        <v>609</v>
      </c>
      <c r="I102" s="14" t="s">
        <v>155</v>
      </c>
      <c r="J102" s="14" t="s">
        <v>623</v>
      </c>
      <c r="K102" s="37">
        <v>3.62</v>
      </c>
      <c r="L102" s="14" t="s">
        <v>108</v>
      </c>
      <c r="M102" s="37">
        <v>6.4</v>
      </c>
      <c r="N102" s="37">
        <v>1.1000000000000001</v>
      </c>
      <c r="O102" s="37">
        <v>3483192</v>
      </c>
      <c r="P102" s="37">
        <v>136</v>
      </c>
      <c r="Q102" s="37">
        <v>4737.1411200000002</v>
      </c>
      <c r="R102" s="37">
        <v>0.28000000000000003</v>
      </c>
      <c r="S102" s="37">
        <v>1.76</v>
      </c>
      <c r="T102" s="37">
        <v>0.34</v>
      </c>
    </row>
    <row r="103" spans="2:20">
      <c r="B103" s="14" t="s">
        <v>624</v>
      </c>
      <c r="C103" s="14" t="s">
        <v>625</v>
      </c>
      <c r="D103" s="14" t="s">
        <v>106</v>
      </c>
      <c r="E103" s="14" t="s">
        <v>129</v>
      </c>
      <c r="F103" s="14" t="s">
        <v>626</v>
      </c>
      <c r="G103" s="14" t="s">
        <v>118</v>
      </c>
      <c r="H103" s="14" t="s">
        <v>605</v>
      </c>
      <c r="I103" s="14" t="s">
        <v>156</v>
      </c>
      <c r="J103" s="14" t="s">
        <v>256</v>
      </c>
      <c r="K103" s="37">
        <v>3.41</v>
      </c>
      <c r="L103" s="14" t="s">
        <v>108</v>
      </c>
      <c r="M103" s="37">
        <v>6.1</v>
      </c>
      <c r="N103" s="37">
        <v>1.76</v>
      </c>
      <c r="O103" s="37">
        <v>2956</v>
      </c>
      <c r="P103" s="37">
        <v>126.22</v>
      </c>
      <c r="Q103" s="37">
        <v>3.7310631999999999</v>
      </c>
      <c r="R103" s="37">
        <v>0</v>
      </c>
      <c r="S103" s="37">
        <v>0</v>
      </c>
      <c r="T103" s="37">
        <v>0</v>
      </c>
    </row>
    <row r="104" spans="2:20">
      <c r="B104" s="14" t="s">
        <v>627</v>
      </c>
      <c r="C104" s="14" t="s">
        <v>628</v>
      </c>
      <c r="D104" s="14" t="s">
        <v>106</v>
      </c>
      <c r="E104" s="14" t="s">
        <v>129</v>
      </c>
      <c r="F104" s="14" t="s">
        <v>629</v>
      </c>
      <c r="G104" s="14" t="s">
        <v>361</v>
      </c>
      <c r="H104" s="14" t="s">
        <v>609</v>
      </c>
      <c r="I104" s="14" t="s">
        <v>155</v>
      </c>
      <c r="J104" s="14" t="s">
        <v>630</v>
      </c>
      <c r="K104" s="37">
        <v>3.65</v>
      </c>
      <c r="L104" s="14" t="s">
        <v>108</v>
      </c>
      <c r="M104" s="37">
        <v>2</v>
      </c>
      <c r="N104" s="37">
        <v>0.57999999999999996</v>
      </c>
      <c r="O104" s="37">
        <v>303135</v>
      </c>
      <c r="P104" s="37">
        <v>105.74</v>
      </c>
      <c r="Q104" s="37">
        <v>320.53494899999998</v>
      </c>
      <c r="R104" s="37">
        <v>0.04</v>
      </c>
      <c r="S104" s="37">
        <v>0.12</v>
      </c>
      <c r="T104" s="37">
        <v>0.02</v>
      </c>
    </row>
    <row r="105" spans="2:20">
      <c r="B105" s="14" t="s">
        <v>631</v>
      </c>
      <c r="C105" s="14" t="s">
        <v>632</v>
      </c>
      <c r="D105" s="14" t="s">
        <v>106</v>
      </c>
      <c r="E105" s="14" t="s">
        <v>129</v>
      </c>
      <c r="F105" s="14" t="s">
        <v>633</v>
      </c>
      <c r="G105" s="14" t="s">
        <v>361</v>
      </c>
      <c r="H105" s="14" t="s">
        <v>609</v>
      </c>
      <c r="I105" s="14" t="s">
        <v>155</v>
      </c>
      <c r="J105" s="14" t="s">
        <v>461</v>
      </c>
      <c r="K105" s="37">
        <v>5.16</v>
      </c>
      <c r="L105" s="14" t="s">
        <v>108</v>
      </c>
      <c r="M105" s="37">
        <v>4.5</v>
      </c>
      <c r="N105" s="37">
        <v>1.54</v>
      </c>
      <c r="O105" s="37">
        <v>2775563</v>
      </c>
      <c r="P105" s="37">
        <v>137.75</v>
      </c>
      <c r="Q105" s="37">
        <v>3823.3380324999998</v>
      </c>
      <c r="R105" s="37">
        <v>0.16</v>
      </c>
      <c r="S105" s="37">
        <v>1.42</v>
      </c>
      <c r="T105" s="37">
        <v>0.28000000000000003</v>
      </c>
    </row>
    <row r="106" spans="2:20">
      <c r="B106" s="14" t="s">
        <v>634</v>
      </c>
      <c r="C106" s="14" t="s">
        <v>635</v>
      </c>
      <c r="D106" s="14" t="s">
        <v>106</v>
      </c>
      <c r="E106" s="14" t="s">
        <v>129</v>
      </c>
      <c r="F106" s="14" t="s">
        <v>636</v>
      </c>
      <c r="G106" s="14" t="s">
        <v>397</v>
      </c>
      <c r="H106" s="14" t="s">
        <v>609</v>
      </c>
      <c r="I106" s="14" t="s">
        <v>155</v>
      </c>
      <c r="J106" s="14" t="s">
        <v>256</v>
      </c>
      <c r="K106" s="37">
        <v>0.24</v>
      </c>
      <c r="L106" s="14" t="s">
        <v>108</v>
      </c>
      <c r="M106" s="37">
        <v>4.95</v>
      </c>
      <c r="N106" s="37">
        <v>1.1000000000000001</v>
      </c>
      <c r="O106" s="37">
        <v>31535.79</v>
      </c>
      <c r="P106" s="37">
        <v>123.92</v>
      </c>
      <c r="Q106" s="37">
        <v>39.079150968</v>
      </c>
      <c r="R106" s="37">
        <v>0.03</v>
      </c>
      <c r="S106" s="37">
        <v>0.01</v>
      </c>
      <c r="T106" s="37">
        <v>0</v>
      </c>
    </row>
    <row r="107" spans="2:20">
      <c r="B107" s="14" t="s">
        <v>637</v>
      </c>
      <c r="C107" s="14" t="s">
        <v>638</v>
      </c>
      <c r="D107" s="14" t="s">
        <v>106</v>
      </c>
      <c r="E107" s="14" t="s">
        <v>129</v>
      </c>
      <c r="F107" s="14" t="s">
        <v>639</v>
      </c>
      <c r="G107" s="14" t="s">
        <v>397</v>
      </c>
      <c r="H107" s="14" t="s">
        <v>605</v>
      </c>
      <c r="I107" s="14" t="s">
        <v>156</v>
      </c>
      <c r="J107" s="14" t="s">
        <v>256</v>
      </c>
      <c r="K107" s="37">
        <v>3.94</v>
      </c>
      <c r="L107" s="14" t="s">
        <v>108</v>
      </c>
      <c r="M107" s="37">
        <v>4.95</v>
      </c>
      <c r="N107" s="37">
        <v>1.83</v>
      </c>
      <c r="O107" s="37">
        <v>648671.4</v>
      </c>
      <c r="P107" s="37">
        <v>114</v>
      </c>
      <c r="Q107" s="37">
        <v>739.48539600000004</v>
      </c>
      <c r="R107" s="37">
        <v>7.0000000000000007E-2</v>
      </c>
      <c r="S107" s="37">
        <v>0.28000000000000003</v>
      </c>
      <c r="T107" s="37">
        <v>0.05</v>
      </c>
    </row>
    <row r="108" spans="2:20">
      <c r="B108" s="14" t="s">
        <v>640</v>
      </c>
      <c r="C108" s="14" t="s">
        <v>641</v>
      </c>
      <c r="D108" s="14" t="s">
        <v>106</v>
      </c>
      <c r="E108" s="14" t="s">
        <v>129</v>
      </c>
      <c r="F108" s="14" t="s">
        <v>642</v>
      </c>
      <c r="G108" s="14" t="s">
        <v>138</v>
      </c>
      <c r="H108" s="14" t="s">
        <v>609</v>
      </c>
      <c r="I108" s="14" t="s">
        <v>155</v>
      </c>
      <c r="J108" s="14" t="s">
        <v>256</v>
      </c>
      <c r="K108" s="37">
        <v>0.74</v>
      </c>
      <c r="L108" s="14" t="s">
        <v>108</v>
      </c>
      <c r="M108" s="37">
        <v>5.19</v>
      </c>
      <c r="N108" s="37">
        <v>0.47</v>
      </c>
      <c r="O108" s="37">
        <v>468395.76</v>
      </c>
      <c r="P108" s="37">
        <v>123.99</v>
      </c>
      <c r="Q108" s="37">
        <v>580.76390282399996</v>
      </c>
      <c r="R108" s="37">
        <v>0.08</v>
      </c>
      <c r="S108" s="37">
        <v>0.22</v>
      </c>
      <c r="T108" s="37">
        <v>0.04</v>
      </c>
    </row>
    <row r="109" spans="2:20">
      <c r="B109" s="14" t="s">
        <v>643</v>
      </c>
      <c r="C109" s="14" t="s">
        <v>644</v>
      </c>
      <c r="D109" s="14" t="s">
        <v>106</v>
      </c>
      <c r="E109" s="14" t="s">
        <v>129</v>
      </c>
      <c r="F109" s="14" t="s">
        <v>642</v>
      </c>
      <c r="G109" s="14" t="s">
        <v>138</v>
      </c>
      <c r="H109" s="14" t="s">
        <v>609</v>
      </c>
      <c r="I109" s="14" t="s">
        <v>155</v>
      </c>
      <c r="J109" s="14" t="s">
        <v>645</v>
      </c>
      <c r="K109" s="37">
        <v>2.44</v>
      </c>
      <c r="L109" s="14" t="s">
        <v>108</v>
      </c>
      <c r="M109" s="37">
        <v>4.3499999999999996</v>
      </c>
      <c r="N109" s="37">
        <v>1.18</v>
      </c>
      <c r="O109" s="37">
        <v>63746</v>
      </c>
      <c r="P109" s="37">
        <v>111.24</v>
      </c>
      <c r="Q109" s="37">
        <v>70.911050399999993</v>
      </c>
      <c r="R109" s="37">
        <v>0.01</v>
      </c>
      <c r="S109" s="37">
        <v>0.03</v>
      </c>
      <c r="T109" s="37">
        <v>0.01</v>
      </c>
    </row>
    <row r="110" spans="2:20">
      <c r="B110" s="14" t="s">
        <v>646</v>
      </c>
      <c r="C110" s="14" t="s">
        <v>647</v>
      </c>
      <c r="D110" s="14" t="s">
        <v>106</v>
      </c>
      <c r="E110" s="14" t="s">
        <v>129</v>
      </c>
      <c r="F110" s="14" t="s">
        <v>642</v>
      </c>
      <c r="G110" s="14" t="s">
        <v>138</v>
      </c>
      <c r="H110" s="14" t="s">
        <v>609</v>
      </c>
      <c r="I110" s="14" t="s">
        <v>155</v>
      </c>
      <c r="J110" s="14" t="s">
        <v>648</v>
      </c>
      <c r="K110" s="37">
        <v>5.15</v>
      </c>
      <c r="L110" s="14" t="s">
        <v>108</v>
      </c>
      <c r="M110" s="37">
        <v>1.98</v>
      </c>
      <c r="N110" s="37">
        <v>2.73</v>
      </c>
      <c r="O110" s="37">
        <v>2110774</v>
      </c>
      <c r="P110" s="37">
        <v>96.78</v>
      </c>
      <c r="Q110" s="37">
        <v>2042.8070772000001</v>
      </c>
      <c r="R110" s="37">
        <v>0.22</v>
      </c>
      <c r="S110" s="37">
        <v>0.76</v>
      </c>
      <c r="T110" s="37">
        <v>0.15</v>
      </c>
    </row>
    <row r="111" spans="2:20">
      <c r="B111" s="14" t="s">
        <v>649</v>
      </c>
      <c r="C111" s="14" t="s">
        <v>650</v>
      </c>
      <c r="D111" s="14" t="s">
        <v>106</v>
      </c>
      <c r="E111" s="14" t="s">
        <v>129</v>
      </c>
      <c r="F111" s="14" t="s">
        <v>651</v>
      </c>
      <c r="G111" s="14" t="s">
        <v>361</v>
      </c>
      <c r="H111" s="14" t="s">
        <v>609</v>
      </c>
      <c r="I111" s="14" t="s">
        <v>155</v>
      </c>
      <c r="J111" s="14" t="s">
        <v>256</v>
      </c>
      <c r="K111" s="37">
        <v>0.73</v>
      </c>
      <c r="L111" s="14" t="s">
        <v>108</v>
      </c>
      <c r="M111" s="37">
        <v>6.5</v>
      </c>
      <c r="N111" s="37">
        <v>-0.22</v>
      </c>
      <c r="O111" s="37">
        <v>635934</v>
      </c>
      <c r="P111" s="37">
        <v>133.88999999999999</v>
      </c>
      <c r="Q111" s="37">
        <v>851.45203260000005</v>
      </c>
      <c r="R111" s="37">
        <v>0.09</v>
      </c>
      <c r="S111" s="37">
        <v>0.32</v>
      </c>
      <c r="T111" s="37">
        <v>0.06</v>
      </c>
    </row>
    <row r="112" spans="2:20">
      <c r="B112" s="14" t="s">
        <v>652</v>
      </c>
      <c r="C112" s="14" t="s">
        <v>653</v>
      </c>
      <c r="D112" s="14" t="s">
        <v>106</v>
      </c>
      <c r="E112" s="14" t="s">
        <v>129</v>
      </c>
      <c r="F112" s="14" t="s">
        <v>654</v>
      </c>
      <c r="G112" s="14" t="s">
        <v>465</v>
      </c>
      <c r="H112" s="14" t="s">
        <v>609</v>
      </c>
      <c r="I112" s="14" t="s">
        <v>155</v>
      </c>
      <c r="J112" s="14" t="s">
        <v>256</v>
      </c>
      <c r="K112" s="37">
        <v>1.95</v>
      </c>
      <c r="L112" s="14" t="s">
        <v>108</v>
      </c>
      <c r="M112" s="37">
        <v>4.5</v>
      </c>
      <c r="N112" s="37">
        <v>0.53</v>
      </c>
      <c r="O112" s="37">
        <v>470001.9</v>
      </c>
      <c r="P112" s="37">
        <v>128.57</v>
      </c>
      <c r="Q112" s="37">
        <v>604.28144282999995</v>
      </c>
      <c r="R112" s="37">
        <v>0.3</v>
      </c>
      <c r="S112" s="37">
        <v>0.22</v>
      </c>
      <c r="T112" s="37">
        <v>0.04</v>
      </c>
    </row>
    <row r="113" spans="2:20">
      <c r="B113" s="14" t="s">
        <v>655</v>
      </c>
      <c r="C113" s="14" t="s">
        <v>656</v>
      </c>
      <c r="D113" s="14" t="s">
        <v>106</v>
      </c>
      <c r="E113" s="14" t="s">
        <v>129</v>
      </c>
      <c r="F113" s="14" t="s">
        <v>657</v>
      </c>
      <c r="G113" s="14" t="s">
        <v>138</v>
      </c>
      <c r="H113" s="14" t="s">
        <v>609</v>
      </c>
      <c r="I113" s="14" t="s">
        <v>155</v>
      </c>
      <c r="J113" s="14" t="s">
        <v>547</v>
      </c>
      <c r="K113" s="37">
        <v>0.66</v>
      </c>
      <c r="L113" s="14" t="s">
        <v>108</v>
      </c>
      <c r="M113" s="37">
        <v>3.4</v>
      </c>
      <c r="N113" s="37">
        <v>0.7</v>
      </c>
      <c r="O113" s="37">
        <v>59058</v>
      </c>
      <c r="P113" s="37">
        <v>109.81</v>
      </c>
      <c r="Q113" s="37">
        <v>64.851589799999999</v>
      </c>
      <c r="R113" s="37">
        <v>0.09</v>
      </c>
      <c r="S113" s="37">
        <v>0.02</v>
      </c>
      <c r="T113" s="37">
        <v>0</v>
      </c>
    </row>
    <row r="114" spans="2:20">
      <c r="B114" s="14" t="s">
        <v>658</v>
      </c>
      <c r="C114" s="14" t="s">
        <v>659</v>
      </c>
      <c r="D114" s="14" t="s">
        <v>106</v>
      </c>
      <c r="E114" s="14" t="s">
        <v>129</v>
      </c>
      <c r="F114" s="14" t="s">
        <v>657</v>
      </c>
      <c r="G114" s="14" t="s">
        <v>138</v>
      </c>
      <c r="H114" s="14" t="s">
        <v>609</v>
      </c>
      <c r="I114" s="14" t="s">
        <v>155</v>
      </c>
      <c r="J114" s="14" t="s">
        <v>256</v>
      </c>
      <c r="K114" s="37">
        <v>1.7</v>
      </c>
      <c r="L114" s="14" t="s">
        <v>108</v>
      </c>
      <c r="M114" s="37">
        <v>3.35</v>
      </c>
      <c r="N114" s="37">
        <v>1.0900000000000001</v>
      </c>
      <c r="O114" s="37">
        <v>815491</v>
      </c>
      <c r="P114" s="37">
        <v>112.39</v>
      </c>
      <c r="Q114" s="37">
        <v>916.53033489999996</v>
      </c>
      <c r="R114" s="37">
        <v>0.13</v>
      </c>
      <c r="S114" s="37">
        <v>0.34</v>
      </c>
      <c r="T114" s="37">
        <v>7.0000000000000007E-2</v>
      </c>
    </row>
    <row r="115" spans="2:20">
      <c r="B115" s="14" t="s">
        <v>660</v>
      </c>
      <c r="C115" s="14" t="s">
        <v>661</v>
      </c>
      <c r="D115" s="14" t="s">
        <v>106</v>
      </c>
      <c r="E115" s="14" t="s">
        <v>129</v>
      </c>
      <c r="F115" s="14" t="s">
        <v>604</v>
      </c>
      <c r="G115" s="14" t="s">
        <v>361</v>
      </c>
      <c r="H115" s="14" t="s">
        <v>662</v>
      </c>
      <c r="I115" s="14" t="s">
        <v>156</v>
      </c>
      <c r="J115" s="14" t="s">
        <v>256</v>
      </c>
      <c r="K115" s="37">
        <v>4.03</v>
      </c>
      <c r="L115" s="14" t="s">
        <v>108</v>
      </c>
      <c r="M115" s="37">
        <v>5.3</v>
      </c>
      <c r="N115" s="37">
        <v>1.01</v>
      </c>
      <c r="O115" s="37">
        <v>426000</v>
      </c>
      <c r="P115" s="37">
        <v>127.37</v>
      </c>
      <c r="Q115" s="37">
        <v>542.59619999999995</v>
      </c>
      <c r="R115" s="37">
        <v>0.16</v>
      </c>
      <c r="S115" s="37">
        <v>0.2</v>
      </c>
      <c r="T115" s="37">
        <v>0.04</v>
      </c>
    </row>
    <row r="116" spans="2:20">
      <c r="B116" s="14" t="s">
        <v>663</v>
      </c>
      <c r="C116" s="14" t="s">
        <v>664</v>
      </c>
      <c r="D116" s="14" t="s">
        <v>106</v>
      </c>
      <c r="E116" s="14" t="s">
        <v>129</v>
      </c>
      <c r="F116" s="14" t="s">
        <v>665</v>
      </c>
      <c r="G116" s="14" t="s">
        <v>397</v>
      </c>
      <c r="H116" s="14" t="s">
        <v>662</v>
      </c>
      <c r="I116" s="14" t="s">
        <v>156</v>
      </c>
      <c r="J116" s="14" t="s">
        <v>666</v>
      </c>
      <c r="K116" s="37">
        <v>2.5099999999999998</v>
      </c>
      <c r="L116" s="14" t="s">
        <v>108</v>
      </c>
      <c r="M116" s="37">
        <v>4.45</v>
      </c>
      <c r="N116" s="37">
        <v>1.6</v>
      </c>
      <c r="O116" s="37">
        <v>262390.78000000003</v>
      </c>
      <c r="P116" s="37">
        <v>109.65</v>
      </c>
      <c r="Q116" s="37">
        <v>287.71149027000001</v>
      </c>
      <c r="R116" s="37">
        <v>0.25</v>
      </c>
      <c r="S116" s="37">
        <v>0.11</v>
      </c>
      <c r="T116" s="37">
        <v>0.02</v>
      </c>
    </row>
    <row r="117" spans="2:20">
      <c r="B117" s="14" t="s">
        <v>667</v>
      </c>
      <c r="C117" s="14" t="s">
        <v>668</v>
      </c>
      <c r="D117" s="14" t="s">
        <v>106</v>
      </c>
      <c r="E117" s="14" t="s">
        <v>129</v>
      </c>
      <c r="F117" s="14" t="s">
        <v>669</v>
      </c>
      <c r="G117" s="14" t="s">
        <v>397</v>
      </c>
      <c r="H117" s="14" t="s">
        <v>670</v>
      </c>
      <c r="I117" s="14" t="s">
        <v>155</v>
      </c>
      <c r="J117" s="14" t="s">
        <v>256</v>
      </c>
      <c r="K117" s="37">
        <v>2.63</v>
      </c>
      <c r="L117" s="14" t="s">
        <v>108</v>
      </c>
      <c r="M117" s="37">
        <v>4.25</v>
      </c>
      <c r="N117" s="37">
        <v>1.21</v>
      </c>
      <c r="O117" s="37">
        <v>28033.91</v>
      </c>
      <c r="P117" s="37">
        <v>115.44</v>
      </c>
      <c r="Q117" s="37">
        <v>32.362345703999999</v>
      </c>
      <c r="R117" s="37">
        <v>0.01</v>
      </c>
      <c r="S117" s="37">
        <v>0.01</v>
      </c>
      <c r="T117" s="37">
        <v>0</v>
      </c>
    </row>
    <row r="118" spans="2:20">
      <c r="B118" s="14" t="s">
        <v>671</v>
      </c>
      <c r="C118" s="14" t="s">
        <v>672</v>
      </c>
      <c r="D118" s="14" t="s">
        <v>106</v>
      </c>
      <c r="E118" s="14" t="s">
        <v>129</v>
      </c>
      <c r="F118" s="14" t="s">
        <v>669</v>
      </c>
      <c r="G118" s="14" t="s">
        <v>397</v>
      </c>
      <c r="H118" s="14" t="s">
        <v>670</v>
      </c>
      <c r="I118" s="14" t="s">
        <v>155</v>
      </c>
      <c r="J118" s="14" t="s">
        <v>256</v>
      </c>
      <c r="K118" s="37">
        <v>3.4</v>
      </c>
      <c r="L118" s="14" t="s">
        <v>108</v>
      </c>
      <c r="M118" s="37">
        <v>4.5999999999999996</v>
      </c>
      <c r="N118" s="37">
        <v>1.64</v>
      </c>
      <c r="O118" s="37">
        <v>1284900</v>
      </c>
      <c r="P118" s="37">
        <v>111.97</v>
      </c>
      <c r="Q118" s="37">
        <v>1438.70253</v>
      </c>
      <c r="R118" s="37">
        <v>0.25</v>
      </c>
      <c r="S118" s="37">
        <v>0.54</v>
      </c>
      <c r="T118" s="37">
        <v>0.1</v>
      </c>
    </row>
    <row r="119" spans="2:20">
      <c r="B119" s="14" t="s">
        <v>673</v>
      </c>
      <c r="C119" s="14" t="s">
        <v>674</v>
      </c>
      <c r="D119" s="14" t="s">
        <v>106</v>
      </c>
      <c r="E119" s="14" t="s">
        <v>129</v>
      </c>
      <c r="F119" s="14" t="s">
        <v>665</v>
      </c>
      <c r="G119" s="14" t="s">
        <v>397</v>
      </c>
      <c r="H119" s="14" t="s">
        <v>662</v>
      </c>
      <c r="I119" s="14" t="s">
        <v>156</v>
      </c>
      <c r="J119" s="14" t="s">
        <v>675</v>
      </c>
      <c r="K119" s="37">
        <v>5.01</v>
      </c>
      <c r="L119" s="14" t="s">
        <v>108</v>
      </c>
      <c r="M119" s="37">
        <v>3.25</v>
      </c>
      <c r="N119" s="37">
        <v>2.16</v>
      </c>
      <c r="O119" s="37">
        <v>373500.03</v>
      </c>
      <c r="P119" s="37">
        <v>104.02</v>
      </c>
      <c r="Q119" s="37">
        <v>388.51473120600002</v>
      </c>
      <c r="R119" s="37">
        <v>0.27</v>
      </c>
      <c r="S119" s="37">
        <v>0.14000000000000001</v>
      </c>
      <c r="T119" s="37">
        <v>0.03</v>
      </c>
    </row>
    <row r="120" spans="2:20">
      <c r="B120" s="14" t="s">
        <v>676</v>
      </c>
      <c r="C120" s="14" t="s">
        <v>677</v>
      </c>
      <c r="D120" s="14" t="s">
        <v>106</v>
      </c>
      <c r="E120" s="14" t="s">
        <v>129</v>
      </c>
      <c r="F120" s="14" t="s">
        <v>626</v>
      </c>
      <c r="G120" s="14" t="s">
        <v>118</v>
      </c>
      <c r="H120" s="14" t="s">
        <v>670</v>
      </c>
      <c r="I120" s="14" t="s">
        <v>155</v>
      </c>
      <c r="J120" s="14" t="s">
        <v>678</v>
      </c>
      <c r="K120" s="37">
        <v>3.93</v>
      </c>
      <c r="L120" s="14" t="s">
        <v>108</v>
      </c>
      <c r="M120" s="37">
        <v>4.5999999999999996</v>
      </c>
      <c r="N120" s="37">
        <v>1.92</v>
      </c>
      <c r="O120" s="37">
        <v>173955.28</v>
      </c>
      <c r="P120" s="37">
        <v>132.16</v>
      </c>
      <c r="Q120" s="37">
        <v>229.89929804799999</v>
      </c>
      <c r="R120" s="37">
        <v>0.03</v>
      </c>
      <c r="S120" s="37">
        <v>0.09</v>
      </c>
      <c r="T120" s="37">
        <v>0.02</v>
      </c>
    </row>
    <row r="121" spans="2:20">
      <c r="B121" s="14" t="s">
        <v>679</v>
      </c>
      <c r="C121" s="14" t="s">
        <v>680</v>
      </c>
      <c r="D121" s="14" t="s">
        <v>106</v>
      </c>
      <c r="E121" s="14" t="s">
        <v>129</v>
      </c>
      <c r="F121" s="14" t="s">
        <v>626</v>
      </c>
      <c r="G121" s="14" t="s">
        <v>118</v>
      </c>
      <c r="H121" s="14" t="s">
        <v>670</v>
      </c>
      <c r="I121" s="14" t="s">
        <v>155</v>
      </c>
      <c r="J121" s="14" t="s">
        <v>256</v>
      </c>
      <c r="K121" s="37">
        <v>4.0999999999999996</v>
      </c>
      <c r="L121" s="14" t="s">
        <v>108</v>
      </c>
      <c r="M121" s="37">
        <v>4.5</v>
      </c>
      <c r="N121" s="37">
        <v>2.04</v>
      </c>
      <c r="O121" s="37">
        <v>10438.57</v>
      </c>
      <c r="P121" s="37">
        <v>132.18</v>
      </c>
      <c r="Q121" s="37">
        <v>13.797701826000001</v>
      </c>
      <c r="R121" s="37">
        <v>0</v>
      </c>
      <c r="S121" s="37">
        <v>0.01</v>
      </c>
      <c r="T121" s="37">
        <v>0</v>
      </c>
    </row>
    <row r="122" spans="2:20">
      <c r="B122" s="14" t="s">
        <v>681</v>
      </c>
      <c r="C122" s="14" t="s">
        <v>682</v>
      </c>
      <c r="D122" s="14" t="s">
        <v>106</v>
      </c>
      <c r="E122" s="14" t="s">
        <v>129</v>
      </c>
      <c r="F122" s="14" t="s">
        <v>683</v>
      </c>
      <c r="G122" s="14" t="s">
        <v>397</v>
      </c>
      <c r="H122" s="14" t="s">
        <v>662</v>
      </c>
      <c r="I122" s="14" t="s">
        <v>156</v>
      </c>
      <c r="J122" s="14" t="s">
        <v>256</v>
      </c>
      <c r="K122" s="37">
        <v>2.58</v>
      </c>
      <c r="L122" s="14" t="s">
        <v>108</v>
      </c>
      <c r="M122" s="37">
        <v>4.5999999999999996</v>
      </c>
      <c r="N122" s="37">
        <v>2.46</v>
      </c>
      <c r="O122" s="37">
        <v>498522.67</v>
      </c>
      <c r="P122" s="37">
        <v>128.91999999999999</v>
      </c>
      <c r="Q122" s="37">
        <v>642.69542616399997</v>
      </c>
      <c r="R122" s="37">
        <v>0.09</v>
      </c>
      <c r="S122" s="37">
        <v>0.24</v>
      </c>
      <c r="T122" s="37">
        <v>0.05</v>
      </c>
    </row>
    <row r="123" spans="2:20">
      <c r="B123" s="14" t="s">
        <v>684</v>
      </c>
      <c r="C123" s="14" t="s">
        <v>685</v>
      </c>
      <c r="D123" s="14" t="s">
        <v>106</v>
      </c>
      <c r="E123" s="14" t="s">
        <v>129</v>
      </c>
      <c r="F123" s="14" t="s">
        <v>683</v>
      </c>
      <c r="G123" s="14" t="s">
        <v>397</v>
      </c>
      <c r="H123" s="14" t="s">
        <v>662</v>
      </c>
      <c r="I123" s="14" t="s">
        <v>156</v>
      </c>
      <c r="J123" s="14" t="s">
        <v>256</v>
      </c>
      <c r="K123" s="37">
        <v>0.65</v>
      </c>
      <c r="L123" s="14" t="s">
        <v>108</v>
      </c>
      <c r="M123" s="37">
        <v>6.5</v>
      </c>
      <c r="N123" s="37">
        <v>1.41</v>
      </c>
      <c r="O123" s="37">
        <v>109315.5</v>
      </c>
      <c r="P123" s="37">
        <v>112.59</v>
      </c>
      <c r="Q123" s="37">
        <v>123.07832145</v>
      </c>
      <c r="R123" s="37">
        <v>0.13</v>
      </c>
      <c r="S123" s="37">
        <v>0.05</v>
      </c>
      <c r="T123" s="37">
        <v>0.01</v>
      </c>
    </row>
    <row r="124" spans="2:20">
      <c r="B124" s="14" t="s">
        <v>686</v>
      </c>
      <c r="C124" s="14" t="s">
        <v>687</v>
      </c>
      <c r="D124" s="14" t="s">
        <v>106</v>
      </c>
      <c r="E124" s="14" t="s">
        <v>129</v>
      </c>
      <c r="F124" s="14" t="s">
        <v>688</v>
      </c>
      <c r="G124" s="14" t="s">
        <v>397</v>
      </c>
      <c r="H124" s="14" t="s">
        <v>670</v>
      </c>
      <c r="I124" s="14" t="s">
        <v>155</v>
      </c>
      <c r="J124" s="14" t="s">
        <v>689</v>
      </c>
      <c r="K124" s="37">
        <v>2.61</v>
      </c>
      <c r="L124" s="14" t="s">
        <v>108</v>
      </c>
      <c r="M124" s="37">
        <v>5.4</v>
      </c>
      <c r="N124" s="37">
        <v>1.29</v>
      </c>
      <c r="O124" s="37">
        <v>436817.48</v>
      </c>
      <c r="P124" s="37">
        <v>132.91999999999999</v>
      </c>
      <c r="Q124" s="37">
        <v>580.61779441600004</v>
      </c>
      <c r="R124" s="37">
        <v>0.17</v>
      </c>
      <c r="S124" s="37">
        <v>0.22</v>
      </c>
      <c r="T124" s="37">
        <v>0.04</v>
      </c>
    </row>
    <row r="125" spans="2:20">
      <c r="B125" s="14" t="s">
        <v>690</v>
      </c>
      <c r="C125" s="14" t="s">
        <v>691</v>
      </c>
      <c r="D125" s="14" t="s">
        <v>106</v>
      </c>
      <c r="E125" s="14" t="s">
        <v>129</v>
      </c>
      <c r="F125" s="14" t="s">
        <v>692</v>
      </c>
      <c r="G125" s="14" t="s">
        <v>397</v>
      </c>
      <c r="H125" s="14" t="s">
        <v>670</v>
      </c>
      <c r="I125" s="14" t="s">
        <v>155</v>
      </c>
      <c r="J125" s="14" t="s">
        <v>693</v>
      </c>
      <c r="K125" s="37">
        <v>3.36</v>
      </c>
      <c r="L125" s="14" t="s">
        <v>108</v>
      </c>
      <c r="M125" s="37">
        <v>4.4000000000000004</v>
      </c>
      <c r="N125" s="37">
        <v>1.01</v>
      </c>
      <c r="O125" s="37">
        <v>467180.02</v>
      </c>
      <c r="P125" s="37">
        <v>113</v>
      </c>
      <c r="Q125" s="37">
        <v>527.91342259999999</v>
      </c>
      <c r="R125" s="37">
        <v>0.26</v>
      </c>
      <c r="S125" s="37">
        <v>0.2</v>
      </c>
      <c r="T125" s="37">
        <v>0.04</v>
      </c>
    </row>
    <row r="126" spans="2:20">
      <c r="B126" s="14" t="s">
        <v>694</v>
      </c>
      <c r="C126" s="14" t="s">
        <v>695</v>
      </c>
      <c r="D126" s="14" t="s">
        <v>106</v>
      </c>
      <c r="E126" s="14" t="s">
        <v>129</v>
      </c>
      <c r="F126" s="14" t="s">
        <v>639</v>
      </c>
      <c r="G126" s="14" t="s">
        <v>397</v>
      </c>
      <c r="H126" s="14" t="s">
        <v>670</v>
      </c>
      <c r="I126" s="14" t="s">
        <v>155</v>
      </c>
      <c r="J126" s="14" t="s">
        <v>256</v>
      </c>
      <c r="K126" s="37">
        <v>1.1399999999999999</v>
      </c>
      <c r="L126" s="14" t="s">
        <v>108</v>
      </c>
      <c r="M126" s="37">
        <v>5</v>
      </c>
      <c r="N126" s="37">
        <v>0.54</v>
      </c>
      <c r="O126" s="37">
        <v>562691.75</v>
      </c>
      <c r="P126" s="37">
        <v>126.28</v>
      </c>
      <c r="Q126" s="37">
        <v>710.56714190000002</v>
      </c>
      <c r="R126" s="37">
        <v>0.1</v>
      </c>
      <c r="S126" s="37">
        <v>0.26</v>
      </c>
      <c r="T126" s="37">
        <v>0.05</v>
      </c>
    </row>
    <row r="127" spans="2:20">
      <c r="B127" s="14" t="s">
        <v>696</v>
      </c>
      <c r="C127" s="14" t="s">
        <v>697</v>
      </c>
      <c r="D127" s="14" t="s">
        <v>106</v>
      </c>
      <c r="E127" s="14" t="s">
        <v>129</v>
      </c>
      <c r="F127" s="14" t="s">
        <v>698</v>
      </c>
      <c r="G127" s="14" t="s">
        <v>133</v>
      </c>
      <c r="H127" s="14" t="s">
        <v>670</v>
      </c>
      <c r="I127" s="14" t="s">
        <v>155</v>
      </c>
      <c r="J127" s="14" t="s">
        <v>256</v>
      </c>
      <c r="K127" s="37">
        <v>0.56999999999999995</v>
      </c>
      <c r="L127" s="14" t="s">
        <v>108</v>
      </c>
      <c r="M127" s="37">
        <v>5.3</v>
      </c>
      <c r="N127" s="37">
        <v>1.29</v>
      </c>
      <c r="O127" s="37">
        <v>80587.490000000005</v>
      </c>
      <c r="P127" s="37">
        <v>122.96</v>
      </c>
      <c r="Q127" s="37">
        <v>99.090377704000005</v>
      </c>
      <c r="R127" s="37">
        <v>0.06</v>
      </c>
      <c r="S127" s="37">
        <v>0.04</v>
      </c>
      <c r="T127" s="37">
        <v>0.01</v>
      </c>
    </row>
    <row r="128" spans="2:20">
      <c r="B128" s="14" t="s">
        <v>699</v>
      </c>
      <c r="C128" s="14" t="s">
        <v>700</v>
      </c>
      <c r="D128" s="14" t="s">
        <v>106</v>
      </c>
      <c r="E128" s="14" t="s">
        <v>129</v>
      </c>
      <c r="F128" s="14" t="s">
        <v>698</v>
      </c>
      <c r="G128" s="14" t="s">
        <v>133</v>
      </c>
      <c r="H128" s="14" t="s">
        <v>670</v>
      </c>
      <c r="I128" s="14" t="s">
        <v>155</v>
      </c>
      <c r="J128" s="14" t="s">
        <v>256</v>
      </c>
      <c r="K128" s="37">
        <v>0.95</v>
      </c>
      <c r="L128" s="14" t="s">
        <v>108</v>
      </c>
      <c r="M128" s="37">
        <v>5.15</v>
      </c>
      <c r="N128" s="37">
        <v>1.1399999999999999</v>
      </c>
      <c r="O128" s="37">
        <v>130333.35</v>
      </c>
      <c r="P128" s="37">
        <v>123.96</v>
      </c>
      <c r="Q128" s="37">
        <v>161.56122066</v>
      </c>
      <c r="R128" s="37">
        <v>0.17</v>
      </c>
      <c r="S128" s="37">
        <v>0.06</v>
      </c>
      <c r="T128" s="37">
        <v>0.01</v>
      </c>
    </row>
    <row r="129" spans="2:20">
      <c r="B129" s="14" t="s">
        <v>701</v>
      </c>
      <c r="C129" s="14" t="s">
        <v>702</v>
      </c>
      <c r="D129" s="14" t="s">
        <v>106</v>
      </c>
      <c r="E129" s="14" t="s">
        <v>129</v>
      </c>
      <c r="F129" s="14" t="s">
        <v>703</v>
      </c>
      <c r="G129" s="14" t="s">
        <v>397</v>
      </c>
      <c r="H129" s="14" t="s">
        <v>704</v>
      </c>
      <c r="I129" s="14" t="s">
        <v>155</v>
      </c>
      <c r="J129" s="14" t="s">
        <v>256</v>
      </c>
      <c r="K129" s="37">
        <v>1.22</v>
      </c>
      <c r="L129" s="14" t="s">
        <v>108</v>
      </c>
      <c r="M129" s="37">
        <v>5.5</v>
      </c>
      <c r="N129" s="37">
        <v>0.9</v>
      </c>
      <c r="O129" s="37">
        <v>175696.41</v>
      </c>
      <c r="P129" s="37">
        <v>126.7</v>
      </c>
      <c r="Q129" s="37">
        <v>222.60735147</v>
      </c>
      <c r="R129" s="37">
        <v>0.15</v>
      </c>
      <c r="S129" s="37">
        <v>0.08</v>
      </c>
      <c r="T129" s="37">
        <v>0.02</v>
      </c>
    </row>
    <row r="130" spans="2:20">
      <c r="B130" s="14" t="s">
        <v>705</v>
      </c>
      <c r="C130" s="14" t="s">
        <v>706</v>
      </c>
      <c r="D130" s="14" t="s">
        <v>106</v>
      </c>
      <c r="E130" s="14" t="s">
        <v>129</v>
      </c>
      <c r="F130" s="14" t="s">
        <v>703</v>
      </c>
      <c r="G130" s="14" t="s">
        <v>397</v>
      </c>
      <c r="H130" s="14" t="s">
        <v>707</v>
      </c>
      <c r="I130" s="14" t="s">
        <v>156</v>
      </c>
      <c r="J130" s="14" t="s">
        <v>708</v>
      </c>
      <c r="K130" s="37">
        <v>3.03</v>
      </c>
      <c r="L130" s="14" t="s">
        <v>108</v>
      </c>
      <c r="M130" s="37">
        <v>5.35</v>
      </c>
      <c r="N130" s="37">
        <v>1.62</v>
      </c>
      <c r="O130" s="37">
        <v>544216.53</v>
      </c>
      <c r="P130" s="37">
        <v>113.04</v>
      </c>
      <c r="Q130" s="37">
        <v>615.18236551200005</v>
      </c>
      <c r="R130" s="37">
        <v>0.15</v>
      </c>
      <c r="S130" s="37">
        <v>0.23</v>
      </c>
      <c r="T130" s="37">
        <v>0.04</v>
      </c>
    </row>
    <row r="131" spans="2:20">
      <c r="B131" s="14" t="s">
        <v>709</v>
      </c>
      <c r="C131" s="14" t="s">
        <v>710</v>
      </c>
      <c r="D131" s="14" t="s">
        <v>106</v>
      </c>
      <c r="E131" s="14" t="s">
        <v>129</v>
      </c>
      <c r="F131" s="14" t="s">
        <v>711</v>
      </c>
      <c r="G131" s="14" t="s">
        <v>397</v>
      </c>
      <c r="H131" s="14" t="s">
        <v>707</v>
      </c>
      <c r="I131" s="14" t="s">
        <v>156</v>
      </c>
      <c r="J131" s="14" t="s">
        <v>256</v>
      </c>
      <c r="K131" s="37">
        <v>0.56999999999999995</v>
      </c>
      <c r="L131" s="14" t="s">
        <v>108</v>
      </c>
      <c r="M131" s="37">
        <v>6.1</v>
      </c>
      <c r="N131" s="37">
        <v>1.04</v>
      </c>
      <c r="O131" s="37">
        <v>237752.01</v>
      </c>
      <c r="P131" s="37">
        <v>113.17</v>
      </c>
      <c r="Q131" s="37">
        <v>269.06394971700001</v>
      </c>
      <c r="R131" s="37">
        <v>0.24</v>
      </c>
      <c r="S131" s="37">
        <v>0.1</v>
      </c>
      <c r="T131" s="37">
        <v>0.02</v>
      </c>
    </row>
    <row r="132" spans="2:20">
      <c r="B132" s="14" t="s">
        <v>712</v>
      </c>
      <c r="C132" s="14" t="s">
        <v>713</v>
      </c>
      <c r="D132" s="14" t="s">
        <v>106</v>
      </c>
      <c r="E132" s="14" t="s">
        <v>129</v>
      </c>
      <c r="F132" s="14" t="s">
        <v>711</v>
      </c>
      <c r="G132" s="14" t="s">
        <v>397</v>
      </c>
      <c r="H132" s="14" t="s">
        <v>707</v>
      </c>
      <c r="I132" s="14" t="s">
        <v>156</v>
      </c>
      <c r="J132" s="14" t="s">
        <v>256</v>
      </c>
      <c r="K132" s="37">
        <v>2.14</v>
      </c>
      <c r="L132" s="14" t="s">
        <v>108</v>
      </c>
      <c r="M132" s="37">
        <v>5.6</v>
      </c>
      <c r="N132" s="37">
        <v>1.57</v>
      </c>
      <c r="O132" s="37">
        <v>344669.41</v>
      </c>
      <c r="P132" s="37">
        <v>114.66</v>
      </c>
      <c r="Q132" s="37">
        <v>395.197945506</v>
      </c>
      <c r="R132" s="37">
        <v>0.14000000000000001</v>
      </c>
      <c r="S132" s="37">
        <v>0.15</v>
      </c>
      <c r="T132" s="37">
        <v>0.03</v>
      </c>
    </row>
    <row r="133" spans="2:20">
      <c r="B133" s="14" t="s">
        <v>714</v>
      </c>
      <c r="C133" s="14" t="s">
        <v>715</v>
      </c>
      <c r="D133" s="14" t="s">
        <v>106</v>
      </c>
      <c r="E133" s="14" t="s">
        <v>129</v>
      </c>
      <c r="F133" s="14" t="s">
        <v>716</v>
      </c>
      <c r="G133" s="14" t="s">
        <v>133</v>
      </c>
      <c r="H133" s="14" t="s">
        <v>707</v>
      </c>
      <c r="I133" s="14" t="s">
        <v>156</v>
      </c>
      <c r="J133" s="14" t="s">
        <v>256</v>
      </c>
      <c r="K133" s="37">
        <v>0.24</v>
      </c>
      <c r="L133" s="14" t="s">
        <v>108</v>
      </c>
      <c r="M133" s="37">
        <v>2.8</v>
      </c>
      <c r="N133" s="37">
        <v>-0.12</v>
      </c>
      <c r="O133" s="37">
        <v>41310.5</v>
      </c>
      <c r="P133" s="37">
        <v>103.86</v>
      </c>
      <c r="Q133" s="37">
        <v>42.905085300000003</v>
      </c>
      <c r="R133" s="37">
        <v>0.16</v>
      </c>
      <c r="S133" s="37">
        <v>0.02</v>
      </c>
      <c r="T133" s="37">
        <v>0</v>
      </c>
    </row>
    <row r="134" spans="2:20">
      <c r="B134" s="14" t="s">
        <v>717</v>
      </c>
      <c r="C134" s="14" t="s">
        <v>718</v>
      </c>
      <c r="D134" s="14" t="s">
        <v>106</v>
      </c>
      <c r="E134" s="14" t="s">
        <v>129</v>
      </c>
      <c r="F134" s="14" t="s">
        <v>716</v>
      </c>
      <c r="G134" s="14" t="s">
        <v>133</v>
      </c>
      <c r="H134" s="14" t="s">
        <v>707</v>
      </c>
      <c r="I134" s="14" t="s">
        <v>156</v>
      </c>
      <c r="J134" s="14" t="s">
        <v>719</v>
      </c>
      <c r="K134" s="37">
        <v>1.48</v>
      </c>
      <c r="L134" s="14" t="s">
        <v>108</v>
      </c>
      <c r="M134" s="37">
        <v>4.2</v>
      </c>
      <c r="N134" s="37">
        <v>1.75</v>
      </c>
      <c r="O134" s="37">
        <v>454962.3</v>
      </c>
      <c r="P134" s="37">
        <v>104.6</v>
      </c>
      <c r="Q134" s="37">
        <v>475.89056579999999</v>
      </c>
      <c r="R134" s="37">
        <v>0.08</v>
      </c>
      <c r="S134" s="37">
        <v>0.18</v>
      </c>
      <c r="T134" s="37">
        <v>0.03</v>
      </c>
    </row>
    <row r="135" spans="2:20">
      <c r="B135" s="14" t="s">
        <v>720</v>
      </c>
      <c r="C135" s="14" t="s">
        <v>721</v>
      </c>
      <c r="D135" s="14" t="s">
        <v>106</v>
      </c>
      <c r="E135" s="14" t="s">
        <v>129</v>
      </c>
      <c r="F135" s="14" t="s">
        <v>722</v>
      </c>
      <c r="G135" s="14" t="s">
        <v>397</v>
      </c>
      <c r="H135" s="14" t="s">
        <v>707</v>
      </c>
      <c r="I135" s="14" t="s">
        <v>156</v>
      </c>
      <c r="J135" s="14" t="s">
        <v>723</v>
      </c>
      <c r="K135" s="37">
        <v>2.77</v>
      </c>
      <c r="L135" s="14" t="s">
        <v>108</v>
      </c>
      <c r="M135" s="37">
        <v>4.8</v>
      </c>
      <c r="N135" s="37">
        <v>2.86</v>
      </c>
      <c r="O135" s="37">
        <v>464000</v>
      </c>
      <c r="P135" s="37">
        <v>106.6</v>
      </c>
      <c r="Q135" s="37">
        <v>494.62400000000002</v>
      </c>
      <c r="R135" s="37">
        <v>0.15</v>
      </c>
      <c r="S135" s="37">
        <v>0.18</v>
      </c>
      <c r="T135" s="37">
        <v>0.04</v>
      </c>
    </row>
    <row r="136" spans="2:20">
      <c r="B136" s="14" t="s">
        <v>724</v>
      </c>
      <c r="C136" s="14" t="s">
        <v>725</v>
      </c>
      <c r="D136" s="14" t="s">
        <v>106</v>
      </c>
      <c r="E136" s="14" t="s">
        <v>129</v>
      </c>
      <c r="F136" s="14" t="s">
        <v>726</v>
      </c>
      <c r="G136" s="14" t="s">
        <v>397</v>
      </c>
      <c r="H136" s="14" t="s">
        <v>704</v>
      </c>
      <c r="I136" s="14" t="s">
        <v>155</v>
      </c>
      <c r="J136" s="14" t="s">
        <v>256</v>
      </c>
      <c r="K136" s="37">
        <v>1.82</v>
      </c>
      <c r="L136" s="14" t="s">
        <v>108</v>
      </c>
      <c r="M136" s="37">
        <v>6.4</v>
      </c>
      <c r="N136" s="37">
        <v>3.23</v>
      </c>
      <c r="O136" s="37">
        <v>290593.28999999998</v>
      </c>
      <c r="P136" s="37">
        <v>116</v>
      </c>
      <c r="Q136" s="37">
        <v>337.08821640000002</v>
      </c>
      <c r="R136" s="37">
        <v>0.25</v>
      </c>
      <c r="S136" s="37">
        <v>0.13</v>
      </c>
      <c r="T136" s="37">
        <v>0.02</v>
      </c>
    </row>
    <row r="137" spans="2:20">
      <c r="B137" s="14" t="s">
        <v>727</v>
      </c>
      <c r="C137" s="14" t="s">
        <v>728</v>
      </c>
      <c r="D137" s="14" t="s">
        <v>106</v>
      </c>
      <c r="E137" s="14" t="s">
        <v>129</v>
      </c>
      <c r="F137" s="14" t="s">
        <v>726</v>
      </c>
      <c r="G137" s="14" t="s">
        <v>397</v>
      </c>
      <c r="H137" s="14" t="s">
        <v>704</v>
      </c>
      <c r="I137" s="14" t="s">
        <v>155</v>
      </c>
      <c r="J137" s="14" t="s">
        <v>256</v>
      </c>
      <c r="K137" s="37">
        <v>2.66</v>
      </c>
      <c r="L137" s="14" t="s">
        <v>108</v>
      </c>
      <c r="M137" s="37">
        <v>5.4</v>
      </c>
      <c r="N137" s="37">
        <v>4.2699999999999996</v>
      </c>
      <c r="O137" s="37">
        <v>278043.2</v>
      </c>
      <c r="P137" s="37">
        <v>103.25</v>
      </c>
      <c r="Q137" s="37">
        <v>287.07960400000002</v>
      </c>
      <c r="R137" s="37">
        <v>0.31</v>
      </c>
      <c r="S137" s="37">
        <v>0.11</v>
      </c>
      <c r="T137" s="37">
        <v>0.02</v>
      </c>
    </row>
    <row r="138" spans="2:20">
      <c r="B138" s="14" t="s">
        <v>729</v>
      </c>
      <c r="C138" s="14" t="s">
        <v>730</v>
      </c>
      <c r="D138" s="14" t="s">
        <v>106</v>
      </c>
      <c r="E138" s="14" t="s">
        <v>129</v>
      </c>
      <c r="F138" s="14" t="s">
        <v>726</v>
      </c>
      <c r="G138" s="14" t="s">
        <v>397</v>
      </c>
      <c r="H138" s="14" t="s">
        <v>704</v>
      </c>
      <c r="I138" s="14" t="s">
        <v>155</v>
      </c>
      <c r="J138" s="14" t="s">
        <v>731</v>
      </c>
      <c r="K138" s="37">
        <v>4.18</v>
      </c>
      <c r="L138" s="14" t="s">
        <v>108</v>
      </c>
      <c r="M138" s="37">
        <v>2.5</v>
      </c>
      <c r="N138" s="37">
        <v>5.26</v>
      </c>
      <c r="O138" s="37">
        <v>517400</v>
      </c>
      <c r="P138" s="37">
        <v>89.02</v>
      </c>
      <c r="Q138" s="37">
        <v>460.58947999999998</v>
      </c>
      <c r="R138" s="37">
        <v>0.28000000000000003</v>
      </c>
      <c r="S138" s="37">
        <v>0.17</v>
      </c>
      <c r="T138" s="37">
        <v>0.03</v>
      </c>
    </row>
    <row r="139" spans="2:20">
      <c r="B139" s="14" t="s">
        <v>732</v>
      </c>
      <c r="C139" s="14" t="s">
        <v>733</v>
      </c>
      <c r="D139" s="14" t="s">
        <v>106</v>
      </c>
      <c r="E139" s="14" t="s">
        <v>129</v>
      </c>
      <c r="F139" s="14" t="s">
        <v>559</v>
      </c>
      <c r="G139" s="14" t="s">
        <v>361</v>
      </c>
      <c r="H139" s="14" t="s">
        <v>704</v>
      </c>
      <c r="I139" s="14" t="s">
        <v>155</v>
      </c>
      <c r="J139" s="14" t="s">
        <v>256</v>
      </c>
      <c r="K139" s="37">
        <v>5.09</v>
      </c>
      <c r="L139" s="14" t="s">
        <v>108</v>
      </c>
      <c r="M139" s="37">
        <v>5.0999999999999996</v>
      </c>
      <c r="N139" s="37">
        <v>1.8</v>
      </c>
      <c r="O139" s="37">
        <v>3233775</v>
      </c>
      <c r="P139" s="37">
        <v>140.11000000000001</v>
      </c>
      <c r="Q139" s="37">
        <v>4530.8421525000003</v>
      </c>
      <c r="R139" s="37">
        <v>0.28000000000000003</v>
      </c>
      <c r="S139" s="37">
        <v>1.69</v>
      </c>
      <c r="T139" s="37">
        <v>0.33</v>
      </c>
    </row>
    <row r="140" spans="2:20">
      <c r="B140" s="14" t="s">
        <v>734</v>
      </c>
      <c r="C140" s="14" t="s">
        <v>735</v>
      </c>
      <c r="D140" s="14" t="s">
        <v>106</v>
      </c>
      <c r="E140" s="14" t="s">
        <v>129</v>
      </c>
      <c r="F140" s="14" t="s">
        <v>629</v>
      </c>
      <c r="G140" s="14" t="s">
        <v>361</v>
      </c>
      <c r="H140" s="14" t="s">
        <v>704</v>
      </c>
      <c r="I140" s="14" t="s">
        <v>155</v>
      </c>
      <c r="J140" s="14" t="s">
        <v>736</v>
      </c>
      <c r="K140" s="37">
        <v>4.04</v>
      </c>
      <c r="L140" s="14" t="s">
        <v>108</v>
      </c>
      <c r="M140" s="37">
        <v>2.4</v>
      </c>
      <c r="N140" s="37">
        <v>1.1299999999999999</v>
      </c>
      <c r="O140" s="37">
        <v>96231</v>
      </c>
      <c r="P140" s="37">
        <v>105.85</v>
      </c>
      <c r="Q140" s="37">
        <v>101.8605135</v>
      </c>
      <c r="R140" s="37">
        <v>7.0000000000000007E-2</v>
      </c>
      <c r="S140" s="37">
        <v>0.04</v>
      </c>
      <c r="T140" s="37">
        <v>0.01</v>
      </c>
    </row>
    <row r="141" spans="2:20">
      <c r="B141" s="14" t="s">
        <v>737</v>
      </c>
      <c r="C141" s="14" t="s">
        <v>738</v>
      </c>
      <c r="D141" s="14" t="s">
        <v>106</v>
      </c>
      <c r="E141" s="14" t="s">
        <v>129</v>
      </c>
      <c r="F141" s="14" t="s">
        <v>739</v>
      </c>
      <c r="G141" s="14" t="s">
        <v>397</v>
      </c>
      <c r="H141" s="14" t="s">
        <v>707</v>
      </c>
      <c r="I141" s="14" t="s">
        <v>156</v>
      </c>
      <c r="J141" s="14" t="s">
        <v>740</v>
      </c>
      <c r="K141" s="37">
        <v>0.42</v>
      </c>
      <c r="L141" s="14" t="s">
        <v>108</v>
      </c>
      <c r="M141" s="37">
        <v>4.7</v>
      </c>
      <c r="N141" s="37">
        <v>0.59</v>
      </c>
      <c r="O141" s="37">
        <v>157214.03</v>
      </c>
      <c r="P141" s="37">
        <v>119.06</v>
      </c>
      <c r="Q141" s="37">
        <v>187.179024118</v>
      </c>
      <c r="R141" s="37">
        <v>0.12</v>
      </c>
      <c r="S141" s="37">
        <v>7.0000000000000007E-2</v>
      </c>
      <c r="T141" s="37">
        <v>0.01</v>
      </c>
    </row>
    <row r="142" spans="2:20">
      <c r="B142" s="14" t="s">
        <v>741</v>
      </c>
      <c r="C142" s="14" t="s">
        <v>742</v>
      </c>
      <c r="D142" s="14" t="s">
        <v>106</v>
      </c>
      <c r="E142" s="14" t="s">
        <v>129</v>
      </c>
      <c r="F142" s="14" t="s">
        <v>739</v>
      </c>
      <c r="G142" s="14" t="s">
        <v>397</v>
      </c>
      <c r="H142" s="14" t="s">
        <v>707</v>
      </c>
      <c r="I142" s="14" t="s">
        <v>156</v>
      </c>
      <c r="J142" s="14" t="s">
        <v>256</v>
      </c>
      <c r="K142" s="37">
        <v>1.82</v>
      </c>
      <c r="L142" s="14" t="s">
        <v>108</v>
      </c>
      <c r="M142" s="37">
        <v>4.2</v>
      </c>
      <c r="N142" s="37">
        <v>1.38</v>
      </c>
      <c r="O142" s="37">
        <v>198939.76</v>
      </c>
      <c r="P142" s="37">
        <v>114.07</v>
      </c>
      <c r="Q142" s="37">
        <v>226.930584232</v>
      </c>
      <c r="R142" s="37">
        <v>0.11</v>
      </c>
      <c r="S142" s="37">
        <v>0.08</v>
      </c>
      <c r="T142" s="37">
        <v>0.02</v>
      </c>
    </row>
    <row r="143" spans="2:20">
      <c r="B143" s="14" t="s">
        <v>743</v>
      </c>
      <c r="C143" s="14" t="s">
        <v>744</v>
      </c>
      <c r="D143" s="14" t="s">
        <v>106</v>
      </c>
      <c r="E143" s="14" t="s">
        <v>129</v>
      </c>
      <c r="F143" s="14" t="s">
        <v>739</v>
      </c>
      <c r="G143" s="14" t="s">
        <v>397</v>
      </c>
      <c r="H143" s="14" t="s">
        <v>707</v>
      </c>
      <c r="I143" s="14" t="s">
        <v>156</v>
      </c>
      <c r="J143" s="14" t="s">
        <v>256</v>
      </c>
      <c r="K143" s="37">
        <v>2.59</v>
      </c>
      <c r="L143" s="14" t="s">
        <v>108</v>
      </c>
      <c r="M143" s="37">
        <v>4.5</v>
      </c>
      <c r="N143" s="37">
        <v>1.93</v>
      </c>
      <c r="O143" s="37">
        <v>910585</v>
      </c>
      <c r="P143" s="37">
        <v>115.51</v>
      </c>
      <c r="Q143" s="37">
        <v>1051.8167335000001</v>
      </c>
      <c r="R143" s="37">
        <v>0.13</v>
      </c>
      <c r="S143" s="37">
        <v>0.39</v>
      </c>
      <c r="T143" s="37">
        <v>0.08</v>
      </c>
    </row>
    <row r="144" spans="2:20">
      <c r="B144" s="14" t="s">
        <v>745</v>
      </c>
      <c r="C144" s="14" t="s">
        <v>746</v>
      </c>
      <c r="D144" s="14" t="s">
        <v>106</v>
      </c>
      <c r="E144" s="14" t="s">
        <v>129</v>
      </c>
      <c r="F144" s="14" t="s">
        <v>739</v>
      </c>
      <c r="G144" s="14" t="s">
        <v>397</v>
      </c>
      <c r="H144" s="14" t="s">
        <v>707</v>
      </c>
      <c r="I144" s="14" t="s">
        <v>156</v>
      </c>
      <c r="J144" s="14" t="s">
        <v>381</v>
      </c>
      <c r="K144" s="37">
        <v>5.16</v>
      </c>
      <c r="L144" s="14" t="s">
        <v>108</v>
      </c>
      <c r="M144" s="37">
        <v>3.3</v>
      </c>
      <c r="N144" s="37">
        <v>3.15</v>
      </c>
      <c r="O144" s="37">
        <v>828680.71</v>
      </c>
      <c r="P144" s="37">
        <v>104.78</v>
      </c>
      <c r="Q144" s="37">
        <v>868.29164793799998</v>
      </c>
      <c r="R144" s="37">
        <v>0.21</v>
      </c>
      <c r="S144" s="37">
        <v>0.32</v>
      </c>
      <c r="T144" s="37">
        <v>0.06</v>
      </c>
    </row>
    <row r="145" spans="2:20">
      <c r="B145" s="14" t="s">
        <v>747</v>
      </c>
      <c r="C145" s="14" t="s">
        <v>748</v>
      </c>
      <c r="D145" s="14" t="s">
        <v>106</v>
      </c>
      <c r="E145" s="14" t="s">
        <v>129</v>
      </c>
      <c r="F145" s="14" t="s">
        <v>749</v>
      </c>
      <c r="G145" s="14" t="s">
        <v>535</v>
      </c>
      <c r="H145" s="14" t="s">
        <v>750</v>
      </c>
      <c r="I145" s="14" t="s">
        <v>155</v>
      </c>
      <c r="J145" s="14" t="s">
        <v>256</v>
      </c>
      <c r="K145" s="37">
        <v>2.14</v>
      </c>
      <c r="L145" s="14" t="s">
        <v>108</v>
      </c>
      <c r="M145" s="37">
        <v>4.8</v>
      </c>
      <c r="N145" s="37">
        <v>2.5299999999999998</v>
      </c>
      <c r="O145" s="37">
        <v>1518003.61</v>
      </c>
      <c r="P145" s="37">
        <v>122.98</v>
      </c>
      <c r="Q145" s="37">
        <v>1866.840839578</v>
      </c>
      <c r="R145" s="37">
        <v>0.16</v>
      </c>
      <c r="S145" s="37">
        <v>0.69</v>
      </c>
      <c r="T145" s="37">
        <v>0.13</v>
      </c>
    </row>
    <row r="146" spans="2:20">
      <c r="B146" s="14" t="s">
        <v>751</v>
      </c>
      <c r="C146" s="14" t="s">
        <v>752</v>
      </c>
      <c r="D146" s="14" t="s">
        <v>106</v>
      </c>
      <c r="E146" s="14" t="s">
        <v>129</v>
      </c>
      <c r="F146" s="14" t="s">
        <v>753</v>
      </c>
      <c r="G146" s="14" t="s">
        <v>118</v>
      </c>
      <c r="H146" s="14" t="s">
        <v>750</v>
      </c>
      <c r="I146" s="14" t="s">
        <v>155</v>
      </c>
      <c r="J146" s="14" t="s">
        <v>754</v>
      </c>
      <c r="K146" s="37">
        <v>2.14</v>
      </c>
      <c r="L146" s="14" t="s">
        <v>108</v>
      </c>
      <c r="M146" s="37">
        <v>5.3</v>
      </c>
      <c r="N146" s="37">
        <v>2.41</v>
      </c>
      <c r="O146" s="37">
        <v>27061</v>
      </c>
      <c r="P146" s="37">
        <v>106.31</v>
      </c>
      <c r="Q146" s="37">
        <v>28.768549100000001</v>
      </c>
      <c r="R146" s="37">
        <v>0.01</v>
      </c>
      <c r="S146" s="37">
        <v>0.01</v>
      </c>
      <c r="T146" s="37">
        <v>0</v>
      </c>
    </row>
    <row r="147" spans="2:20">
      <c r="B147" s="14" t="s">
        <v>755</v>
      </c>
      <c r="C147" s="14" t="s">
        <v>756</v>
      </c>
      <c r="D147" s="14" t="s">
        <v>106</v>
      </c>
      <c r="E147" s="14" t="s">
        <v>129</v>
      </c>
      <c r="F147" s="14" t="s">
        <v>753</v>
      </c>
      <c r="G147" s="14" t="s">
        <v>118</v>
      </c>
      <c r="H147" s="14" t="s">
        <v>750</v>
      </c>
      <c r="I147" s="14" t="s">
        <v>155</v>
      </c>
      <c r="J147" s="14" t="s">
        <v>256</v>
      </c>
      <c r="K147" s="37">
        <v>0.93</v>
      </c>
      <c r="L147" s="14" t="s">
        <v>108</v>
      </c>
      <c r="M147" s="37">
        <v>5.25</v>
      </c>
      <c r="N147" s="37">
        <v>1.25</v>
      </c>
      <c r="O147" s="37">
        <v>127316.95</v>
      </c>
      <c r="P147" s="37">
        <v>123.62</v>
      </c>
      <c r="Q147" s="37">
        <v>157.38921359</v>
      </c>
      <c r="R147" s="37">
        <v>0.12</v>
      </c>
      <c r="S147" s="37">
        <v>0.06</v>
      </c>
      <c r="T147" s="37">
        <v>0.01</v>
      </c>
    </row>
    <row r="148" spans="2:20">
      <c r="B148" s="14" t="s">
        <v>757</v>
      </c>
      <c r="C148" s="14" t="s">
        <v>758</v>
      </c>
      <c r="D148" s="14" t="s">
        <v>106</v>
      </c>
      <c r="E148" s="14" t="s">
        <v>129</v>
      </c>
      <c r="F148" s="14" t="s">
        <v>753</v>
      </c>
      <c r="G148" s="14" t="s">
        <v>118</v>
      </c>
      <c r="H148" s="14" t="s">
        <v>750</v>
      </c>
      <c r="I148" s="14" t="s">
        <v>155</v>
      </c>
      <c r="J148" s="14" t="s">
        <v>256</v>
      </c>
      <c r="K148" s="37">
        <v>1.05</v>
      </c>
      <c r="L148" s="14" t="s">
        <v>108</v>
      </c>
      <c r="M148" s="37">
        <v>5.3</v>
      </c>
      <c r="N148" s="37">
        <v>1.66</v>
      </c>
      <c r="O148" s="37">
        <v>1063447</v>
      </c>
      <c r="P148" s="37">
        <v>126.17</v>
      </c>
      <c r="Q148" s="37">
        <v>1341.7510798999999</v>
      </c>
      <c r="R148" s="37">
        <v>0.7</v>
      </c>
      <c r="S148" s="37">
        <v>0.5</v>
      </c>
      <c r="T148" s="37">
        <v>0.1</v>
      </c>
    </row>
    <row r="149" spans="2:20">
      <c r="B149" s="14" t="s">
        <v>759</v>
      </c>
      <c r="C149" s="14" t="s">
        <v>760</v>
      </c>
      <c r="D149" s="14" t="s">
        <v>106</v>
      </c>
      <c r="E149" s="14" t="s">
        <v>129</v>
      </c>
      <c r="F149" s="14" t="s">
        <v>753</v>
      </c>
      <c r="G149" s="14" t="s">
        <v>118</v>
      </c>
      <c r="H149" s="14" t="s">
        <v>750</v>
      </c>
      <c r="I149" s="14" t="s">
        <v>155</v>
      </c>
      <c r="J149" s="14" t="s">
        <v>761</v>
      </c>
      <c r="K149" s="37">
        <v>3.23</v>
      </c>
      <c r="L149" s="14" t="s">
        <v>108</v>
      </c>
      <c r="M149" s="37">
        <v>5</v>
      </c>
      <c r="N149" s="37">
        <v>2.81</v>
      </c>
      <c r="O149" s="37">
        <v>339000</v>
      </c>
      <c r="P149" s="37">
        <v>105.35</v>
      </c>
      <c r="Q149" s="37">
        <v>357.13650000000001</v>
      </c>
      <c r="R149" s="37">
        <v>0.19</v>
      </c>
      <c r="S149" s="37">
        <v>0.13</v>
      </c>
      <c r="T149" s="37">
        <v>0.03</v>
      </c>
    </row>
    <row r="150" spans="2:20">
      <c r="B150" s="14" t="s">
        <v>762</v>
      </c>
      <c r="C150" s="14" t="s">
        <v>763</v>
      </c>
      <c r="D150" s="14" t="s">
        <v>106</v>
      </c>
      <c r="E150" s="14" t="s">
        <v>129</v>
      </c>
      <c r="F150" s="14" t="s">
        <v>764</v>
      </c>
      <c r="G150" s="14" t="s">
        <v>465</v>
      </c>
      <c r="H150" s="14" t="s">
        <v>765</v>
      </c>
      <c r="I150" s="14" t="s">
        <v>156</v>
      </c>
      <c r="J150" s="14" t="s">
        <v>766</v>
      </c>
      <c r="K150" s="37">
        <v>2.76</v>
      </c>
      <c r="L150" s="14" t="s">
        <v>108</v>
      </c>
      <c r="M150" s="37">
        <v>3.59</v>
      </c>
      <c r="N150" s="37">
        <v>2.77</v>
      </c>
      <c r="O150" s="37">
        <v>30694</v>
      </c>
      <c r="P150" s="37">
        <v>101.66</v>
      </c>
      <c r="Q150" s="37">
        <v>31.203520399999999</v>
      </c>
      <c r="R150" s="37">
        <v>0.08</v>
      </c>
      <c r="S150" s="37">
        <v>0.01</v>
      </c>
      <c r="T150" s="37">
        <v>0</v>
      </c>
    </row>
    <row r="151" spans="2:20">
      <c r="B151" s="14" t="s">
        <v>767</v>
      </c>
      <c r="C151" s="14" t="s">
        <v>768</v>
      </c>
      <c r="D151" s="14" t="s">
        <v>106</v>
      </c>
      <c r="E151" s="14" t="s">
        <v>129</v>
      </c>
      <c r="F151" s="14" t="s">
        <v>769</v>
      </c>
      <c r="G151" s="14" t="s">
        <v>397</v>
      </c>
      <c r="H151" s="14" t="s">
        <v>765</v>
      </c>
      <c r="I151" s="14" t="s">
        <v>156</v>
      </c>
      <c r="J151" s="14" t="s">
        <v>256</v>
      </c>
      <c r="K151" s="37">
        <v>1.23</v>
      </c>
      <c r="L151" s="14" t="s">
        <v>108</v>
      </c>
      <c r="M151" s="37">
        <v>5.35</v>
      </c>
      <c r="N151" s="37">
        <v>3.3</v>
      </c>
      <c r="O151" s="37">
        <v>136228.84</v>
      </c>
      <c r="P151" s="37">
        <v>123.13</v>
      </c>
      <c r="Q151" s="37">
        <v>167.738570692</v>
      </c>
      <c r="R151" s="37">
        <v>0.04</v>
      </c>
      <c r="S151" s="37">
        <v>0.06</v>
      </c>
      <c r="T151" s="37">
        <v>0.01</v>
      </c>
    </row>
    <row r="152" spans="2:20">
      <c r="B152" s="14" t="s">
        <v>770</v>
      </c>
      <c r="C152" s="14" t="s">
        <v>771</v>
      </c>
      <c r="D152" s="14" t="s">
        <v>106</v>
      </c>
      <c r="E152" s="14" t="s">
        <v>129</v>
      </c>
      <c r="F152" s="14" t="s">
        <v>769</v>
      </c>
      <c r="G152" s="14" t="s">
        <v>397</v>
      </c>
      <c r="H152" s="14" t="s">
        <v>765</v>
      </c>
      <c r="I152" s="14" t="s">
        <v>156</v>
      </c>
      <c r="J152" s="14" t="s">
        <v>623</v>
      </c>
      <c r="K152" s="37">
        <v>3.44</v>
      </c>
      <c r="L152" s="14" t="s">
        <v>108</v>
      </c>
      <c r="M152" s="37">
        <v>6.75</v>
      </c>
      <c r="N152" s="37">
        <v>3.01</v>
      </c>
      <c r="O152" s="37">
        <v>779658</v>
      </c>
      <c r="P152" s="37">
        <v>117.45</v>
      </c>
      <c r="Q152" s="37">
        <v>915.70832099999996</v>
      </c>
      <c r="R152" s="37">
        <v>0.16</v>
      </c>
      <c r="S152" s="37">
        <v>0.34</v>
      </c>
      <c r="T152" s="37">
        <v>7.0000000000000007E-2</v>
      </c>
    </row>
    <row r="153" spans="2:20">
      <c r="B153" s="14" t="s">
        <v>772</v>
      </c>
      <c r="C153" s="14" t="s">
        <v>773</v>
      </c>
      <c r="D153" s="14" t="s">
        <v>106</v>
      </c>
      <c r="E153" s="14" t="s">
        <v>129</v>
      </c>
      <c r="F153" s="14" t="s">
        <v>769</v>
      </c>
      <c r="G153" s="14" t="s">
        <v>397</v>
      </c>
      <c r="H153" s="14" t="s">
        <v>765</v>
      </c>
      <c r="I153" s="14" t="s">
        <v>156</v>
      </c>
      <c r="J153" s="14" t="s">
        <v>774</v>
      </c>
      <c r="K153" s="37">
        <v>4.79</v>
      </c>
      <c r="L153" s="14" t="s">
        <v>108</v>
      </c>
      <c r="M153" s="37">
        <v>4.4000000000000004</v>
      </c>
      <c r="N153" s="37">
        <v>4.2300000000000004</v>
      </c>
      <c r="O153" s="37">
        <v>1644</v>
      </c>
      <c r="P153" s="37">
        <v>103</v>
      </c>
      <c r="Q153" s="37">
        <v>1.6933199999999999</v>
      </c>
      <c r="R153" s="37">
        <v>0</v>
      </c>
      <c r="S153" s="37">
        <v>0</v>
      </c>
      <c r="T153" s="37">
        <v>0</v>
      </c>
    </row>
    <row r="154" spans="2:20">
      <c r="B154" s="14" t="s">
        <v>775</v>
      </c>
      <c r="C154" s="14" t="s">
        <v>776</v>
      </c>
      <c r="D154" s="14" t="s">
        <v>106</v>
      </c>
      <c r="E154" s="14" t="s">
        <v>129</v>
      </c>
      <c r="F154" s="14" t="s">
        <v>777</v>
      </c>
      <c r="G154" s="14" t="s">
        <v>397</v>
      </c>
      <c r="H154" s="14" t="s">
        <v>778</v>
      </c>
      <c r="I154" s="14" t="s">
        <v>155</v>
      </c>
      <c r="J154" s="14" t="s">
        <v>779</v>
      </c>
      <c r="K154" s="37">
        <v>1.38</v>
      </c>
      <c r="L154" s="14" t="s">
        <v>108</v>
      </c>
      <c r="M154" s="37">
        <v>4.6500000000000004</v>
      </c>
      <c r="N154" s="37">
        <v>2.77</v>
      </c>
      <c r="O154" s="37">
        <v>665957.41</v>
      </c>
      <c r="P154" s="37">
        <v>123.04</v>
      </c>
      <c r="Q154" s="37">
        <v>819.39399726399995</v>
      </c>
      <c r="R154" s="37">
        <v>0.19</v>
      </c>
      <c r="S154" s="37">
        <v>0.3</v>
      </c>
      <c r="T154" s="37">
        <v>0.06</v>
      </c>
    </row>
    <row r="155" spans="2:20">
      <c r="B155" s="14" t="s">
        <v>780</v>
      </c>
      <c r="C155" s="14" t="s">
        <v>781</v>
      </c>
      <c r="D155" s="14" t="s">
        <v>106</v>
      </c>
      <c r="E155" s="14" t="s">
        <v>129</v>
      </c>
      <c r="F155" s="14" t="s">
        <v>777</v>
      </c>
      <c r="G155" s="14" t="s">
        <v>397</v>
      </c>
      <c r="H155" s="14" t="s">
        <v>778</v>
      </c>
      <c r="I155" s="14" t="s">
        <v>155</v>
      </c>
      <c r="J155" s="14" t="s">
        <v>782</v>
      </c>
      <c r="K155" s="37">
        <v>1.23</v>
      </c>
      <c r="L155" s="14" t="s">
        <v>108</v>
      </c>
      <c r="M155" s="37">
        <v>5.05</v>
      </c>
      <c r="N155" s="37">
        <v>2.75</v>
      </c>
      <c r="O155" s="37">
        <v>220264.77</v>
      </c>
      <c r="P155" s="37">
        <v>123.42</v>
      </c>
      <c r="Q155" s="37">
        <v>271.85077913399999</v>
      </c>
      <c r="R155" s="37">
        <v>7.0000000000000007E-2</v>
      </c>
      <c r="S155" s="37">
        <v>0.1</v>
      </c>
      <c r="T155" s="37">
        <v>0.02</v>
      </c>
    </row>
    <row r="156" spans="2:20">
      <c r="B156" s="14" t="s">
        <v>783</v>
      </c>
      <c r="C156" s="14" t="s">
        <v>784</v>
      </c>
      <c r="D156" s="14" t="s">
        <v>106</v>
      </c>
      <c r="E156" s="14" t="s">
        <v>129</v>
      </c>
      <c r="F156" s="14" t="s">
        <v>777</v>
      </c>
      <c r="G156" s="14" t="s">
        <v>397</v>
      </c>
      <c r="H156" s="14" t="s">
        <v>778</v>
      </c>
      <c r="I156" s="14" t="s">
        <v>155</v>
      </c>
      <c r="J156" s="14" t="s">
        <v>785</v>
      </c>
      <c r="K156" s="37">
        <v>2.02</v>
      </c>
      <c r="L156" s="14" t="s">
        <v>108</v>
      </c>
      <c r="M156" s="37">
        <v>6.1</v>
      </c>
      <c r="N156" s="37">
        <v>3.19</v>
      </c>
      <c r="O156" s="37">
        <v>3264135</v>
      </c>
      <c r="P156" s="37">
        <v>109.7</v>
      </c>
      <c r="Q156" s="37">
        <v>3580.7560950000002</v>
      </c>
      <c r="R156" s="37">
        <v>0.21</v>
      </c>
      <c r="S156" s="37">
        <v>1.33</v>
      </c>
      <c r="T156" s="37">
        <v>0.26</v>
      </c>
    </row>
    <row r="157" spans="2:20">
      <c r="B157" s="14" t="s">
        <v>786</v>
      </c>
      <c r="C157" s="14" t="s">
        <v>787</v>
      </c>
      <c r="D157" s="14" t="s">
        <v>106</v>
      </c>
      <c r="E157" s="14" t="s">
        <v>129</v>
      </c>
      <c r="F157" s="14" t="s">
        <v>788</v>
      </c>
      <c r="G157" s="14" t="s">
        <v>397</v>
      </c>
      <c r="H157" s="14" t="s">
        <v>789</v>
      </c>
      <c r="I157" s="14" t="s">
        <v>155</v>
      </c>
      <c r="J157" s="14" t="s">
        <v>790</v>
      </c>
      <c r="K157" s="37">
        <v>2.88</v>
      </c>
      <c r="L157" s="14" t="s">
        <v>108</v>
      </c>
      <c r="M157" s="37">
        <v>6.9</v>
      </c>
      <c r="N157" s="37">
        <v>25.23</v>
      </c>
      <c r="O157" s="37">
        <v>262913.81</v>
      </c>
      <c r="P157" s="37">
        <v>72.34</v>
      </c>
      <c r="Q157" s="37">
        <v>190.19185015400001</v>
      </c>
      <c r="R157" s="37">
        <v>0.06</v>
      </c>
      <c r="S157" s="37">
        <v>7.0000000000000007E-2</v>
      </c>
      <c r="T157" s="37">
        <v>0.01</v>
      </c>
    </row>
    <row r="158" spans="2:20">
      <c r="B158" s="14" t="s">
        <v>791</v>
      </c>
      <c r="C158" s="14" t="s">
        <v>792</v>
      </c>
      <c r="D158" s="14" t="s">
        <v>106</v>
      </c>
      <c r="E158" s="14" t="s">
        <v>129</v>
      </c>
      <c r="F158" s="14" t="s">
        <v>793</v>
      </c>
      <c r="G158" s="14" t="s">
        <v>118</v>
      </c>
      <c r="H158" s="14" t="s">
        <v>794</v>
      </c>
      <c r="I158" s="14" t="s">
        <v>156</v>
      </c>
      <c r="J158" s="14" t="s">
        <v>447</v>
      </c>
      <c r="K158" s="37">
        <v>0.05</v>
      </c>
      <c r="L158" s="14" t="s">
        <v>108</v>
      </c>
      <c r="M158" s="37">
        <v>5</v>
      </c>
      <c r="N158" s="37">
        <v>18.149999999999999</v>
      </c>
      <c r="O158" s="37">
        <v>26808.07</v>
      </c>
      <c r="P158" s="37">
        <v>126.95</v>
      </c>
      <c r="Q158" s="37">
        <v>34.032844865000001</v>
      </c>
      <c r="R158" s="37">
        <v>0.02</v>
      </c>
      <c r="S158" s="37">
        <v>0.01</v>
      </c>
      <c r="T158" s="37">
        <v>0</v>
      </c>
    </row>
    <row r="159" spans="2:20">
      <c r="B159" s="14" t="s">
        <v>795</v>
      </c>
      <c r="C159" s="14" t="s">
        <v>796</v>
      </c>
      <c r="D159" s="14" t="s">
        <v>106</v>
      </c>
      <c r="E159" s="14" t="s">
        <v>129</v>
      </c>
      <c r="F159" s="14" t="s">
        <v>793</v>
      </c>
      <c r="G159" s="14" t="s">
        <v>118</v>
      </c>
      <c r="H159" s="14" t="s">
        <v>794</v>
      </c>
      <c r="I159" s="14" t="s">
        <v>156</v>
      </c>
      <c r="J159" s="14" t="s">
        <v>797</v>
      </c>
      <c r="K159" s="37">
        <v>1.59</v>
      </c>
      <c r="L159" s="14" t="s">
        <v>108</v>
      </c>
      <c r="M159" s="37">
        <v>4.45</v>
      </c>
      <c r="N159" s="37">
        <v>8.2200000000000006</v>
      </c>
      <c r="O159" s="37">
        <v>197600.41</v>
      </c>
      <c r="P159" s="37">
        <v>115.5</v>
      </c>
      <c r="Q159" s="37">
        <v>228.22847354999999</v>
      </c>
      <c r="R159" s="37">
        <v>0.16</v>
      </c>
      <c r="S159" s="37">
        <v>0.08</v>
      </c>
      <c r="T159" s="37">
        <v>0.02</v>
      </c>
    </row>
    <row r="160" spans="2:20">
      <c r="B160" s="14" t="s">
        <v>798</v>
      </c>
      <c r="C160" s="14" t="s">
        <v>799</v>
      </c>
      <c r="D160" s="14" t="s">
        <v>106</v>
      </c>
      <c r="E160" s="14" t="s">
        <v>129</v>
      </c>
      <c r="F160" s="14" t="s">
        <v>800</v>
      </c>
      <c r="G160" s="14" t="s">
        <v>397</v>
      </c>
      <c r="H160" s="14" t="s">
        <v>801</v>
      </c>
      <c r="I160" s="14" t="s">
        <v>156</v>
      </c>
      <c r="J160" s="14" t="s">
        <v>802</v>
      </c>
      <c r="K160" s="37">
        <v>3.17</v>
      </c>
      <c r="L160" s="14" t="s">
        <v>108</v>
      </c>
      <c r="M160" s="37">
        <v>7.5</v>
      </c>
      <c r="N160" s="37">
        <v>29.03</v>
      </c>
      <c r="O160" s="37">
        <v>218742.64</v>
      </c>
      <c r="P160" s="37">
        <v>57.03</v>
      </c>
      <c r="Q160" s="37">
        <v>124.748927592</v>
      </c>
      <c r="R160" s="37">
        <v>0.02</v>
      </c>
      <c r="S160" s="37">
        <v>0.05</v>
      </c>
      <c r="T160" s="37">
        <v>0.01</v>
      </c>
    </row>
    <row r="161" spans="2:20">
      <c r="B161" s="14" t="s">
        <v>803</v>
      </c>
      <c r="C161" s="14" t="s">
        <v>804</v>
      </c>
      <c r="D161" s="14" t="s">
        <v>106</v>
      </c>
      <c r="E161" s="14" t="s">
        <v>129</v>
      </c>
      <c r="F161" s="14" t="s">
        <v>800</v>
      </c>
      <c r="G161" s="14" t="s">
        <v>397</v>
      </c>
      <c r="H161" s="14" t="s">
        <v>801</v>
      </c>
      <c r="I161" s="14" t="s">
        <v>156</v>
      </c>
      <c r="J161" s="14" t="s">
        <v>805</v>
      </c>
      <c r="K161" s="37">
        <v>3.22</v>
      </c>
      <c r="L161" s="14" t="s">
        <v>108</v>
      </c>
      <c r="M161" s="37">
        <v>5.7</v>
      </c>
      <c r="N161" s="37">
        <v>0.01</v>
      </c>
      <c r="O161" s="37">
        <v>562490.52</v>
      </c>
      <c r="P161" s="37">
        <v>41.53</v>
      </c>
      <c r="Q161" s="37">
        <v>233.60231295599999</v>
      </c>
      <c r="R161" s="37">
        <v>0.1</v>
      </c>
      <c r="S161" s="37">
        <v>0.09</v>
      </c>
      <c r="T161" s="37">
        <v>0.02</v>
      </c>
    </row>
    <row r="162" spans="2:20">
      <c r="B162" s="14" t="s">
        <v>806</v>
      </c>
      <c r="C162" s="14" t="s">
        <v>807</v>
      </c>
      <c r="D162" s="14" t="s">
        <v>106</v>
      </c>
      <c r="E162" s="14" t="s">
        <v>129</v>
      </c>
      <c r="F162" s="14" t="s">
        <v>808</v>
      </c>
      <c r="G162" s="14" t="s">
        <v>118</v>
      </c>
      <c r="H162" s="14" t="s">
        <v>809</v>
      </c>
      <c r="I162" s="14" t="s">
        <v>155</v>
      </c>
      <c r="J162" s="14" t="s">
        <v>256</v>
      </c>
      <c r="K162" s="37">
        <v>1.34</v>
      </c>
      <c r="L162" s="14" t="s">
        <v>108</v>
      </c>
      <c r="M162" s="37">
        <v>6.33</v>
      </c>
      <c r="N162" s="37">
        <v>0.01</v>
      </c>
      <c r="O162" s="37">
        <v>149001.16</v>
      </c>
      <c r="P162" s="37">
        <v>89</v>
      </c>
      <c r="Q162" s="37">
        <v>132.6110324</v>
      </c>
      <c r="R162" s="37">
        <v>0.03</v>
      </c>
      <c r="S162" s="37">
        <v>0.05</v>
      </c>
      <c r="T162" s="37">
        <v>0.01</v>
      </c>
    </row>
    <row r="163" spans="2:20">
      <c r="B163" s="14" t="s">
        <v>810</v>
      </c>
      <c r="C163" s="14" t="s">
        <v>811</v>
      </c>
      <c r="D163" s="14" t="s">
        <v>106</v>
      </c>
      <c r="E163" s="14" t="s">
        <v>129</v>
      </c>
      <c r="F163" s="14" t="s">
        <v>808</v>
      </c>
      <c r="G163" s="14" t="s">
        <v>118</v>
      </c>
      <c r="H163" s="14" t="s">
        <v>809</v>
      </c>
      <c r="I163" s="14" t="s">
        <v>155</v>
      </c>
      <c r="J163" s="14" t="s">
        <v>812</v>
      </c>
      <c r="K163" s="37">
        <v>2.27</v>
      </c>
      <c r="L163" s="14" t="s">
        <v>108</v>
      </c>
      <c r="M163" s="37">
        <v>6.78</v>
      </c>
      <c r="N163" s="37">
        <v>28.46</v>
      </c>
      <c r="O163" s="37">
        <v>1053135.24</v>
      </c>
      <c r="P163" s="37">
        <v>77.14</v>
      </c>
      <c r="Q163" s="37">
        <v>812.388524136</v>
      </c>
      <c r="R163" s="37">
        <v>0.09</v>
      </c>
      <c r="S163" s="37">
        <v>0.3</v>
      </c>
      <c r="T163" s="37">
        <v>0.06</v>
      </c>
    </row>
    <row r="164" spans="2:20">
      <c r="B164" s="14" t="s">
        <v>813</v>
      </c>
      <c r="C164" s="14" t="s">
        <v>814</v>
      </c>
      <c r="D164" s="14" t="s">
        <v>106</v>
      </c>
      <c r="E164" s="14" t="s">
        <v>129</v>
      </c>
      <c r="F164" s="14" t="s">
        <v>815</v>
      </c>
      <c r="G164" s="14" t="s">
        <v>397</v>
      </c>
      <c r="H164" s="14" t="s">
        <v>816</v>
      </c>
      <c r="I164" s="14" t="s">
        <v>155</v>
      </c>
      <c r="J164" s="14" t="s">
        <v>256</v>
      </c>
      <c r="K164" s="37">
        <v>1.23</v>
      </c>
      <c r="L164" s="14" t="s">
        <v>108</v>
      </c>
      <c r="M164" s="37">
        <v>5.0999999999999996</v>
      </c>
      <c r="N164" s="37">
        <v>4.04</v>
      </c>
      <c r="O164" s="37">
        <v>223875.8</v>
      </c>
      <c r="P164" s="37">
        <v>106.1</v>
      </c>
      <c r="Q164" s="37">
        <v>237.5322238</v>
      </c>
      <c r="R164" s="37">
        <v>0.23</v>
      </c>
      <c r="S164" s="37">
        <v>0.09</v>
      </c>
      <c r="T164" s="37">
        <v>0.02</v>
      </c>
    </row>
    <row r="165" spans="2:20">
      <c r="B165" s="14" t="s">
        <v>817</v>
      </c>
      <c r="C165" s="14" t="s">
        <v>818</v>
      </c>
      <c r="D165" s="14" t="s">
        <v>106</v>
      </c>
      <c r="E165" s="14" t="s">
        <v>129</v>
      </c>
      <c r="F165" s="14" t="s">
        <v>819</v>
      </c>
      <c r="G165" s="14" t="s">
        <v>397</v>
      </c>
      <c r="H165" s="14" t="s">
        <v>820</v>
      </c>
      <c r="I165" s="14" t="s">
        <v>155</v>
      </c>
      <c r="J165" s="14" t="s">
        <v>821</v>
      </c>
      <c r="K165" s="37">
        <v>1.86</v>
      </c>
      <c r="L165" s="14" t="s">
        <v>108</v>
      </c>
      <c r="M165" s="37">
        <v>4.75</v>
      </c>
      <c r="N165" s="37">
        <v>23.19</v>
      </c>
      <c r="O165" s="37">
        <v>40241.07</v>
      </c>
      <c r="P165" s="37">
        <v>102.98</v>
      </c>
      <c r="Q165" s="37">
        <v>41.440253886000001</v>
      </c>
      <c r="R165" s="37">
        <v>0.01</v>
      </c>
      <c r="S165" s="37">
        <v>0.02</v>
      </c>
      <c r="T165" s="37">
        <v>0</v>
      </c>
    </row>
    <row r="166" spans="2:20">
      <c r="B166" s="14" t="s">
        <v>822</v>
      </c>
      <c r="C166" s="14" t="s">
        <v>823</v>
      </c>
      <c r="D166" s="14" t="s">
        <v>106</v>
      </c>
      <c r="E166" s="14" t="s">
        <v>129</v>
      </c>
      <c r="F166" s="14" t="s">
        <v>824</v>
      </c>
      <c r="G166" s="14" t="s">
        <v>825</v>
      </c>
      <c r="H166" s="14" t="s">
        <v>243</v>
      </c>
      <c r="I166" s="14" t="s">
        <v>826</v>
      </c>
      <c r="J166" s="14" t="s">
        <v>256</v>
      </c>
      <c r="K166" s="37">
        <v>0.33</v>
      </c>
      <c r="L166" s="14" t="s">
        <v>108</v>
      </c>
      <c r="M166" s="37">
        <v>4.16</v>
      </c>
      <c r="N166" s="37">
        <v>0.69</v>
      </c>
      <c r="O166" s="37">
        <v>104240.02</v>
      </c>
      <c r="P166" s="37">
        <v>103.3</v>
      </c>
      <c r="Q166" s="37">
        <v>107.67994066</v>
      </c>
      <c r="R166" s="37">
        <v>0.21</v>
      </c>
      <c r="S166" s="37">
        <v>0.04</v>
      </c>
      <c r="T166" s="37">
        <v>0.01</v>
      </c>
    </row>
    <row r="167" spans="2:20">
      <c r="B167" s="14" t="s">
        <v>827</v>
      </c>
      <c r="C167" s="14" t="s">
        <v>828</v>
      </c>
      <c r="D167" s="14" t="s">
        <v>106</v>
      </c>
      <c r="E167" s="14" t="s">
        <v>129</v>
      </c>
      <c r="F167" s="14" t="s">
        <v>829</v>
      </c>
      <c r="G167" s="14" t="s">
        <v>118</v>
      </c>
      <c r="H167" s="14" t="s">
        <v>243</v>
      </c>
      <c r="I167" s="14" t="s">
        <v>826</v>
      </c>
      <c r="J167" s="14" t="s">
        <v>830</v>
      </c>
      <c r="K167" s="37">
        <v>2.02</v>
      </c>
      <c r="L167" s="14" t="s">
        <v>108</v>
      </c>
      <c r="M167" s="37">
        <v>1.02</v>
      </c>
      <c r="N167" s="37">
        <v>11.88</v>
      </c>
      <c r="O167" s="37">
        <v>0.7</v>
      </c>
      <c r="P167" s="37">
        <v>91.12</v>
      </c>
      <c r="Q167" s="37">
        <v>6.3783999999999998E-4</v>
      </c>
      <c r="R167" s="37">
        <v>0</v>
      </c>
      <c r="S167" s="37">
        <v>0</v>
      </c>
      <c r="T167" s="37">
        <v>0</v>
      </c>
    </row>
    <row r="168" spans="2:20">
      <c r="B168" s="14" t="s">
        <v>831</v>
      </c>
      <c r="C168" s="14" t="s">
        <v>832</v>
      </c>
      <c r="D168" s="14" t="s">
        <v>106</v>
      </c>
      <c r="E168" s="14" t="s">
        <v>129</v>
      </c>
      <c r="F168" s="14" t="s">
        <v>829</v>
      </c>
      <c r="G168" s="14" t="s">
        <v>118</v>
      </c>
      <c r="H168" s="14" t="s">
        <v>243</v>
      </c>
      <c r="I168" s="14" t="s">
        <v>826</v>
      </c>
      <c r="J168" s="14" t="s">
        <v>830</v>
      </c>
      <c r="K168" s="37">
        <v>3.66</v>
      </c>
      <c r="L168" s="14" t="s">
        <v>108</v>
      </c>
      <c r="M168" s="37">
        <v>6</v>
      </c>
      <c r="N168" s="37">
        <v>27.82</v>
      </c>
      <c r="O168" s="37">
        <v>26066.39</v>
      </c>
      <c r="P168" s="37">
        <v>56.75</v>
      </c>
      <c r="Q168" s="37">
        <v>14.792676325</v>
      </c>
      <c r="R168" s="37">
        <v>0.01</v>
      </c>
      <c r="S168" s="37">
        <v>0.01</v>
      </c>
      <c r="T168" s="37">
        <v>0</v>
      </c>
    </row>
    <row r="169" spans="2:20">
      <c r="B169" s="14" t="s">
        <v>833</v>
      </c>
      <c r="C169" s="14" t="s">
        <v>834</v>
      </c>
      <c r="D169" s="14" t="s">
        <v>106</v>
      </c>
      <c r="E169" s="14" t="s">
        <v>129</v>
      </c>
      <c r="F169" s="14" t="s">
        <v>835</v>
      </c>
      <c r="G169" s="14" t="s">
        <v>118</v>
      </c>
      <c r="H169" s="14" t="s">
        <v>243</v>
      </c>
      <c r="I169" s="14" t="s">
        <v>826</v>
      </c>
      <c r="J169" s="14" t="s">
        <v>836</v>
      </c>
      <c r="K169" s="37">
        <v>3.19</v>
      </c>
      <c r="L169" s="14" t="s">
        <v>108</v>
      </c>
      <c r="M169" s="37">
        <v>7.4</v>
      </c>
      <c r="N169" s="37">
        <v>3.79</v>
      </c>
      <c r="O169" s="37">
        <v>0.03</v>
      </c>
      <c r="P169" s="37">
        <v>114.33</v>
      </c>
      <c r="Q169" s="37">
        <v>3.4298999999999998E-5</v>
      </c>
      <c r="R169" s="37">
        <v>0</v>
      </c>
      <c r="S169" s="37">
        <v>0</v>
      </c>
      <c r="T169" s="37">
        <v>0</v>
      </c>
    </row>
    <row r="170" spans="2:20">
      <c r="B170" s="14" t="s">
        <v>837</v>
      </c>
      <c r="C170" s="14" t="s">
        <v>838</v>
      </c>
      <c r="D170" s="14" t="s">
        <v>106</v>
      </c>
      <c r="E170" s="14" t="s">
        <v>129</v>
      </c>
      <c r="F170" s="14" t="s">
        <v>839</v>
      </c>
      <c r="G170" s="14" t="s">
        <v>138</v>
      </c>
      <c r="H170" s="14" t="s">
        <v>243</v>
      </c>
      <c r="I170" s="14" t="s">
        <v>826</v>
      </c>
      <c r="J170" s="14" t="s">
        <v>840</v>
      </c>
      <c r="K170" s="37">
        <v>3.65</v>
      </c>
      <c r="L170" s="14" t="s">
        <v>108</v>
      </c>
      <c r="M170" s="37">
        <v>3.85</v>
      </c>
      <c r="N170" s="37">
        <v>2.63</v>
      </c>
      <c r="O170" s="37">
        <v>615000</v>
      </c>
      <c r="P170" s="37">
        <v>105.52</v>
      </c>
      <c r="Q170" s="37">
        <v>648.94799999999998</v>
      </c>
      <c r="R170" s="37">
        <v>0.22</v>
      </c>
      <c r="S170" s="37">
        <v>0.24</v>
      </c>
      <c r="T170" s="37">
        <v>0.05</v>
      </c>
    </row>
    <row r="171" spans="2:20">
      <c r="B171" s="56" t="s">
        <v>283</v>
      </c>
      <c r="C171" s="3"/>
      <c r="D171" s="3"/>
      <c r="E171" s="3"/>
      <c r="F171" s="3"/>
      <c r="K171" s="59">
        <v>3.61</v>
      </c>
      <c r="N171" s="59">
        <v>2.2200000000000002</v>
      </c>
      <c r="O171" s="59">
        <v>41365562.960000001</v>
      </c>
      <c r="Q171" s="59">
        <v>43896.336575765003</v>
      </c>
      <c r="S171" s="59">
        <v>16.329999999999998</v>
      </c>
      <c r="T171" s="59">
        <v>3.17</v>
      </c>
    </row>
    <row r="172" spans="2:20">
      <c r="B172" s="14" t="s">
        <v>841</v>
      </c>
      <c r="C172" s="14" t="s">
        <v>842</v>
      </c>
      <c r="D172" s="14" t="s">
        <v>106</v>
      </c>
      <c r="E172" s="14" t="s">
        <v>129</v>
      </c>
      <c r="F172" s="14" t="s">
        <v>360</v>
      </c>
      <c r="G172" s="14" t="s">
        <v>361</v>
      </c>
      <c r="H172" s="14" t="s">
        <v>201</v>
      </c>
      <c r="I172" s="14" t="s">
        <v>155</v>
      </c>
      <c r="J172" s="14" t="s">
        <v>594</v>
      </c>
      <c r="K172" s="37">
        <v>7.19</v>
      </c>
      <c r="L172" s="14" t="s">
        <v>108</v>
      </c>
      <c r="M172" s="37">
        <v>3.01</v>
      </c>
      <c r="N172" s="37">
        <v>2.38</v>
      </c>
      <c r="O172" s="37">
        <v>1283000</v>
      </c>
      <c r="P172" s="37">
        <v>104.68</v>
      </c>
      <c r="Q172" s="37">
        <v>1343.0444</v>
      </c>
      <c r="R172" s="37">
        <v>0.11</v>
      </c>
      <c r="S172" s="37">
        <v>0.5</v>
      </c>
      <c r="T172" s="37">
        <v>0.1</v>
      </c>
    </row>
    <row r="173" spans="2:20">
      <c r="B173" s="14" t="s">
        <v>843</v>
      </c>
      <c r="C173" s="14" t="s">
        <v>844</v>
      </c>
      <c r="D173" s="14" t="s">
        <v>106</v>
      </c>
      <c r="E173" s="14" t="s">
        <v>129</v>
      </c>
      <c r="F173" s="14" t="s">
        <v>384</v>
      </c>
      <c r="G173" s="14" t="s">
        <v>361</v>
      </c>
      <c r="H173" s="14" t="s">
        <v>201</v>
      </c>
      <c r="I173" s="14" t="s">
        <v>155</v>
      </c>
      <c r="J173" s="14" t="s">
        <v>256</v>
      </c>
      <c r="K173" s="37">
        <v>2.6</v>
      </c>
      <c r="L173" s="14" t="s">
        <v>108</v>
      </c>
      <c r="M173" s="37">
        <v>2.95</v>
      </c>
      <c r="N173" s="37">
        <v>0.97</v>
      </c>
      <c r="O173" s="37">
        <v>54250</v>
      </c>
      <c r="P173" s="37">
        <v>102.38</v>
      </c>
      <c r="Q173" s="37">
        <v>55.541150000000002</v>
      </c>
      <c r="R173" s="37">
        <v>0.01</v>
      </c>
      <c r="S173" s="37">
        <v>0.02</v>
      </c>
      <c r="T173" s="37">
        <v>0</v>
      </c>
    </row>
    <row r="174" spans="2:20">
      <c r="B174" s="14" t="s">
        <v>845</v>
      </c>
      <c r="C174" s="14" t="s">
        <v>846</v>
      </c>
      <c r="D174" s="14" t="s">
        <v>106</v>
      </c>
      <c r="E174" s="14" t="s">
        <v>129</v>
      </c>
      <c r="F174" s="14" t="s">
        <v>384</v>
      </c>
      <c r="G174" s="14" t="s">
        <v>361</v>
      </c>
      <c r="H174" s="14" t="s">
        <v>201</v>
      </c>
      <c r="I174" s="14" t="s">
        <v>155</v>
      </c>
      <c r="J174" s="14" t="s">
        <v>847</v>
      </c>
      <c r="K174" s="37">
        <v>0.66</v>
      </c>
      <c r="L174" s="14" t="s">
        <v>108</v>
      </c>
      <c r="M174" s="37">
        <v>1.95</v>
      </c>
      <c r="N174" s="37">
        <v>0.35</v>
      </c>
      <c r="O174" s="37">
        <v>1203300</v>
      </c>
      <c r="P174" s="37">
        <v>100.37</v>
      </c>
      <c r="Q174" s="37">
        <v>1207.7522100000001</v>
      </c>
      <c r="R174" s="37">
        <v>0.15</v>
      </c>
      <c r="S174" s="37">
        <v>0.45</v>
      </c>
      <c r="T174" s="37">
        <v>0.09</v>
      </c>
    </row>
    <row r="175" spans="2:20">
      <c r="B175" s="14" t="s">
        <v>848</v>
      </c>
      <c r="C175" s="14" t="s">
        <v>849</v>
      </c>
      <c r="D175" s="14" t="s">
        <v>106</v>
      </c>
      <c r="E175" s="14" t="s">
        <v>129</v>
      </c>
      <c r="F175" s="14" t="s">
        <v>384</v>
      </c>
      <c r="G175" s="14" t="s">
        <v>361</v>
      </c>
      <c r="H175" s="14" t="s">
        <v>201</v>
      </c>
      <c r="I175" s="14" t="s">
        <v>155</v>
      </c>
      <c r="J175" s="14" t="s">
        <v>256</v>
      </c>
      <c r="K175" s="37">
        <v>2.04</v>
      </c>
      <c r="L175" s="14" t="s">
        <v>108</v>
      </c>
      <c r="M175" s="37">
        <v>5.9</v>
      </c>
      <c r="N175" s="37">
        <v>0.89</v>
      </c>
      <c r="O175" s="37">
        <v>1495868</v>
      </c>
      <c r="P175" s="37">
        <v>112.69</v>
      </c>
      <c r="Q175" s="37">
        <v>1685.6936492</v>
      </c>
      <c r="R175" s="37">
        <v>0.09</v>
      </c>
      <c r="S175" s="37">
        <v>0.63</v>
      </c>
      <c r="T175" s="37">
        <v>0.12</v>
      </c>
    </row>
    <row r="176" spans="2:20">
      <c r="B176" s="14" t="s">
        <v>850</v>
      </c>
      <c r="C176" s="14" t="s">
        <v>851</v>
      </c>
      <c r="D176" s="14" t="s">
        <v>106</v>
      </c>
      <c r="E176" s="14" t="s">
        <v>129</v>
      </c>
      <c r="F176" s="14" t="s">
        <v>404</v>
      </c>
      <c r="G176" s="14" t="s">
        <v>361</v>
      </c>
      <c r="H176" s="14" t="s">
        <v>206</v>
      </c>
      <c r="I176" s="14" t="s">
        <v>155</v>
      </c>
      <c r="J176" s="14" t="s">
        <v>852</v>
      </c>
      <c r="K176" s="37">
        <v>3.67</v>
      </c>
      <c r="L176" s="14" t="s">
        <v>108</v>
      </c>
      <c r="M176" s="37">
        <v>1.95</v>
      </c>
      <c r="N176" s="37">
        <v>1.32</v>
      </c>
      <c r="O176" s="37">
        <v>830000</v>
      </c>
      <c r="P176" s="37">
        <v>102.72</v>
      </c>
      <c r="Q176" s="37">
        <v>852.57600000000002</v>
      </c>
      <c r="R176" s="37">
        <v>0.12</v>
      </c>
      <c r="S176" s="37">
        <v>0.32</v>
      </c>
      <c r="T176" s="37">
        <v>0.06</v>
      </c>
    </row>
    <row r="177" spans="2:20">
      <c r="B177" s="14" t="s">
        <v>853</v>
      </c>
      <c r="C177" s="14" t="s">
        <v>854</v>
      </c>
      <c r="D177" s="14" t="s">
        <v>106</v>
      </c>
      <c r="E177" s="14" t="s">
        <v>129</v>
      </c>
      <c r="F177" s="14" t="s">
        <v>360</v>
      </c>
      <c r="G177" s="14" t="s">
        <v>361</v>
      </c>
      <c r="H177" s="14" t="s">
        <v>206</v>
      </c>
      <c r="I177" s="14" t="s">
        <v>155</v>
      </c>
      <c r="J177" s="14" t="s">
        <v>362</v>
      </c>
      <c r="K177" s="37">
        <v>1.39</v>
      </c>
      <c r="L177" s="14" t="s">
        <v>108</v>
      </c>
      <c r="M177" s="37">
        <v>5.4</v>
      </c>
      <c r="N177" s="37">
        <v>0.79</v>
      </c>
      <c r="O177" s="37">
        <v>13400</v>
      </c>
      <c r="P177" s="37">
        <v>109.6</v>
      </c>
      <c r="Q177" s="37">
        <v>14.686400000000001</v>
      </c>
      <c r="R177" s="37">
        <v>0</v>
      </c>
      <c r="S177" s="37">
        <v>0.01</v>
      </c>
      <c r="T177" s="37">
        <v>0</v>
      </c>
    </row>
    <row r="178" spans="2:20">
      <c r="B178" s="14" t="s">
        <v>855</v>
      </c>
      <c r="C178" s="14" t="s">
        <v>856</v>
      </c>
      <c r="D178" s="14" t="s">
        <v>106</v>
      </c>
      <c r="E178" s="14" t="s">
        <v>129</v>
      </c>
      <c r="F178" s="14" t="s">
        <v>384</v>
      </c>
      <c r="G178" s="14" t="s">
        <v>361</v>
      </c>
      <c r="H178" s="14" t="s">
        <v>206</v>
      </c>
      <c r="I178" s="14" t="s">
        <v>155</v>
      </c>
      <c r="J178" s="14" t="s">
        <v>256</v>
      </c>
      <c r="K178" s="37">
        <v>1.39</v>
      </c>
      <c r="L178" s="14" t="s">
        <v>108</v>
      </c>
      <c r="M178" s="37">
        <v>3.55</v>
      </c>
      <c r="N178" s="37">
        <v>0.78</v>
      </c>
      <c r="O178" s="37">
        <v>815857</v>
      </c>
      <c r="P178" s="37">
        <v>102.5</v>
      </c>
      <c r="Q178" s="37">
        <v>836.25342499999999</v>
      </c>
      <c r="R178" s="37">
        <v>0.08</v>
      </c>
      <c r="S178" s="37">
        <v>0.31</v>
      </c>
      <c r="T178" s="37">
        <v>0.06</v>
      </c>
    </row>
    <row r="179" spans="2:20">
      <c r="B179" s="14" t="s">
        <v>857</v>
      </c>
      <c r="C179" s="14" t="s">
        <v>858</v>
      </c>
      <c r="D179" s="14" t="s">
        <v>106</v>
      </c>
      <c r="E179" s="14" t="s">
        <v>129</v>
      </c>
      <c r="F179" s="14" t="s">
        <v>443</v>
      </c>
      <c r="G179" s="14" t="s">
        <v>138</v>
      </c>
      <c r="H179" s="14" t="s">
        <v>439</v>
      </c>
      <c r="I179" s="14" t="s">
        <v>155</v>
      </c>
      <c r="J179" s="14" t="s">
        <v>444</v>
      </c>
      <c r="K179" s="37">
        <v>7.31</v>
      </c>
      <c r="L179" s="14" t="s">
        <v>108</v>
      </c>
      <c r="M179" s="37">
        <v>3.65</v>
      </c>
      <c r="N179" s="37">
        <v>2.73</v>
      </c>
      <c r="O179" s="37">
        <v>559000</v>
      </c>
      <c r="P179" s="37">
        <v>108.3</v>
      </c>
      <c r="Q179" s="37">
        <v>605.39700000000005</v>
      </c>
      <c r="R179" s="37">
        <v>0.14000000000000001</v>
      </c>
      <c r="S179" s="37">
        <v>0.23</v>
      </c>
      <c r="T179" s="37">
        <v>0.04</v>
      </c>
    </row>
    <row r="180" spans="2:20">
      <c r="B180" s="14" t="s">
        <v>859</v>
      </c>
      <c r="C180" s="14" t="s">
        <v>860</v>
      </c>
      <c r="D180" s="14" t="s">
        <v>106</v>
      </c>
      <c r="E180" s="14" t="s">
        <v>129</v>
      </c>
      <c r="F180" s="14" t="s">
        <v>360</v>
      </c>
      <c r="G180" s="14" t="s">
        <v>361</v>
      </c>
      <c r="H180" s="14" t="s">
        <v>439</v>
      </c>
      <c r="I180" s="14" t="s">
        <v>155</v>
      </c>
      <c r="J180" s="14" t="s">
        <v>256</v>
      </c>
      <c r="K180" s="37">
        <v>4.67</v>
      </c>
      <c r="L180" s="14" t="s">
        <v>108</v>
      </c>
      <c r="M180" s="37">
        <v>3.93</v>
      </c>
      <c r="N180" s="37">
        <v>1.45</v>
      </c>
      <c r="O180" s="37">
        <v>1990556</v>
      </c>
      <c r="P180" s="37">
        <v>100.56</v>
      </c>
      <c r="Q180" s="37">
        <v>2001.7031136000001</v>
      </c>
      <c r="R180" s="37">
        <v>0.21</v>
      </c>
      <c r="S180" s="37">
        <v>0.74</v>
      </c>
      <c r="T180" s="37">
        <v>0.14000000000000001</v>
      </c>
    </row>
    <row r="181" spans="2:20">
      <c r="B181" s="14" t="s">
        <v>861</v>
      </c>
      <c r="C181" s="14" t="s">
        <v>862</v>
      </c>
      <c r="D181" s="14" t="s">
        <v>106</v>
      </c>
      <c r="E181" s="14" t="s">
        <v>129</v>
      </c>
      <c r="F181" s="14" t="s">
        <v>360</v>
      </c>
      <c r="G181" s="14" t="s">
        <v>361</v>
      </c>
      <c r="H181" s="14" t="s">
        <v>439</v>
      </c>
      <c r="I181" s="14" t="s">
        <v>155</v>
      </c>
      <c r="J181" s="14" t="s">
        <v>863</v>
      </c>
      <c r="K181" s="37">
        <v>4.45</v>
      </c>
      <c r="L181" s="14" t="s">
        <v>108</v>
      </c>
      <c r="M181" s="37">
        <v>3.25</v>
      </c>
      <c r="N181" s="37">
        <v>3.28</v>
      </c>
      <c r="O181" s="37">
        <v>24</v>
      </c>
      <c r="P181" s="37">
        <v>5031006</v>
      </c>
      <c r="Q181" s="37">
        <v>1207.4414400000001</v>
      </c>
      <c r="R181" s="37">
        <v>0.13</v>
      </c>
      <c r="S181" s="37">
        <v>0.45</v>
      </c>
      <c r="T181" s="37">
        <v>0.09</v>
      </c>
    </row>
    <row r="182" spans="2:20">
      <c r="B182" s="14" t="s">
        <v>864</v>
      </c>
      <c r="C182" s="14" t="s">
        <v>865</v>
      </c>
      <c r="D182" s="14" t="s">
        <v>106</v>
      </c>
      <c r="E182" s="14" t="s">
        <v>129</v>
      </c>
      <c r="F182" s="14" t="s">
        <v>360</v>
      </c>
      <c r="G182" s="14" t="s">
        <v>361</v>
      </c>
      <c r="H182" s="14" t="s">
        <v>439</v>
      </c>
      <c r="I182" s="14" t="s">
        <v>155</v>
      </c>
      <c r="J182" s="14" t="s">
        <v>362</v>
      </c>
      <c r="K182" s="37">
        <v>4.16</v>
      </c>
      <c r="L182" s="14" t="s">
        <v>108</v>
      </c>
      <c r="M182" s="37">
        <v>3.22</v>
      </c>
      <c r="N182" s="37">
        <v>1.41</v>
      </c>
      <c r="O182" s="37">
        <v>125624</v>
      </c>
      <c r="P182" s="37">
        <v>103.29</v>
      </c>
      <c r="Q182" s="37">
        <v>129.75702960000001</v>
      </c>
      <c r="R182" s="37">
        <v>0.01</v>
      </c>
      <c r="S182" s="37">
        <v>0.05</v>
      </c>
      <c r="T182" s="37">
        <v>0.01</v>
      </c>
    </row>
    <row r="183" spans="2:20">
      <c r="B183" s="14" t="s">
        <v>866</v>
      </c>
      <c r="C183" s="14" t="s">
        <v>867</v>
      </c>
      <c r="D183" s="14" t="s">
        <v>106</v>
      </c>
      <c r="E183" s="14" t="s">
        <v>129</v>
      </c>
      <c r="F183" s="14" t="s">
        <v>868</v>
      </c>
      <c r="G183" s="14" t="s">
        <v>361</v>
      </c>
      <c r="H183" s="14" t="s">
        <v>439</v>
      </c>
      <c r="I183" s="14" t="s">
        <v>155</v>
      </c>
      <c r="J183" s="14" t="s">
        <v>869</v>
      </c>
      <c r="K183" s="37">
        <v>5.71</v>
      </c>
      <c r="L183" s="14" t="s">
        <v>108</v>
      </c>
      <c r="M183" s="37">
        <v>2.0699999999999998</v>
      </c>
      <c r="N183" s="37">
        <v>0</v>
      </c>
      <c r="O183" s="37">
        <v>569000</v>
      </c>
      <c r="P183" s="37">
        <v>99.5</v>
      </c>
      <c r="Q183" s="37">
        <v>566.15499999999997</v>
      </c>
      <c r="R183" s="37">
        <v>0.22</v>
      </c>
      <c r="S183" s="37">
        <v>0.21</v>
      </c>
      <c r="T183" s="37">
        <v>0.04</v>
      </c>
    </row>
    <row r="184" spans="2:20">
      <c r="B184" s="14" t="s">
        <v>870</v>
      </c>
      <c r="C184" s="14" t="s">
        <v>871</v>
      </c>
      <c r="D184" s="14" t="s">
        <v>106</v>
      </c>
      <c r="E184" s="14" t="s">
        <v>129</v>
      </c>
      <c r="F184" s="14" t="s">
        <v>502</v>
      </c>
      <c r="G184" s="14" t="s">
        <v>397</v>
      </c>
      <c r="H184" s="14" t="s">
        <v>487</v>
      </c>
      <c r="I184" s="14" t="s">
        <v>155</v>
      </c>
      <c r="J184" s="14" t="s">
        <v>872</v>
      </c>
      <c r="K184" s="37">
        <v>1.03</v>
      </c>
      <c r="L184" s="14" t="s">
        <v>108</v>
      </c>
      <c r="M184" s="37">
        <v>6.41</v>
      </c>
      <c r="N184" s="37">
        <v>0.71</v>
      </c>
      <c r="O184" s="37">
        <v>121286.8</v>
      </c>
      <c r="P184" s="37">
        <v>108.81</v>
      </c>
      <c r="Q184" s="37">
        <v>131.97216707999999</v>
      </c>
      <c r="R184" s="37">
        <v>0.06</v>
      </c>
      <c r="S184" s="37">
        <v>0.05</v>
      </c>
      <c r="T184" s="37">
        <v>0.01</v>
      </c>
    </row>
    <row r="185" spans="2:20">
      <c r="B185" s="14" t="s">
        <v>873</v>
      </c>
      <c r="C185" s="14" t="s">
        <v>874</v>
      </c>
      <c r="D185" s="14" t="s">
        <v>106</v>
      </c>
      <c r="E185" s="14" t="s">
        <v>129</v>
      </c>
      <c r="F185" s="14" t="s">
        <v>875</v>
      </c>
      <c r="G185" s="14" t="s">
        <v>118</v>
      </c>
      <c r="H185" s="14" t="s">
        <v>487</v>
      </c>
      <c r="I185" s="14" t="s">
        <v>155</v>
      </c>
      <c r="J185" s="14" t="s">
        <v>876</v>
      </c>
      <c r="K185" s="37">
        <v>3.05</v>
      </c>
      <c r="L185" s="14" t="s">
        <v>108</v>
      </c>
      <c r="M185" s="37">
        <v>2.2999999999999998</v>
      </c>
      <c r="N185" s="37">
        <v>1.57</v>
      </c>
      <c r="O185" s="37">
        <v>1803645</v>
      </c>
      <c r="P185" s="37">
        <v>102.28</v>
      </c>
      <c r="Q185" s="37">
        <v>1844.768106</v>
      </c>
      <c r="R185" s="37">
        <v>0.06</v>
      </c>
      <c r="S185" s="37">
        <v>0.69</v>
      </c>
      <c r="T185" s="37">
        <v>0.13</v>
      </c>
    </row>
    <row r="186" spans="2:20">
      <c r="B186" s="14" t="s">
        <v>877</v>
      </c>
      <c r="C186" s="14" t="s">
        <v>878</v>
      </c>
      <c r="D186" s="14" t="s">
        <v>106</v>
      </c>
      <c r="E186" s="14" t="s">
        <v>129</v>
      </c>
      <c r="F186" s="14" t="s">
        <v>875</v>
      </c>
      <c r="G186" s="14" t="s">
        <v>118</v>
      </c>
      <c r="H186" s="14" t="s">
        <v>487</v>
      </c>
      <c r="I186" s="14" t="s">
        <v>155</v>
      </c>
      <c r="J186" s="14" t="s">
        <v>879</v>
      </c>
      <c r="K186" s="37">
        <v>7.61</v>
      </c>
      <c r="L186" s="14" t="s">
        <v>108</v>
      </c>
      <c r="M186" s="37">
        <v>2.4</v>
      </c>
      <c r="N186" s="37">
        <v>2.12</v>
      </c>
      <c r="O186" s="37">
        <v>2135753</v>
      </c>
      <c r="P186" s="37">
        <v>97.5</v>
      </c>
      <c r="Q186" s="37">
        <v>2082.3591750000001</v>
      </c>
      <c r="R186" s="37">
        <v>0.15</v>
      </c>
      <c r="S186" s="37">
        <v>0.77</v>
      </c>
      <c r="T186" s="37">
        <v>0.15</v>
      </c>
    </row>
    <row r="187" spans="2:20">
      <c r="B187" s="14" t="s">
        <v>880</v>
      </c>
      <c r="C187" s="14" t="s">
        <v>881</v>
      </c>
      <c r="D187" s="14" t="s">
        <v>106</v>
      </c>
      <c r="E187" s="14" t="s">
        <v>129</v>
      </c>
      <c r="F187" s="14" t="s">
        <v>534</v>
      </c>
      <c r="G187" s="14" t="s">
        <v>535</v>
      </c>
      <c r="H187" s="14" t="s">
        <v>487</v>
      </c>
      <c r="I187" s="14" t="s">
        <v>155</v>
      </c>
      <c r="J187" s="14" t="s">
        <v>882</v>
      </c>
      <c r="K187" s="37">
        <v>0.65</v>
      </c>
      <c r="L187" s="14" t="s">
        <v>108</v>
      </c>
      <c r="M187" s="37">
        <v>6.5</v>
      </c>
      <c r="N187" s="37">
        <v>0.77</v>
      </c>
      <c r="O187" s="37">
        <v>8333.35</v>
      </c>
      <c r="P187" s="37">
        <v>105.97</v>
      </c>
      <c r="Q187" s="37">
        <v>8.8308509950000005</v>
      </c>
      <c r="R187" s="37">
        <v>0</v>
      </c>
      <c r="S187" s="37">
        <v>0</v>
      </c>
      <c r="T187" s="37">
        <v>0</v>
      </c>
    </row>
    <row r="188" spans="2:20">
      <c r="B188" s="14" t="s">
        <v>883</v>
      </c>
      <c r="C188" s="14" t="s">
        <v>884</v>
      </c>
      <c r="D188" s="14" t="s">
        <v>106</v>
      </c>
      <c r="E188" s="14" t="s">
        <v>129</v>
      </c>
      <c r="F188" s="14" t="s">
        <v>544</v>
      </c>
      <c r="G188" s="14" t="s">
        <v>397</v>
      </c>
      <c r="H188" s="14" t="s">
        <v>487</v>
      </c>
      <c r="I188" s="14" t="s">
        <v>155</v>
      </c>
      <c r="J188" s="14" t="s">
        <v>256</v>
      </c>
      <c r="K188" s="37">
        <v>1.48</v>
      </c>
      <c r="L188" s="14" t="s">
        <v>108</v>
      </c>
      <c r="M188" s="37">
        <v>2.5</v>
      </c>
      <c r="N188" s="37">
        <v>1.61</v>
      </c>
      <c r="O188" s="37">
        <v>530971</v>
      </c>
      <c r="P188" s="37">
        <v>99.02</v>
      </c>
      <c r="Q188" s="37">
        <v>525.76748420000001</v>
      </c>
      <c r="R188" s="37">
        <v>0.1</v>
      </c>
      <c r="S188" s="37">
        <v>0.2</v>
      </c>
      <c r="T188" s="37">
        <v>0.04</v>
      </c>
    </row>
    <row r="189" spans="2:20">
      <c r="B189" s="14" t="s">
        <v>885</v>
      </c>
      <c r="C189" s="14" t="s">
        <v>886</v>
      </c>
      <c r="D189" s="14" t="s">
        <v>106</v>
      </c>
      <c r="E189" s="14" t="s">
        <v>129</v>
      </c>
      <c r="F189" s="14" t="s">
        <v>555</v>
      </c>
      <c r="G189" s="14" t="s">
        <v>397</v>
      </c>
      <c r="H189" s="14" t="s">
        <v>487</v>
      </c>
      <c r="I189" s="14" t="s">
        <v>155</v>
      </c>
      <c r="J189" s="14" t="s">
        <v>887</v>
      </c>
      <c r="K189" s="37">
        <v>4.1900000000000004</v>
      </c>
      <c r="L189" s="14" t="s">
        <v>108</v>
      </c>
      <c r="M189" s="37">
        <v>5.05</v>
      </c>
      <c r="N189" s="37">
        <v>3.24</v>
      </c>
      <c r="O189" s="37">
        <v>49700</v>
      </c>
      <c r="P189" s="37">
        <v>108.86</v>
      </c>
      <c r="Q189" s="37">
        <v>54.10342</v>
      </c>
      <c r="R189" s="37">
        <v>0.01</v>
      </c>
      <c r="S189" s="37">
        <v>0.02</v>
      </c>
      <c r="T189" s="37">
        <v>0</v>
      </c>
    </row>
    <row r="190" spans="2:20">
      <c r="B190" s="14" t="s">
        <v>888</v>
      </c>
      <c r="C190" s="14" t="s">
        <v>889</v>
      </c>
      <c r="D190" s="14" t="s">
        <v>106</v>
      </c>
      <c r="E190" s="14" t="s">
        <v>129</v>
      </c>
      <c r="F190" s="14" t="s">
        <v>559</v>
      </c>
      <c r="G190" s="14" t="s">
        <v>361</v>
      </c>
      <c r="H190" s="14" t="s">
        <v>487</v>
      </c>
      <c r="I190" s="14" t="s">
        <v>155</v>
      </c>
      <c r="J190" s="14" t="s">
        <v>890</v>
      </c>
      <c r="K190" s="37">
        <v>4.13</v>
      </c>
      <c r="L190" s="14" t="s">
        <v>108</v>
      </c>
      <c r="M190" s="37">
        <v>6.4</v>
      </c>
      <c r="N190" s="37">
        <v>1.5</v>
      </c>
      <c r="O190" s="37">
        <v>518037</v>
      </c>
      <c r="P190" s="37">
        <v>124.08</v>
      </c>
      <c r="Q190" s="37">
        <v>642.78030960000001</v>
      </c>
      <c r="R190" s="37">
        <v>0.16</v>
      </c>
      <c r="S190" s="37">
        <v>0.24</v>
      </c>
      <c r="T190" s="37">
        <v>0.05</v>
      </c>
    </row>
    <row r="191" spans="2:20">
      <c r="B191" s="14" t="s">
        <v>891</v>
      </c>
      <c r="C191" s="14" t="s">
        <v>892</v>
      </c>
      <c r="D191" s="14" t="s">
        <v>106</v>
      </c>
      <c r="E191" s="14" t="s">
        <v>129</v>
      </c>
      <c r="F191" s="14" t="s">
        <v>562</v>
      </c>
      <c r="G191" s="14" t="s">
        <v>361</v>
      </c>
      <c r="H191" s="14" t="s">
        <v>487</v>
      </c>
      <c r="I191" s="14" t="s">
        <v>155</v>
      </c>
      <c r="J191" s="14" t="s">
        <v>256</v>
      </c>
      <c r="K191" s="37">
        <v>1.39</v>
      </c>
      <c r="L191" s="14" t="s">
        <v>108</v>
      </c>
      <c r="M191" s="37">
        <v>3.22</v>
      </c>
      <c r="N191" s="37">
        <v>0.9</v>
      </c>
      <c r="O191" s="37">
        <v>2698959</v>
      </c>
      <c r="P191" s="37">
        <v>101.88</v>
      </c>
      <c r="Q191" s="37">
        <v>2749.6994291999999</v>
      </c>
      <c r="R191" s="37">
        <v>0.35</v>
      </c>
      <c r="S191" s="37">
        <v>1.02</v>
      </c>
      <c r="T191" s="37">
        <v>0.2</v>
      </c>
    </row>
    <row r="192" spans="2:20">
      <c r="B192" s="14" t="s">
        <v>893</v>
      </c>
      <c r="C192" s="14" t="s">
        <v>894</v>
      </c>
      <c r="D192" s="14" t="s">
        <v>106</v>
      </c>
      <c r="E192" s="14" t="s">
        <v>129</v>
      </c>
      <c r="F192" s="14" t="s">
        <v>572</v>
      </c>
      <c r="G192" s="14" t="s">
        <v>361</v>
      </c>
      <c r="H192" s="14" t="s">
        <v>487</v>
      </c>
      <c r="I192" s="14" t="s">
        <v>155</v>
      </c>
      <c r="J192" s="14" t="s">
        <v>573</v>
      </c>
      <c r="K192" s="37">
        <v>3.92</v>
      </c>
      <c r="L192" s="14" t="s">
        <v>108</v>
      </c>
      <c r="M192" s="37">
        <v>1.05</v>
      </c>
      <c r="N192" s="37">
        <v>1.3</v>
      </c>
      <c r="O192" s="37">
        <v>309700</v>
      </c>
      <c r="P192" s="37">
        <v>99.03</v>
      </c>
      <c r="Q192" s="37">
        <v>306.69591000000003</v>
      </c>
      <c r="R192" s="37">
        <v>0.1</v>
      </c>
      <c r="S192" s="37">
        <v>0.11</v>
      </c>
      <c r="T192" s="37">
        <v>0.02</v>
      </c>
    </row>
    <row r="193" spans="2:20">
      <c r="B193" s="14" t="s">
        <v>895</v>
      </c>
      <c r="C193" s="14" t="s">
        <v>896</v>
      </c>
      <c r="D193" s="14" t="s">
        <v>106</v>
      </c>
      <c r="E193" s="14" t="s">
        <v>129</v>
      </c>
      <c r="F193" s="14" t="s">
        <v>572</v>
      </c>
      <c r="G193" s="14" t="s">
        <v>361</v>
      </c>
      <c r="H193" s="14" t="s">
        <v>487</v>
      </c>
      <c r="I193" s="14" t="s">
        <v>155</v>
      </c>
      <c r="J193" s="14" t="s">
        <v>256</v>
      </c>
      <c r="K193" s="37">
        <v>0.99</v>
      </c>
      <c r="L193" s="14" t="s">
        <v>108</v>
      </c>
      <c r="M193" s="37">
        <v>3.21</v>
      </c>
      <c r="N193" s="37">
        <v>0.71</v>
      </c>
      <c r="O193" s="37">
        <v>677161.86</v>
      </c>
      <c r="P193" s="37">
        <v>100.6</v>
      </c>
      <c r="Q193" s="37">
        <v>681.22483116000001</v>
      </c>
      <c r="R193" s="37">
        <v>0.92</v>
      </c>
      <c r="S193" s="37">
        <v>0.25</v>
      </c>
      <c r="T193" s="37">
        <v>0.05</v>
      </c>
    </row>
    <row r="194" spans="2:20">
      <c r="B194" s="14" t="s">
        <v>897</v>
      </c>
      <c r="C194" s="14" t="s">
        <v>898</v>
      </c>
      <c r="D194" s="14" t="s">
        <v>106</v>
      </c>
      <c r="E194" s="14" t="s">
        <v>129</v>
      </c>
      <c r="F194" s="14" t="s">
        <v>464</v>
      </c>
      <c r="G194" s="14" t="s">
        <v>465</v>
      </c>
      <c r="H194" s="14" t="s">
        <v>487</v>
      </c>
      <c r="I194" s="14" t="s">
        <v>155</v>
      </c>
      <c r="J194" s="14" t="s">
        <v>256</v>
      </c>
      <c r="K194" s="37">
        <v>2.11</v>
      </c>
      <c r="L194" s="14" t="s">
        <v>108</v>
      </c>
      <c r="M194" s="37">
        <v>3.02</v>
      </c>
      <c r="N194" s="37">
        <v>0.98</v>
      </c>
      <c r="O194" s="37">
        <v>463800</v>
      </c>
      <c r="P194" s="37">
        <v>102.17</v>
      </c>
      <c r="Q194" s="37">
        <v>473.86446000000001</v>
      </c>
      <c r="R194" s="37">
        <v>0.31</v>
      </c>
      <c r="S194" s="37">
        <v>0.18</v>
      </c>
      <c r="T194" s="37">
        <v>0.03</v>
      </c>
    </row>
    <row r="195" spans="2:20">
      <c r="B195" s="14" t="s">
        <v>899</v>
      </c>
      <c r="C195" s="14" t="s">
        <v>900</v>
      </c>
      <c r="D195" s="14" t="s">
        <v>106</v>
      </c>
      <c r="E195" s="14" t="s">
        <v>129</v>
      </c>
      <c r="F195" s="14" t="s">
        <v>464</v>
      </c>
      <c r="G195" s="14" t="s">
        <v>465</v>
      </c>
      <c r="H195" s="14" t="s">
        <v>487</v>
      </c>
      <c r="I195" s="14" t="s">
        <v>155</v>
      </c>
      <c r="J195" s="14" t="s">
        <v>256</v>
      </c>
      <c r="K195" s="37">
        <v>3.07</v>
      </c>
      <c r="L195" s="14" t="s">
        <v>108</v>
      </c>
      <c r="M195" s="37">
        <v>3.02</v>
      </c>
      <c r="N195" s="37">
        <v>1.1200000000000001</v>
      </c>
      <c r="O195" s="37">
        <v>1557700</v>
      </c>
      <c r="P195" s="37">
        <v>102.65</v>
      </c>
      <c r="Q195" s="37">
        <v>1598.9790499999999</v>
      </c>
      <c r="R195" s="37">
        <v>1.04</v>
      </c>
      <c r="S195" s="37">
        <v>0.59</v>
      </c>
      <c r="T195" s="37">
        <v>0.12</v>
      </c>
    </row>
    <row r="196" spans="2:20">
      <c r="B196" s="14" t="s">
        <v>901</v>
      </c>
      <c r="C196" s="14" t="s">
        <v>902</v>
      </c>
      <c r="D196" s="14" t="s">
        <v>106</v>
      </c>
      <c r="E196" s="14" t="s">
        <v>129</v>
      </c>
      <c r="F196" s="14" t="s">
        <v>589</v>
      </c>
      <c r="G196" s="14" t="s">
        <v>465</v>
      </c>
      <c r="H196" s="14" t="s">
        <v>487</v>
      </c>
      <c r="I196" s="14" t="s">
        <v>155</v>
      </c>
      <c r="J196" s="14" t="s">
        <v>903</v>
      </c>
      <c r="K196" s="37">
        <v>1.29</v>
      </c>
      <c r="L196" s="14" t="s">
        <v>108</v>
      </c>
      <c r="M196" s="37">
        <v>5.7</v>
      </c>
      <c r="N196" s="37">
        <v>0.49</v>
      </c>
      <c r="O196" s="37">
        <v>388000</v>
      </c>
      <c r="P196" s="37">
        <v>108.55</v>
      </c>
      <c r="Q196" s="37">
        <v>421.17399999999998</v>
      </c>
      <c r="R196" s="37">
        <v>0.05</v>
      </c>
      <c r="S196" s="37">
        <v>0.16</v>
      </c>
      <c r="T196" s="37">
        <v>0.03</v>
      </c>
    </row>
    <row r="197" spans="2:20">
      <c r="B197" s="14" t="s">
        <v>904</v>
      </c>
      <c r="C197" s="14" t="s">
        <v>905</v>
      </c>
      <c r="D197" s="14" t="s">
        <v>106</v>
      </c>
      <c r="E197" s="14" t="s">
        <v>129</v>
      </c>
      <c r="F197" s="14" t="s">
        <v>589</v>
      </c>
      <c r="G197" s="14" t="s">
        <v>465</v>
      </c>
      <c r="H197" s="14" t="s">
        <v>593</v>
      </c>
      <c r="I197" s="14" t="s">
        <v>156</v>
      </c>
      <c r="J197" s="14" t="s">
        <v>594</v>
      </c>
      <c r="K197" s="37">
        <v>7.17</v>
      </c>
      <c r="L197" s="14" t="s">
        <v>108</v>
      </c>
      <c r="M197" s="37">
        <v>3.92</v>
      </c>
      <c r="N197" s="37">
        <v>3.5</v>
      </c>
      <c r="O197" s="37">
        <v>758925</v>
      </c>
      <c r="P197" s="37">
        <v>103.88</v>
      </c>
      <c r="Q197" s="37">
        <v>788.37129000000004</v>
      </c>
      <c r="R197" s="37">
        <v>0.23</v>
      </c>
      <c r="S197" s="37">
        <v>0.28999999999999998</v>
      </c>
      <c r="T197" s="37">
        <v>0.06</v>
      </c>
    </row>
    <row r="198" spans="2:20">
      <c r="B198" s="14" t="s">
        <v>906</v>
      </c>
      <c r="C198" s="14" t="s">
        <v>907</v>
      </c>
      <c r="D198" s="14" t="s">
        <v>106</v>
      </c>
      <c r="E198" s="14" t="s">
        <v>129</v>
      </c>
      <c r="F198" s="14" t="s">
        <v>908</v>
      </c>
      <c r="G198" s="14" t="s">
        <v>397</v>
      </c>
      <c r="H198" s="14" t="s">
        <v>593</v>
      </c>
      <c r="I198" s="14" t="s">
        <v>156</v>
      </c>
      <c r="J198" s="14" t="s">
        <v>909</v>
      </c>
      <c r="K198" s="37">
        <v>4.2</v>
      </c>
      <c r="L198" s="14" t="s">
        <v>108</v>
      </c>
      <c r="M198" s="37">
        <v>4.2</v>
      </c>
      <c r="N198" s="37">
        <v>3.69</v>
      </c>
      <c r="O198" s="37">
        <v>1479821</v>
      </c>
      <c r="P198" s="37">
        <v>103.36</v>
      </c>
      <c r="Q198" s="37">
        <v>1529.5429856000001</v>
      </c>
      <c r="R198" s="37">
        <v>0.11</v>
      </c>
      <c r="S198" s="37">
        <v>0.56999999999999995</v>
      </c>
      <c r="T198" s="37">
        <v>0.11</v>
      </c>
    </row>
    <row r="199" spans="2:20">
      <c r="B199" s="14" t="s">
        <v>910</v>
      </c>
      <c r="C199" s="14" t="s">
        <v>911</v>
      </c>
      <c r="D199" s="14" t="s">
        <v>106</v>
      </c>
      <c r="E199" s="14" t="s">
        <v>129</v>
      </c>
      <c r="F199" s="14" t="s">
        <v>483</v>
      </c>
      <c r="G199" s="14" t="s">
        <v>465</v>
      </c>
      <c r="H199" s="14" t="s">
        <v>487</v>
      </c>
      <c r="I199" s="14" t="s">
        <v>155</v>
      </c>
      <c r="J199" s="14" t="s">
        <v>912</v>
      </c>
      <c r="K199" s="37">
        <v>1.45</v>
      </c>
      <c r="L199" s="14" t="s">
        <v>108</v>
      </c>
      <c r="M199" s="37">
        <v>6</v>
      </c>
      <c r="N199" s="37">
        <v>0.9</v>
      </c>
      <c r="O199" s="37">
        <v>72244</v>
      </c>
      <c r="P199" s="37">
        <v>107.59</v>
      </c>
      <c r="Q199" s="37">
        <v>77.727319600000001</v>
      </c>
      <c r="R199" s="37">
        <v>0.05</v>
      </c>
      <c r="S199" s="37">
        <v>0.03</v>
      </c>
      <c r="T199" s="37">
        <v>0.01</v>
      </c>
    </row>
    <row r="200" spans="2:20">
      <c r="B200" s="14" t="s">
        <v>913</v>
      </c>
      <c r="C200" s="14" t="s">
        <v>914</v>
      </c>
      <c r="D200" s="14" t="s">
        <v>106</v>
      </c>
      <c r="E200" s="14" t="s">
        <v>129</v>
      </c>
      <c r="F200" s="14" t="s">
        <v>604</v>
      </c>
      <c r="G200" s="14" t="s">
        <v>361</v>
      </c>
      <c r="H200" s="14" t="s">
        <v>605</v>
      </c>
      <c r="I200" s="14" t="s">
        <v>156</v>
      </c>
      <c r="J200" s="14" t="s">
        <v>256</v>
      </c>
      <c r="K200" s="37">
        <v>3.57</v>
      </c>
      <c r="L200" s="14" t="s">
        <v>108</v>
      </c>
      <c r="M200" s="37">
        <v>2.62</v>
      </c>
      <c r="N200" s="37">
        <v>1.42</v>
      </c>
      <c r="O200" s="37">
        <v>1834400</v>
      </c>
      <c r="P200" s="37">
        <v>100.47</v>
      </c>
      <c r="Q200" s="37">
        <v>1843.0216800000001</v>
      </c>
      <c r="R200" s="37">
        <v>0.36</v>
      </c>
      <c r="S200" s="37">
        <v>0.69</v>
      </c>
      <c r="T200" s="37">
        <v>0.13</v>
      </c>
    </row>
    <row r="201" spans="2:20">
      <c r="B201" s="14" t="s">
        <v>915</v>
      </c>
      <c r="C201" s="14" t="s">
        <v>916</v>
      </c>
      <c r="D201" s="14" t="s">
        <v>106</v>
      </c>
      <c r="E201" s="14" t="s">
        <v>129</v>
      </c>
      <c r="F201" s="14" t="s">
        <v>613</v>
      </c>
      <c r="G201" s="14" t="s">
        <v>397</v>
      </c>
      <c r="H201" s="14" t="s">
        <v>609</v>
      </c>
      <c r="I201" s="14" t="s">
        <v>155</v>
      </c>
      <c r="J201" s="14" t="s">
        <v>917</v>
      </c>
      <c r="K201" s="37">
        <v>5.23</v>
      </c>
      <c r="L201" s="14" t="s">
        <v>108</v>
      </c>
      <c r="M201" s="37">
        <v>3.5</v>
      </c>
      <c r="N201" s="37">
        <v>2.41</v>
      </c>
      <c r="O201" s="37">
        <v>313500</v>
      </c>
      <c r="P201" s="37">
        <v>106.73</v>
      </c>
      <c r="Q201" s="37">
        <v>334.59854999999999</v>
      </c>
      <c r="R201" s="37">
        <v>0.28999999999999998</v>
      </c>
      <c r="S201" s="37">
        <v>0.12</v>
      </c>
      <c r="T201" s="37">
        <v>0.02</v>
      </c>
    </row>
    <row r="202" spans="2:20">
      <c r="B202" s="14" t="s">
        <v>918</v>
      </c>
      <c r="C202" s="14" t="s">
        <v>919</v>
      </c>
      <c r="D202" s="14" t="s">
        <v>106</v>
      </c>
      <c r="E202" s="14" t="s">
        <v>129</v>
      </c>
      <c r="F202" s="14" t="s">
        <v>626</v>
      </c>
      <c r="G202" s="14" t="s">
        <v>118</v>
      </c>
      <c r="H202" s="14" t="s">
        <v>605</v>
      </c>
      <c r="I202" s="14" t="s">
        <v>156</v>
      </c>
      <c r="J202" s="14" t="s">
        <v>256</v>
      </c>
      <c r="K202" s="37">
        <v>0.99</v>
      </c>
      <c r="L202" s="14" t="s">
        <v>108</v>
      </c>
      <c r="M202" s="37">
        <v>8.5</v>
      </c>
      <c r="N202" s="37">
        <v>1.03</v>
      </c>
      <c r="O202" s="37">
        <v>86606.01</v>
      </c>
      <c r="P202" s="37">
        <v>111.61</v>
      </c>
      <c r="Q202" s="37">
        <v>96.660967760999995</v>
      </c>
      <c r="R202" s="37">
        <v>0.02</v>
      </c>
      <c r="S202" s="37">
        <v>0.04</v>
      </c>
      <c r="T202" s="37">
        <v>0.01</v>
      </c>
    </row>
    <row r="203" spans="2:20">
      <c r="B203" s="14" t="s">
        <v>920</v>
      </c>
      <c r="C203" s="14" t="s">
        <v>921</v>
      </c>
      <c r="D203" s="14" t="s">
        <v>106</v>
      </c>
      <c r="E203" s="14" t="s">
        <v>129</v>
      </c>
      <c r="F203" s="14" t="s">
        <v>922</v>
      </c>
      <c r="G203" s="14" t="s">
        <v>138</v>
      </c>
      <c r="H203" s="14" t="s">
        <v>605</v>
      </c>
      <c r="I203" s="14" t="s">
        <v>156</v>
      </c>
      <c r="J203" s="14" t="s">
        <v>256</v>
      </c>
      <c r="K203" s="37">
        <v>2.08</v>
      </c>
      <c r="L203" s="14" t="s">
        <v>108</v>
      </c>
      <c r="M203" s="37">
        <v>6.9</v>
      </c>
      <c r="N203" s="37">
        <v>2.0099999999999998</v>
      </c>
      <c r="O203" s="37">
        <v>0.18</v>
      </c>
      <c r="P203" s="37">
        <v>110.43</v>
      </c>
      <c r="Q203" s="37">
        <v>1.98774E-4</v>
      </c>
      <c r="R203" s="37">
        <v>0</v>
      </c>
      <c r="S203" s="37">
        <v>0</v>
      </c>
      <c r="T203" s="37">
        <v>0</v>
      </c>
    </row>
    <row r="204" spans="2:20">
      <c r="B204" s="14" t="s">
        <v>923</v>
      </c>
      <c r="C204" s="14" t="s">
        <v>924</v>
      </c>
      <c r="D204" s="14" t="s">
        <v>106</v>
      </c>
      <c r="E204" s="14" t="s">
        <v>129</v>
      </c>
      <c r="F204" s="14" t="s">
        <v>925</v>
      </c>
      <c r="G204" s="14" t="s">
        <v>926</v>
      </c>
      <c r="H204" s="14" t="s">
        <v>605</v>
      </c>
      <c r="I204" s="14" t="s">
        <v>156</v>
      </c>
      <c r="J204" s="14" t="s">
        <v>256</v>
      </c>
      <c r="K204" s="37">
        <v>2.2999999999999998</v>
      </c>
      <c r="L204" s="14" t="s">
        <v>108</v>
      </c>
      <c r="M204" s="37">
        <v>5.55</v>
      </c>
      <c r="N204" s="37">
        <v>1.59</v>
      </c>
      <c r="O204" s="37">
        <v>90000.02</v>
      </c>
      <c r="P204" s="37">
        <v>109.8</v>
      </c>
      <c r="Q204" s="37">
        <v>98.820021960000005</v>
      </c>
      <c r="R204" s="37">
        <v>0.19</v>
      </c>
      <c r="S204" s="37">
        <v>0.04</v>
      </c>
      <c r="T204" s="37">
        <v>0.01</v>
      </c>
    </row>
    <row r="205" spans="2:20">
      <c r="B205" s="14" t="s">
        <v>927</v>
      </c>
      <c r="C205" s="14" t="s">
        <v>928</v>
      </c>
      <c r="D205" s="14" t="s">
        <v>106</v>
      </c>
      <c r="E205" s="14" t="s">
        <v>129</v>
      </c>
      <c r="F205" s="14" t="s">
        <v>629</v>
      </c>
      <c r="G205" s="14" t="s">
        <v>361</v>
      </c>
      <c r="H205" s="14" t="s">
        <v>609</v>
      </c>
      <c r="I205" s="14" t="s">
        <v>155</v>
      </c>
      <c r="J205" s="14" t="s">
        <v>256</v>
      </c>
      <c r="K205" s="37">
        <v>0.66</v>
      </c>
      <c r="L205" s="14" t="s">
        <v>108</v>
      </c>
      <c r="M205" s="37">
        <v>2.17</v>
      </c>
      <c r="N205" s="37">
        <v>0.66</v>
      </c>
      <c r="O205" s="37">
        <v>245250.01</v>
      </c>
      <c r="P205" s="37">
        <v>100.35</v>
      </c>
      <c r="Q205" s="37">
        <v>246.108385035</v>
      </c>
      <c r="R205" s="37">
        <v>0.23</v>
      </c>
      <c r="S205" s="37">
        <v>0.09</v>
      </c>
      <c r="T205" s="37">
        <v>0.02</v>
      </c>
    </row>
    <row r="206" spans="2:20">
      <c r="B206" s="14" t="s">
        <v>929</v>
      </c>
      <c r="C206" s="14" t="s">
        <v>930</v>
      </c>
      <c r="D206" s="14" t="s">
        <v>106</v>
      </c>
      <c r="E206" s="14" t="s">
        <v>129</v>
      </c>
      <c r="F206" s="14" t="s">
        <v>931</v>
      </c>
      <c r="G206" s="14" t="s">
        <v>397</v>
      </c>
      <c r="H206" s="14" t="s">
        <v>609</v>
      </c>
      <c r="I206" s="14" t="s">
        <v>155</v>
      </c>
      <c r="J206" s="14" t="s">
        <v>932</v>
      </c>
      <c r="K206" s="37">
        <v>4.42</v>
      </c>
      <c r="L206" s="14" t="s">
        <v>108</v>
      </c>
      <c r="M206" s="37">
        <v>6.05</v>
      </c>
      <c r="N206" s="37">
        <v>4.2300000000000004</v>
      </c>
      <c r="O206" s="37">
        <v>447477</v>
      </c>
      <c r="P206" s="37">
        <v>110.48</v>
      </c>
      <c r="Q206" s="37">
        <v>494.37258960000003</v>
      </c>
      <c r="R206" s="37">
        <v>7.0000000000000007E-2</v>
      </c>
      <c r="S206" s="37">
        <v>0.18</v>
      </c>
      <c r="T206" s="37">
        <v>0.04</v>
      </c>
    </row>
    <row r="207" spans="2:20">
      <c r="B207" s="14" t="s">
        <v>933</v>
      </c>
      <c r="C207" s="14" t="s">
        <v>934</v>
      </c>
      <c r="D207" s="14" t="s">
        <v>106</v>
      </c>
      <c r="E207" s="14" t="s">
        <v>129</v>
      </c>
      <c r="F207" s="14" t="s">
        <v>639</v>
      </c>
      <c r="G207" s="14" t="s">
        <v>397</v>
      </c>
      <c r="H207" s="14" t="s">
        <v>605</v>
      </c>
      <c r="I207" s="14" t="s">
        <v>156</v>
      </c>
      <c r="J207" s="14" t="s">
        <v>256</v>
      </c>
      <c r="K207" s="37">
        <v>4.47</v>
      </c>
      <c r="L207" s="14" t="s">
        <v>108</v>
      </c>
      <c r="M207" s="37">
        <v>7.05</v>
      </c>
      <c r="N207" s="37">
        <v>3.11</v>
      </c>
      <c r="O207" s="37">
        <v>446.4</v>
      </c>
      <c r="P207" s="37">
        <v>120.22</v>
      </c>
      <c r="Q207" s="37">
        <v>0.53666208000000004</v>
      </c>
      <c r="R207" s="37">
        <v>0</v>
      </c>
      <c r="S207" s="37">
        <v>0</v>
      </c>
      <c r="T207" s="37">
        <v>0</v>
      </c>
    </row>
    <row r="208" spans="2:20">
      <c r="B208" s="14" t="s">
        <v>935</v>
      </c>
      <c r="C208" s="14" t="s">
        <v>936</v>
      </c>
      <c r="D208" s="14" t="s">
        <v>106</v>
      </c>
      <c r="E208" s="14" t="s">
        <v>129</v>
      </c>
      <c r="F208" s="14" t="s">
        <v>642</v>
      </c>
      <c r="G208" s="14" t="s">
        <v>138</v>
      </c>
      <c r="H208" s="14" t="s">
        <v>609</v>
      </c>
      <c r="I208" s="14" t="s">
        <v>155</v>
      </c>
      <c r="J208" s="14" t="s">
        <v>937</v>
      </c>
      <c r="K208" s="37">
        <v>0.76</v>
      </c>
      <c r="L208" s="14" t="s">
        <v>108</v>
      </c>
      <c r="M208" s="37">
        <v>6.25</v>
      </c>
      <c r="N208" s="37">
        <v>1.0900000000000001</v>
      </c>
      <c r="O208" s="37">
        <v>0.37</v>
      </c>
      <c r="P208" s="37">
        <v>105.37</v>
      </c>
      <c r="Q208" s="37">
        <v>3.8986899999999999E-4</v>
      </c>
      <c r="R208" s="37">
        <v>0</v>
      </c>
      <c r="S208" s="37">
        <v>0</v>
      </c>
      <c r="T208" s="37">
        <v>0</v>
      </c>
    </row>
    <row r="209" spans="2:20">
      <c r="B209" s="14" t="s">
        <v>938</v>
      </c>
      <c r="C209" s="14" t="s">
        <v>939</v>
      </c>
      <c r="D209" s="14" t="s">
        <v>106</v>
      </c>
      <c r="E209" s="14" t="s">
        <v>129</v>
      </c>
      <c r="F209" s="14" t="s">
        <v>642</v>
      </c>
      <c r="G209" s="14" t="s">
        <v>138</v>
      </c>
      <c r="H209" s="14" t="s">
        <v>609</v>
      </c>
      <c r="I209" s="14" t="s">
        <v>155</v>
      </c>
      <c r="J209" s="14" t="s">
        <v>648</v>
      </c>
      <c r="K209" s="37">
        <v>5.33</v>
      </c>
      <c r="L209" s="14" t="s">
        <v>108</v>
      </c>
      <c r="M209" s="37">
        <v>4.1399999999999997</v>
      </c>
      <c r="N209" s="37">
        <v>3.57</v>
      </c>
      <c r="O209" s="37">
        <v>351899.31</v>
      </c>
      <c r="P209" s="37">
        <v>104.19</v>
      </c>
      <c r="Q209" s="37">
        <v>366.64389108900002</v>
      </c>
      <c r="R209" s="37">
        <v>0.06</v>
      </c>
      <c r="S209" s="37">
        <v>0.14000000000000001</v>
      </c>
      <c r="T209" s="37">
        <v>0.03</v>
      </c>
    </row>
    <row r="210" spans="2:20">
      <c r="B210" s="14" t="s">
        <v>940</v>
      </c>
      <c r="C210" s="14" t="s">
        <v>941</v>
      </c>
      <c r="D210" s="14" t="s">
        <v>106</v>
      </c>
      <c r="E210" s="14" t="s">
        <v>129</v>
      </c>
      <c r="F210" s="14" t="s">
        <v>657</v>
      </c>
      <c r="G210" s="14" t="s">
        <v>138</v>
      </c>
      <c r="H210" s="14" t="s">
        <v>609</v>
      </c>
      <c r="I210" s="14" t="s">
        <v>155</v>
      </c>
      <c r="J210" s="14" t="s">
        <v>256</v>
      </c>
      <c r="K210" s="37">
        <v>3.64</v>
      </c>
      <c r="L210" s="14" t="s">
        <v>108</v>
      </c>
      <c r="M210" s="37">
        <v>1.86</v>
      </c>
      <c r="N210" s="37">
        <v>1.84</v>
      </c>
      <c r="O210" s="37">
        <v>3331358</v>
      </c>
      <c r="P210" s="37">
        <v>98.15</v>
      </c>
      <c r="Q210" s="37">
        <v>3269.7278769999998</v>
      </c>
      <c r="R210" s="37">
        <v>0.61</v>
      </c>
      <c r="S210" s="37">
        <v>1.22</v>
      </c>
      <c r="T210" s="37">
        <v>0.24</v>
      </c>
    </row>
    <row r="211" spans="2:20">
      <c r="B211" s="14" t="s">
        <v>942</v>
      </c>
      <c r="C211" s="14" t="s">
        <v>943</v>
      </c>
      <c r="D211" s="14" t="s">
        <v>106</v>
      </c>
      <c r="E211" s="14" t="s">
        <v>129</v>
      </c>
      <c r="F211" s="14" t="s">
        <v>657</v>
      </c>
      <c r="G211" s="14" t="s">
        <v>138</v>
      </c>
      <c r="H211" s="14" t="s">
        <v>609</v>
      </c>
      <c r="I211" s="14" t="s">
        <v>155</v>
      </c>
      <c r="J211" s="14" t="s">
        <v>256</v>
      </c>
      <c r="K211" s="37">
        <v>1.21</v>
      </c>
      <c r="L211" s="14" t="s">
        <v>108</v>
      </c>
      <c r="M211" s="37">
        <v>5.5</v>
      </c>
      <c r="N211" s="37">
        <v>1.06</v>
      </c>
      <c r="O211" s="37">
        <v>117520.01</v>
      </c>
      <c r="P211" s="37">
        <v>106.88</v>
      </c>
      <c r="Q211" s="37">
        <v>125.605386688</v>
      </c>
      <c r="R211" s="37">
        <v>0.05</v>
      </c>
      <c r="S211" s="37">
        <v>0.05</v>
      </c>
      <c r="T211" s="37">
        <v>0.01</v>
      </c>
    </row>
    <row r="212" spans="2:20">
      <c r="B212" s="14" t="s">
        <v>944</v>
      </c>
      <c r="C212" s="14" t="s">
        <v>945</v>
      </c>
      <c r="D212" s="14" t="s">
        <v>106</v>
      </c>
      <c r="E212" s="14" t="s">
        <v>129</v>
      </c>
      <c r="F212" s="14" t="s">
        <v>946</v>
      </c>
      <c r="G212" s="14" t="s">
        <v>397</v>
      </c>
      <c r="H212" s="14" t="s">
        <v>609</v>
      </c>
      <c r="I212" s="14" t="s">
        <v>155</v>
      </c>
      <c r="J212" s="14" t="s">
        <v>947</v>
      </c>
      <c r="K212" s="37">
        <v>3.87</v>
      </c>
      <c r="L212" s="14" t="s">
        <v>108</v>
      </c>
      <c r="M212" s="37">
        <v>4</v>
      </c>
      <c r="N212" s="37">
        <v>4.2</v>
      </c>
      <c r="O212" s="37">
        <v>2338811</v>
      </c>
      <c r="P212" s="37">
        <v>103.65</v>
      </c>
      <c r="Q212" s="37">
        <v>2424.1776015</v>
      </c>
      <c r="R212" s="37">
        <v>0.28000000000000003</v>
      </c>
      <c r="S212" s="37">
        <v>0.9</v>
      </c>
      <c r="T212" s="37">
        <v>0.18</v>
      </c>
    </row>
    <row r="213" spans="2:20">
      <c r="B213" s="14" t="s">
        <v>948</v>
      </c>
      <c r="C213" s="14" t="s">
        <v>949</v>
      </c>
      <c r="D213" s="14" t="s">
        <v>106</v>
      </c>
      <c r="E213" s="14" t="s">
        <v>129</v>
      </c>
      <c r="F213" s="14" t="s">
        <v>950</v>
      </c>
      <c r="G213" s="14" t="s">
        <v>951</v>
      </c>
      <c r="H213" s="14" t="s">
        <v>609</v>
      </c>
      <c r="I213" s="14" t="s">
        <v>155</v>
      </c>
      <c r="J213" s="14" t="s">
        <v>952</v>
      </c>
      <c r="K213" s="37">
        <v>4.6100000000000003</v>
      </c>
      <c r="L213" s="14" t="s">
        <v>108</v>
      </c>
      <c r="M213" s="37">
        <v>3.35</v>
      </c>
      <c r="N213" s="37">
        <v>2.37</v>
      </c>
      <c r="O213" s="37">
        <v>801000</v>
      </c>
      <c r="P213" s="37">
        <v>104.58</v>
      </c>
      <c r="Q213" s="37">
        <v>837.68579999999997</v>
      </c>
      <c r="R213" s="37">
        <v>0.21</v>
      </c>
      <c r="S213" s="37">
        <v>0.31</v>
      </c>
      <c r="T213" s="37">
        <v>0.06</v>
      </c>
    </row>
    <row r="214" spans="2:20">
      <c r="B214" s="14" t="s">
        <v>953</v>
      </c>
      <c r="C214" s="14" t="s">
        <v>954</v>
      </c>
      <c r="D214" s="14" t="s">
        <v>106</v>
      </c>
      <c r="E214" s="14" t="s">
        <v>129</v>
      </c>
      <c r="F214" s="14" t="s">
        <v>955</v>
      </c>
      <c r="G214" s="14" t="s">
        <v>956</v>
      </c>
      <c r="H214" s="14" t="s">
        <v>670</v>
      </c>
      <c r="I214" s="14" t="s">
        <v>155</v>
      </c>
      <c r="J214" s="14" t="s">
        <v>957</v>
      </c>
      <c r="K214" s="37">
        <v>5.46</v>
      </c>
      <c r="L214" s="14" t="s">
        <v>108</v>
      </c>
      <c r="M214" s="37">
        <v>4.75</v>
      </c>
      <c r="N214" s="37">
        <v>3</v>
      </c>
      <c r="O214" s="37">
        <v>705200</v>
      </c>
      <c r="P214" s="37">
        <v>111.15</v>
      </c>
      <c r="Q214" s="37">
        <v>783.82979999999998</v>
      </c>
      <c r="R214" s="37">
        <v>0.14000000000000001</v>
      </c>
      <c r="S214" s="37">
        <v>0.28999999999999998</v>
      </c>
      <c r="T214" s="37">
        <v>0.06</v>
      </c>
    </row>
    <row r="215" spans="2:20">
      <c r="B215" s="14" t="s">
        <v>958</v>
      </c>
      <c r="C215" s="14" t="s">
        <v>959</v>
      </c>
      <c r="D215" s="14" t="s">
        <v>106</v>
      </c>
      <c r="E215" s="14" t="s">
        <v>129</v>
      </c>
      <c r="F215" s="14" t="s">
        <v>955</v>
      </c>
      <c r="G215" s="14" t="s">
        <v>956</v>
      </c>
      <c r="H215" s="14" t="s">
        <v>670</v>
      </c>
      <c r="I215" s="14" t="s">
        <v>155</v>
      </c>
      <c r="J215" s="14" t="s">
        <v>256</v>
      </c>
      <c r="K215" s="37">
        <v>1.67</v>
      </c>
      <c r="L215" s="14" t="s">
        <v>108</v>
      </c>
      <c r="M215" s="37">
        <v>6.3</v>
      </c>
      <c r="N215" s="37">
        <v>1.32</v>
      </c>
      <c r="O215" s="37">
        <v>652500</v>
      </c>
      <c r="P215" s="37">
        <v>110.16</v>
      </c>
      <c r="Q215" s="37">
        <v>718.79399999999998</v>
      </c>
      <c r="R215" s="37">
        <v>0.23</v>
      </c>
      <c r="S215" s="37">
        <v>0.27</v>
      </c>
      <c r="T215" s="37">
        <v>0.05</v>
      </c>
    </row>
    <row r="216" spans="2:20">
      <c r="B216" s="14" t="s">
        <v>960</v>
      </c>
      <c r="C216" s="14" t="s">
        <v>961</v>
      </c>
      <c r="D216" s="14" t="s">
        <v>106</v>
      </c>
      <c r="E216" s="14" t="s">
        <v>129</v>
      </c>
      <c r="F216" s="14" t="s">
        <v>604</v>
      </c>
      <c r="G216" s="14" t="s">
        <v>361</v>
      </c>
      <c r="H216" s="14" t="s">
        <v>662</v>
      </c>
      <c r="I216" s="14" t="s">
        <v>156</v>
      </c>
      <c r="J216" s="14" t="s">
        <v>256</v>
      </c>
      <c r="K216" s="37">
        <v>4.2</v>
      </c>
      <c r="L216" s="14" t="s">
        <v>108</v>
      </c>
      <c r="M216" s="37">
        <v>3.76</v>
      </c>
      <c r="N216" s="37">
        <v>1.95</v>
      </c>
      <c r="O216" s="37">
        <v>568274</v>
      </c>
      <c r="P216" s="37">
        <v>103</v>
      </c>
      <c r="Q216" s="37">
        <v>585.32222000000002</v>
      </c>
      <c r="R216" s="37">
        <v>0.59</v>
      </c>
      <c r="S216" s="37">
        <v>0.22</v>
      </c>
      <c r="T216" s="37">
        <v>0.04</v>
      </c>
    </row>
    <row r="217" spans="2:20">
      <c r="B217" s="14" t="s">
        <v>962</v>
      </c>
      <c r="C217" s="14" t="s">
        <v>963</v>
      </c>
      <c r="D217" s="14" t="s">
        <v>106</v>
      </c>
      <c r="E217" s="14" t="s">
        <v>129</v>
      </c>
      <c r="F217" s="14" t="s">
        <v>964</v>
      </c>
      <c r="G217" s="14" t="s">
        <v>956</v>
      </c>
      <c r="H217" s="14" t="s">
        <v>670</v>
      </c>
      <c r="I217" s="14" t="s">
        <v>155</v>
      </c>
      <c r="J217" s="14" t="s">
        <v>965</v>
      </c>
      <c r="K217" s="37">
        <v>1.1299999999999999</v>
      </c>
      <c r="L217" s="14" t="s">
        <v>108</v>
      </c>
      <c r="M217" s="37">
        <v>5.85</v>
      </c>
      <c r="N217" s="37">
        <v>1.02</v>
      </c>
      <c r="O217" s="37">
        <v>0.33</v>
      </c>
      <c r="P217" s="37">
        <v>107.53</v>
      </c>
      <c r="Q217" s="37">
        <v>3.5484900000000002E-4</v>
      </c>
      <c r="R217" s="37">
        <v>0</v>
      </c>
      <c r="S217" s="37">
        <v>0</v>
      </c>
      <c r="T217" s="37">
        <v>0</v>
      </c>
    </row>
    <row r="218" spans="2:20">
      <c r="B218" s="14" t="s">
        <v>966</v>
      </c>
      <c r="C218" s="14" t="s">
        <v>967</v>
      </c>
      <c r="D218" s="14" t="s">
        <v>106</v>
      </c>
      <c r="E218" s="14" t="s">
        <v>129</v>
      </c>
      <c r="F218" s="14" t="s">
        <v>698</v>
      </c>
      <c r="G218" s="14" t="s">
        <v>397</v>
      </c>
      <c r="H218" s="14" t="s">
        <v>670</v>
      </c>
      <c r="I218" s="14" t="s">
        <v>155</v>
      </c>
      <c r="J218" s="14" t="s">
        <v>968</v>
      </c>
      <c r="K218" s="37">
        <v>3.45</v>
      </c>
      <c r="L218" s="14" t="s">
        <v>108</v>
      </c>
      <c r="M218" s="37">
        <v>3.4</v>
      </c>
      <c r="N218" s="37">
        <v>3.1</v>
      </c>
      <c r="O218" s="37">
        <v>648387.06999999995</v>
      </c>
      <c r="P218" s="37">
        <v>101.65</v>
      </c>
      <c r="Q218" s="37">
        <v>659.08545665500003</v>
      </c>
      <c r="R218" s="37">
        <v>0.14000000000000001</v>
      </c>
      <c r="S218" s="37">
        <v>0.25</v>
      </c>
      <c r="T218" s="37">
        <v>0.05</v>
      </c>
    </row>
    <row r="219" spans="2:20">
      <c r="B219" s="14" t="s">
        <v>969</v>
      </c>
      <c r="C219" s="14" t="s">
        <v>970</v>
      </c>
      <c r="D219" s="14" t="s">
        <v>106</v>
      </c>
      <c r="E219" s="14" t="s">
        <v>129</v>
      </c>
      <c r="F219" s="14" t="s">
        <v>971</v>
      </c>
      <c r="G219" s="14" t="s">
        <v>972</v>
      </c>
      <c r="H219" s="14" t="s">
        <v>670</v>
      </c>
      <c r="I219" s="14" t="s">
        <v>155</v>
      </c>
      <c r="J219" s="14" t="s">
        <v>256</v>
      </c>
      <c r="K219" s="37">
        <v>0.84</v>
      </c>
      <c r="L219" s="14" t="s">
        <v>108</v>
      </c>
      <c r="M219" s="37">
        <v>5.45</v>
      </c>
      <c r="N219" s="37">
        <v>1.08</v>
      </c>
      <c r="O219" s="37">
        <v>0.36</v>
      </c>
      <c r="P219" s="37">
        <v>104.5</v>
      </c>
      <c r="Q219" s="37">
        <v>3.7619999999999998E-4</v>
      </c>
      <c r="R219" s="37">
        <v>0</v>
      </c>
      <c r="S219" s="37">
        <v>0</v>
      </c>
      <c r="T219" s="37">
        <v>0</v>
      </c>
    </row>
    <row r="220" spans="2:20">
      <c r="B220" s="14" t="s">
        <v>973</v>
      </c>
      <c r="C220" s="14" t="s">
        <v>974</v>
      </c>
      <c r="D220" s="14" t="s">
        <v>106</v>
      </c>
      <c r="E220" s="14" t="s">
        <v>129</v>
      </c>
      <c r="F220" s="14" t="s">
        <v>703</v>
      </c>
      <c r="G220" s="14" t="s">
        <v>397</v>
      </c>
      <c r="H220" s="14" t="s">
        <v>707</v>
      </c>
      <c r="I220" s="14" t="s">
        <v>156</v>
      </c>
      <c r="J220" s="14" t="s">
        <v>975</v>
      </c>
      <c r="K220" s="37">
        <v>2.98</v>
      </c>
      <c r="L220" s="14" t="s">
        <v>108</v>
      </c>
      <c r="M220" s="37">
        <v>5</v>
      </c>
      <c r="N220" s="37">
        <v>2.4</v>
      </c>
      <c r="O220" s="37">
        <v>563538</v>
      </c>
      <c r="P220" s="37">
        <v>109.23</v>
      </c>
      <c r="Q220" s="37">
        <v>615.55255739999996</v>
      </c>
      <c r="R220" s="37">
        <v>0.23</v>
      </c>
      <c r="S220" s="37">
        <v>0.23</v>
      </c>
      <c r="T220" s="37">
        <v>0.04</v>
      </c>
    </row>
    <row r="221" spans="2:20">
      <c r="B221" s="14" t="s">
        <v>976</v>
      </c>
      <c r="C221" s="14" t="s">
        <v>977</v>
      </c>
      <c r="D221" s="14" t="s">
        <v>106</v>
      </c>
      <c r="E221" s="14" t="s">
        <v>129</v>
      </c>
      <c r="F221" s="14" t="s">
        <v>703</v>
      </c>
      <c r="G221" s="14" t="s">
        <v>397</v>
      </c>
      <c r="H221" s="14" t="s">
        <v>707</v>
      </c>
      <c r="I221" s="14" t="s">
        <v>156</v>
      </c>
      <c r="J221" s="14" t="s">
        <v>978</v>
      </c>
      <c r="K221" s="37">
        <v>4.21</v>
      </c>
      <c r="L221" s="14" t="s">
        <v>108</v>
      </c>
      <c r="M221" s="37">
        <v>4.6500000000000004</v>
      </c>
      <c r="N221" s="37">
        <v>3.73</v>
      </c>
      <c r="O221" s="37">
        <v>464030</v>
      </c>
      <c r="P221" s="37">
        <v>105.21</v>
      </c>
      <c r="Q221" s="37">
        <v>488.205963</v>
      </c>
      <c r="R221" s="37">
        <v>0.24</v>
      </c>
      <c r="S221" s="37">
        <v>0.18</v>
      </c>
      <c r="T221" s="37">
        <v>0.04</v>
      </c>
    </row>
    <row r="222" spans="2:20">
      <c r="B222" s="14" t="s">
        <v>979</v>
      </c>
      <c r="C222" s="14" t="s">
        <v>980</v>
      </c>
      <c r="D222" s="14" t="s">
        <v>106</v>
      </c>
      <c r="E222" s="14" t="s">
        <v>129</v>
      </c>
      <c r="F222" s="14" t="s">
        <v>716</v>
      </c>
      <c r="G222" s="14" t="s">
        <v>133</v>
      </c>
      <c r="H222" s="14" t="s">
        <v>707</v>
      </c>
      <c r="I222" s="14" t="s">
        <v>156</v>
      </c>
      <c r="J222" s="14" t="s">
        <v>981</v>
      </c>
      <c r="K222" s="37">
        <v>2.72</v>
      </c>
      <c r="L222" s="14" t="s">
        <v>108</v>
      </c>
      <c r="M222" s="37">
        <v>3.3</v>
      </c>
      <c r="N222" s="37">
        <v>2.44</v>
      </c>
      <c r="O222" s="37">
        <v>650004.35</v>
      </c>
      <c r="P222" s="37">
        <v>102.86</v>
      </c>
      <c r="Q222" s="37">
        <v>668.59447440999998</v>
      </c>
      <c r="R222" s="37">
        <v>0.13</v>
      </c>
      <c r="S222" s="37">
        <v>0.25</v>
      </c>
      <c r="T222" s="37">
        <v>0.05</v>
      </c>
    </row>
    <row r="223" spans="2:20">
      <c r="B223" s="14" t="s">
        <v>982</v>
      </c>
      <c r="C223" s="14" t="s">
        <v>983</v>
      </c>
      <c r="D223" s="14" t="s">
        <v>106</v>
      </c>
      <c r="E223" s="14" t="s">
        <v>129</v>
      </c>
      <c r="F223" s="14" t="s">
        <v>726</v>
      </c>
      <c r="G223" s="14" t="s">
        <v>397</v>
      </c>
      <c r="H223" s="14" t="s">
        <v>704</v>
      </c>
      <c r="I223" s="14" t="s">
        <v>155</v>
      </c>
      <c r="J223" s="14" t="s">
        <v>984</v>
      </c>
      <c r="K223" s="37">
        <v>5.75</v>
      </c>
      <c r="L223" s="14" t="s">
        <v>108</v>
      </c>
      <c r="M223" s="37">
        <v>6.9</v>
      </c>
      <c r="N223" s="37">
        <v>7.34</v>
      </c>
      <c r="O223" s="37">
        <v>610500</v>
      </c>
      <c r="P223" s="37">
        <v>100.86</v>
      </c>
      <c r="Q223" s="37">
        <v>615.75030000000004</v>
      </c>
      <c r="R223" s="37">
        <v>0.17</v>
      </c>
      <c r="S223" s="37">
        <v>0.23</v>
      </c>
      <c r="T223" s="37">
        <v>0.04</v>
      </c>
    </row>
    <row r="224" spans="2:20">
      <c r="B224" s="14" t="s">
        <v>985</v>
      </c>
      <c r="C224" s="14" t="s">
        <v>986</v>
      </c>
      <c r="D224" s="14" t="s">
        <v>106</v>
      </c>
      <c r="E224" s="14" t="s">
        <v>129</v>
      </c>
      <c r="F224" s="14" t="s">
        <v>987</v>
      </c>
      <c r="G224" s="14" t="s">
        <v>133</v>
      </c>
      <c r="H224" s="14" t="s">
        <v>707</v>
      </c>
      <c r="I224" s="14" t="s">
        <v>156</v>
      </c>
      <c r="J224" s="14" t="s">
        <v>256</v>
      </c>
      <c r="K224" s="37">
        <v>0.9</v>
      </c>
      <c r="L224" s="14" t="s">
        <v>108</v>
      </c>
      <c r="M224" s="37">
        <v>3.94</v>
      </c>
      <c r="N224" s="37">
        <v>1.1499999999999999</v>
      </c>
      <c r="O224" s="37">
        <v>21348.799999999999</v>
      </c>
      <c r="P224" s="37">
        <v>101.3</v>
      </c>
      <c r="Q224" s="37">
        <v>21.626334400000001</v>
      </c>
      <c r="R224" s="37">
        <v>0.05</v>
      </c>
      <c r="S224" s="37">
        <v>0.01</v>
      </c>
      <c r="T224" s="37">
        <v>0</v>
      </c>
    </row>
    <row r="225" spans="2:20">
      <c r="B225" s="14" t="s">
        <v>988</v>
      </c>
      <c r="C225" s="14" t="s">
        <v>989</v>
      </c>
      <c r="D225" s="14" t="s">
        <v>106</v>
      </c>
      <c r="E225" s="14" t="s">
        <v>129</v>
      </c>
      <c r="F225" s="14" t="s">
        <v>987</v>
      </c>
      <c r="G225" s="14" t="s">
        <v>133</v>
      </c>
      <c r="H225" s="14" t="s">
        <v>707</v>
      </c>
      <c r="I225" s="14" t="s">
        <v>156</v>
      </c>
      <c r="J225" s="14" t="s">
        <v>990</v>
      </c>
      <c r="K225" s="37">
        <v>0.41</v>
      </c>
      <c r="L225" s="14" t="s">
        <v>108</v>
      </c>
      <c r="M225" s="37">
        <v>6.65</v>
      </c>
      <c r="N225" s="37">
        <v>1.35</v>
      </c>
      <c r="O225" s="37">
        <v>218500.04</v>
      </c>
      <c r="P225" s="37">
        <v>102.75</v>
      </c>
      <c r="Q225" s="37">
        <v>224.5087911</v>
      </c>
      <c r="R225" s="37">
        <v>0.2</v>
      </c>
      <c r="S225" s="37">
        <v>0.08</v>
      </c>
      <c r="T225" s="37">
        <v>0.02</v>
      </c>
    </row>
    <row r="226" spans="2:20">
      <c r="B226" s="14" t="s">
        <v>991</v>
      </c>
      <c r="C226" s="14" t="s">
        <v>992</v>
      </c>
      <c r="D226" s="14" t="s">
        <v>106</v>
      </c>
      <c r="E226" s="14" t="s">
        <v>129</v>
      </c>
      <c r="F226" s="14" t="s">
        <v>993</v>
      </c>
      <c r="G226" s="14" t="s">
        <v>397</v>
      </c>
      <c r="H226" s="14" t="s">
        <v>707</v>
      </c>
      <c r="I226" s="14" t="s">
        <v>156</v>
      </c>
      <c r="J226" s="14" t="s">
        <v>994</v>
      </c>
      <c r="K226" s="37">
        <v>5.59</v>
      </c>
      <c r="L226" s="14" t="s">
        <v>108</v>
      </c>
      <c r="M226" s="37">
        <v>4.5999999999999996</v>
      </c>
      <c r="N226" s="37">
        <v>4.54</v>
      </c>
      <c r="O226" s="37">
        <v>467537</v>
      </c>
      <c r="P226" s="37">
        <v>100.61</v>
      </c>
      <c r="Q226" s="37">
        <v>470.3889757</v>
      </c>
      <c r="R226" s="37">
        <v>0.19</v>
      </c>
      <c r="S226" s="37">
        <v>0.18</v>
      </c>
      <c r="T226" s="37">
        <v>0.03</v>
      </c>
    </row>
    <row r="227" spans="2:20">
      <c r="B227" s="14" t="s">
        <v>995</v>
      </c>
      <c r="C227" s="14" t="s">
        <v>996</v>
      </c>
      <c r="D227" s="14" t="s">
        <v>106</v>
      </c>
      <c r="E227" s="14" t="s">
        <v>129</v>
      </c>
      <c r="F227" s="14" t="s">
        <v>997</v>
      </c>
      <c r="G227" s="14" t="s">
        <v>133</v>
      </c>
      <c r="H227" s="14" t="s">
        <v>212</v>
      </c>
      <c r="I227" s="14" t="s">
        <v>156</v>
      </c>
      <c r="J227" s="14" t="s">
        <v>998</v>
      </c>
      <c r="K227" s="37">
        <v>2.4900000000000002</v>
      </c>
      <c r="L227" s="14" t="s">
        <v>108</v>
      </c>
      <c r="M227" s="37">
        <v>4.3</v>
      </c>
      <c r="N227" s="37">
        <v>3.83</v>
      </c>
      <c r="O227" s="37">
        <v>1153513.3899999999</v>
      </c>
      <c r="P227" s="37">
        <v>101.68</v>
      </c>
      <c r="Q227" s="37">
        <v>1172.8924149520001</v>
      </c>
      <c r="R227" s="37">
        <v>0.16</v>
      </c>
      <c r="S227" s="37">
        <v>0.44</v>
      </c>
      <c r="T227" s="37">
        <v>0.08</v>
      </c>
    </row>
    <row r="228" spans="2:20">
      <c r="B228" s="14" t="s">
        <v>999</v>
      </c>
      <c r="C228" s="14" t="s">
        <v>1000</v>
      </c>
      <c r="D228" s="14" t="s">
        <v>106</v>
      </c>
      <c r="E228" s="14" t="s">
        <v>129</v>
      </c>
      <c r="F228" s="14" t="s">
        <v>749</v>
      </c>
      <c r="G228" s="14" t="s">
        <v>535</v>
      </c>
      <c r="H228" s="14" t="s">
        <v>750</v>
      </c>
      <c r="I228" s="14" t="s">
        <v>155</v>
      </c>
      <c r="J228" s="14" t="s">
        <v>369</v>
      </c>
      <c r="K228" s="37">
        <v>3.3</v>
      </c>
      <c r="L228" s="14" t="s">
        <v>108</v>
      </c>
      <c r="M228" s="37">
        <v>6</v>
      </c>
      <c r="N228" s="37">
        <v>3.3</v>
      </c>
      <c r="O228" s="37">
        <v>865500</v>
      </c>
      <c r="P228" s="37">
        <v>110.7</v>
      </c>
      <c r="Q228" s="37">
        <v>958.10850000000005</v>
      </c>
      <c r="R228" s="37">
        <v>0.13</v>
      </c>
      <c r="S228" s="37">
        <v>0.36</v>
      </c>
      <c r="T228" s="37">
        <v>7.0000000000000007E-2</v>
      </c>
    </row>
    <row r="229" spans="2:20">
      <c r="B229" s="14" t="s">
        <v>1001</v>
      </c>
      <c r="C229" s="14" t="s">
        <v>1002</v>
      </c>
      <c r="D229" s="14" t="s">
        <v>106</v>
      </c>
      <c r="E229" s="14" t="s">
        <v>129</v>
      </c>
      <c r="F229" s="14" t="s">
        <v>753</v>
      </c>
      <c r="G229" s="14" t="s">
        <v>118</v>
      </c>
      <c r="H229" s="14" t="s">
        <v>750</v>
      </c>
      <c r="I229" s="14" t="s">
        <v>155</v>
      </c>
      <c r="J229" s="14" t="s">
        <v>1003</v>
      </c>
      <c r="K229" s="37">
        <v>1.36</v>
      </c>
      <c r="L229" s="14" t="s">
        <v>108</v>
      </c>
      <c r="M229" s="37">
        <v>7.18</v>
      </c>
      <c r="N229" s="37">
        <v>2.2400000000000002</v>
      </c>
      <c r="O229" s="37">
        <v>99320.19</v>
      </c>
      <c r="P229" s="37">
        <v>104.52</v>
      </c>
      <c r="Q229" s="37">
        <v>103.809462588</v>
      </c>
      <c r="R229" s="37">
        <v>0.17</v>
      </c>
      <c r="S229" s="37">
        <v>0.04</v>
      </c>
      <c r="T229" s="37">
        <v>0.01</v>
      </c>
    </row>
    <row r="230" spans="2:20">
      <c r="B230" s="14" t="s">
        <v>1004</v>
      </c>
      <c r="C230" s="14" t="s">
        <v>1005</v>
      </c>
      <c r="D230" s="14" t="s">
        <v>106</v>
      </c>
      <c r="E230" s="14" t="s">
        <v>129</v>
      </c>
      <c r="F230" s="14" t="s">
        <v>1006</v>
      </c>
      <c r="G230" s="14" t="s">
        <v>133</v>
      </c>
      <c r="H230" s="14" t="s">
        <v>750</v>
      </c>
      <c r="I230" s="14" t="s">
        <v>155</v>
      </c>
      <c r="J230" s="14" t="s">
        <v>840</v>
      </c>
      <c r="K230" s="37">
        <v>3.19</v>
      </c>
      <c r="L230" s="14" t="s">
        <v>108</v>
      </c>
      <c r="M230" s="37">
        <v>4.7</v>
      </c>
      <c r="N230" s="37">
        <v>3.54</v>
      </c>
      <c r="O230" s="37">
        <v>173000</v>
      </c>
      <c r="P230" s="37">
        <v>105.41</v>
      </c>
      <c r="Q230" s="37">
        <v>182.35929999999999</v>
      </c>
      <c r="R230" s="37">
        <v>0.16</v>
      </c>
      <c r="S230" s="37">
        <v>7.0000000000000007E-2</v>
      </c>
      <c r="T230" s="37">
        <v>0.01</v>
      </c>
    </row>
    <row r="231" spans="2:20">
      <c r="B231" s="14" t="s">
        <v>1007</v>
      </c>
      <c r="C231" s="14" t="s">
        <v>1008</v>
      </c>
      <c r="D231" s="14" t="s">
        <v>106</v>
      </c>
      <c r="E231" s="14" t="s">
        <v>129</v>
      </c>
      <c r="F231" s="14" t="s">
        <v>769</v>
      </c>
      <c r="G231" s="14" t="s">
        <v>397</v>
      </c>
      <c r="H231" s="14" t="s">
        <v>765</v>
      </c>
      <c r="I231" s="14" t="s">
        <v>156</v>
      </c>
      <c r="J231" s="14" t="s">
        <v>774</v>
      </c>
      <c r="K231" s="37">
        <v>1.95</v>
      </c>
      <c r="L231" s="14" t="s">
        <v>108</v>
      </c>
      <c r="M231" s="37">
        <v>4.1500000000000004</v>
      </c>
      <c r="N231" s="37">
        <v>4.09</v>
      </c>
      <c r="O231" s="37">
        <v>25145.1</v>
      </c>
      <c r="P231" s="37">
        <v>99.31</v>
      </c>
      <c r="Q231" s="37">
        <v>24.97159881</v>
      </c>
      <c r="R231" s="37">
        <v>0.01</v>
      </c>
      <c r="S231" s="37">
        <v>0.01</v>
      </c>
      <c r="T231" s="37">
        <v>0</v>
      </c>
    </row>
    <row r="232" spans="2:20">
      <c r="B232" s="14" t="s">
        <v>1009</v>
      </c>
      <c r="C232" s="14" t="s">
        <v>1010</v>
      </c>
      <c r="D232" s="14" t="s">
        <v>106</v>
      </c>
      <c r="E232" s="14" t="s">
        <v>129</v>
      </c>
      <c r="F232" s="14" t="s">
        <v>777</v>
      </c>
      <c r="G232" s="14" t="s">
        <v>397</v>
      </c>
      <c r="H232" s="14" t="s">
        <v>778</v>
      </c>
      <c r="I232" s="14" t="s">
        <v>155</v>
      </c>
      <c r="J232" s="14" t="s">
        <v>1011</v>
      </c>
      <c r="K232" s="37">
        <v>4.3499999999999996</v>
      </c>
      <c r="L232" s="14" t="s">
        <v>108</v>
      </c>
      <c r="M232" s="37">
        <v>5.74</v>
      </c>
      <c r="N232" s="37">
        <v>4.62</v>
      </c>
      <c r="O232" s="37">
        <v>313335</v>
      </c>
      <c r="P232" s="37">
        <v>108.43</v>
      </c>
      <c r="Q232" s="37">
        <v>339.74914050000001</v>
      </c>
      <c r="R232" s="37">
        <v>7.0000000000000007E-2</v>
      </c>
      <c r="S232" s="37">
        <v>0.13</v>
      </c>
      <c r="T232" s="37">
        <v>0.02</v>
      </c>
    </row>
    <row r="233" spans="2:20">
      <c r="B233" s="14" t="s">
        <v>1012</v>
      </c>
      <c r="C233" s="14" t="s">
        <v>1013</v>
      </c>
      <c r="D233" s="14" t="s">
        <v>106</v>
      </c>
      <c r="E233" s="14" t="s">
        <v>129</v>
      </c>
      <c r="F233" s="14" t="s">
        <v>793</v>
      </c>
      <c r="G233" s="14" t="s">
        <v>118</v>
      </c>
      <c r="H233" s="14" t="s">
        <v>794</v>
      </c>
      <c r="I233" s="14" t="s">
        <v>156</v>
      </c>
      <c r="J233" s="14" t="s">
        <v>1014</v>
      </c>
      <c r="K233" s="37">
        <v>1.17</v>
      </c>
      <c r="L233" s="14" t="s">
        <v>108</v>
      </c>
      <c r="M233" s="37">
        <v>6.7</v>
      </c>
      <c r="N233" s="37">
        <v>8.01</v>
      </c>
      <c r="O233" s="37">
        <v>233676.37</v>
      </c>
      <c r="P233" s="37">
        <v>100.04</v>
      </c>
      <c r="Q233" s="37">
        <v>233.76984054799999</v>
      </c>
      <c r="R233" s="37">
        <v>0.05</v>
      </c>
      <c r="S233" s="37">
        <v>0.09</v>
      </c>
      <c r="T233" s="37">
        <v>0.02</v>
      </c>
    </row>
    <row r="234" spans="2:20">
      <c r="B234" s="14" t="s">
        <v>1015</v>
      </c>
      <c r="C234" s="14" t="s">
        <v>1016</v>
      </c>
      <c r="D234" s="14" t="s">
        <v>106</v>
      </c>
      <c r="E234" s="14" t="s">
        <v>129</v>
      </c>
      <c r="F234" s="14" t="s">
        <v>1017</v>
      </c>
      <c r="G234" s="14" t="s">
        <v>118</v>
      </c>
      <c r="H234" s="14" t="s">
        <v>816</v>
      </c>
      <c r="I234" s="14" t="s">
        <v>155</v>
      </c>
      <c r="J234" s="14" t="s">
        <v>1018</v>
      </c>
      <c r="K234" s="37">
        <v>1.51</v>
      </c>
      <c r="L234" s="14" t="s">
        <v>108</v>
      </c>
      <c r="M234" s="37">
        <v>6.6</v>
      </c>
      <c r="N234" s="37">
        <v>24.23</v>
      </c>
      <c r="O234" s="37">
        <v>0.19</v>
      </c>
      <c r="P234" s="37">
        <v>80.42</v>
      </c>
      <c r="Q234" s="37">
        <v>1.52798E-4</v>
      </c>
      <c r="R234" s="37">
        <v>0</v>
      </c>
      <c r="S234" s="37">
        <v>0</v>
      </c>
      <c r="T234" s="37">
        <v>0</v>
      </c>
    </row>
    <row r="235" spans="2:20">
      <c r="B235" s="14" t="s">
        <v>1019</v>
      </c>
      <c r="C235" s="14" t="s">
        <v>1020</v>
      </c>
      <c r="D235" s="14" t="s">
        <v>106</v>
      </c>
      <c r="E235" s="14" t="s">
        <v>129</v>
      </c>
      <c r="F235" s="14" t="s">
        <v>839</v>
      </c>
      <c r="G235" s="14" t="s">
        <v>138</v>
      </c>
      <c r="H235" s="14" t="s">
        <v>243</v>
      </c>
      <c r="I235" s="14" t="s">
        <v>826</v>
      </c>
      <c r="J235" s="14" t="s">
        <v>444</v>
      </c>
      <c r="K235" s="37">
        <v>5.03</v>
      </c>
      <c r="L235" s="14" t="s">
        <v>108</v>
      </c>
      <c r="M235" s="37">
        <v>5.5</v>
      </c>
      <c r="N235" s="37">
        <v>4.9400000000000004</v>
      </c>
      <c r="O235" s="37">
        <v>350138.14</v>
      </c>
      <c r="P235" s="37">
        <v>104.49</v>
      </c>
      <c r="Q235" s="37">
        <v>365.859342486</v>
      </c>
      <c r="R235" s="37">
        <v>0.06</v>
      </c>
      <c r="S235" s="37">
        <v>0.14000000000000001</v>
      </c>
      <c r="T235" s="37">
        <v>0.03</v>
      </c>
    </row>
    <row r="236" spans="2:20">
      <c r="B236" s="14" t="s">
        <v>1021</v>
      </c>
      <c r="C236" s="14" t="s">
        <v>1022</v>
      </c>
      <c r="D236" s="14" t="s">
        <v>106</v>
      </c>
      <c r="E236" s="14" t="s">
        <v>129</v>
      </c>
      <c r="F236" s="14" t="s">
        <v>1023</v>
      </c>
      <c r="G236" s="14" t="s">
        <v>535</v>
      </c>
      <c r="H236" s="14" t="s">
        <v>243</v>
      </c>
      <c r="I236" s="14" t="s">
        <v>826</v>
      </c>
      <c r="J236" s="14" t="s">
        <v>1024</v>
      </c>
      <c r="K236" s="37">
        <v>6.68</v>
      </c>
      <c r="L236" s="14" t="s">
        <v>108</v>
      </c>
      <c r="M236" s="37">
        <v>3.45</v>
      </c>
      <c r="N236" s="37">
        <v>24.71</v>
      </c>
      <c r="O236" s="37">
        <v>16128.3</v>
      </c>
      <c r="P236" s="37">
        <v>33.450000000000003</v>
      </c>
      <c r="Q236" s="37">
        <v>5.3949163499999999</v>
      </c>
      <c r="R236" s="37">
        <v>0</v>
      </c>
      <c r="S236" s="37">
        <v>0</v>
      </c>
      <c r="T236" s="37">
        <v>0</v>
      </c>
    </row>
    <row r="237" spans="2:20">
      <c r="B237" s="14" t="s">
        <v>1025</v>
      </c>
      <c r="C237" s="14" t="s">
        <v>1026</v>
      </c>
      <c r="D237" s="14" t="s">
        <v>106</v>
      </c>
      <c r="E237" s="14" t="s">
        <v>129</v>
      </c>
      <c r="F237" s="14" t="s">
        <v>1027</v>
      </c>
      <c r="G237" s="14" t="s">
        <v>118</v>
      </c>
      <c r="H237" s="14" t="s">
        <v>243</v>
      </c>
      <c r="I237" s="14" t="s">
        <v>826</v>
      </c>
      <c r="J237" s="14" t="s">
        <v>256</v>
      </c>
      <c r="K237" s="37">
        <v>0.41</v>
      </c>
      <c r="L237" s="14" t="s">
        <v>108</v>
      </c>
      <c r="M237" s="37">
        <v>7.63</v>
      </c>
      <c r="N237" s="37">
        <v>1.24</v>
      </c>
      <c r="O237" s="37">
        <v>93802.01</v>
      </c>
      <c r="P237" s="37">
        <v>102.28</v>
      </c>
      <c r="Q237" s="37">
        <v>95.940695828000003</v>
      </c>
      <c r="R237" s="37">
        <v>0.32</v>
      </c>
      <c r="S237" s="37">
        <v>0.04</v>
      </c>
      <c r="T237" s="37">
        <v>0.01</v>
      </c>
    </row>
    <row r="238" spans="2:20">
      <c r="B238" s="56" t="s">
        <v>355</v>
      </c>
      <c r="C238" s="3"/>
      <c r="D238" s="3"/>
      <c r="E238" s="3"/>
      <c r="F238" s="3"/>
      <c r="K238" s="59">
        <v>4.99</v>
      </c>
      <c r="N238" s="59">
        <v>5.3</v>
      </c>
      <c r="O238" s="59">
        <v>1672320.48</v>
      </c>
      <c r="Q238" s="59">
        <v>1772.9655651840001</v>
      </c>
      <c r="S238" s="59">
        <v>0.66</v>
      </c>
      <c r="T238" s="59">
        <v>0.13</v>
      </c>
    </row>
    <row r="239" spans="2:20">
      <c r="B239" s="14" t="s">
        <v>1028</v>
      </c>
      <c r="C239" s="14" t="s">
        <v>1029</v>
      </c>
      <c r="D239" s="14" t="s">
        <v>106</v>
      </c>
      <c r="E239" s="14" t="s">
        <v>129</v>
      </c>
      <c r="F239" s="14" t="s">
        <v>749</v>
      </c>
      <c r="G239" s="14" t="s">
        <v>535</v>
      </c>
      <c r="H239" s="14" t="s">
        <v>750</v>
      </c>
      <c r="I239" s="14" t="s">
        <v>155</v>
      </c>
      <c r="J239" s="14" t="s">
        <v>1030</v>
      </c>
      <c r="K239" s="37">
        <v>5.04</v>
      </c>
      <c r="L239" s="14" t="s">
        <v>108</v>
      </c>
      <c r="M239" s="37">
        <v>6.7</v>
      </c>
      <c r="N239" s="37">
        <v>5.42</v>
      </c>
      <c r="O239" s="37">
        <v>860000</v>
      </c>
      <c r="P239" s="37">
        <v>105.96</v>
      </c>
      <c r="Q239" s="37">
        <v>911.25599999999997</v>
      </c>
      <c r="R239" s="37">
        <v>0.09</v>
      </c>
      <c r="S239" s="37">
        <v>0.34</v>
      </c>
      <c r="T239" s="37">
        <v>7.0000000000000007E-2</v>
      </c>
    </row>
    <row r="240" spans="2:20">
      <c r="B240" s="14" t="s">
        <v>1031</v>
      </c>
      <c r="C240" s="14" t="s">
        <v>1032</v>
      </c>
      <c r="D240" s="14" t="s">
        <v>106</v>
      </c>
      <c r="E240" s="14" t="s">
        <v>129</v>
      </c>
      <c r="F240" s="14" t="s">
        <v>839</v>
      </c>
      <c r="G240" s="14" t="s">
        <v>138</v>
      </c>
      <c r="H240" s="14" t="s">
        <v>243</v>
      </c>
      <c r="I240" s="14" t="s">
        <v>826</v>
      </c>
      <c r="J240" s="14" t="s">
        <v>444</v>
      </c>
      <c r="K240" s="37">
        <v>4.93</v>
      </c>
      <c r="L240" s="14" t="s">
        <v>108</v>
      </c>
      <c r="M240" s="37">
        <v>6.35</v>
      </c>
      <c r="N240" s="37">
        <v>5.18</v>
      </c>
      <c r="O240" s="37">
        <v>812320.48</v>
      </c>
      <c r="P240" s="37">
        <v>106.08</v>
      </c>
      <c r="Q240" s="37">
        <v>861.70956518399998</v>
      </c>
      <c r="R240" s="37">
        <v>0.25</v>
      </c>
      <c r="S240" s="37">
        <v>0.32</v>
      </c>
      <c r="T240" s="37">
        <v>0.06</v>
      </c>
    </row>
    <row r="241" spans="2:20">
      <c r="B241" s="56" t="s">
        <v>1033</v>
      </c>
      <c r="C241" s="3"/>
      <c r="D241" s="3"/>
      <c r="E241" s="3"/>
      <c r="F241" s="3"/>
      <c r="K241" s="59">
        <v>0</v>
      </c>
      <c r="N241" s="59">
        <v>0</v>
      </c>
      <c r="O241" s="59">
        <v>0</v>
      </c>
      <c r="Q241" s="59">
        <v>0</v>
      </c>
      <c r="S241" s="59">
        <v>0</v>
      </c>
      <c r="T241" s="59">
        <v>0</v>
      </c>
    </row>
    <row r="242" spans="2:20">
      <c r="B242" s="14" t="s">
        <v>243</v>
      </c>
      <c r="C242" s="14" t="s">
        <v>243</v>
      </c>
      <c r="D242" s="3"/>
      <c r="E242" s="3"/>
      <c r="F242" s="3"/>
      <c r="G242" s="14" t="s">
        <v>243</v>
      </c>
      <c r="H242" s="14" t="s">
        <v>243</v>
      </c>
      <c r="K242" s="37">
        <v>0</v>
      </c>
      <c r="L242" s="14" t="s">
        <v>243</v>
      </c>
      <c r="M242" s="37">
        <v>0</v>
      </c>
      <c r="N242" s="37">
        <v>0</v>
      </c>
      <c r="O242" s="37">
        <v>0</v>
      </c>
      <c r="P242" s="37">
        <v>0</v>
      </c>
      <c r="Q242" s="37">
        <v>0</v>
      </c>
      <c r="R242" s="37">
        <v>0</v>
      </c>
      <c r="S242" s="37">
        <v>0</v>
      </c>
      <c r="T242" s="37">
        <v>0</v>
      </c>
    </row>
    <row r="243" spans="2:20">
      <c r="B243" s="56" t="s">
        <v>247</v>
      </c>
      <c r="C243" s="3"/>
      <c r="D243" s="3"/>
      <c r="E243" s="3"/>
      <c r="F243" s="3"/>
      <c r="K243" s="59">
        <v>9.34</v>
      </c>
      <c r="N243" s="59">
        <v>5.36</v>
      </c>
      <c r="O243" s="59">
        <v>16334984</v>
      </c>
      <c r="Q243" s="59">
        <v>66798.042817243302</v>
      </c>
      <c r="S243" s="59">
        <v>24.85</v>
      </c>
      <c r="T243" s="59">
        <v>4.83</v>
      </c>
    </row>
    <row r="244" spans="2:20">
      <c r="B244" s="56" t="s">
        <v>356</v>
      </c>
      <c r="C244" s="3"/>
      <c r="D244" s="3"/>
      <c r="E244" s="3"/>
      <c r="F244" s="3"/>
      <c r="K244" s="59">
        <v>6.61</v>
      </c>
      <c r="N244" s="59">
        <v>4.76</v>
      </c>
      <c r="O244" s="59">
        <v>2886984</v>
      </c>
      <c r="Q244" s="59">
        <v>11023.927868656105</v>
      </c>
      <c r="S244" s="59">
        <v>4.0999999999999996</v>
      </c>
      <c r="T244" s="59">
        <v>0.8</v>
      </c>
    </row>
    <row r="245" spans="2:20">
      <c r="B245" s="14" t="s">
        <v>1042</v>
      </c>
      <c r="C245" s="14" t="s">
        <v>1043</v>
      </c>
      <c r="D245" s="14" t="s">
        <v>129</v>
      </c>
      <c r="E245" s="14" t="s">
        <v>1035</v>
      </c>
      <c r="F245" s="14" t="s">
        <v>1044</v>
      </c>
      <c r="G245" s="14" t="s">
        <v>1045</v>
      </c>
      <c r="H245" s="14" t="s">
        <v>778</v>
      </c>
      <c r="I245" s="14" t="s">
        <v>1046</v>
      </c>
      <c r="J245" s="14" t="s">
        <v>1047</v>
      </c>
      <c r="K245" s="37">
        <v>7.18</v>
      </c>
      <c r="L245" s="14" t="s">
        <v>112</v>
      </c>
      <c r="M245" s="37">
        <v>4.5</v>
      </c>
      <c r="N245" s="37">
        <v>4.4800000000000004</v>
      </c>
      <c r="O245" s="37">
        <v>1510000</v>
      </c>
      <c r="P245" s="37">
        <v>101.952</v>
      </c>
      <c r="Q245" s="37">
        <v>5797.6636031999997</v>
      </c>
      <c r="R245" s="37">
        <v>0.19</v>
      </c>
      <c r="S245" s="37">
        <v>2.16</v>
      </c>
      <c r="T245" s="37">
        <v>0.42</v>
      </c>
    </row>
    <row r="246" spans="2:20">
      <c r="B246" s="14" t="s">
        <v>1048</v>
      </c>
      <c r="C246" s="14" t="s">
        <v>1049</v>
      </c>
      <c r="D246" s="14" t="s">
        <v>129</v>
      </c>
      <c r="E246" s="14" t="s">
        <v>1035</v>
      </c>
      <c r="F246" s="14" t="s">
        <v>1036</v>
      </c>
      <c r="G246" s="14" t="s">
        <v>1037</v>
      </c>
      <c r="H246" s="14" t="s">
        <v>789</v>
      </c>
      <c r="I246" s="14" t="s">
        <v>1046</v>
      </c>
      <c r="J246" s="14" t="s">
        <v>1041</v>
      </c>
      <c r="K246" s="37">
        <v>6.42</v>
      </c>
      <c r="L246" s="14" t="s">
        <v>112</v>
      </c>
      <c r="M246" s="37">
        <v>5.08</v>
      </c>
      <c r="N246" s="37">
        <v>5.24</v>
      </c>
      <c r="O246" s="37">
        <v>433312</v>
      </c>
      <c r="P246" s="37">
        <v>100.66800000000001</v>
      </c>
      <c r="Q246" s="37">
        <v>1642.75376998656</v>
      </c>
      <c r="R246" s="37">
        <v>0.11</v>
      </c>
      <c r="S246" s="37">
        <v>0.61</v>
      </c>
      <c r="T246" s="37">
        <v>0.12</v>
      </c>
    </row>
    <row r="247" spans="2:20" s="93" customFormat="1">
      <c r="B247" s="61" t="s">
        <v>1050</v>
      </c>
      <c r="C247" s="61" t="s">
        <v>1034</v>
      </c>
      <c r="D247" s="61" t="s">
        <v>129</v>
      </c>
      <c r="E247" s="61" t="s">
        <v>1035</v>
      </c>
      <c r="F247" s="61" t="s">
        <v>1036</v>
      </c>
      <c r="G247" s="61" t="s">
        <v>1037</v>
      </c>
      <c r="H247" s="61" t="s">
        <v>789</v>
      </c>
      <c r="I247" s="61" t="s">
        <v>1046</v>
      </c>
      <c r="J247" s="61" t="s">
        <v>1038</v>
      </c>
      <c r="K247" s="92">
        <v>2.61</v>
      </c>
      <c r="L247" s="61" t="s">
        <v>112</v>
      </c>
      <c r="M247" s="92">
        <v>3.84</v>
      </c>
      <c r="N247" s="92">
        <v>3.93</v>
      </c>
      <c r="O247" s="92">
        <f>256460-107144</f>
        <v>149316</v>
      </c>
      <c r="P247" s="92">
        <v>100.809</v>
      </c>
      <c r="Q247" s="92">
        <f>973.6419114324-408.23</f>
        <v>565.41191143239996</v>
      </c>
      <c r="R247" s="92">
        <v>0.06</v>
      </c>
      <c r="S247" s="92">
        <f>Q247/Q11*100</f>
        <v>0.21035925034683933</v>
      </c>
      <c r="T247" s="92">
        <f>Q247/'סכום נכסי הקרן'!C42*100</f>
        <v>4.0873329575131921E-2</v>
      </c>
    </row>
    <row r="248" spans="2:20" s="93" customFormat="1">
      <c r="B248" s="61" t="s">
        <v>1039</v>
      </c>
      <c r="C248" s="61" t="s">
        <v>1040</v>
      </c>
      <c r="D248" s="61" t="s">
        <v>129</v>
      </c>
      <c r="E248" s="61" t="s">
        <v>1035</v>
      </c>
      <c r="F248" s="61" t="s">
        <v>1036</v>
      </c>
      <c r="G248" s="61" t="s">
        <v>1037</v>
      </c>
      <c r="H248" s="61" t="s">
        <v>789</v>
      </c>
      <c r="I248" s="61" t="s">
        <v>1046</v>
      </c>
      <c r="J248" s="61" t="s">
        <v>1041</v>
      </c>
      <c r="K248" s="92">
        <v>4.29</v>
      </c>
      <c r="L248" s="61" t="s">
        <v>112</v>
      </c>
      <c r="M248" s="92">
        <v>4.4400000000000004</v>
      </c>
      <c r="N248" s="92">
        <v>4.38</v>
      </c>
      <c r="O248" s="92">
        <f>663030-370117</f>
        <v>292913</v>
      </c>
      <c r="P248" s="92">
        <v>101.557</v>
      </c>
      <c r="Q248" s="92">
        <f>2535.8488181586-1421.83</f>
        <v>1114.0188181586</v>
      </c>
      <c r="R248" s="92">
        <v>0.17</v>
      </c>
      <c r="S248" s="92">
        <f>Q248/Q11*100</f>
        <v>0.41446626560525324</v>
      </c>
      <c r="T248" s="92">
        <f>Q248/'סכום נכסי הקרן'!C42*100</f>
        <v>8.0531834202328026E-2</v>
      </c>
    </row>
    <row r="249" spans="2:20" s="93" customFormat="1">
      <c r="B249" s="61" t="s">
        <v>1051</v>
      </c>
      <c r="C249" s="61" t="s">
        <v>1052</v>
      </c>
      <c r="D249" s="61" t="s">
        <v>129</v>
      </c>
      <c r="E249" s="61" t="s">
        <v>1035</v>
      </c>
      <c r="F249" s="61" t="s">
        <v>1036</v>
      </c>
      <c r="G249" s="61" t="s">
        <v>1037</v>
      </c>
      <c r="H249" s="61" t="s">
        <v>789</v>
      </c>
      <c r="I249" s="61" t="s">
        <v>1046</v>
      </c>
      <c r="J249" s="61" t="s">
        <v>978</v>
      </c>
      <c r="K249" s="92">
        <v>7.6</v>
      </c>
      <c r="L249" s="61" t="s">
        <v>112</v>
      </c>
      <c r="M249" s="92">
        <v>5.41</v>
      </c>
      <c r="N249" s="92">
        <v>5.55</v>
      </c>
      <c r="O249" s="92">
        <v>501443</v>
      </c>
      <c r="P249" s="92">
        <v>100.82850000498561</v>
      </c>
      <c r="Q249" s="92">
        <v>1904.0800165844801</v>
      </c>
      <c r="R249" s="92">
        <v>0.13</v>
      </c>
      <c r="S249" s="92">
        <v>0.71</v>
      </c>
      <c r="T249" s="92">
        <v>0.14000000000000001</v>
      </c>
    </row>
    <row r="250" spans="2:20">
      <c r="B250" s="56" t="s">
        <v>357</v>
      </c>
      <c r="C250" s="3"/>
      <c r="D250" s="3"/>
      <c r="E250" s="3"/>
      <c r="F250" s="3"/>
      <c r="K250" s="59">
        <v>9.8800000000000008</v>
      </c>
      <c r="N250" s="59">
        <v>5.48</v>
      </c>
      <c r="O250" s="59">
        <v>13448000</v>
      </c>
      <c r="Q250" s="59">
        <v>55774.114948587201</v>
      </c>
      <c r="S250" s="59">
        <v>20.75</v>
      </c>
      <c r="T250" s="59">
        <v>4.03</v>
      </c>
    </row>
    <row r="251" spans="2:20">
      <c r="B251" s="14" t="s">
        <v>1053</v>
      </c>
      <c r="C251" s="14" t="s">
        <v>1054</v>
      </c>
      <c r="D251" s="14" t="s">
        <v>129</v>
      </c>
      <c r="E251" s="14" t="s">
        <v>1035</v>
      </c>
      <c r="F251" s="14" t="s">
        <v>1055</v>
      </c>
      <c r="G251" s="14" t="s">
        <v>1056</v>
      </c>
      <c r="H251" s="14" t="s">
        <v>704</v>
      </c>
      <c r="I251" s="14" t="s">
        <v>1046</v>
      </c>
      <c r="J251" s="14" t="s">
        <v>1057</v>
      </c>
      <c r="K251" s="37">
        <v>8.35</v>
      </c>
      <c r="L251" s="14" t="s">
        <v>112</v>
      </c>
      <c r="M251" s="37">
        <v>3.65</v>
      </c>
      <c r="N251" s="37">
        <v>3.08</v>
      </c>
      <c r="O251" s="37">
        <v>301000</v>
      </c>
      <c r="P251" s="37">
        <v>105.63316667774086</v>
      </c>
      <c r="Q251" s="37">
        <v>1197.4216621822</v>
      </c>
      <c r="R251" s="37">
        <v>2.74</v>
      </c>
      <c r="S251" s="37">
        <v>0.45</v>
      </c>
      <c r="T251" s="37">
        <v>0.09</v>
      </c>
    </row>
    <row r="252" spans="2:20">
      <c r="B252" s="14" t="s">
        <v>1058</v>
      </c>
      <c r="C252" s="14" t="s">
        <v>1059</v>
      </c>
      <c r="D252" s="14" t="s">
        <v>129</v>
      </c>
      <c r="E252" s="14" t="s">
        <v>1035</v>
      </c>
      <c r="F252" s="14" t="s">
        <v>1060</v>
      </c>
      <c r="G252" s="14" t="s">
        <v>1061</v>
      </c>
      <c r="H252" s="14" t="s">
        <v>707</v>
      </c>
      <c r="I252" s="14" t="s">
        <v>213</v>
      </c>
      <c r="J252" s="14" t="s">
        <v>369</v>
      </c>
      <c r="K252" s="37">
        <v>15.95</v>
      </c>
      <c r="L252" s="14" t="s">
        <v>112</v>
      </c>
      <c r="M252" s="37">
        <v>4.5</v>
      </c>
      <c r="N252" s="37">
        <v>4.75</v>
      </c>
      <c r="O252" s="37">
        <v>200000</v>
      </c>
      <c r="P252" s="37">
        <v>98.519499999999994</v>
      </c>
      <c r="Q252" s="37">
        <v>742.04887399999996</v>
      </c>
      <c r="R252" s="37">
        <v>0.04</v>
      </c>
      <c r="S252" s="37">
        <v>0.28000000000000003</v>
      </c>
      <c r="T252" s="37">
        <v>0.05</v>
      </c>
    </row>
    <row r="253" spans="2:20">
      <c r="B253" s="14" t="s">
        <v>1062</v>
      </c>
      <c r="C253" s="14" t="s">
        <v>1063</v>
      </c>
      <c r="D253" s="14" t="s">
        <v>129</v>
      </c>
      <c r="E253" s="14" t="s">
        <v>1035</v>
      </c>
      <c r="F253" s="14" t="s">
        <v>1064</v>
      </c>
      <c r="G253" s="14" t="s">
        <v>1045</v>
      </c>
      <c r="H253" s="14" t="s">
        <v>212</v>
      </c>
      <c r="I253" s="14" t="s">
        <v>213</v>
      </c>
      <c r="J253" s="14" t="s">
        <v>1065</v>
      </c>
      <c r="K253" s="37">
        <v>7.78</v>
      </c>
      <c r="L253" s="14" t="s">
        <v>112</v>
      </c>
      <c r="M253" s="37">
        <v>3.6</v>
      </c>
      <c r="N253" s="37">
        <v>3.07</v>
      </c>
      <c r="O253" s="37">
        <v>247000</v>
      </c>
      <c r="P253" s="37">
        <v>106.14100000000001</v>
      </c>
      <c r="Q253" s="37">
        <v>987.32570482000006</v>
      </c>
      <c r="R253" s="37">
        <v>0.01</v>
      </c>
      <c r="S253" s="37">
        <v>0.37</v>
      </c>
      <c r="T253" s="37">
        <v>7.0000000000000007E-2</v>
      </c>
    </row>
    <row r="254" spans="2:20">
      <c r="B254" s="14" t="s">
        <v>1066</v>
      </c>
      <c r="C254" s="14" t="s">
        <v>1067</v>
      </c>
      <c r="D254" s="14" t="s">
        <v>129</v>
      </c>
      <c r="E254" s="14" t="s">
        <v>1035</v>
      </c>
      <c r="F254" s="14" t="s">
        <v>1068</v>
      </c>
      <c r="G254" s="14" t="s">
        <v>1069</v>
      </c>
      <c r="H254" s="14" t="s">
        <v>750</v>
      </c>
      <c r="I254" s="14" t="s">
        <v>1046</v>
      </c>
      <c r="J254" s="14" t="s">
        <v>1070</v>
      </c>
      <c r="K254" s="37">
        <v>6.59</v>
      </c>
      <c r="L254" s="14" t="s">
        <v>112</v>
      </c>
      <c r="M254" s="37">
        <v>6.38</v>
      </c>
      <c r="N254" s="37">
        <v>5.72</v>
      </c>
      <c r="O254" s="37">
        <v>400000</v>
      </c>
      <c r="P254" s="37">
        <v>107.933041675</v>
      </c>
      <c r="Q254" s="37">
        <v>1625.9033397922001</v>
      </c>
      <c r="R254" s="37">
        <v>0.05</v>
      </c>
      <c r="S254" s="37">
        <v>0.6</v>
      </c>
      <c r="T254" s="37">
        <v>0.12</v>
      </c>
    </row>
    <row r="255" spans="2:20">
      <c r="B255" s="14" t="s">
        <v>1071</v>
      </c>
      <c r="C255" s="14" t="s">
        <v>1072</v>
      </c>
      <c r="D255" s="14" t="s">
        <v>129</v>
      </c>
      <c r="E255" s="14" t="s">
        <v>1035</v>
      </c>
      <c r="F255" s="14" t="s">
        <v>1073</v>
      </c>
      <c r="G255" s="14" t="s">
        <v>361</v>
      </c>
      <c r="H255" s="14" t="s">
        <v>212</v>
      </c>
      <c r="I255" s="14" t="s">
        <v>213</v>
      </c>
      <c r="J255" s="14" t="s">
        <v>1074</v>
      </c>
      <c r="K255" s="37">
        <v>4.28</v>
      </c>
      <c r="L255" s="14" t="s">
        <v>112</v>
      </c>
      <c r="M255" s="37">
        <v>4.5</v>
      </c>
      <c r="N255" s="37">
        <v>4.49</v>
      </c>
      <c r="O255" s="37">
        <v>257000</v>
      </c>
      <c r="P255" s="37">
        <v>101.9485</v>
      </c>
      <c r="Q255" s="37">
        <v>986.72079107000002</v>
      </c>
      <c r="R255" s="37">
        <v>0.02</v>
      </c>
      <c r="S255" s="37">
        <v>0.37</v>
      </c>
      <c r="T255" s="37">
        <v>7.0000000000000007E-2</v>
      </c>
    </row>
    <row r="256" spans="2:20">
      <c r="B256" s="14" t="s">
        <v>1075</v>
      </c>
      <c r="C256" s="14" t="s">
        <v>1076</v>
      </c>
      <c r="D256" s="14" t="s">
        <v>129</v>
      </c>
      <c r="E256" s="14" t="s">
        <v>1035</v>
      </c>
      <c r="F256" s="14" t="s">
        <v>1077</v>
      </c>
      <c r="G256" s="14" t="s">
        <v>1078</v>
      </c>
      <c r="H256" s="14" t="s">
        <v>750</v>
      </c>
      <c r="I256" s="14" t="s">
        <v>1046</v>
      </c>
      <c r="J256" s="14" t="s">
        <v>1079</v>
      </c>
      <c r="K256" s="37">
        <v>8.7100000000000009</v>
      </c>
      <c r="L256" s="14" t="s">
        <v>112</v>
      </c>
      <c r="M256" s="37">
        <v>4.13</v>
      </c>
      <c r="N256" s="37">
        <v>3.74</v>
      </c>
      <c r="O256" s="37">
        <v>345000</v>
      </c>
      <c r="P256" s="37">
        <v>104.88312501449275</v>
      </c>
      <c r="Q256" s="37">
        <v>1362.7149783758</v>
      </c>
      <c r="R256" s="37">
        <v>0.02</v>
      </c>
      <c r="S256" s="37">
        <v>0.51</v>
      </c>
      <c r="T256" s="37">
        <v>0.1</v>
      </c>
    </row>
    <row r="257" spans="2:20">
      <c r="B257" s="14" t="s">
        <v>1080</v>
      </c>
      <c r="C257" s="14" t="s">
        <v>1081</v>
      </c>
      <c r="D257" s="14" t="s">
        <v>129</v>
      </c>
      <c r="E257" s="14" t="s">
        <v>1035</v>
      </c>
      <c r="F257" s="14" t="s">
        <v>1082</v>
      </c>
      <c r="G257" s="14" t="s">
        <v>1083</v>
      </c>
      <c r="H257" s="14" t="s">
        <v>750</v>
      </c>
      <c r="I257" s="14" t="s">
        <v>1046</v>
      </c>
      <c r="J257" s="14" t="s">
        <v>1084</v>
      </c>
      <c r="K257" s="37">
        <v>15.39</v>
      </c>
      <c r="L257" s="14" t="s">
        <v>112</v>
      </c>
      <c r="M257" s="37">
        <v>5.75</v>
      </c>
      <c r="N257" s="37">
        <v>5.74</v>
      </c>
      <c r="O257" s="37">
        <v>400000</v>
      </c>
      <c r="P257" s="37">
        <v>102.13138475</v>
      </c>
      <c r="Q257" s="37">
        <v>1538.507179874</v>
      </c>
      <c r="R257" s="37">
        <v>0</v>
      </c>
      <c r="S257" s="37">
        <v>0.56999999999999995</v>
      </c>
      <c r="T257" s="37">
        <v>0.11</v>
      </c>
    </row>
    <row r="258" spans="2:20">
      <c r="B258" s="14" t="s">
        <v>1085</v>
      </c>
      <c r="C258" s="14" t="s">
        <v>1086</v>
      </c>
      <c r="D258" s="14" t="s">
        <v>129</v>
      </c>
      <c r="E258" s="14" t="s">
        <v>1035</v>
      </c>
      <c r="F258" s="14" t="s">
        <v>1087</v>
      </c>
      <c r="G258" s="14" t="s">
        <v>1088</v>
      </c>
      <c r="H258" s="14" t="s">
        <v>212</v>
      </c>
      <c r="I258" s="14" t="s">
        <v>213</v>
      </c>
      <c r="J258" s="14" t="s">
        <v>736</v>
      </c>
      <c r="K258" s="37">
        <v>8.51</v>
      </c>
      <c r="L258" s="14" t="s">
        <v>112</v>
      </c>
      <c r="M258" s="37">
        <v>3.5</v>
      </c>
      <c r="N258" s="37">
        <v>3.1</v>
      </c>
      <c r="O258" s="37">
        <v>56000</v>
      </c>
      <c r="P258" s="37">
        <v>103.83644446428572</v>
      </c>
      <c r="Q258" s="37">
        <v>218.9869079174</v>
      </c>
      <c r="R258" s="37">
        <v>0.01</v>
      </c>
      <c r="S258" s="37">
        <v>0.08</v>
      </c>
      <c r="T258" s="37">
        <v>0.02</v>
      </c>
    </row>
    <row r="259" spans="2:20">
      <c r="B259" s="14" t="s">
        <v>1089</v>
      </c>
      <c r="C259" s="14" t="s">
        <v>1090</v>
      </c>
      <c r="D259" s="14" t="s">
        <v>129</v>
      </c>
      <c r="E259" s="14" t="s">
        <v>1035</v>
      </c>
      <c r="F259" s="14" t="s">
        <v>1091</v>
      </c>
      <c r="G259" s="14" t="s">
        <v>1061</v>
      </c>
      <c r="H259" s="14" t="s">
        <v>778</v>
      </c>
      <c r="I259" s="14" t="s">
        <v>1046</v>
      </c>
      <c r="J259" s="14" t="s">
        <v>1092</v>
      </c>
      <c r="K259" s="37">
        <v>5.97</v>
      </c>
      <c r="L259" s="14" t="s">
        <v>112</v>
      </c>
      <c r="M259" s="37">
        <v>6.5</v>
      </c>
      <c r="N259" s="37">
        <v>5.33</v>
      </c>
      <c r="O259" s="37">
        <v>435000</v>
      </c>
      <c r="P259" s="37">
        <v>108.39988889655173</v>
      </c>
      <c r="Q259" s="37">
        <v>1775.8178198922001</v>
      </c>
      <c r="R259" s="37">
        <v>0.02</v>
      </c>
      <c r="S259" s="37">
        <v>0.66</v>
      </c>
      <c r="T259" s="37">
        <v>0.13</v>
      </c>
    </row>
    <row r="260" spans="2:20">
      <c r="B260" s="14" t="s">
        <v>1093</v>
      </c>
      <c r="C260" s="14" t="s">
        <v>1094</v>
      </c>
      <c r="D260" s="14" t="s">
        <v>129</v>
      </c>
      <c r="E260" s="14" t="s">
        <v>1035</v>
      </c>
      <c r="F260" s="14" t="s">
        <v>1095</v>
      </c>
      <c r="G260" s="14" t="s">
        <v>1096</v>
      </c>
      <c r="H260" s="14" t="s">
        <v>778</v>
      </c>
      <c r="I260" s="14" t="s">
        <v>1046</v>
      </c>
      <c r="J260" s="14" t="s">
        <v>1097</v>
      </c>
      <c r="K260" s="37">
        <v>6.28</v>
      </c>
      <c r="L260" s="14" t="s">
        <v>112</v>
      </c>
      <c r="M260" s="37">
        <v>5.63</v>
      </c>
      <c r="N260" s="37">
        <v>7.21</v>
      </c>
      <c r="O260" s="37">
        <v>800000</v>
      </c>
      <c r="P260" s="37">
        <v>92.389499999999998</v>
      </c>
      <c r="Q260" s="37">
        <v>2783.5108559999999</v>
      </c>
      <c r="R260" s="37">
        <v>0.05</v>
      </c>
      <c r="S260" s="37">
        <v>1.04</v>
      </c>
      <c r="T260" s="37">
        <v>0.2</v>
      </c>
    </row>
    <row r="261" spans="2:20">
      <c r="B261" s="14" t="s">
        <v>1098</v>
      </c>
      <c r="C261" s="14" t="s">
        <v>1099</v>
      </c>
      <c r="D261" s="14" t="s">
        <v>129</v>
      </c>
      <c r="E261" s="14" t="s">
        <v>1035</v>
      </c>
      <c r="F261" s="14" t="s">
        <v>1100</v>
      </c>
      <c r="G261" s="14" t="s">
        <v>1101</v>
      </c>
      <c r="H261" s="14" t="s">
        <v>778</v>
      </c>
      <c r="I261" s="14" t="s">
        <v>1046</v>
      </c>
      <c r="J261" s="14" t="s">
        <v>1102</v>
      </c>
      <c r="K261" s="37">
        <v>7.59</v>
      </c>
      <c r="L261" s="14" t="s">
        <v>112</v>
      </c>
      <c r="M261" s="37">
        <v>4.9000000000000004</v>
      </c>
      <c r="N261" s="37">
        <v>4.62</v>
      </c>
      <c r="O261" s="37">
        <v>351000</v>
      </c>
      <c r="P261" s="37">
        <v>104.87711111111111</v>
      </c>
      <c r="Q261" s="37">
        <v>1386.33487356</v>
      </c>
      <c r="R261" s="37">
        <v>0.01</v>
      </c>
      <c r="S261" s="37">
        <v>0.52</v>
      </c>
      <c r="T261" s="37">
        <v>0.1</v>
      </c>
    </row>
    <row r="262" spans="2:20">
      <c r="B262" s="14" t="s">
        <v>1103</v>
      </c>
      <c r="C262" s="14" t="s">
        <v>1104</v>
      </c>
      <c r="D262" s="14" t="s">
        <v>129</v>
      </c>
      <c r="E262" s="14" t="s">
        <v>1035</v>
      </c>
      <c r="F262" s="14" t="s">
        <v>1105</v>
      </c>
      <c r="G262" s="14" t="s">
        <v>1106</v>
      </c>
      <c r="H262" s="14" t="s">
        <v>778</v>
      </c>
      <c r="I262" s="14" t="s">
        <v>1046</v>
      </c>
      <c r="J262" s="14" t="s">
        <v>444</v>
      </c>
      <c r="K262" s="37">
        <v>7.71</v>
      </c>
      <c r="L262" s="14" t="s">
        <v>112</v>
      </c>
      <c r="M262" s="37">
        <v>4.25</v>
      </c>
      <c r="N262" s="37">
        <v>4.45</v>
      </c>
      <c r="O262" s="37">
        <v>193000</v>
      </c>
      <c r="P262" s="37">
        <v>99.697194455958552</v>
      </c>
      <c r="Q262" s="37">
        <v>724.63709423980004</v>
      </c>
      <c r="R262" s="37">
        <v>0.03</v>
      </c>
      <c r="S262" s="37">
        <v>0.27</v>
      </c>
      <c r="T262" s="37">
        <v>0.05</v>
      </c>
    </row>
    <row r="263" spans="2:20">
      <c r="B263" s="14" t="s">
        <v>1107</v>
      </c>
      <c r="C263" s="14" t="s">
        <v>1108</v>
      </c>
      <c r="D263" s="14" t="s">
        <v>129</v>
      </c>
      <c r="E263" s="14" t="s">
        <v>1035</v>
      </c>
      <c r="F263" s="14" t="s">
        <v>1109</v>
      </c>
      <c r="G263" s="14" t="s">
        <v>1078</v>
      </c>
      <c r="H263" s="14" t="s">
        <v>778</v>
      </c>
      <c r="I263" s="14" t="s">
        <v>1046</v>
      </c>
      <c r="J263" s="14" t="s">
        <v>1110</v>
      </c>
      <c r="K263" s="37">
        <v>4.43</v>
      </c>
      <c r="L263" s="14" t="s">
        <v>112</v>
      </c>
      <c r="M263" s="37">
        <v>5.25</v>
      </c>
      <c r="N263" s="37">
        <v>6.27</v>
      </c>
      <c r="O263" s="37">
        <v>200000</v>
      </c>
      <c r="P263" s="37">
        <v>96.187916650000005</v>
      </c>
      <c r="Q263" s="37">
        <v>724.4873882078</v>
      </c>
      <c r="R263" s="37">
        <v>0.02</v>
      </c>
      <c r="S263" s="37">
        <v>0.27</v>
      </c>
      <c r="T263" s="37">
        <v>0.05</v>
      </c>
    </row>
    <row r="264" spans="2:20">
      <c r="B264" s="14" t="s">
        <v>1111</v>
      </c>
      <c r="C264" s="14" t="s">
        <v>1112</v>
      </c>
      <c r="D264" s="14" t="s">
        <v>129</v>
      </c>
      <c r="E264" s="14" t="s">
        <v>1035</v>
      </c>
      <c r="F264" s="14" t="s">
        <v>1113</v>
      </c>
      <c r="G264" s="14" t="s">
        <v>1061</v>
      </c>
      <c r="H264" s="14" t="s">
        <v>778</v>
      </c>
      <c r="I264" s="14" t="s">
        <v>1046</v>
      </c>
      <c r="J264" s="14" t="s">
        <v>1114</v>
      </c>
      <c r="K264" s="37">
        <v>5.99</v>
      </c>
      <c r="L264" s="14" t="s">
        <v>112</v>
      </c>
      <c r="M264" s="37">
        <v>4.75</v>
      </c>
      <c r="N264" s="37">
        <v>4.54</v>
      </c>
      <c r="O264" s="37">
        <v>250000</v>
      </c>
      <c r="P264" s="37">
        <v>105.30688888</v>
      </c>
      <c r="Q264" s="37">
        <v>991.46435880520005</v>
      </c>
      <c r="R264" s="37">
        <v>0.02</v>
      </c>
      <c r="S264" s="37">
        <v>0.37</v>
      </c>
      <c r="T264" s="37">
        <v>7.0000000000000007E-2</v>
      </c>
    </row>
    <row r="265" spans="2:20">
      <c r="B265" s="14" t="s">
        <v>1115</v>
      </c>
      <c r="C265" s="14" t="s">
        <v>1116</v>
      </c>
      <c r="D265" s="14" t="s">
        <v>129</v>
      </c>
      <c r="E265" s="14" t="s">
        <v>1035</v>
      </c>
      <c r="F265" s="14" t="s">
        <v>1113</v>
      </c>
      <c r="G265" s="14" t="s">
        <v>1061</v>
      </c>
      <c r="H265" s="14" t="s">
        <v>778</v>
      </c>
      <c r="I265" s="14" t="s">
        <v>1046</v>
      </c>
      <c r="J265" s="14" t="s">
        <v>1117</v>
      </c>
      <c r="K265" s="37">
        <v>6.57</v>
      </c>
      <c r="L265" s="14" t="s">
        <v>112</v>
      </c>
      <c r="M265" s="37">
        <v>5.13</v>
      </c>
      <c r="N265" s="37">
        <v>4.91</v>
      </c>
      <c r="O265" s="37">
        <v>400000</v>
      </c>
      <c r="P265" s="37">
        <v>105.879375</v>
      </c>
      <c r="Q265" s="37">
        <v>1594.966905</v>
      </c>
      <c r="R265" s="37">
        <v>0.02</v>
      </c>
      <c r="S265" s="37">
        <v>0.59</v>
      </c>
      <c r="T265" s="37">
        <v>0.12</v>
      </c>
    </row>
    <row r="266" spans="2:20">
      <c r="B266" s="14" t="s">
        <v>1118</v>
      </c>
      <c r="C266" s="14" t="s">
        <v>1119</v>
      </c>
      <c r="D266" s="14" t="s">
        <v>129</v>
      </c>
      <c r="E266" s="14" t="s">
        <v>1035</v>
      </c>
      <c r="F266" s="14" t="s">
        <v>1120</v>
      </c>
      <c r="G266" s="14" t="s">
        <v>1078</v>
      </c>
      <c r="H266" s="14" t="s">
        <v>789</v>
      </c>
      <c r="I266" s="14" t="s">
        <v>1046</v>
      </c>
      <c r="J266" s="14" t="s">
        <v>1121</v>
      </c>
      <c r="K266" s="37">
        <v>7.59</v>
      </c>
      <c r="L266" s="14" t="s">
        <v>112</v>
      </c>
      <c r="M266" s="37">
        <v>4.75</v>
      </c>
      <c r="N266" s="37">
        <v>4.71</v>
      </c>
      <c r="O266" s="37">
        <v>200000</v>
      </c>
      <c r="P266" s="37">
        <v>101.51605555</v>
      </c>
      <c r="Q266" s="37">
        <v>764.61893040259997</v>
      </c>
      <c r="R266" s="37">
        <v>0.01</v>
      </c>
      <c r="S266" s="37">
        <v>0.28000000000000003</v>
      </c>
      <c r="T266" s="37">
        <v>0.06</v>
      </c>
    </row>
    <row r="267" spans="2:20">
      <c r="B267" s="14" t="s">
        <v>1122</v>
      </c>
      <c r="C267" s="14" t="s">
        <v>1123</v>
      </c>
      <c r="D267" s="14" t="s">
        <v>129</v>
      </c>
      <c r="E267" s="14" t="s">
        <v>1035</v>
      </c>
      <c r="F267" s="14" t="s">
        <v>1124</v>
      </c>
      <c r="G267" s="14" t="s">
        <v>1101</v>
      </c>
      <c r="H267" s="14" t="s">
        <v>789</v>
      </c>
      <c r="I267" s="14" t="s">
        <v>1046</v>
      </c>
      <c r="J267" s="14" t="s">
        <v>1125</v>
      </c>
      <c r="K267" s="37">
        <v>5.39</v>
      </c>
      <c r="L267" s="14" t="s">
        <v>112</v>
      </c>
      <c r="M267" s="37">
        <v>6.13</v>
      </c>
      <c r="N267" s="37">
        <v>4.95</v>
      </c>
      <c r="O267" s="37">
        <v>135000</v>
      </c>
      <c r="P267" s="37">
        <v>124.35544577777777</v>
      </c>
      <c r="Q267" s="37">
        <v>632.2355218788</v>
      </c>
      <c r="R267" s="37">
        <v>0.02</v>
      </c>
      <c r="S267" s="37">
        <v>0.24</v>
      </c>
      <c r="T267" s="37">
        <v>0.05</v>
      </c>
    </row>
    <row r="268" spans="2:20">
      <c r="B268" s="14" t="s">
        <v>1126</v>
      </c>
      <c r="C268" s="14" t="s">
        <v>1127</v>
      </c>
      <c r="D268" s="14" t="s">
        <v>129</v>
      </c>
      <c r="E268" s="14" t="s">
        <v>1035</v>
      </c>
      <c r="F268" s="14" t="s">
        <v>1128</v>
      </c>
      <c r="G268" s="14" t="s">
        <v>1078</v>
      </c>
      <c r="H268" s="14" t="s">
        <v>789</v>
      </c>
      <c r="I268" s="14" t="s">
        <v>1046</v>
      </c>
      <c r="J268" s="14" t="s">
        <v>1129</v>
      </c>
      <c r="K268" s="37">
        <v>8.48</v>
      </c>
      <c r="L268" s="14" t="s">
        <v>112</v>
      </c>
      <c r="M268" s="37">
        <v>4.25</v>
      </c>
      <c r="N268" s="37">
        <v>4.12</v>
      </c>
      <c r="O268" s="37">
        <v>582000</v>
      </c>
      <c r="P268" s="37">
        <v>103.30727778350516</v>
      </c>
      <c r="Q268" s="37">
        <v>2264.3013113321999</v>
      </c>
      <c r="R268" s="37">
        <v>0.03</v>
      </c>
      <c r="S268" s="37">
        <v>0.84</v>
      </c>
      <c r="T268" s="37">
        <v>0.16</v>
      </c>
    </row>
    <row r="269" spans="2:20">
      <c r="B269" s="14" t="s">
        <v>1130</v>
      </c>
      <c r="C269" s="14" t="s">
        <v>1131</v>
      </c>
      <c r="D269" s="14" t="s">
        <v>129</v>
      </c>
      <c r="E269" s="14" t="s">
        <v>1035</v>
      </c>
      <c r="F269" s="14" t="s">
        <v>1132</v>
      </c>
      <c r="G269" s="14" t="s">
        <v>1078</v>
      </c>
      <c r="H269" s="14" t="s">
        <v>789</v>
      </c>
      <c r="I269" s="14" t="s">
        <v>1046</v>
      </c>
      <c r="J269" s="14" t="s">
        <v>1133</v>
      </c>
      <c r="K269" s="37">
        <v>8.52</v>
      </c>
      <c r="L269" s="14" t="s">
        <v>112</v>
      </c>
      <c r="M269" s="37">
        <v>4.3</v>
      </c>
      <c r="N269" s="37">
        <v>4.33</v>
      </c>
      <c r="O269" s="37">
        <v>466000</v>
      </c>
      <c r="P269" s="37">
        <v>101.65077776824035</v>
      </c>
      <c r="Q269" s="37">
        <v>1783.9264234904001</v>
      </c>
      <c r="R269" s="37">
        <v>0.05</v>
      </c>
      <c r="S269" s="37">
        <v>0.66</v>
      </c>
      <c r="T269" s="37">
        <v>0.13</v>
      </c>
    </row>
    <row r="270" spans="2:20">
      <c r="B270" s="14" t="s">
        <v>1134</v>
      </c>
      <c r="C270" s="14" t="s">
        <v>1135</v>
      </c>
      <c r="D270" s="14" t="s">
        <v>129</v>
      </c>
      <c r="E270" s="14" t="s">
        <v>1035</v>
      </c>
      <c r="F270" s="14" t="s">
        <v>1136</v>
      </c>
      <c r="G270" s="14" t="s">
        <v>1137</v>
      </c>
      <c r="H270" s="14" t="s">
        <v>1138</v>
      </c>
      <c r="I270" s="14" t="s">
        <v>213</v>
      </c>
      <c r="J270" s="14" t="s">
        <v>1139</v>
      </c>
      <c r="K270" s="37">
        <v>8.0399999999999991</v>
      </c>
      <c r="L270" s="14" t="s">
        <v>112</v>
      </c>
      <c r="M270" s="37">
        <v>4.25</v>
      </c>
      <c r="N270" s="37">
        <v>3.84</v>
      </c>
      <c r="O270" s="37">
        <v>57000</v>
      </c>
      <c r="P270" s="37">
        <v>105.18433333333333</v>
      </c>
      <c r="Q270" s="37">
        <v>225.79079361999999</v>
      </c>
      <c r="R270" s="37">
        <v>0.01</v>
      </c>
      <c r="S270" s="37">
        <v>0.08</v>
      </c>
      <c r="T270" s="37">
        <v>0.02</v>
      </c>
    </row>
    <row r="271" spans="2:20">
      <c r="B271" s="14" t="s">
        <v>1140</v>
      </c>
      <c r="C271" s="14" t="s">
        <v>1141</v>
      </c>
      <c r="D271" s="14" t="s">
        <v>129</v>
      </c>
      <c r="E271" s="14" t="s">
        <v>1035</v>
      </c>
      <c r="F271" s="14" t="s">
        <v>1142</v>
      </c>
      <c r="G271" s="14" t="s">
        <v>1137</v>
      </c>
      <c r="H271" s="14" t="s">
        <v>1138</v>
      </c>
      <c r="I271" s="14" t="s">
        <v>213</v>
      </c>
      <c r="J271" s="14" t="s">
        <v>1143</v>
      </c>
      <c r="K271" s="37">
        <v>8.0399999999999991</v>
      </c>
      <c r="L271" s="14" t="s">
        <v>112</v>
      </c>
      <c r="M271" s="37">
        <v>4.3899999999999997</v>
      </c>
      <c r="N271" s="37">
        <v>3.71</v>
      </c>
      <c r="O271" s="37">
        <v>200000</v>
      </c>
      <c r="P271" s="37">
        <v>106.74571665000001</v>
      </c>
      <c r="Q271" s="37">
        <v>804.0087378078</v>
      </c>
      <c r="R271" s="37">
        <v>0.02</v>
      </c>
      <c r="S271" s="37">
        <v>0.3</v>
      </c>
      <c r="T271" s="37">
        <v>0.06</v>
      </c>
    </row>
    <row r="272" spans="2:20">
      <c r="B272" s="14" t="s">
        <v>1144</v>
      </c>
      <c r="C272" s="14" t="s">
        <v>1145</v>
      </c>
      <c r="D272" s="14" t="s">
        <v>129</v>
      </c>
      <c r="E272" s="14" t="s">
        <v>1035</v>
      </c>
      <c r="F272" s="14" t="s">
        <v>1146</v>
      </c>
      <c r="G272" s="14" t="s">
        <v>1061</v>
      </c>
      <c r="H272" s="14" t="s">
        <v>789</v>
      </c>
      <c r="I272" s="14" t="s">
        <v>1046</v>
      </c>
      <c r="J272" s="14" t="s">
        <v>1147</v>
      </c>
      <c r="K272" s="37">
        <v>8.23</v>
      </c>
      <c r="L272" s="14" t="s">
        <v>112</v>
      </c>
      <c r="M272" s="37">
        <v>5.95</v>
      </c>
      <c r="N272" s="37">
        <v>4.34</v>
      </c>
      <c r="O272" s="37">
        <v>345000</v>
      </c>
      <c r="P272" s="37">
        <v>115.43258333333333</v>
      </c>
      <c r="Q272" s="37">
        <v>1499.780925475</v>
      </c>
      <c r="R272" s="37">
        <v>0.03</v>
      </c>
      <c r="S272" s="37">
        <v>0.56000000000000005</v>
      </c>
      <c r="T272" s="37">
        <v>0.11</v>
      </c>
    </row>
    <row r="273" spans="2:20">
      <c r="B273" s="14" t="s">
        <v>1148</v>
      </c>
      <c r="C273" s="14" t="s">
        <v>1149</v>
      </c>
      <c r="D273" s="14" t="s">
        <v>129</v>
      </c>
      <c r="E273" s="14" t="s">
        <v>1035</v>
      </c>
      <c r="F273" s="14" t="s">
        <v>1150</v>
      </c>
      <c r="G273" s="14" t="s">
        <v>1078</v>
      </c>
      <c r="H273" s="14" t="s">
        <v>789</v>
      </c>
      <c r="I273" s="14" t="s">
        <v>1046</v>
      </c>
      <c r="J273" s="14" t="s">
        <v>1151</v>
      </c>
      <c r="K273" s="37">
        <v>7.42</v>
      </c>
      <c r="L273" s="14" t="s">
        <v>112</v>
      </c>
      <c r="M273" s="37">
        <v>4.88</v>
      </c>
      <c r="N273" s="37">
        <v>4.92</v>
      </c>
      <c r="O273" s="37">
        <v>301000</v>
      </c>
      <c r="P273" s="37">
        <v>101.58358332225913</v>
      </c>
      <c r="Q273" s="37">
        <v>1151.5169621227999</v>
      </c>
      <c r="R273" s="37">
        <v>0.04</v>
      </c>
      <c r="S273" s="37">
        <v>0.43</v>
      </c>
      <c r="T273" s="37">
        <v>0.08</v>
      </c>
    </row>
    <row r="274" spans="2:20">
      <c r="B274" s="14" t="s">
        <v>1152</v>
      </c>
      <c r="C274" s="14" t="s">
        <v>1153</v>
      </c>
      <c r="D274" s="14" t="s">
        <v>129</v>
      </c>
      <c r="E274" s="14" t="s">
        <v>1035</v>
      </c>
      <c r="F274" s="14" t="s">
        <v>1154</v>
      </c>
      <c r="G274" s="14" t="s">
        <v>1061</v>
      </c>
      <c r="H274" s="14" t="s">
        <v>789</v>
      </c>
      <c r="I274" s="14" t="s">
        <v>1046</v>
      </c>
      <c r="J274" s="14" t="s">
        <v>1155</v>
      </c>
      <c r="K274" s="37">
        <v>8.92</v>
      </c>
      <c r="L274" s="14" t="s">
        <v>112</v>
      </c>
      <c r="M274" s="37">
        <v>3.95</v>
      </c>
      <c r="N274" s="37">
        <v>4.0199999999999996</v>
      </c>
      <c r="O274" s="37">
        <v>369000</v>
      </c>
      <c r="P274" s="37">
        <v>101.40063888888889</v>
      </c>
      <c r="Q274" s="37">
        <v>1409.1180343450001</v>
      </c>
      <c r="R274" s="37">
        <v>0.02</v>
      </c>
      <c r="S274" s="37">
        <v>0.52</v>
      </c>
      <c r="T274" s="37">
        <v>0.1</v>
      </c>
    </row>
    <row r="275" spans="2:20">
      <c r="B275" s="14" t="s">
        <v>1156</v>
      </c>
      <c r="C275" s="14" t="s">
        <v>1157</v>
      </c>
      <c r="D275" s="14" t="s">
        <v>129</v>
      </c>
      <c r="E275" s="14" t="s">
        <v>1035</v>
      </c>
      <c r="F275" s="14" t="s">
        <v>1158</v>
      </c>
      <c r="G275" s="14" t="s">
        <v>1159</v>
      </c>
      <c r="H275" s="14" t="s">
        <v>789</v>
      </c>
      <c r="I275" s="14" t="s">
        <v>1046</v>
      </c>
      <c r="J275" s="14" t="s">
        <v>869</v>
      </c>
      <c r="K275" s="37">
        <v>8.32</v>
      </c>
      <c r="L275" s="14" t="s">
        <v>112</v>
      </c>
      <c r="M275" s="37">
        <v>4.2</v>
      </c>
      <c r="N275" s="37">
        <v>3.67</v>
      </c>
      <c r="O275" s="37">
        <v>226000</v>
      </c>
      <c r="P275" s="37">
        <v>104.631</v>
      </c>
      <c r="Q275" s="37">
        <v>890.53118196000003</v>
      </c>
      <c r="R275" s="37">
        <v>0.01</v>
      </c>
      <c r="S275" s="37">
        <v>0.33</v>
      </c>
      <c r="T275" s="37">
        <v>0.06</v>
      </c>
    </row>
    <row r="276" spans="2:20">
      <c r="B276" s="14" t="s">
        <v>1160</v>
      </c>
      <c r="C276" s="14" t="s">
        <v>1161</v>
      </c>
      <c r="D276" s="14" t="s">
        <v>129</v>
      </c>
      <c r="E276" s="14" t="s">
        <v>1035</v>
      </c>
      <c r="F276" s="14" t="s">
        <v>1162</v>
      </c>
      <c r="G276" s="14" t="s">
        <v>1163</v>
      </c>
      <c r="H276" s="14" t="s">
        <v>789</v>
      </c>
      <c r="I276" s="14" t="s">
        <v>1046</v>
      </c>
      <c r="J276" s="14" t="s">
        <v>1164</v>
      </c>
      <c r="K276" s="37">
        <v>16.86</v>
      </c>
      <c r="L276" s="14" t="s">
        <v>116</v>
      </c>
      <c r="M276" s="37">
        <v>5.25</v>
      </c>
      <c r="N276" s="37">
        <v>4.8600000000000003</v>
      </c>
      <c r="O276" s="37">
        <v>365000</v>
      </c>
      <c r="P276" s="37">
        <v>107.15090164383561</v>
      </c>
      <c r="Q276" s="37">
        <v>1676.1015499096</v>
      </c>
      <c r="R276" s="37">
        <v>0</v>
      </c>
      <c r="S276" s="37">
        <v>0.62</v>
      </c>
      <c r="T276" s="37">
        <v>0.12</v>
      </c>
    </row>
    <row r="277" spans="2:20">
      <c r="B277" s="14" t="s">
        <v>1165</v>
      </c>
      <c r="C277" s="14" t="s">
        <v>1166</v>
      </c>
      <c r="D277" s="14" t="s">
        <v>129</v>
      </c>
      <c r="E277" s="14" t="s">
        <v>1035</v>
      </c>
      <c r="F277" s="14" t="s">
        <v>1162</v>
      </c>
      <c r="G277" s="14" t="s">
        <v>1163</v>
      </c>
      <c r="H277" s="14" t="s">
        <v>1138</v>
      </c>
      <c r="I277" s="14" t="s">
        <v>213</v>
      </c>
      <c r="J277" s="14" t="s">
        <v>1167</v>
      </c>
      <c r="K277" s="37">
        <v>14.71</v>
      </c>
      <c r="L277" s="14" t="s">
        <v>119</v>
      </c>
      <c r="M277" s="37">
        <v>5.75</v>
      </c>
      <c r="N277" s="37">
        <v>5.77</v>
      </c>
      <c r="O277" s="37">
        <v>250000</v>
      </c>
      <c r="P277" s="37">
        <v>105.38302776</v>
      </c>
      <c r="Q277" s="37">
        <v>1429.75788337686</v>
      </c>
      <c r="R277" s="37">
        <v>0.04</v>
      </c>
      <c r="S277" s="37">
        <v>0.53</v>
      </c>
      <c r="T277" s="37">
        <v>0.1</v>
      </c>
    </row>
    <row r="278" spans="2:20">
      <c r="B278" s="14" t="s">
        <v>1168</v>
      </c>
      <c r="C278" s="14" t="s">
        <v>1169</v>
      </c>
      <c r="D278" s="14" t="s">
        <v>129</v>
      </c>
      <c r="E278" s="14" t="s">
        <v>1035</v>
      </c>
      <c r="F278" s="14" t="s">
        <v>1170</v>
      </c>
      <c r="G278" s="14" t="s">
        <v>1045</v>
      </c>
      <c r="H278" s="14" t="s">
        <v>1138</v>
      </c>
      <c r="I278" s="14" t="s">
        <v>213</v>
      </c>
      <c r="J278" s="14" t="s">
        <v>1139</v>
      </c>
      <c r="K278" s="37">
        <v>7.37</v>
      </c>
      <c r="L278" s="14" t="s">
        <v>112</v>
      </c>
      <c r="M278" s="37">
        <v>3.9</v>
      </c>
      <c r="N278" s="37">
        <v>4.05</v>
      </c>
      <c r="O278" s="37">
        <v>257000</v>
      </c>
      <c r="P278" s="37">
        <v>100.77016665369649</v>
      </c>
      <c r="Q278" s="37">
        <v>975.3161503778</v>
      </c>
      <c r="R278" s="37">
        <v>0</v>
      </c>
      <c r="S278" s="37">
        <v>0.36</v>
      </c>
      <c r="T278" s="37">
        <v>7.0000000000000007E-2</v>
      </c>
    </row>
    <row r="279" spans="2:20">
      <c r="B279" s="14" t="s">
        <v>1171</v>
      </c>
      <c r="C279" s="14" t="s">
        <v>1172</v>
      </c>
      <c r="D279" s="14" t="s">
        <v>129</v>
      </c>
      <c r="E279" s="14" t="s">
        <v>1035</v>
      </c>
      <c r="F279" s="14" t="s">
        <v>1173</v>
      </c>
      <c r="G279" s="14" t="s">
        <v>1083</v>
      </c>
      <c r="H279" s="14" t="s">
        <v>794</v>
      </c>
      <c r="I279" s="14" t="s">
        <v>213</v>
      </c>
      <c r="J279" s="14" t="s">
        <v>1174</v>
      </c>
      <c r="K279" s="37">
        <v>14.08</v>
      </c>
      <c r="L279" s="14" t="s">
        <v>119</v>
      </c>
      <c r="M279" s="37">
        <v>6.42</v>
      </c>
      <c r="N279" s="37">
        <v>6.64</v>
      </c>
      <c r="O279" s="37">
        <v>250000</v>
      </c>
      <c r="P279" s="37">
        <v>97.855032800000004</v>
      </c>
      <c r="Q279" s="37">
        <v>1327.6236937558001</v>
      </c>
      <c r="R279" s="37">
        <v>0.05</v>
      </c>
      <c r="S279" s="37">
        <v>0.49</v>
      </c>
      <c r="T279" s="37">
        <v>0.1</v>
      </c>
    </row>
    <row r="280" spans="2:20">
      <c r="B280" s="14" t="s">
        <v>1175</v>
      </c>
      <c r="C280" s="14" t="s">
        <v>1176</v>
      </c>
      <c r="D280" s="14" t="s">
        <v>129</v>
      </c>
      <c r="E280" s="14" t="s">
        <v>1035</v>
      </c>
      <c r="F280" s="14" t="s">
        <v>1177</v>
      </c>
      <c r="G280" s="14" t="s">
        <v>1078</v>
      </c>
      <c r="H280" s="14" t="s">
        <v>1178</v>
      </c>
      <c r="I280" s="14" t="s">
        <v>1046</v>
      </c>
      <c r="J280" s="14" t="s">
        <v>1179</v>
      </c>
      <c r="K280" s="37">
        <v>7.22</v>
      </c>
      <c r="L280" s="14" t="s">
        <v>112</v>
      </c>
      <c r="M280" s="37">
        <v>5.05</v>
      </c>
      <c r="N280" s="37">
        <v>7.02</v>
      </c>
      <c r="O280" s="37">
        <v>320000</v>
      </c>
      <c r="P280" s="37">
        <v>88.969916656250007</v>
      </c>
      <c r="Q280" s="37">
        <v>1072.1942596077999</v>
      </c>
      <c r="R280" s="37">
        <v>0.03</v>
      </c>
      <c r="S280" s="37">
        <v>0.4</v>
      </c>
      <c r="T280" s="37">
        <v>0.08</v>
      </c>
    </row>
    <row r="281" spans="2:20">
      <c r="B281" s="14" t="s">
        <v>1180</v>
      </c>
      <c r="C281" s="14" t="s">
        <v>1181</v>
      </c>
      <c r="D281" s="14" t="s">
        <v>129</v>
      </c>
      <c r="E281" s="14" t="s">
        <v>1035</v>
      </c>
      <c r="F281" s="14" t="s">
        <v>1182</v>
      </c>
      <c r="G281" s="14" t="s">
        <v>1096</v>
      </c>
      <c r="H281" s="14" t="s">
        <v>1178</v>
      </c>
      <c r="I281" s="14" t="s">
        <v>1046</v>
      </c>
      <c r="J281" s="14" t="s">
        <v>1183</v>
      </c>
      <c r="K281" s="37">
        <v>14.08</v>
      </c>
      <c r="L281" s="14" t="s">
        <v>119</v>
      </c>
      <c r="M281" s="37">
        <v>7.75</v>
      </c>
      <c r="N281" s="37">
        <v>7.18</v>
      </c>
      <c r="O281" s="37">
        <v>250000</v>
      </c>
      <c r="P281" s="37">
        <v>111.8989868</v>
      </c>
      <c r="Q281" s="37">
        <v>1518.1615286623</v>
      </c>
      <c r="R281" s="37">
        <v>0.06</v>
      </c>
      <c r="S281" s="37">
        <v>0.56000000000000005</v>
      </c>
      <c r="T281" s="37">
        <v>0.11</v>
      </c>
    </row>
    <row r="282" spans="2:20">
      <c r="B282" s="14" t="s">
        <v>1184</v>
      </c>
      <c r="C282" s="14" t="s">
        <v>1185</v>
      </c>
      <c r="D282" s="14" t="s">
        <v>129</v>
      </c>
      <c r="E282" s="14" t="s">
        <v>1035</v>
      </c>
      <c r="F282" s="14" t="s">
        <v>1186</v>
      </c>
      <c r="G282" s="14" t="s">
        <v>1137</v>
      </c>
      <c r="H282" s="14" t="s">
        <v>794</v>
      </c>
      <c r="I282" s="14" t="s">
        <v>213</v>
      </c>
      <c r="J282" s="14" t="s">
        <v>299</v>
      </c>
      <c r="K282" s="37">
        <v>7.72</v>
      </c>
      <c r="L282" s="14" t="s">
        <v>112</v>
      </c>
      <c r="M282" s="37">
        <v>5.25</v>
      </c>
      <c r="N282" s="37">
        <v>4.59</v>
      </c>
      <c r="O282" s="37">
        <v>192000</v>
      </c>
      <c r="P282" s="37">
        <v>105.0565</v>
      </c>
      <c r="Q282" s="37">
        <v>759.63413567999999</v>
      </c>
      <c r="R282" s="37">
        <v>0.02</v>
      </c>
      <c r="S282" s="37">
        <v>0.28000000000000003</v>
      </c>
      <c r="T282" s="37">
        <v>0.05</v>
      </c>
    </row>
    <row r="283" spans="2:20">
      <c r="B283" s="14" t="s">
        <v>1187</v>
      </c>
      <c r="C283" s="14" t="s">
        <v>1188</v>
      </c>
      <c r="D283" s="14" t="s">
        <v>129</v>
      </c>
      <c r="E283" s="14" t="s">
        <v>1035</v>
      </c>
      <c r="F283" s="14" t="s">
        <v>1189</v>
      </c>
      <c r="G283" s="14" t="s">
        <v>1078</v>
      </c>
      <c r="H283" s="14" t="s">
        <v>1178</v>
      </c>
      <c r="I283" s="14" t="s">
        <v>1046</v>
      </c>
      <c r="J283" s="14" t="s">
        <v>274</v>
      </c>
      <c r="K283" s="37">
        <v>2.88</v>
      </c>
      <c r="L283" s="14" t="s">
        <v>119</v>
      </c>
      <c r="M283" s="37">
        <v>6.88</v>
      </c>
      <c r="N283" s="37">
        <v>9.48</v>
      </c>
      <c r="O283" s="37">
        <v>403000</v>
      </c>
      <c r="P283" s="37">
        <v>95.364722233250617</v>
      </c>
      <c r="Q283" s="37">
        <v>2085.6652886831398</v>
      </c>
      <c r="R283" s="37">
        <v>0.04</v>
      </c>
      <c r="S283" s="37">
        <v>0.78</v>
      </c>
      <c r="T283" s="37">
        <v>0.15</v>
      </c>
    </row>
    <row r="284" spans="2:20">
      <c r="B284" s="14" t="s">
        <v>1190</v>
      </c>
      <c r="C284" s="14" t="s">
        <v>1191</v>
      </c>
      <c r="D284" s="14" t="s">
        <v>129</v>
      </c>
      <c r="E284" s="14" t="s">
        <v>1035</v>
      </c>
      <c r="F284" s="14" t="s">
        <v>1192</v>
      </c>
      <c r="G284" s="14" t="s">
        <v>1096</v>
      </c>
      <c r="H284" s="14" t="s">
        <v>1178</v>
      </c>
      <c r="I284" s="14" t="s">
        <v>1046</v>
      </c>
      <c r="J284" s="14" t="s">
        <v>1193</v>
      </c>
      <c r="K284" s="37">
        <v>13.36</v>
      </c>
      <c r="L284" s="14" t="s">
        <v>119</v>
      </c>
      <c r="M284" s="37">
        <v>7</v>
      </c>
      <c r="N284" s="37">
        <v>7.34</v>
      </c>
      <c r="O284" s="37">
        <v>100000</v>
      </c>
      <c r="P284" s="37">
        <v>95.9282568</v>
      </c>
      <c r="Q284" s="37">
        <v>520.59305682792001</v>
      </c>
      <c r="R284" s="37">
        <v>0.01</v>
      </c>
      <c r="S284" s="37">
        <v>0.19</v>
      </c>
      <c r="T284" s="37">
        <v>0.04</v>
      </c>
    </row>
    <row r="285" spans="2:20">
      <c r="B285" s="14" t="s">
        <v>1194</v>
      </c>
      <c r="C285" s="14" t="s">
        <v>1195</v>
      </c>
      <c r="D285" s="14" t="s">
        <v>129</v>
      </c>
      <c r="E285" s="14" t="s">
        <v>1035</v>
      </c>
      <c r="F285" s="14" t="s">
        <v>1196</v>
      </c>
      <c r="G285" s="14" t="s">
        <v>1078</v>
      </c>
      <c r="H285" s="14" t="s">
        <v>794</v>
      </c>
      <c r="I285" s="14" t="s">
        <v>213</v>
      </c>
      <c r="J285" s="14" t="s">
        <v>1197</v>
      </c>
      <c r="K285" s="37">
        <v>3.64</v>
      </c>
      <c r="L285" s="14" t="s">
        <v>112</v>
      </c>
      <c r="M285" s="37">
        <v>5.75</v>
      </c>
      <c r="N285" s="37">
        <v>6.73</v>
      </c>
      <c r="O285" s="37">
        <v>200000</v>
      </c>
      <c r="P285" s="37">
        <v>99.086194449999994</v>
      </c>
      <c r="Q285" s="37">
        <v>746.31721659740003</v>
      </c>
      <c r="R285" s="37">
        <v>0.02</v>
      </c>
      <c r="S285" s="37">
        <v>0.28000000000000003</v>
      </c>
      <c r="T285" s="37">
        <v>0.05</v>
      </c>
    </row>
    <row r="286" spans="2:20">
      <c r="B286" s="14" t="s">
        <v>1198</v>
      </c>
      <c r="C286" s="14" t="s">
        <v>1199</v>
      </c>
      <c r="D286" s="14" t="s">
        <v>129</v>
      </c>
      <c r="E286" s="14" t="s">
        <v>1035</v>
      </c>
      <c r="F286" s="14" t="s">
        <v>1200</v>
      </c>
      <c r="G286" s="14" t="s">
        <v>1163</v>
      </c>
      <c r="H286" s="14" t="s">
        <v>1178</v>
      </c>
      <c r="I286" s="14" t="s">
        <v>1046</v>
      </c>
      <c r="J286" s="14" t="s">
        <v>1201</v>
      </c>
      <c r="K286" s="37">
        <v>13.83</v>
      </c>
      <c r="L286" s="14" t="s">
        <v>119</v>
      </c>
      <c r="M286" s="37">
        <v>6.75</v>
      </c>
      <c r="N286" s="37">
        <v>6.68</v>
      </c>
      <c r="O286" s="37">
        <v>200000</v>
      </c>
      <c r="P286" s="37">
        <v>103.098</v>
      </c>
      <c r="Q286" s="37">
        <v>1119.0050724</v>
      </c>
      <c r="R286" s="37">
        <v>0.03</v>
      </c>
      <c r="S286" s="37">
        <v>0.42</v>
      </c>
      <c r="T286" s="37">
        <v>0.08</v>
      </c>
    </row>
    <row r="287" spans="2:20">
      <c r="B287" s="14" t="s">
        <v>1202</v>
      </c>
      <c r="C287" s="14" t="s">
        <v>1203</v>
      </c>
      <c r="D287" s="14" t="s">
        <v>129</v>
      </c>
      <c r="E287" s="14" t="s">
        <v>1035</v>
      </c>
      <c r="F287" s="14" t="s">
        <v>1204</v>
      </c>
      <c r="G287" s="14" t="s">
        <v>1096</v>
      </c>
      <c r="H287" s="14" t="s">
        <v>1178</v>
      </c>
      <c r="I287" s="14" t="s">
        <v>1046</v>
      </c>
      <c r="J287" s="14" t="s">
        <v>1205</v>
      </c>
      <c r="K287" s="37">
        <v>16.5</v>
      </c>
      <c r="L287" s="14" t="s">
        <v>119</v>
      </c>
      <c r="M287" s="37">
        <v>4.8499999999999996</v>
      </c>
      <c r="N287" s="37">
        <v>4.7</v>
      </c>
      <c r="O287" s="37">
        <v>300000</v>
      </c>
      <c r="P287" s="37">
        <v>107.00837446666667</v>
      </c>
      <c r="Q287" s="37">
        <v>1742.17124217946</v>
      </c>
      <c r="R287" s="37">
        <v>0</v>
      </c>
      <c r="S287" s="37">
        <v>0.65</v>
      </c>
      <c r="T287" s="37">
        <v>0.13</v>
      </c>
    </row>
    <row r="288" spans="2:20">
      <c r="B288" s="14" t="s">
        <v>1206</v>
      </c>
      <c r="C288" s="14" t="s">
        <v>1207</v>
      </c>
      <c r="D288" s="14" t="s">
        <v>129</v>
      </c>
      <c r="E288" s="14" t="s">
        <v>1035</v>
      </c>
      <c r="F288" s="14" t="s">
        <v>1208</v>
      </c>
      <c r="G288" s="14" t="s">
        <v>1078</v>
      </c>
      <c r="H288" s="14" t="s">
        <v>1209</v>
      </c>
      <c r="I288" s="14" t="s">
        <v>1046</v>
      </c>
      <c r="J288" s="14" t="s">
        <v>1210</v>
      </c>
      <c r="K288" s="37">
        <v>6.7</v>
      </c>
      <c r="L288" s="14" t="s">
        <v>112</v>
      </c>
      <c r="M288" s="37">
        <v>5.0199999999999996</v>
      </c>
      <c r="N288" s="37">
        <v>6.16</v>
      </c>
      <c r="O288" s="37">
        <v>400000</v>
      </c>
      <c r="P288" s="37">
        <v>94.509122224999999</v>
      </c>
      <c r="Q288" s="37">
        <v>1423.6854171974001</v>
      </c>
      <c r="R288" s="37">
        <v>0.02</v>
      </c>
      <c r="S288" s="37">
        <v>0.53</v>
      </c>
      <c r="T288" s="37">
        <v>0.1</v>
      </c>
    </row>
    <row r="289" spans="2:20">
      <c r="B289" s="14" t="s">
        <v>1211</v>
      </c>
      <c r="C289" s="14" t="s">
        <v>1212</v>
      </c>
      <c r="D289" s="14" t="s">
        <v>129</v>
      </c>
      <c r="E289" s="14" t="s">
        <v>1035</v>
      </c>
      <c r="F289" s="14" t="s">
        <v>1213</v>
      </c>
      <c r="G289" s="14" t="s">
        <v>1078</v>
      </c>
      <c r="H289" s="14" t="s">
        <v>1209</v>
      </c>
      <c r="I289" s="14" t="s">
        <v>1046</v>
      </c>
      <c r="J289" s="14" t="s">
        <v>1214</v>
      </c>
      <c r="K289" s="37">
        <v>15.03</v>
      </c>
      <c r="L289" s="14" t="s">
        <v>116</v>
      </c>
      <c r="M289" s="37">
        <v>5.63</v>
      </c>
      <c r="N289" s="37">
        <v>5.94</v>
      </c>
      <c r="O289" s="37">
        <v>185000</v>
      </c>
      <c r="P289" s="37">
        <v>97.344625027027021</v>
      </c>
      <c r="Q289" s="37">
        <v>771.78323127928002</v>
      </c>
      <c r="R289" s="37">
        <v>0.01</v>
      </c>
      <c r="S289" s="37">
        <v>0.28999999999999998</v>
      </c>
      <c r="T289" s="37">
        <v>0.06</v>
      </c>
    </row>
    <row r="290" spans="2:20">
      <c r="B290" s="14" t="s">
        <v>1215</v>
      </c>
      <c r="C290" s="14" t="s">
        <v>1216</v>
      </c>
      <c r="D290" s="14" t="s">
        <v>129</v>
      </c>
      <c r="E290" s="14" t="s">
        <v>1035</v>
      </c>
      <c r="F290" s="14" t="s">
        <v>1217</v>
      </c>
      <c r="G290" s="14" t="s">
        <v>1061</v>
      </c>
      <c r="H290" s="14" t="s">
        <v>1218</v>
      </c>
      <c r="I290" s="14" t="s">
        <v>213</v>
      </c>
      <c r="J290" s="14" t="s">
        <v>393</v>
      </c>
      <c r="K290" s="37">
        <v>18.72</v>
      </c>
      <c r="L290" s="14" t="s">
        <v>116</v>
      </c>
      <c r="M290" s="37">
        <v>4.5</v>
      </c>
      <c r="N290" s="37">
        <v>5.51</v>
      </c>
      <c r="O290" s="37">
        <v>380000</v>
      </c>
      <c r="P290" s="37">
        <v>82.393590157894735</v>
      </c>
      <c r="Q290" s="37">
        <v>1341.8026859265599</v>
      </c>
      <c r="R290" s="37">
        <v>0.04</v>
      </c>
      <c r="S290" s="37">
        <v>0.5</v>
      </c>
      <c r="T290" s="37">
        <v>0.1</v>
      </c>
    </row>
    <row r="291" spans="2:20">
      <c r="B291" s="14" t="s">
        <v>1219</v>
      </c>
      <c r="C291" s="14" t="s">
        <v>1220</v>
      </c>
      <c r="D291" s="14" t="s">
        <v>129</v>
      </c>
      <c r="E291" s="14" t="s">
        <v>1035</v>
      </c>
      <c r="F291" s="14" t="s">
        <v>1113</v>
      </c>
      <c r="G291" s="14" t="s">
        <v>1061</v>
      </c>
      <c r="H291" s="14" t="s">
        <v>1209</v>
      </c>
      <c r="I291" s="14" t="s">
        <v>1046</v>
      </c>
      <c r="J291" s="14" t="s">
        <v>1221</v>
      </c>
      <c r="K291" s="37">
        <v>15.58</v>
      </c>
      <c r="L291" s="14" t="s">
        <v>116</v>
      </c>
      <c r="M291" s="37">
        <v>5.75</v>
      </c>
      <c r="N291" s="37">
        <v>5.7</v>
      </c>
      <c r="O291" s="37">
        <v>300000</v>
      </c>
      <c r="P291" s="37">
        <v>101.3628611</v>
      </c>
      <c r="Q291" s="37">
        <v>1303.20203259048</v>
      </c>
      <c r="R291" s="37">
        <v>0.03</v>
      </c>
      <c r="S291" s="37">
        <v>0.48</v>
      </c>
      <c r="T291" s="37">
        <v>0.09</v>
      </c>
    </row>
    <row r="292" spans="2:20">
      <c r="B292" s="14" t="s">
        <v>1222</v>
      </c>
      <c r="C292" s="14" t="s">
        <v>1223</v>
      </c>
      <c r="D292" s="14" t="s">
        <v>129</v>
      </c>
      <c r="E292" s="14" t="s">
        <v>1035</v>
      </c>
      <c r="F292" s="14" t="s">
        <v>1113</v>
      </c>
      <c r="G292" s="14" t="s">
        <v>1061</v>
      </c>
      <c r="H292" s="14" t="s">
        <v>1209</v>
      </c>
      <c r="I292" s="14" t="s">
        <v>1046</v>
      </c>
      <c r="J292" s="14" t="s">
        <v>1221</v>
      </c>
      <c r="K292" s="37">
        <v>6.89</v>
      </c>
      <c r="L292" s="14" t="s">
        <v>112</v>
      </c>
      <c r="M292" s="37">
        <v>7</v>
      </c>
      <c r="N292" s="37">
        <v>6.67</v>
      </c>
      <c r="O292" s="37">
        <v>300000</v>
      </c>
      <c r="P292" s="37">
        <v>102.89622223333333</v>
      </c>
      <c r="Q292" s="37">
        <v>1162.5215187921999</v>
      </c>
      <c r="R292" s="37">
        <v>0.02</v>
      </c>
      <c r="S292" s="37">
        <v>0.43</v>
      </c>
      <c r="T292" s="37">
        <v>0.08</v>
      </c>
    </row>
    <row r="293" spans="2:20">
      <c r="B293" s="14" t="s">
        <v>1224</v>
      </c>
      <c r="C293" s="14" t="s">
        <v>1225</v>
      </c>
      <c r="D293" s="14" t="s">
        <v>129</v>
      </c>
      <c r="E293" s="14" t="s">
        <v>1035</v>
      </c>
      <c r="F293" s="14" t="s">
        <v>1226</v>
      </c>
      <c r="G293" s="14" t="s">
        <v>1078</v>
      </c>
      <c r="H293" s="14" t="s">
        <v>1227</v>
      </c>
      <c r="I293" s="14" t="s">
        <v>1046</v>
      </c>
      <c r="J293" s="14" t="s">
        <v>1228</v>
      </c>
      <c r="K293" s="37">
        <v>13.72</v>
      </c>
      <c r="L293" s="14" t="s">
        <v>116</v>
      </c>
      <c r="M293" s="37">
        <v>6.38</v>
      </c>
      <c r="N293" s="37">
        <v>6.78</v>
      </c>
      <c r="O293" s="37">
        <v>200000</v>
      </c>
      <c r="P293" s="37">
        <v>96.761418050000003</v>
      </c>
      <c r="Q293" s="37">
        <v>829.36146639015999</v>
      </c>
      <c r="R293" s="37">
        <v>0</v>
      </c>
      <c r="S293" s="37">
        <v>0.31</v>
      </c>
      <c r="T293" s="37">
        <v>0.06</v>
      </c>
    </row>
    <row r="294" spans="2:20">
      <c r="B294" s="14" t="s">
        <v>1229</v>
      </c>
      <c r="C294" s="14" t="s">
        <v>1230</v>
      </c>
      <c r="D294" s="14" t="s">
        <v>129</v>
      </c>
      <c r="E294" s="14" t="s">
        <v>1035</v>
      </c>
      <c r="F294" s="14" t="s">
        <v>1226</v>
      </c>
      <c r="G294" s="14" t="s">
        <v>1078</v>
      </c>
      <c r="H294" s="14" t="s">
        <v>1227</v>
      </c>
      <c r="I294" s="14" t="s">
        <v>1046</v>
      </c>
      <c r="J294" s="14" t="s">
        <v>305</v>
      </c>
      <c r="K294" s="37">
        <v>12.72</v>
      </c>
      <c r="L294" s="14" t="s">
        <v>119</v>
      </c>
      <c r="M294" s="37">
        <v>7</v>
      </c>
      <c r="N294" s="37">
        <v>7.59</v>
      </c>
      <c r="O294" s="37">
        <v>260000</v>
      </c>
      <c r="P294" s="37">
        <v>95.206251384615385</v>
      </c>
      <c r="Q294" s="37">
        <v>1343.3544946618399</v>
      </c>
      <c r="R294" s="37">
        <v>0.02</v>
      </c>
      <c r="S294" s="37">
        <v>0.5</v>
      </c>
      <c r="T294" s="37">
        <v>0.1</v>
      </c>
    </row>
    <row r="295" spans="2:20">
      <c r="B295" s="14" t="s">
        <v>1231</v>
      </c>
      <c r="C295" s="14" t="s">
        <v>1232</v>
      </c>
      <c r="D295" s="14" t="s">
        <v>129</v>
      </c>
      <c r="E295" s="14" t="s">
        <v>1035</v>
      </c>
      <c r="F295" s="14" t="s">
        <v>1233</v>
      </c>
      <c r="G295" s="14" t="s">
        <v>1078</v>
      </c>
      <c r="H295" s="14" t="s">
        <v>1234</v>
      </c>
      <c r="I295" s="14" t="s">
        <v>1046</v>
      </c>
      <c r="J295" s="14" t="s">
        <v>1235</v>
      </c>
      <c r="K295" s="37">
        <v>15.4</v>
      </c>
      <c r="L295" s="14" t="s">
        <v>116</v>
      </c>
      <c r="M295" s="37">
        <v>5.5</v>
      </c>
      <c r="N295" s="37">
        <v>5.84</v>
      </c>
      <c r="O295" s="37">
        <v>620000</v>
      </c>
      <c r="P295" s="37">
        <v>96.316000000000003</v>
      </c>
      <c r="Q295" s="37">
        <v>2559.1854675200002</v>
      </c>
      <c r="R295" s="37">
        <v>0.05</v>
      </c>
      <c r="S295" s="37">
        <v>0.95</v>
      </c>
      <c r="T295" s="37">
        <v>0.19</v>
      </c>
    </row>
    <row r="296" spans="2:20">
      <c r="B296" s="14" t="s">
        <v>250</v>
      </c>
      <c r="C296" s="3"/>
      <c r="D296" s="3"/>
      <c r="E296" s="3"/>
      <c r="F296" s="3"/>
    </row>
    <row r="297" spans="2:20">
      <c r="C297" s="3"/>
      <c r="D297" s="3"/>
      <c r="E297" s="3"/>
      <c r="F297" s="3"/>
    </row>
    <row r="298" spans="2:20">
      <c r="C298" s="3"/>
      <c r="D298" s="3"/>
      <c r="E298" s="3"/>
      <c r="F298" s="3"/>
    </row>
    <row r="299" spans="2:20">
      <c r="C299" s="3"/>
      <c r="D299" s="3"/>
      <c r="E299" s="3"/>
      <c r="F299" s="3"/>
    </row>
    <row r="300" spans="2:20">
      <c r="C300" s="3"/>
      <c r="D300" s="3"/>
      <c r="E300" s="3"/>
      <c r="F300" s="3"/>
    </row>
    <row r="301" spans="2:20">
      <c r="C301" s="3"/>
      <c r="D301" s="3"/>
      <c r="E301" s="3"/>
      <c r="F301" s="3"/>
    </row>
    <row r="302" spans="2:20">
      <c r="C302" s="3"/>
      <c r="D302" s="3"/>
      <c r="E302" s="3"/>
      <c r="F302" s="3"/>
    </row>
    <row r="303" spans="2:20">
      <c r="C303" s="3"/>
      <c r="D303" s="3"/>
      <c r="E303" s="3"/>
      <c r="F303" s="3"/>
    </row>
    <row r="304" spans="2:20">
      <c r="C304" s="3"/>
      <c r="D304" s="3"/>
      <c r="E304" s="3"/>
      <c r="F304" s="3"/>
    </row>
    <row r="305" spans="3:6">
      <c r="C305" s="3"/>
      <c r="D305" s="3"/>
      <c r="E305" s="3"/>
      <c r="F305" s="3"/>
    </row>
    <row r="306" spans="3:6">
      <c r="C306" s="3"/>
      <c r="D306" s="3"/>
      <c r="E306" s="3"/>
      <c r="F306" s="3"/>
    </row>
    <row r="307" spans="3:6">
      <c r="C307" s="3"/>
      <c r="D307" s="3"/>
      <c r="E307" s="3"/>
      <c r="F307" s="3"/>
    </row>
    <row r="308" spans="3:6">
      <c r="C308" s="3"/>
      <c r="D308" s="3"/>
      <c r="E308" s="3"/>
      <c r="F308" s="3"/>
    </row>
    <row r="309" spans="3:6">
      <c r="C309" s="3"/>
      <c r="D309" s="3"/>
      <c r="E309" s="3"/>
      <c r="F309" s="3"/>
    </row>
    <row r="310" spans="3:6">
      <c r="C310" s="3"/>
      <c r="D310" s="3"/>
      <c r="E310" s="3"/>
      <c r="F310" s="3"/>
    </row>
    <row r="311" spans="3:6">
      <c r="C311" s="3"/>
      <c r="D311" s="3"/>
      <c r="E311" s="3"/>
      <c r="F311" s="3"/>
    </row>
    <row r="312" spans="3:6">
      <c r="C312" s="3"/>
      <c r="D312" s="3"/>
      <c r="E312" s="3"/>
      <c r="F312" s="3"/>
    </row>
    <row r="313" spans="3:6">
      <c r="C313" s="3"/>
      <c r="D313" s="3"/>
      <c r="E313" s="3"/>
      <c r="F313" s="3"/>
    </row>
    <row r="314" spans="3:6">
      <c r="C314" s="3"/>
      <c r="D314" s="3"/>
      <c r="E314" s="3"/>
      <c r="F314" s="3"/>
    </row>
    <row r="315" spans="3:6">
      <c r="C315" s="3"/>
      <c r="D315" s="3"/>
      <c r="E315" s="3"/>
      <c r="F315" s="3"/>
    </row>
    <row r="316" spans="3:6">
      <c r="C316" s="3"/>
      <c r="D316" s="3"/>
      <c r="E316" s="3"/>
      <c r="F316" s="3"/>
    </row>
    <row r="317" spans="3:6">
      <c r="C317" s="3"/>
      <c r="D317" s="3"/>
      <c r="E317" s="3"/>
      <c r="F317" s="3"/>
    </row>
    <row r="318" spans="3:6">
      <c r="C318" s="3"/>
      <c r="D318" s="3"/>
      <c r="E318" s="3"/>
      <c r="F318" s="3"/>
    </row>
    <row r="319" spans="3:6">
      <c r="C319" s="3"/>
      <c r="D319" s="3"/>
      <c r="E319" s="3"/>
      <c r="F319" s="3"/>
    </row>
    <row r="320" spans="3:6">
      <c r="C320" s="3"/>
      <c r="D320" s="3"/>
      <c r="E320" s="3"/>
      <c r="F320" s="3"/>
    </row>
    <row r="321" spans="3:6">
      <c r="C321" s="3"/>
      <c r="D321" s="3"/>
      <c r="E321" s="3"/>
      <c r="F321" s="3"/>
    </row>
    <row r="322" spans="3:6">
      <c r="C322" s="3"/>
      <c r="D322" s="3"/>
      <c r="E322" s="3"/>
      <c r="F322" s="3"/>
    </row>
    <row r="323" spans="3:6">
      <c r="C323" s="3"/>
      <c r="D323" s="3"/>
      <c r="E323" s="3"/>
      <c r="F323" s="3"/>
    </row>
    <row r="324" spans="3:6">
      <c r="C324" s="3"/>
      <c r="D324" s="3"/>
      <c r="E324" s="3"/>
      <c r="F324" s="3"/>
    </row>
    <row r="325" spans="3:6">
      <c r="C325" s="3"/>
      <c r="D325" s="3"/>
      <c r="E325" s="3"/>
      <c r="F325" s="3"/>
    </row>
    <row r="326" spans="3:6">
      <c r="C326" s="3"/>
      <c r="D326" s="3"/>
      <c r="E326" s="3"/>
      <c r="F326" s="3"/>
    </row>
    <row r="327" spans="3:6">
      <c r="C327" s="3"/>
      <c r="D327" s="3"/>
      <c r="E327" s="3"/>
      <c r="F327" s="3"/>
    </row>
    <row r="328" spans="3:6">
      <c r="C328" s="3"/>
      <c r="D328" s="3"/>
      <c r="E328" s="3"/>
      <c r="F328" s="3"/>
    </row>
    <row r="329" spans="3:6">
      <c r="C329" s="3"/>
      <c r="D329" s="3"/>
      <c r="E329" s="3"/>
      <c r="F329" s="3"/>
    </row>
    <row r="330" spans="3:6">
      <c r="C330" s="3"/>
      <c r="D330" s="3"/>
      <c r="E330" s="3"/>
      <c r="F330" s="3"/>
    </row>
    <row r="331" spans="3:6">
      <c r="C331" s="3"/>
      <c r="D331" s="3"/>
      <c r="E331" s="3"/>
      <c r="F331" s="3"/>
    </row>
    <row r="332" spans="3:6">
      <c r="C332" s="3"/>
      <c r="D332" s="3"/>
      <c r="E332" s="3"/>
      <c r="F332" s="3"/>
    </row>
    <row r="333" spans="3:6">
      <c r="C333" s="3"/>
      <c r="D333" s="3"/>
      <c r="E333" s="3"/>
      <c r="F333" s="3"/>
    </row>
    <row r="334" spans="3:6">
      <c r="C334" s="3"/>
      <c r="D334" s="3"/>
      <c r="E334" s="3"/>
      <c r="F334" s="3"/>
    </row>
    <row r="335" spans="3:6">
      <c r="C335" s="3"/>
      <c r="D335" s="3"/>
      <c r="E335" s="3"/>
      <c r="F335" s="3"/>
    </row>
    <row r="336" spans="3:6">
      <c r="C336" s="3"/>
      <c r="D336" s="3"/>
      <c r="E336" s="3"/>
      <c r="F336" s="3"/>
    </row>
    <row r="337" spans="3:6">
      <c r="C337" s="3"/>
      <c r="D337" s="3"/>
      <c r="E337" s="3"/>
      <c r="F337" s="3"/>
    </row>
    <row r="338" spans="3:6">
      <c r="C338" s="3"/>
      <c r="D338" s="3"/>
      <c r="E338" s="3"/>
      <c r="F338" s="3"/>
    </row>
    <row r="339" spans="3:6">
      <c r="C339" s="3"/>
      <c r="D339" s="3"/>
      <c r="E339" s="3"/>
      <c r="F339" s="3"/>
    </row>
    <row r="340" spans="3:6">
      <c r="C340" s="3"/>
      <c r="D340" s="3"/>
      <c r="E340" s="3"/>
      <c r="F340" s="3"/>
    </row>
    <row r="341" spans="3:6">
      <c r="C341" s="3"/>
      <c r="D341" s="3"/>
      <c r="E341" s="3"/>
      <c r="F341" s="3"/>
    </row>
    <row r="342" spans="3:6">
      <c r="C342" s="3"/>
      <c r="D342" s="3"/>
      <c r="E342" s="3"/>
      <c r="F342" s="3"/>
    </row>
    <row r="343" spans="3:6">
      <c r="C343" s="3"/>
      <c r="D343" s="3"/>
      <c r="E343" s="3"/>
      <c r="F343" s="3"/>
    </row>
    <row r="344" spans="3:6">
      <c r="C344" s="3"/>
      <c r="D344" s="3"/>
      <c r="E344" s="3"/>
      <c r="F344" s="3"/>
    </row>
    <row r="345" spans="3:6">
      <c r="C345" s="3"/>
      <c r="D345" s="3"/>
      <c r="E345" s="3"/>
      <c r="F345" s="3"/>
    </row>
    <row r="346" spans="3:6">
      <c r="C346" s="3"/>
      <c r="D346" s="3"/>
      <c r="E346" s="3"/>
      <c r="F346" s="3"/>
    </row>
    <row r="347" spans="3:6">
      <c r="C347" s="3"/>
      <c r="D347" s="3"/>
      <c r="E347" s="3"/>
      <c r="F347" s="3"/>
    </row>
    <row r="348" spans="3:6">
      <c r="C348" s="3"/>
      <c r="D348" s="3"/>
      <c r="E348" s="3"/>
      <c r="F348" s="3"/>
    </row>
    <row r="349" spans="3:6">
      <c r="C349" s="3"/>
      <c r="D349" s="3"/>
      <c r="E349" s="3"/>
      <c r="F349" s="3"/>
    </row>
    <row r="350" spans="3:6">
      <c r="C350" s="3"/>
      <c r="D350" s="3"/>
      <c r="E350" s="3"/>
      <c r="F350" s="3"/>
    </row>
    <row r="351" spans="3:6">
      <c r="C351" s="3"/>
      <c r="D351" s="3"/>
      <c r="E351" s="3"/>
      <c r="F351" s="3"/>
    </row>
    <row r="352" spans="3:6">
      <c r="C352" s="3"/>
      <c r="D352" s="3"/>
      <c r="E352" s="3"/>
      <c r="F352" s="3"/>
    </row>
    <row r="353" spans="3:6">
      <c r="C353" s="3"/>
      <c r="D353" s="3"/>
      <c r="E353" s="3"/>
      <c r="F353" s="3"/>
    </row>
    <row r="354" spans="3:6">
      <c r="C354" s="3"/>
      <c r="D354" s="3"/>
      <c r="E354" s="3"/>
      <c r="F354" s="3"/>
    </row>
    <row r="355" spans="3:6">
      <c r="C355" s="3"/>
      <c r="D355" s="3"/>
      <c r="E355" s="3"/>
      <c r="F355" s="3"/>
    </row>
    <row r="356" spans="3:6">
      <c r="C356" s="3"/>
      <c r="D356" s="3"/>
      <c r="E356" s="3"/>
      <c r="F356" s="3"/>
    </row>
    <row r="357" spans="3:6">
      <c r="C357" s="3"/>
      <c r="D357" s="3"/>
      <c r="E357" s="3"/>
      <c r="F357" s="3"/>
    </row>
    <row r="358" spans="3:6">
      <c r="C358" s="3"/>
      <c r="D358" s="3"/>
      <c r="E358" s="3"/>
      <c r="F358" s="3"/>
    </row>
    <row r="359" spans="3:6">
      <c r="C359" s="3"/>
      <c r="D359" s="3"/>
      <c r="E359" s="3"/>
      <c r="F359" s="3"/>
    </row>
    <row r="360" spans="3:6">
      <c r="C360" s="3"/>
      <c r="D360" s="3"/>
      <c r="E360" s="3"/>
      <c r="F360" s="3"/>
    </row>
    <row r="361" spans="3:6">
      <c r="C361" s="3"/>
      <c r="D361" s="3"/>
      <c r="E361" s="3"/>
      <c r="F361" s="3"/>
    </row>
    <row r="362" spans="3:6">
      <c r="C362" s="3"/>
      <c r="D362" s="3"/>
      <c r="E362" s="3"/>
      <c r="F362" s="3"/>
    </row>
    <row r="363" spans="3:6">
      <c r="C363" s="3"/>
      <c r="D363" s="3"/>
      <c r="E363" s="3"/>
      <c r="F363" s="3"/>
    </row>
    <row r="364" spans="3:6">
      <c r="C364" s="3"/>
      <c r="D364" s="3"/>
      <c r="E364" s="3"/>
      <c r="F364" s="3"/>
    </row>
    <row r="365" spans="3:6">
      <c r="C365" s="3"/>
      <c r="D365" s="3"/>
      <c r="E365" s="3"/>
      <c r="F365" s="3"/>
    </row>
    <row r="366" spans="3:6">
      <c r="C366" s="3"/>
      <c r="D366" s="3"/>
      <c r="E366" s="3"/>
      <c r="F366" s="3"/>
    </row>
    <row r="367" spans="3:6">
      <c r="C367" s="3"/>
      <c r="D367" s="3"/>
      <c r="E367" s="3"/>
      <c r="F367" s="3"/>
    </row>
    <row r="368" spans="3:6">
      <c r="C368" s="3"/>
      <c r="D368" s="3"/>
      <c r="E368" s="3"/>
      <c r="F368" s="3"/>
    </row>
    <row r="369" spans="3:6">
      <c r="C369" s="3"/>
      <c r="D369" s="3"/>
      <c r="E369" s="3"/>
      <c r="F369" s="3"/>
    </row>
    <row r="370" spans="3:6">
      <c r="C370" s="3"/>
      <c r="D370" s="3"/>
      <c r="E370" s="3"/>
      <c r="F370" s="3"/>
    </row>
    <row r="371" spans="3:6">
      <c r="C371" s="3"/>
      <c r="D371" s="3"/>
      <c r="E371" s="3"/>
      <c r="F371" s="3"/>
    </row>
    <row r="372" spans="3:6">
      <c r="C372" s="3"/>
      <c r="D372" s="3"/>
      <c r="E372" s="3"/>
      <c r="F372" s="3"/>
    </row>
    <row r="373" spans="3:6">
      <c r="C373" s="3"/>
      <c r="D373" s="3"/>
      <c r="E373" s="3"/>
      <c r="F373" s="3"/>
    </row>
    <row r="374" spans="3:6">
      <c r="C374" s="3"/>
      <c r="D374" s="3"/>
      <c r="E374" s="3"/>
      <c r="F374" s="3"/>
    </row>
    <row r="375" spans="3:6">
      <c r="C375" s="3"/>
      <c r="D375" s="3"/>
      <c r="E375" s="3"/>
      <c r="F375" s="3"/>
    </row>
    <row r="376" spans="3:6">
      <c r="C376" s="3"/>
      <c r="D376" s="3"/>
      <c r="E376" s="3"/>
      <c r="F376" s="3"/>
    </row>
    <row r="377" spans="3:6">
      <c r="C377" s="3"/>
      <c r="D377" s="3"/>
      <c r="E377" s="3"/>
      <c r="F377" s="3"/>
    </row>
    <row r="378" spans="3:6">
      <c r="C378" s="3"/>
      <c r="D378" s="3"/>
      <c r="E378" s="3"/>
      <c r="F378" s="3"/>
    </row>
    <row r="379" spans="3:6">
      <c r="C379" s="3"/>
      <c r="D379" s="3"/>
      <c r="E379" s="3"/>
      <c r="F379" s="3"/>
    </row>
    <row r="380" spans="3:6">
      <c r="C380" s="3"/>
      <c r="D380" s="3"/>
      <c r="E380" s="3"/>
      <c r="F380" s="3"/>
    </row>
    <row r="381" spans="3:6">
      <c r="C381" s="3"/>
      <c r="D381" s="3"/>
      <c r="E381" s="3"/>
      <c r="F381" s="3"/>
    </row>
    <row r="382" spans="3:6">
      <c r="C382" s="3"/>
      <c r="D382" s="3"/>
      <c r="E382" s="3"/>
      <c r="F382" s="3"/>
    </row>
    <row r="383" spans="3:6">
      <c r="C383" s="3"/>
      <c r="D383" s="3"/>
      <c r="E383" s="3"/>
      <c r="F383" s="3"/>
    </row>
    <row r="384" spans="3:6">
      <c r="C384" s="3"/>
      <c r="D384" s="3"/>
      <c r="E384" s="3"/>
      <c r="F384" s="3"/>
    </row>
    <row r="385" spans="3:6">
      <c r="C385" s="3"/>
      <c r="D385" s="3"/>
      <c r="E385" s="3"/>
      <c r="F385" s="3"/>
    </row>
    <row r="386" spans="3:6">
      <c r="C386" s="3"/>
      <c r="D386" s="3"/>
      <c r="E386" s="3"/>
      <c r="F386" s="3"/>
    </row>
    <row r="387" spans="3:6">
      <c r="C387" s="3"/>
      <c r="D387" s="3"/>
      <c r="E387" s="3"/>
      <c r="F387" s="3"/>
    </row>
    <row r="388" spans="3:6">
      <c r="C388" s="3"/>
      <c r="D388" s="3"/>
      <c r="E388" s="3"/>
      <c r="F388" s="3"/>
    </row>
    <row r="389" spans="3:6">
      <c r="C389" s="3"/>
      <c r="D389" s="3"/>
      <c r="E389" s="3"/>
      <c r="F389" s="3"/>
    </row>
    <row r="390" spans="3:6">
      <c r="C390" s="3"/>
      <c r="D390" s="3"/>
      <c r="E390" s="3"/>
      <c r="F390" s="3"/>
    </row>
    <row r="391" spans="3:6">
      <c r="C391" s="3"/>
      <c r="D391" s="3"/>
      <c r="E391" s="3"/>
      <c r="F391" s="3"/>
    </row>
    <row r="392" spans="3:6">
      <c r="C392" s="3"/>
      <c r="D392" s="3"/>
      <c r="E392" s="3"/>
      <c r="F392" s="3"/>
    </row>
    <row r="393" spans="3:6">
      <c r="C393" s="3"/>
      <c r="D393" s="3"/>
      <c r="E393" s="3"/>
      <c r="F393" s="3"/>
    </row>
    <row r="394" spans="3:6">
      <c r="C394" s="3"/>
      <c r="D394" s="3"/>
      <c r="E394" s="3"/>
      <c r="F394" s="3"/>
    </row>
    <row r="395" spans="3:6">
      <c r="C395" s="3"/>
      <c r="D395" s="3"/>
      <c r="E395" s="3"/>
      <c r="F395" s="3"/>
    </row>
    <row r="396" spans="3:6">
      <c r="C396" s="3"/>
      <c r="D396" s="3"/>
      <c r="E396" s="3"/>
      <c r="F396" s="3"/>
    </row>
    <row r="397" spans="3:6">
      <c r="C397" s="3"/>
      <c r="D397" s="3"/>
      <c r="E397" s="3"/>
      <c r="F397" s="3"/>
    </row>
    <row r="398" spans="3:6">
      <c r="C398" s="3"/>
      <c r="D398" s="3"/>
      <c r="E398" s="3"/>
      <c r="F398" s="3"/>
    </row>
    <row r="399" spans="3:6">
      <c r="C399" s="3"/>
      <c r="D399" s="3"/>
      <c r="E399" s="3"/>
      <c r="F399" s="3"/>
    </row>
    <row r="400" spans="3:6">
      <c r="C400" s="3"/>
      <c r="D400" s="3"/>
      <c r="E400" s="3"/>
      <c r="F400" s="3"/>
    </row>
    <row r="401" spans="3:6">
      <c r="C401" s="3"/>
      <c r="D401" s="3"/>
      <c r="E401" s="3"/>
      <c r="F401" s="3"/>
    </row>
    <row r="402" spans="3:6">
      <c r="C402" s="3"/>
      <c r="D402" s="3"/>
      <c r="E402" s="3"/>
      <c r="F402" s="3"/>
    </row>
    <row r="403" spans="3:6">
      <c r="C403" s="3"/>
      <c r="D403" s="3"/>
      <c r="E403" s="3"/>
      <c r="F403" s="3"/>
    </row>
    <row r="404" spans="3:6">
      <c r="C404" s="3"/>
      <c r="D404" s="3"/>
      <c r="E404" s="3"/>
      <c r="F404" s="3"/>
    </row>
    <row r="405" spans="3:6">
      <c r="C405" s="3"/>
      <c r="D405" s="3"/>
      <c r="E405" s="3"/>
      <c r="F405" s="3"/>
    </row>
    <row r="406" spans="3:6">
      <c r="C406" s="3"/>
      <c r="D406" s="3"/>
      <c r="E406" s="3"/>
      <c r="F406" s="3"/>
    </row>
    <row r="407" spans="3:6">
      <c r="C407" s="3"/>
      <c r="D407" s="3"/>
      <c r="E407" s="3"/>
      <c r="F407" s="3"/>
    </row>
    <row r="408" spans="3:6">
      <c r="C408" s="3"/>
      <c r="D408" s="3"/>
      <c r="E408" s="3"/>
      <c r="F408" s="3"/>
    </row>
    <row r="409" spans="3:6">
      <c r="C409" s="3"/>
      <c r="D409" s="3"/>
      <c r="E409" s="3"/>
      <c r="F409" s="3"/>
    </row>
    <row r="410" spans="3:6">
      <c r="C410" s="3"/>
      <c r="D410" s="3"/>
      <c r="E410" s="3"/>
      <c r="F410" s="3"/>
    </row>
    <row r="411" spans="3:6">
      <c r="C411" s="3"/>
      <c r="D411" s="3"/>
      <c r="E411" s="3"/>
      <c r="F411" s="3"/>
    </row>
    <row r="412" spans="3:6">
      <c r="C412" s="3"/>
      <c r="D412" s="3"/>
      <c r="E412" s="3"/>
      <c r="F412" s="3"/>
    </row>
    <row r="413" spans="3:6">
      <c r="C413" s="3"/>
      <c r="D413" s="3"/>
      <c r="E413" s="3"/>
      <c r="F413" s="3"/>
    </row>
    <row r="414" spans="3:6">
      <c r="C414" s="3"/>
      <c r="D414" s="3"/>
      <c r="E414" s="3"/>
      <c r="F414" s="3"/>
    </row>
    <row r="415" spans="3:6">
      <c r="C415" s="3"/>
      <c r="D415" s="3"/>
      <c r="E415" s="3"/>
      <c r="F415" s="3"/>
    </row>
    <row r="416" spans="3:6">
      <c r="C416" s="3"/>
      <c r="D416" s="3"/>
      <c r="E416" s="3"/>
      <c r="F416" s="3"/>
    </row>
    <row r="417" spans="3:6">
      <c r="C417" s="3"/>
      <c r="D417" s="3"/>
      <c r="E417" s="3"/>
      <c r="F417" s="3"/>
    </row>
    <row r="418" spans="3:6">
      <c r="C418" s="3"/>
      <c r="D418" s="3"/>
      <c r="E418" s="3"/>
      <c r="F418" s="3"/>
    </row>
    <row r="419" spans="3:6">
      <c r="C419" s="3"/>
      <c r="D419" s="3"/>
      <c r="E419" s="3"/>
      <c r="F419" s="3"/>
    </row>
    <row r="420" spans="3:6">
      <c r="C420" s="3"/>
      <c r="D420" s="3"/>
      <c r="E420" s="3"/>
      <c r="F420" s="3"/>
    </row>
    <row r="421" spans="3:6">
      <c r="C421" s="3"/>
      <c r="D421" s="3"/>
      <c r="E421" s="3"/>
      <c r="F421" s="3"/>
    </row>
    <row r="422" spans="3:6">
      <c r="C422" s="3"/>
      <c r="D422" s="3"/>
      <c r="E422" s="3"/>
      <c r="F422" s="3"/>
    </row>
    <row r="423" spans="3:6">
      <c r="C423" s="3"/>
      <c r="D423" s="3"/>
      <c r="E423" s="3"/>
      <c r="F423" s="3"/>
    </row>
    <row r="424" spans="3:6">
      <c r="C424" s="3"/>
      <c r="D424" s="3"/>
      <c r="E424" s="3"/>
      <c r="F424" s="3"/>
    </row>
    <row r="425" spans="3:6">
      <c r="C425" s="3"/>
      <c r="D425" s="3"/>
      <c r="E425" s="3"/>
      <c r="F425" s="3"/>
    </row>
    <row r="426" spans="3:6">
      <c r="C426" s="3"/>
      <c r="D426" s="3"/>
      <c r="E426" s="3"/>
      <c r="F426" s="3"/>
    </row>
    <row r="427" spans="3:6">
      <c r="C427" s="3"/>
      <c r="D427" s="3"/>
      <c r="E427" s="3"/>
      <c r="F427" s="3"/>
    </row>
    <row r="428" spans="3:6">
      <c r="C428" s="3"/>
      <c r="D428" s="3"/>
      <c r="E428" s="3"/>
      <c r="F428" s="3"/>
    </row>
    <row r="429" spans="3:6">
      <c r="C429" s="3"/>
      <c r="D429" s="3"/>
      <c r="E429" s="3"/>
      <c r="F429" s="3"/>
    </row>
    <row r="430" spans="3:6">
      <c r="C430" s="3"/>
      <c r="D430" s="3"/>
      <c r="E430" s="3"/>
      <c r="F430" s="3"/>
    </row>
    <row r="431" spans="3:6">
      <c r="C431" s="3"/>
      <c r="D431" s="3"/>
      <c r="E431" s="3"/>
      <c r="F431" s="3"/>
    </row>
    <row r="432" spans="3:6">
      <c r="C432" s="3"/>
      <c r="D432" s="3"/>
      <c r="E432" s="3"/>
      <c r="F432" s="3"/>
    </row>
    <row r="433" spans="3:6">
      <c r="C433" s="3"/>
      <c r="D433" s="3"/>
      <c r="E433" s="3"/>
      <c r="F433" s="3"/>
    </row>
    <row r="434" spans="3:6">
      <c r="C434" s="3"/>
      <c r="D434" s="3"/>
      <c r="E434" s="3"/>
      <c r="F434" s="3"/>
    </row>
    <row r="435" spans="3:6">
      <c r="C435" s="3"/>
      <c r="D435" s="3"/>
      <c r="E435" s="3"/>
      <c r="F435" s="3"/>
    </row>
    <row r="436" spans="3:6">
      <c r="C436" s="3"/>
      <c r="D436" s="3"/>
      <c r="E436" s="3"/>
      <c r="F436" s="3"/>
    </row>
    <row r="437" spans="3:6">
      <c r="C437" s="3"/>
      <c r="D437" s="3"/>
      <c r="E437" s="3"/>
      <c r="F437" s="3"/>
    </row>
    <row r="438" spans="3:6">
      <c r="C438" s="3"/>
      <c r="D438" s="3"/>
      <c r="E438" s="3"/>
      <c r="F438" s="3"/>
    </row>
    <row r="439" spans="3:6">
      <c r="C439" s="3"/>
      <c r="D439" s="3"/>
      <c r="E439" s="3"/>
      <c r="F439" s="3"/>
    </row>
    <row r="440" spans="3:6">
      <c r="C440" s="3"/>
      <c r="D440" s="3"/>
      <c r="E440" s="3"/>
      <c r="F440" s="3"/>
    </row>
    <row r="441" spans="3:6">
      <c r="C441" s="3"/>
      <c r="D441" s="3"/>
      <c r="E441" s="3"/>
      <c r="F441" s="3"/>
    </row>
    <row r="442" spans="3:6">
      <c r="C442" s="3"/>
      <c r="D442" s="3"/>
      <c r="E442" s="3"/>
      <c r="F442" s="3"/>
    </row>
    <row r="443" spans="3:6">
      <c r="C443" s="3"/>
      <c r="D443" s="3"/>
      <c r="E443" s="3"/>
      <c r="F443" s="3"/>
    </row>
    <row r="444" spans="3:6">
      <c r="C444" s="3"/>
      <c r="D444" s="3"/>
      <c r="E444" s="3"/>
      <c r="F444" s="3"/>
    </row>
    <row r="445" spans="3:6">
      <c r="C445" s="3"/>
      <c r="D445" s="3"/>
      <c r="E445" s="3"/>
      <c r="F445" s="3"/>
    </row>
    <row r="446" spans="3:6">
      <c r="C446" s="3"/>
      <c r="D446" s="3"/>
      <c r="E446" s="3"/>
      <c r="F446" s="3"/>
    </row>
    <row r="447" spans="3:6">
      <c r="C447" s="3"/>
      <c r="D447" s="3"/>
      <c r="E447" s="3"/>
      <c r="F447" s="3"/>
    </row>
    <row r="448" spans="3:6">
      <c r="C448" s="3"/>
      <c r="D448" s="3"/>
      <c r="E448" s="3"/>
      <c r="F448" s="3"/>
    </row>
    <row r="449" spans="3:6">
      <c r="C449" s="3"/>
      <c r="D449" s="3"/>
      <c r="E449" s="3"/>
      <c r="F449" s="3"/>
    </row>
    <row r="450" spans="3:6">
      <c r="C450" s="3"/>
      <c r="D450" s="3"/>
      <c r="E450" s="3"/>
      <c r="F450" s="3"/>
    </row>
    <row r="451" spans="3:6">
      <c r="C451" s="3"/>
      <c r="D451" s="3"/>
      <c r="E451" s="3"/>
      <c r="F451" s="3"/>
    </row>
    <row r="452" spans="3:6">
      <c r="C452" s="3"/>
      <c r="D452" s="3"/>
      <c r="E452" s="3"/>
      <c r="F452" s="3"/>
    </row>
    <row r="453" spans="3:6">
      <c r="C453" s="3"/>
      <c r="D453" s="3"/>
      <c r="E453" s="3"/>
      <c r="F453" s="3"/>
    </row>
    <row r="454" spans="3:6">
      <c r="C454" s="3"/>
      <c r="D454" s="3"/>
      <c r="E454" s="3"/>
      <c r="F454" s="3"/>
    </row>
    <row r="455" spans="3:6">
      <c r="C455" s="3"/>
      <c r="D455" s="3"/>
      <c r="E455" s="3"/>
      <c r="F455" s="3"/>
    </row>
    <row r="456" spans="3:6">
      <c r="C456" s="3"/>
      <c r="D456" s="3"/>
      <c r="E456" s="3"/>
      <c r="F456" s="3"/>
    </row>
    <row r="457" spans="3:6">
      <c r="C457" s="3"/>
      <c r="D457" s="3"/>
      <c r="E457" s="3"/>
      <c r="F457" s="3"/>
    </row>
    <row r="458" spans="3:6">
      <c r="C458" s="3"/>
      <c r="D458" s="3"/>
      <c r="E458" s="3"/>
      <c r="F458" s="3"/>
    </row>
    <row r="459" spans="3:6">
      <c r="C459" s="3"/>
      <c r="D459" s="3"/>
      <c r="E459" s="3"/>
      <c r="F459" s="3"/>
    </row>
    <row r="460" spans="3:6">
      <c r="C460" s="3"/>
      <c r="D460" s="3"/>
      <c r="E460" s="3"/>
      <c r="F460" s="3"/>
    </row>
    <row r="461" spans="3:6">
      <c r="C461" s="3"/>
      <c r="D461" s="3"/>
      <c r="E461" s="3"/>
      <c r="F461" s="3"/>
    </row>
    <row r="462" spans="3:6">
      <c r="C462" s="3"/>
      <c r="D462" s="3"/>
      <c r="E462" s="3"/>
      <c r="F462" s="3"/>
    </row>
    <row r="463" spans="3:6">
      <c r="C463" s="3"/>
      <c r="D463" s="3"/>
      <c r="E463" s="3"/>
      <c r="F463" s="3"/>
    </row>
    <row r="464" spans="3:6">
      <c r="C464" s="3"/>
      <c r="D464" s="3"/>
      <c r="E464" s="3"/>
      <c r="F464" s="3"/>
    </row>
    <row r="465" spans="3:6">
      <c r="C465" s="3"/>
      <c r="D465" s="3"/>
      <c r="E465" s="3"/>
      <c r="F465" s="3"/>
    </row>
    <row r="466" spans="3:6">
      <c r="C466" s="3"/>
      <c r="D466" s="3"/>
      <c r="E466" s="3"/>
      <c r="F466" s="3"/>
    </row>
    <row r="467" spans="3:6">
      <c r="C467" s="3"/>
      <c r="D467" s="3"/>
      <c r="E467" s="3"/>
      <c r="F467" s="3"/>
    </row>
    <row r="468" spans="3:6">
      <c r="C468" s="3"/>
      <c r="D468" s="3"/>
      <c r="E468" s="3"/>
      <c r="F468" s="3"/>
    </row>
    <row r="469" spans="3:6">
      <c r="C469" s="3"/>
      <c r="D469" s="3"/>
      <c r="E469" s="3"/>
      <c r="F469" s="3"/>
    </row>
    <row r="470" spans="3:6">
      <c r="C470" s="3"/>
      <c r="D470" s="3"/>
      <c r="E470" s="3"/>
      <c r="F470" s="3"/>
    </row>
    <row r="471" spans="3:6">
      <c r="C471" s="3"/>
      <c r="D471" s="3"/>
      <c r="E471" s="3"/>
      <c r="F471" s="3"/>
    </row>
    <row r="472" spans="3:6">
      <c r="C472" s="3"/>
      <c r="D472" s="3"/>
      <c r="E472" s="3"/>
      <c r="F472" s="3"/>
    </row>
    <row r="473" spans="3:6">
      <c r="C473" s="3"/>
      <c r="D473" s="3"/>
      <c r="E473" s="3"/>
      <c r="F473" s="3"/>
    </row>
    <row r="474" spans="3:6">
      <c r="C474" s="3"/>
      <c r="D474" s="3"/>
      <c r="E474" s="3"/>
      <c r="F474" s="3"/>
    </row>
    <row r="475" spans="3:6">
      <c r="C475" s="3"/>
      <c r="D475" s="3"/>
      <c r="E475" s="3"/>
      <c r="F475" s="3"/>
    </row>
    <row r="476" spans="3:6">
      <c r="C476" s="3"/>
      <c r="D476" s="3"/>
      <c r="E476" s="3"/>
      <c r="F476" s="3"/>
    </row>
    <row r="477" spans="3:6">
      <c r="C477" s="3"/>
      <c r="D477" s="3"/>
      <c r="E477" s="3"/>
      <c r="F477" s="3"/>
    </row>
    <row r="478" spans="3:6">
      <c r="C478" s="3"/>
      <c r="D478" s="3"/>
      <c r="E478" s="3"/>
      <c r="F478" s="3"/>
    </row>
    <row r="479" spans="3:6">
      <c r="C479" s="3"/>
      <c r="D479" s="3"/>
      <c r="E479" s="3"/>
      <c r="F479" s="3"/>
    </row>
    <row r="480" spans="3:6">
      <c r="C480" s="3"/>
      <c r="D480" s="3"/>
      <c r="E480" s="3"/>
      <c r="F480" s="3"/>
    </row>
    <row r="481" spans="3:6">
      <c r="C481" s="3"/>
      <c r="D481" s="3"/>
      <c r="E481" s="3"/>
      <c r="F481" s="3"/>
    </row>
    <row r="482" spans="3:6">
      <c r="C482" s="3"/>
      <c r="D482" s="3"/>
      <c r="E482" s="3"/>
      <c r="F482" s="3"/>
    </row>
    <row r="483" spans="3:6">
      <c r="C483" s="3"/>
      <c r="D483" s="3"/>
      <c r="E483" s="3"/>
      <c r="F483" s="3"/>
    </row>
    <row r="484" spans="3:6">
      <c r="C484" s="3"/>
      <c r="D484" s="3"/>
      <c r="E484" s="3"/>
      <c r="F484" s="3"/>
    </row>
    <row r="485" spans="3:6">
      <c r="C485" s="3"/>
      <c r="D485" s="3"/>
      <c r="E485" s="3"/>
      <c r="F485" s="3"/>
    </row>
    <row r="486" spans="3:6">
      <c r="C486" s="3"/>
      <c r="D486" s="3"/>
      <c r="E486" s="3"/>
      <c r="F486" s="3"/>
    </row>
    <row r="487" spans="3:6">
      <c r="C487" s="3"/>
      <c r="D487" s="3"/>
      <c r="E487" s="3"/>
      <c r="F487" s="3"/>
    </row>
    <row r="488" spans="3:6">
      <c r="C488" s="3"/>
      <c r="D488" s="3"/>
      <c r="E488" s="3"/>
      <c r="F488" s="3"/>
    </row>
    <row r="489" spans="3:6">
      <c r="C489" s="3"/>
      <c r="D489" s="3"/>
      <c r="E489" s="3"/>
      <c r="F489" s="3"/>
    </row>
    <row r="490" spans="3:6">
      <c r="C490" s="3"/>
      <c r="D490" s="3"/>
      <c r="E490" s="3"/>
      <c r="F490" s="3"/>
    </row>
    <row r="491" spans="3:6">
      <c r="C491" s="3"/>
      <c r="D491" s="3"/>
      <c r="E491" s="3"/>
      <c r="F491" s="3"/>
    </row>
    <row r="492" spans="3:6">
      <c r="C492" s="3"/>
      <c r="D492" s="3"/>
      <c r="E492" s="3"/>
      <c r="F492" s="3"/>
    </row>
    <row r="493" spans="3:6">
      <c r="C493" s="3"/>
      <c r="D493" s="3"/>
      <c r="E493" s="3"/>
      <c r="F493" s="3"/>
    </row>
    <row r="494" spans="3:6">
      <c r="C494" s="3"/>
      <c r="D494" s="3"/>
      <c r="E494" s="3"/>
      <c r="F494" s="3"/>
    </row>
    <row r="495" spans="3:6">
      <c r="C495" s="3"/>
      <c r="D495" s="3"/>
      <c r="E495" s="3"/>
      <c r="F495" s="3"/>
    </row>
    <row r="496" spans="3:6">
      <c r="C496" s="3"/>
      <c r="D496" s="3"/>
      <c r="E496" s="3"/>
      <c r="F496" s="3"/>
    </row>
    <row r="497" spans="3:6">
      <c r="C497" s="3"/>
      <c r="D497" s="3"/>
      <c r="E497" s="3"/>
      <c r="F497" s="3"/>
    </row>
    <row r="498" spans="3:6">
      <c r="C498" s="3"/>
      <c r="D498" s="3"/>
      <c r="E498" s="3"/>
      <c r="F498" s="3"/>
    </row>
    <row r="499" spans="3:6">
      <c r="C499" s="3"/>
      <c r="D499" s="3"/>
      <c r="E499" s="3"/>
      <c r="F499" s="3"/>
    </row>
    <row r="500" spans="3:6">
      <c r="C500" s="3"/>
      <c r="D500" s="3"/>
      <c r="E500" s="3"/>
      <c r="F500" s="3"/>
    </row>
    <row r="501" spans="3:6">
      <c r="C501" s="3"/>
      <c r="D501" s="3"/>
      <c r="E501" s="3"/>
      <c r="F501" s="3"/>
    </row>
    <row r="502" spans="3:6">
      <c r="C502" s="3"/>
      <c r="D502" s="3"/>
      <c r="E502" s="3"/>
      <c r="F502" s="3"/>
    </row>
    <row r="503" spans="3:6">
      <c r="C503" s="3"/>
      <c r="D503" s="3"/>
      <c r="E503" s="3"/>
      <c r="F503" s="3"/>
    </row>
    <row r="504" spans="3:6">
      <c r="C504" s="3"/>
      <c r="D504" s="3"/>
      <c r="E504" s="3"/>
      <c r="F504" s="3"/>
    </row>
    <row r="505" spans="3:6">
      <c r="C505" s="3"/>
      <c r="D505" s="3"/>
      <c r="E505" s="3"/>
      <c r="F505" s="3"/>
    </row>
    <row r="506" spans="3:6">
      <c r="C506" s="3"/>
      <c r="D506" s="3"/>
      <c r="E506" s="3"/>
      <c r="F506" s="3"/>
    </row>
    <row r="507" spans="3:6">
      <c r="C507" s="3"/>
      <c r="D507" s="3"/>
      <c r="E507" s="3"/>
      <c r="F507" s="3"/>
    </row>
    <row r="508" spans="3:6">
      <c r="C508" s="3"/>
      <c r="D508" s="3"/>
      <c r="E508" s="3"/>
      <c r="F508" s="3"/>
    </row>
    <row r="509" spans="3:6">
      <c r="C509" s="3"/>
      <c r="D509" s="3"/>
      <c r="E509" s="3"/>
      <c r="F509" s="3"/>
    </row>
    <row r="510" spans="3:6">
      <c r="C510" s="3"/>
      <c r="D510" s="3"/>
      <c r="E510" s="3"/>
      <c r="F510" s="3"/>
    </row>
    <row r="511" spans="3:6">
      <c r="C511" s="3"/>
      <c r="D511" s="3"/>
      <c r="E511" s="3"/>
      <c r="F511" s="3"/>
    </row>
    <row r="512" spans="3:6">
      <c r="C512" s="3"/>
      <c r="D512" s="3"/>
      <c r="E512" s="3"/>
      <c r="F512" s="3"/>
    </row>
    <row r="513" spans="3:6">
      <c r="C513" s="3"/>
      <c r="D513" s="3"/>
      <c r="E513" s="3"/>
      <c r="F513" s="3"/>
    </row>
    <row r="514" spans="3:6">
      <c r="C514" s="3"/>
      <c r="D514" s="3"/>
      <c r="E514" s="3"/>
      <c r="F514" s="3"/>
    </row>
    <row r="515" spans="3:6">
      <c r="C515" s="3"/>
      <c r="D515" s="3"/>
      <c r="E515" s="3"/>
      <c r="F515" s="3"/>
    </row>
    <row r="516" spans="3:6">
      <c r="C516" s="3"/>
      <c r="D516" s="3"/>
      <c r="E516" s="3"/>
      <c r="F516" s="3"/>
    </row>
    <row r="517" spans="3:6">
      <c r="C517" s="3"/>
      <c r="D517" s="3"/>
      <c r="E517" s="3"/>
      <c r="F517" s="3"/>
    </row>
    <row r="518" spans="3:6">
      <c r="C518" s="3"/>
      <c r="D518" s="3"/>
      <c r="E518" s="3"/>
      <c r="F518" s="3"/>
    </row>
    <row r="519" spans="3:6">
      <c r="C519" s="3"/>
      <c r="D519" s="3"/>
      <c r="E519" s="3"/>
      <c r="F519" s="3"/>
    </row>
    <row r="520" spans="3:6">
      <c r="C520" s="3"/>
      <c r="D520" s="3"/>
      <c r="E520" s="3"/>
      <c r="F520" s="3"/>
    </row>
    <row r="521" spans="3:6">
      <c r="C521" s="3"/>
      <c r="D521" s="3"/>
      <c r="E521" s="3"/>
      <c r="F521" s="3"/>
    </row>
    <row r="522" spans="3:6">
      <c r="C522" s="3"/>
      <c r="D522" s="3"/>
      <c r="E522" s="3"/>
      <c r="F522" s="3"/>
    </row>
    <row r="523" spans="3:6">
      <c r="C523" s="3"/>
      <c r="D523" s="3"/>
      <c r="E523" s="3"/>
      <c r="F523" s="3"/>
    </row>
    <row r="524" spans="3:6">
      <c r="C524" s="3"/>
      <c r="D524" s="3"/>
      <c r="E524" s="3"/>
      <c r="F524" s="3"/>
    </row>
    <row r="525" spans="3:6">
      <c r="C525" s="3"/>
      <c r="D525" s="3"/>
      <c r="E525" s="3"/>
      <c r="F525" s="3"/>
    </row>
    <row r="526" spans="3:6">
      <c r="C526" s="3"/>
      <c r="D526" s="3"/>
      <c r="E526" s="3"/>
      <c r="F526" s="3"/>
    </row>
    <row r="527" spans="3:6">
      <c r="C527" s="3"/>
      <c r="D527" s="3"/>
      <c r="E527" s="3"/>
      <c r="F527" s="3"/>
    </row>
    <row r="528" spans="3:6">
      <c r="C528" s="3"/>
      <c r="D528" s="3"/>
      <c r="E528" s="3"/>
      <c r="F528" s="3"/>
    </row>
    <row r="529" spans="3:6">
      <c r="C529" s="3"/>
      <c r="D529" s="3"/>
      <c r="E529" s="3"/>
      <c r="F529" s="3"/>
    </row>
    <row r="530" spans="3:6">
      <c r="C530" s="3"/>
      <c r="D530" s="3"/>
      <c r="E530" s="3"/>
      <c r="F530" s="3"/>
    </row>
    <row r="531" spans="3:6">
      <c r="C531" s="3"/>
      <c r="D531" s="3"/>
      <c r="E531" s="3"/>
      <c r="F531" s="3"/>
    </row>
    <row r="532" spans="3:6">
      <c r="C532" s="3"/>
      <c r="D532" s="3"/>
      <c r="E532" s="3"/>
      <c r="F532" s="3"/>
    </row>
    <row r="533" spans="3:6">
      <c r="C533" s="3"/>
      <c r="D533" s="3"/>
      <c r="E533" s="3"/>
      <c r="F533" s="3"/>
    </row>
    <row r="534" spans="3:6">
      <c r="C534" s="3"/>
      <c r="D534" s="3"/>
      <c r="E534" s="3"/>
      <c r="F534" s="3"/>
    </row>
    <row r="535" spans="3:6">
      <c r="C535" s="3"/>
      <c r="D535" s="3"/>
      <c r="E535" s="3"/>
      <c r="F535" s="3"/>
    </row>
    <row r="536" spans="3:6">
      <c r="C536" s="3"/>
      <c r="D536" s="3"/>
      <c r="E536" s="3"/>
      <c r="F536" s="3"/>
    </row>
    <row r="537" spans="3:6">
      <c r="C537" s="3"/>
      <c r="D537" s="3"/>
      <c r="E537" s="3"/>
      <c r="F537" s="3"/>
    </row>
    <row r="538" spans="3:6">
      <c r="C538" s="3"/>
      <c r="D538" s="3"/>
      <c r="E538" s="3"/>
      <c r="F538" s="3"/>
    </row>
    <row r="539" spans="3:6">
      <c r="C539" s="3"/>
      <c r="D539" s="3"/>
      <c r="E539" s="3"/>
      <c r="F539" s="3"/>
    </row>
    <row r="540" spans="3:6">
      <c r="C540" s="3"/>
      <c r="D540" s="3"/>
      <c r="E540" s="3"/>
      <c r="F540" s="3"/>
    </row>
    <row r="541" spans="3:6">
      <c r="C541" s="3"/>
      <c r="D541" s="3"/>
      <c r="E541" s="3"/>
      <c r="F541" s="3"/>
    </row>
    <row r="542" spans="3:6">
      <c r="C542" s="3"/>
      <c r="D542" s="3"/>
      <c r="E542" s="3"/>
      <c r="F542" s="3"/>
    </row>
    <row r="543" spans="3:6">
      <c r="C543" s="3"/>
      <c r="D543" s="3"/>
      <c r="E543" s="3"/>
      <c r="F543" s="3"/>
    </row>
    <row r="544" spans="3:6">
      <c r="C544" s="3"/>
      <c r="D544" s="3"/>
      <c r="E544" s="3"/>
      <c r="F544" s="3"/>
    </row>
    <row r="545" spans="3:6">
      <c r="C545" s="3"/>
      <c r="D545" s="3"/>
      <c r="E545" s="3"/>
      <c r="F545" s="3"/>
    </row>
    <row r="546" spans="3:6">
      <c r="C546" s="3"/>
      <c r="D546" s="3"/>
      <c r="E546" s="3"/>
      <c r="F546" s="3"/>
    </row>
    <row r="547" spans="3:6">
      <c r="C547" s="3"/>
      <c r="D547" s="3"/>
      <c r="E547" s="3"/>
      <c r="F547" s="3"/>
    </row>
    <row r="548" spans="3:6">
      <c r="C548" s="3"/>
      <c r="D548" s="3"/>
      <c r="E548" s="3"/>
      <c r="F548" s="3"/>
    </row>
    <row r="549" spans="3:6">
      <c r="C549" s="3"/>
      <c r="D549" s="3"/>
      <c r="E549" s="3"/>
      <c r="F549" s="3"/>
    </row>
    <row r="550" spans="3:6">
      <c r="C550" s="3"/>
      <c r="D550" s="3"/>
      <c r="E550" s="3"/>
      <c r="F550" s="3"/>
    </row>
    <row r="551" spans="3:6">
      <c r="C551" s="3"/>
      <c r="D551" s="3"/>
      <c r="E551" s="3"/>
      <c r="F551" s="3"/>
    </row>
    <row r="552" spans="3:6">
      <c r="C552" s="3"/>
      <c r="D552" s="3"/>
      <c r="E552" s="3"/>
      <c r="F552" s="3"/>
    </row>
    <row r="553" spans="3:6">
      <c r="C553" s="3"/>
      <c r="D553" s="3"/>
      <c r="E553" s="3"/>
      <c r="F553" s="3"/>
    </row>
    <row r="554" spans="3:6">
      <c r="C554" s="3"/>
      <c r="D554" s="3"/>
      <c r="E554" s="3"/>
      <c r="F554" s="3"/>
    </row>
    <row r="555" spans="3:6">
      <c r="C555" s="3"/>
      <c r="D555" s="3"/>
      <c r="E555" s="3"/>
      <c r="F555" s="3"/>
    </row>
    <row r="556" spans="3:6">
      <c r="C556" s="3"/>
      <c r="D556" s="3"/>
      <c r="E556" s="3"/>
      <c r="F556" s="3"/>
    </row>
    <row r="557" spans="3:6">
      <c r="C557" s="3"/>
      <c r="D557" s="3"/>
      <c r="E557" s="3"/>
      <c r="F557" s="3"/>
    </row>
    <row r="558" spans="3:6">
      <c r="C558" s="3"/>
      <c r="D558" s="3"/>
      <c r="E558" s="3"/>
      <c r="F558" s="3"/>
    </row>
    <row r="559" spans="3:6">
      <c r="C559" s="3"/>
      <c r="D559" s="3"/>
      <c r="E559" s="3"/>
      <c r="F559" s="3"/>
    </row>
    <row r="560" spans="3:6">
      <c r="C560" s="3"/>
      <c r="D560" s="3"/>
      <c r="E560" s="3"/>
      <c r="F560" s="3"/>
    </row>
    <row r="561" spans="3:6">
      <c r="C561" s="3"/>
      <c r="D561" s="3"/>
      <c r="E561" s="3"/>
      <c r="F561" s="3"/>
    </row>
    <row r="562" spans="3:6">
      <c r="C562" s="3"/>
      <c r="D562" s="3"/>
      <c r="E562" s="3"/>
      <c r="F562" s="3"/>
    </row>
    <row r="563" spans="3:6">
      <c r="C563" s="3"/>
      <c r="D563" s="3"/>
      <c r="E563" s="3"/>
      <c r="F563" s="3"/>
    </row>
    <row r="564" spans="3:6">
      <c r="C564" s="3"/>
      <c r="D564" s="3"/>
      <c r="E564" s="3"/>
      <c r="F564" s="3"/>
    </row>
    <row r="565" spans="3:6">
      <c r="C565" s="3"/>
      <c r="D565" s="3"/>
      <c r="E565" s="3"/>
      <c r="F565" s="3"/>
    </row>
    <row r="566" spans="3:6">
      <c r="C566" s="3"/>
      <c r="D566" s="3"/>
      <c r="E566" s="3"/>
      <c r="F566" s="3"/>
    </row>
    <row r="567" spans="3:6">
      <c r="C567" s="3"/>
      <c r="D567" s="3"/>
      <c r="E567" s="3"/>
      <c r="F567" s="3"/>
    </row>
    <row r="568" spans="3:6">
      <c r="C568" s="3"/>
      <c r="D568" s="3"/>
      <c r="E568" s="3"/>
      <c r="F568" s="3"/>
    </row>
    <row r="569" spans="3:6">
      <c r="C569" s="3"/>
      <c r="D569" s="3"/>
      <c r="E569" s="3"/>
      <c r="F569" s="3"/>
    </row>
    <row r="570" spans="3:6">
      <c r="C570" s="3"/>
      <c r="D570" s="3"/>
      <c r="E570" s="3"/>
      <c r="F570" s="3"/>
    </row>
    <row r="571" spans="3:6">
      <c r="C571" s="3"/>
      <c r="D571" s="3"/>
      <c r="E571" s="3"/>
      <c r="F571" s="3"/>
    </row>
    <row r="572" spans="3:6">
      <c r="C572" s="3"/>
      <c r="D572" s="3"/>
      <c r="E572" s="3"/>
      <c r="F572" s="3"/>
    </row>
    <row r="573" spans="3:6">
      <c r="C573" s="3"/>
      <c r="D573" s="3"/>
      <c r="E573" s="3"/>
      <c r="F573" s="3"/>
    </row>
    <row r="574" spans="3:6">
      <c r="C574" s="3"/>
      <c r="D574" s="3"/>
      <c r="E574" s="3"/>
      <c r="F574" s="3"/>
    </row>
    <row r="575" spans="3:6">
      <c r="C575" s="3"/>
      <c r="D575" s="3"/>
      <c r="E575" s="3"/>
      <c r="F575" s="3"/>
    </row>
    <row r="576" spans="3:6">
      <c r="C576" s="3"/>
      <c r="D576" s="3"/>
      <c r="E576" s="3"/>
      <c r="F576" s="3"/>
    </row>
    <row r="577" spans="3:6">
      <c r="C577" s="3"/>
      <c r="D577" s="3"/>
      <c r="E577" s="3"/>
      <c r="F577" s="3"/>
    </row>
    <row r="578" spans="3:6">
      <c r="C578" s="3"/>
      <c r="D578" s="3"/>
      <c r="E578" s="3"/>
      <c r="F578" s="3"/>
    </row>
    <row r="579" spans="3:6">
      <c r="C579" s="3"/>
      <c r="D579" s="3"/>
      <c r="E579" s="3"/>
      <c r="F579" s="3"/>
    </row>
    <row r="580" spans="3:6">
      <c r="C580" s="3"/>
      <c r="D580" s="3"/>
      <c r="E580" s="3"/>
      <c r="F580" s="3"/>
    </row>
    <row r="581" spans="3:6">
      <c r="C581" s="3"/>
      <c r="D581" s="3"/>
      <c r="E581" s="3"/>
      <c r="F581" s="3"/>
    </row>
    <row r="582" spans="3:6">
      <c r="C582" s="3"/>
      <c r="D582" s="3"/>
      <c r="E582" s="3"/>
      <c r="F582" s="3"/>
    </row>
    <row r="583" spans="3:6">
      <c r="C583" s="3"/>
      <c r="D583" s="3"/>
      <c r="E583" s="3"/>
      <c r="F583" s="3"/>
    </row>
    <row r="584" spans="3:6">
      <c r="C584" s="3"/>
      <c r="D584" s="3"/>
      <c r="E584" s="3"/>
      <c r="F584" s="3"/>
    </row>
    <row r="585" spans="3:6">
      <c r="C585" s="3"/>
      <c r="D585" s="3"/>
      <c r="E585" s="3"/>
      <c r="F585" s="3"/>
    </row>
    <row r="586" spans="3:6">
      <c r="C586" s="3"/>
      <c r="D586" s="3"/>
      <c r="E586" s="3"/>
      <c r="F586" s="3"/>
    </row>
    <row r="587" spans="3:6">
      <c r="C587" s="3"/>
      <c r="D587" s="3"/>
      <c r="E587" s="3"/>
      <c r="F587" s="3"/>
    </row>
    <row r="588" spans="3:6">
      <c r="C588" s="3"/>
      <c r="D588" s="3"/>
      <c r="E588" s="3"/>
      <c r="F588" s="3"/>
    </row>
    <row r="589" spans="3:6">
      <c r="C589" s="3"/>
      <c r="D589" s="3"/>
      <c r="E589" s="3"/>
      <c r="F589" s="3"/>
    </row>
    <row r="590" spans="3:6">
      <c r="C590" s="3"/>
      <c r="D590" s="3"/>
      <c r="E590" s="3"/>
      <c r="F590" s="3"/>
    </row>
    <row r="591" spans="3:6">
      <c r="C591" s="3"/>
      <c r="D591" s="3"/>
      <c r="E591" s="3"/>
      <c r="F591" s="3"/>
    </row>
    <row r="592" spans="3:6">
      <c r="C592" s="3"/>
      <c r="D592" s="3"/>
      <c r="E592" s="3"/>
      <c r="F592" s="3"/>
    </row>
    <row r="593" spans="3:6">
      <c r="C593" s="3"/>
      <c r="D593" s="3"/>
      <c r="E593" s="3"/>
      <c r="F593" s="3"/>
    </row>
    <row r="594" spans="3:6">
      <c r="C594" s="3"/>
      <c r="D594" s="3"/>
      <c r="E594" s="3"/>
      <c r="F594" s="3"/>
    </row>
    <row r="595" spans="3:6">
      <c r="C595" s="3"/>
      <c r="D595" s="3"/>
      <c r="E595" s="3"/>
      <c r="F595" s="3"/>
    </row>
    <row r="596" spans="3:6">
      <c r="C596" s="3"/>
      <c r="D596" s="3"/>
      <c r="E596" s="3"/>
      <c r="F596" s="3"/>
    </row>
    <row r="597" spans="3:6">
      <c r="C597" s="3"/>
      <c r="D597" s="3"/>
      <c r="E597" s="3"/>
      <c r="F597" s="3"/>
    </row>
    <row r="598" spans="3:6">
      <c r="C598" s="3"/>
      <c r="D598" s="3"/>
      <c r="E598" s="3"/>
      <c r="F598" s="3"/>
    </row>
    <row r="599" spans="3:6">
      <c r="C599" s="3"/>
      <c r="D599" s="3"/>
      <c r="E599" s="3"/>
      <c r="F599" s="3"/>
    </row>
    <row r="600" spans="3:6">
      <c r="C600" s="3"/>
      <c r="D600" s="3"/>
      <c r="E600" s="3"/>
      <c r="F600" s="3"/>
    </row>
    <row r="601" spans="3:6">
      <c r="C601" s="3"/>
      <c r="D601" s="3"/>
      <c r="E601" s="3"/>
      <c r="F601" s="3"/>
    </row>
    <row r="602" spans="3:6">
      <c r="C602" s="3"/>
      <c r="D602" s="3"/>
      <c r="E602" s="3"/>
      <c r="F602" s="3"/>
    </row>
    <row r="603" spans="3:6">
      <c r="C603" s="3"/>
      <c r="D603" s="3"/>
      <c r="E603" s="3"/>
      <c r="F603" s="3"/>
    </row>
    <row r="604" spans="3:6">
      <c r="C604" s="3"/>
      <c r="D604" s="3"/>
      <c r="E604" s="3"/>
      <c r="F604" s="3"/>
    </row>
    <row r="605" spans="3:6">
      <c r="C605" s="3"/>
      <c r="D605" s="3"/>
      <c r="E605" s="3"/>
      <c r="F605" s="3"/>
    </row>
    <row r="606" spans="3:6">
      <c r="C606" s="3"/>
      <c r="D606" s="3"/>
      <c r="E606" s="3"/>
      <c r="F606" s="3"/>
    </row>
    <row r="607" spans="3:6">
      <c r="C607" s="3"/>
      <c r="D607" s="3"/>
      <c r="E607" s="3"/>
      <c r="F607" s="3"/>
    </row>
    <row r="608" spans="3:6">
      <c r="C608" s="3"/>
      <c r="D608" s="3"/>
      <c r="E608" s="3"/>
      <c r="F608" s="3"/>
    </row>
    <row r="609" spans="3:6">
      <c r="C609" s="3"/>
      <c r="D609" s="3"/>
      <c r="E609" s="3"/>
      <c r="F609" s="3"/>
    </row>
    <row r="610" spans="3:6">
      <c r="C610" s="3"/>
      <c r="D610" s="3"/>
      <c r="E610" s="3"/>
      <c r="F610" s="3"/>
    </row>
    <row r="611" spans="3:6">
      <c r="C611" s="3"/>
      <c r="D611" s="3"/>
      <c r="E611" s="3"/>
      <c r="F611" s="3"/>
    </row>
    <row r="612" spans="3:6">
      <c r="C612" s="3"/>
      <c r="D612" s="3"/>
      <c r="E612" s="3"/>
      <c r="F612" s="3"/>
    </row>
    <row r="613" spans="3:6">
      <c r="C613" s="3"/>
      <c r="D613" s="3"/>
      <c r="E613" s="3"/>
      <c r="F613" s="3"/>
    </row>
    <row r="614" spans="3:6">
      <c r="C614" s="3"/>
      <c r="D614" s="3"/>
      <c r="E614" s="3"/>
      <c r="F614" s="3"/>
    </row>
    <row r="615" spans="3:6">
      <c r="C615" s="3"/>
      <c r="D615" s="3"/>
      <c r="E615" s="3"/>
      <c r="F615" s="3"/>
    </row>
    <row r="616" spans="3:6">
      <c r="C616" s="3"/>
      <c r="D616" s="3"/>
      <c r="E616" s="3"/>
      <c r="F616" s="3"/>
    </row>
    <row r="617" spans="3:6">
      <c r="C617" s="3"/>
      <c r="D617" s="3"/>
      <c r="E617" s="3"/>
      <c r="F617" s="3"/>
    </row>
    <row r="618" spans="3:6">
      <c r="C618" s="3"/>
      <c r="D618" s="3"/>
      <c r="E618" s="3"/>
      <c r="F618" s="3"/>
    </row>
    <row r="619" spans="3:6">
      <c r="C619" s="3"/>
      <c r="D619" s="3"/>
      <c r="E619" s="3"/>
      <c r="F619" s="3"/>
    </row>
    <row r="620" spans="3:6">
      <c r="C620" s="3"/>
      <c r="D620" s="3"/>
      <c r="E620" s="3"/>
      <c r="F620" s="3"/>
    </row>
    <row r="621" spans="3:6">
      <c r="C621" s="3"/>
      <c r="D621" s="3"/>
      <c r="E621" s="3"/>
      <c r="F621" s="3"/>
    </row>
    <row r="622" spans="3:6">
      <c r="C622" s="3"/>
      <c r="D622" s="3"/>
      <c r="E622" s="3"/>
      <c r="F622" s="3"/>
    </row>
    <row r="623" spans="3:6">
      <c r="C623" s="3"/>
      <c r="D623" s="3"/>
      <c r="E623" s="3"/>
      <c r="F623" s="3"/>
    </row>
    <row r="624" spans="3:6">
      <c r="C624" s="3"/>
      <c r="D624" s="3"/>
      <c r="E624" s="3"/>
      <c r="F624" s="3"/>
    </row>
    <row r="625" spans="3:6">
      <c r="C625" s="3"/>
      <c r="D625" s="3"/>
      <c r="E625" s="3"/>
      <c r="F625" s="3"/>
    </row>
    <row r="626" spans="3:6">
      <c r="C626" s="3"/>
      <c r="D626" s="3"/>
      <c r="E626" s="3"/>
      <c r="F626" s="3"/>
    </row>
    <row r="627" spans="3:6">
      <c r="C627" s="3"/>
      <c r="D627" s="3"/>
      <c r="E627" s="3"/>
      <c r="F627" s="3"/>
    </row>
    <row r="628" spans="3:6">
      <c r="C628" s="3"/>
      <c r="D628" s="3"/>
      <c r="E628" s="3"/>
      <c r="F628" s="3"/>
    </row>
    <row r="629" spans="3:6">
      <c r="C629" s="3"/>
      <c r="D629" s="3"/>
      <c r="E629" s="3"/>
      <c r="F629" s="3"/>
    </row>
    <row r="630" spans="3:6">
      <c r="C630" s="3"/>
      <c r="D630" s="3"/>
      <c r="E630" s="3"/>
      <c r="F630" s="3"/>
    </row>
    <row r="631" spans="3:6">
      <c r="C631" s="3"/>
      <c r="D631" s="3"/>
      <c r="E631" s="3"/>
      <c r="F631" s="3"/>
    </row>
    <row r="632" spans="3:6">
      <c r="C632" s="3"/>
      <c r="D632" s="3"/>
      <c r="E632" s="3"/>
      <c r="F632" s="3"/>
    </row>
    <row r="633" spans="3:6">
      <c r="C633" s="3"/>
      <c r="D633" s="3"/>
      <c r="E633" s="3"/>
      <c r="F633" s="3"/>
    </row>
    <row r="634" spans="3:6">
      <c r="C634" s="3"/>
      <c r="D634" s="3"/>
      <c r="E634" s="3"/>
      <c r="F634" s="3"/>
    </row>
    <row r="635" spans="3:6">
      <c r="C635" s="3"/>
      <c r="D635" s="3"/>
      <c r="E635" s="3"/>
      <c r="F635" s="3"/>
    </row>
    <row r="636" spans="3:6">
      <c r="C636" s="3"/>
      <c r="D636" s="3"/>
      <c r="E636" s="3"/>
      <c r="F636" s="3"/>
    </row>
    <row r="637" spans="3:6">
      <c r="C637" s="3"/>
      <c r="D637" s="3"/>
      <c r="E637" s="3"/>
      <c r="F637" s="3"/>
    </row>
    <row r="638" spans="3:6">
      <c r="C638" s="3"/>
      <c r="D638" s="3"/>
      <c r="E638" s="3"/>
      <c r="F638" s="3"/>
    </row>
    <row r="639" spans="3:6">
      <c r="C639" s="3"/>
      <c r="D639" s="3"/>
      <c r="E639" s="3"/>
      <c r="F639" s="3"/>
    </row>
    <row r="640" spans="3:6">
      <c r="C640" s="3"/>
      <c r="D640" s="3"/>
      <c r="E640" s="3"/>
      <c r="F640" s="3"/>
    </row>
    <row r="641" spans="3:6">
      <c r="C641" s="3"/>
      <c r="D641" s="3"/>
      <c r="E641" s="3"/>
      <c r="F641" s="3"/>
    </row>
    <row r="642" spans="3:6">
      <c r="C642" s="3"/>
      <c r="D642" s="3"/>
      <c r="E642" s="3"/>
      <c r="F642" s="3"/>
    </row>
    <row r="643" spans="3:6">
      <c r="C643" s="3"/>
      <c r="D643" s="3"/>
      <c r="E643" s="3"/>
      <c r="F643" s="3"/>
    </row>
    <row r="644" spans="3:6">
      <c r="C644" s="3"/>
      <c r="D644" s="3"/>
      <c r="E644" s="3"/>
      <c r="F644" s="3"/>
    </row>
    <row r="645" spans="3:6">
      <c r="C645" s="3"/>
      <c r="D645" s="3"/>
      <c r="E645" s="3"/>
      <c r="F645" s="3"/>
    </row>
    <row r="646" spans="3:6">
      <c r="C646" s="3"/>
      <c r="D646" s="3"/>
      <c r="E646" s="3"/>
      <c r="F646" s="3"/>
    </row>
    <row r="647" spans="3:6">
      <c r="C647" s="3"/>
      <c r="D647" s="3"/>
      <c r="E647" s="3"/>
      <c r="F647" s="3"/>
    </row>
    <row r="648" spans="3:6">
      <c r="C648" s="3"/>
      <c r="D648" s="3"/>
      <c r="E648" s="3"/>
      <c r="F648" s="3"/>
    </row>
    <row r="649" spans="3:6">
      <c r="C649" s="3"/>
      <c r="D649" s="3"/>
      <c r="E649" s="3"/>
      <c r="F649" s="3"/>
    </row>
    <row r="650" spans="3:6">
      <c r="C650" s="3"/>
      <c r="D650" s="3"/>
      <c r="E650" s="3"/>
      <c r="F650" s="3"/>
    </row>
    <row r="651" spans="3:6">
      <c r="C651" s="3"/>
      <c r="D651" s="3"/>
      <c r="E651" s="3"/>
      <c r="F651" s="3"/>
    </row>
    <row r="652" spans="3:6">
      <c r="C652" s="3"/>
      <c r="D652" s="3"/>
      <c r="E652" s="3"/>
      <c r="F652" s="3"/>
    </row>
    <row r="653" spans="3:6">
      <c r="C653" s="3"/>
      <c r="D653" s="3"/>
      <c r="E653" s="3"/>
      <c r="F653" s="3"/>
    </row>
    <row r="654" spans="3:6">
      <c r="C654" s="3"/>
      <c r="D654" s="3"/>
      <c r="E654" s="3"/>
      <c r="F654" s="3"/>
    </row>
    <row r="655" spans="3:6">
      <c r="C655" s="3"/>
      <c r="D655" s="3"/>
      <c r="E655" s="3"/>
      <c r="F655" s="3"/>
    </row>
    <row r="656" spans="3:6">
      <c r="C656" s="3"/>
      <c r="D656" s="3"/>
      <c r="E656" s="3"/>
      <c r="F656" s="3"/>
    </row>
    <row r="657" spans="3:6">
      <c r="C657" s="3"/>
      <c r="D657" s="3"/>
      <c r="E657" s="3"/>
      <c r="F657" s="3"/>
    </row>
    <row r="658" spans="3:6">
      <c r="C658" s="3"/>
      <c r="D658" s="3"/>
      <c r="E658" s="3"/>
      <c r="F658" s="3"/>
    </row>
    <row r="659" spans="3:6">
      <c r="C659" s="3"/>
      <c r="D659" s="3"/>
      <c r="E659" s="3"/>
      <c r="F659" s="3"/>
    </row>
    <row r="660" spans="3:6">
      <c r="C660" s="3"/>
      <c r="D660" s="3"/>
      <c r="E660" s="3"/>
      <c r="F660" s="3"/>
    </row>
    <row r="661" spans="3:6">
      <c r="C661" s="3"/>
      <c r="D661" s="3"/>
      <c r="E661" s="3"/>
      <c r="F661" s="3"/>
    </row>
    <row r="662" spans="3:6">
      <c r="C662" s="3"/>
      <c r="D662" s="3"/>
      <c r="E662" s="3"/>
      <c r="F662" s="3"/>
    </row>
    <row r="663" spans="3:6">
      <c r="C663" s="3"/>
      <c r="D663" s="3"/>
      <c r="E663" s="3"/>
      <c r="F663" s="3"/>
    </row>
    <row r="664" spans="3:6">
      <c r="C664" s="3"/>
      <c r="D664" s="3"/>
      <c r="E664" s="3"/>
      <c r="F664" s="3"/>
    </row>
    <row r="665" spans="3:6">
      <c r="C665" s="3"/>
      <c r="D665" s="3"/>
      <c r="E665" s="3"/>
      <c r="F665" s="3"/>
    </row>
    <row r="666" spans="3:6">
      <c r="C666" s="3"/>
      <c r="D666" s="3"/>
      <c r="E666" s="3"/>
      <c r="F666" s="3"/>
    </row>
    <row r="667" spans="3:6">
      <c r="C667" s="3"/>
      <c r="D667" s="3"/>
      <c r="E667" s="3"/>
      <c r="F667" s="3"/>
    </row>
    <row r="668" spans="3:6">
      <c r="C668" s="3"/>
      <c r="D668" s="3"/>
      <c r="E668" s="3"/>
      <c r="F668" s="3"/>
    </row>
    <row r="669" spans="3:6">
      <c r="C669" s="3"/>
      <c r="D669" s="3"/>
      <c r="E669" s="3"/>
      <c r="F669" s="3"/>
    </row>
    <row r="670" spans="3:6">
      <c r="C670" s="3"/>
      <c r="D670" s="3"/>
      <c r="E670" s="3"/>
      <c r="F670" s="3"/>
    </row>
    <row r="671" spans="3:6">
      <c r="C671" s="3"/>
      <c r="D671" s="3"/>
      <c r="E671" s="3"/>
      <c r="F671" s="3"/>
    </row>
    <row r="672" spans="3:6">
      <c r="C672" s="3"/>
      <c r="D672" s="3"/>
      <c r="E672" s="3"/>
      <c r="F672" s="3"/>
    </row>
    <row r="673" spans="3:6">
      <c r="C673" s="3"/>
      <c r="D673" s="3"/>
      <c r="E673" s="3"/>
      <c r="F673" s="3"/>
    </row>
    <row r="674" spans="3:6">
      <c r="C674" s="3"/>
      <c r="D674" s="3"/>
      <c r="E674" s="3"/>
      <c r="F674" s="3"/>
    </row>
    <row r="675" spans="3:6">
      <c r="C675" s="3"/>
      <c r="D675" s="3"/>
      <c r="E675" s="3"/>
      <c r="F675" s="3"/>
    </row>
    <row r="676" spans="3:6">
      <c r="C676" s="3"/>
      <c r="D676" s="3"/>
      <c r="E676" s="3"/>
      <c r="F676" s="3"/>
    </row>
    <row r="677" spans="3:6">
      <c r="C677" s="3"/>
      <c r="D677" s="3"/>
      <c r="E677" s="3"/>
      <c r="F677" s="3"/>
    </row>
    <row r="678" spans="3:6">
      <c r="C678" s="3"/>
      <c r="D678" s="3"/>
      <c r="E678" s="3"/>
      <c r="F678" s="3"/>
    </row>
    <row r="679" spans="3:6">
      <c r="C679" s="3"/>
      <c r="D679" s="3"/>
      <c r="E679" s="3"/>
      <c r="F679" s="3"/>
    </row>
    <row r="680" spans="3:6">
      <c r="C680" s="3"/>
      <c r="D680" s="3"/>
      <c r="E680" s="3"/>
      <c r="F680" s="3"/>
    </row>
    <row r="681" spans="3:6">
      <c r="C681" s="3"/>
      <c r="D681" s="3"/>
      <c r="E681" s="3"/>
      <c r="F681" s="3"/>
    </row>
    <row r="682" spans="3:6">
      <c r="C682" s="3"/>
      <c r="D682" s="3"/>
      <c r="E682" s="3"/>
      <c r="F682" s="3"/>
    </row>
    <row r="683" spans="3:6">
      <c r="C683" s="3"/>
      <c r="D683" s="3"/>
      <c r="E683" s="3"/>
      <c r="F683" s="3"/>
    </row>
    <row r="684" spans="3:6">
      <c r="C684" s="3"/>
      <c r="D684" s="3"/>
      <c r="E684" s="3"/>
      <c r="F684" s="3"/>
    </row>
    <row r="685" spans="3:6">
      <c r="C685" s="3"/>
      <c r="D685" s="3"/>
      <c r="E685" s="3"/>
      <c r="F685" s="3"/>
    </row>
    <row r="686" spans="3:6">
      <c r="C686" s="3"/>
      <c r="D686" s="3"/>
      <c r="E686" s="3"/>
      <c r="F686" s="3"/>
    </row>
    <row r="687" spans="3:6">
      <c r="C687" s="3"/>
      <c r="D687" s="3"/>
      <c r="E687" s="3"/>
      <c r="F687" s="3"/>
    </row>
    <row r="688" spans="3:6">
      <c r="C688" s="3"/>
      <c r="D688" s="3"/>
      <c r="E688" s="3"/>
      <c r="F688" s="3"/>
    </row>
    <row r="689" spans="3:6">
      <c r="C689" s="3"/>
      <c r="D689" s="3"/>
      <c r="E689" s="3"/>
      <c r="F689" s="3"/>
    </row>
    <row r="690" spans="3:6">
      <c r="C690" s="3"/>
      <c r="D690" s="3"/>
      <c r="E690" s="3"/>
      <c r="F690" s="3"/>
    </row>
    <row r="691" spans="3:6">
      <c r="C691" s="3"/>
      <c r="D691" s="3"/>
      <c r="E691" s="3"/>
      <c r="F691" s="3"/>
    </row>
    <row r="692" spans="3:6">
      <c r="C692" s="3"/>
      <c r="D692" s="3"/>
      <c r="E692" s="3"/>
      <c r="F692" s="3"/>
    </row>
    <row r="693" spans="3:6">
      <c r="C693" s="3"/>
      <c r="D693" s="3"/>
      <c r="E693" s="3"/>
      <c r="F693" s="3"/>
    </row>
    <row r="694" spans="3:6">
      <c r="C694" s="3"/>
      <c r="D694" s="3"/>
      <c r="E694" s="3"/>
      <c r="F694" s="3"/>
    </row>
    <row r="695" spans="3:6">
      <c r="C695" s="3"/>
      <c r="D695" s="3"/>
      <c r="E695" s="3"/>
      <c r="F695" s="3"/>
    </row>
    <row r="696" spans="3:6">
      <c r="C696" s="3"/>
      <c r="D696" s="3"/>
      <c r="E696" s="3"/>
      <c r="F696" s="3"/>
    </row>
    <row r="697" spans="3:6">
      <c r="C697" s="3"/>
      <c r="D697" s="3"/>
      <c r="E697" s="3"/>
      <c r="F697" s="3"/>
    </row>
    <row r="698" spans="3:6">
      <c r="C698" s="3"/>
      <c r="D698" s="3"/>
      <c r="E698" s="3"/>
      <c r="F698" s="3"/>
    </row>
    <row r="699" spans="3:6">
      <c r="C699" s="3"/>
      <c r="D699" s="3"/>
      <c r="E699" s="3"/>
      <c r="F699" s="3"/>
    </row>
    <row r="700" spans="3:6">
      <c r="C700" s="3"/>
      <c r="D700" s="3"/>
      <c r="E700" s="3"/>
      <c r="F700" s="3"/>
    </row>
    <row r="701" spans="3:6">
      <c r="C701" s="3"/>
      <c r="D701" s="3"/>
      <c r="E701" s="3"/>
      <c r="F701" s="3"/>
    </row>
    <row r="702" spans="3:6">
      <c r="C702" s="3"/>
      <c r="D702" s="3"/>
      <c r="E702" s="3"/>
      <c r="F702" s="3"/>
    </row>
    <row r="703" spans="3:6">
      <c r="C703" s="3"/>
      <c r="D703" s="3"/>
      <c r="E703" s="3"/>
      <c r="F703" s="3"/>
    </row>
    <row r="704" spans="3:6">
      <c r="C704" s="3"/>
      <c r="D704" s="3"/>
      <c r="E704" s="3"/>
      <c r="F704" s="3"/>
    </row>
    <row r="705" spans="3:6">
      <c r="C705" s="3"/>
      <c r="D705" s="3"/>
      <c r="E705" s="3"/>
      <c r="F705" s="3"/>
    </row>
    <row r="706" spans="3:6">
      <c r="C706" s="3"/>
      <c r="D706" s="3"/>
      <c r="E706" s="3"/>
      <c r="F706" s="3"/>
    </row>
    <row r="707" spans="3:6">
      <c r="C707" s="3"/>
      <c r="D707" s="3"/>
      <c r="E707" s="3"/>
      <c r="F707" s="3"/>
    </row>
    <row r="708" spans="3:6">
      <c r="C708" s="3"/>
      <c r="D708" s="3"/>
      <c r="E708" s="3"/>
      <c r="F708" s="3"/>
    </row>
    <row r="709" spans="3:6">
      <c r="C709" s="3"/>
      <c r="D709" s="3"/>
      <c r="E709" s="3"/>
      <c r="F709" s="3"/>
    </row>
    <row r="710" spans="3:6">
      <c r="C710" s="3"/>
      <c r="D710" s="3"/>
      <c r="E710" s="3"/>
      <c r="F710" s="3"/>
    </row>
    <row r="711" spans="3:6">
      <c r="C711" s="3"/>
      <c r="D711" s="3"/>
      <c r="E711" s="3"/>
      <c r="F711" s="3"/>
    </row>
    <row r="712" spans="3:6">
      <c r="C712" s="3"/>
      <c r="D712" s="3"/>
      <c r="E712" s="3"/>
      <c r="F712" s="3"/>
    </row>
    <row r="713" spans="3:6">
      <c r="C713" s="3"/>
      <c r="D713" s="3"/>
      <c r="E713" s="3"/>
      <c r="F713" s="3"/>
    </row>
    <row r="714" spans="3:6">
      <c r="C714" s="3"/>
      <c r="D714" s="3"/>
      <c r="E714" s="3"/>
      <c r="F714" s="3"/>
    </row>
    <row r="715" spans="3:6">
      <c r="C715" s="3"/>
      <c r="D715" s="3"/>
      <c r="E715" s="3"/>
      <c r="F715" s="3"/>
    </row>
    <row r="716" spans="3:6">
      <c r="C716" s="3"/>
      <c r="D716" s="3"/>
      <c r="E716" s="3"/>
      <c r="F716" s="3"/>
    </row>
    <row r="717" spans="3:6">
      <c r="C717" s="3"/>
      <c r="D717" s="3"/>
      <c r="E717" s="3"/>
      <c r="F717" s="3"/>
    </row>
    <row r="718" spans="3:6">
      <c r="C718" s="3"/>
      <c r="D718" s="3"/>
      <c r="E718" s="3"/>
      <c r="F718" s="3"/>
    </row>
    <row r="719" spans="3:6">
      <c r="C719" s="3"/>
      <c r="D719" s="3"/>
      <c r="E719" s="3"/>
      <c r="F719" s="3"/>
    </row>
    <row r="720" spans="3:6">
      <c r="C720" s="3"/>
      <c r="D720" s="3"/>
      <c r="E720" s="3"/>
      <c r="F720" s="3"/>
    </row>
    <row r="721" spans="3:6">
      <c r="C721" s="3"/>
      <c r="D721" s="3"/>
      <c r="E721" s="3"/>
      <c r="F721" s="3"/>
    </row>
    <row r="722" spans="3:6">
      <c r="C722" s="3"/>
      <c r="D722" s="3"/>
      <c r="E722" s="3"/>
      <c r="F722" s="3"/>
    </row>
    <row r="723" spans="3:6">
      <c r="C723" s="3"/>
      <c r="D723" s="3"/>
      <c r="E723" s="3"/>
      <c r="F723" s="3"/>
    </row>
    <row r="724" spans="3:6">
      <c r="C724" s="3"/>
      <c r="D724" s="3"/>
      <c r="E724" s="3"/>
      <c r="F724" s="3"/>
    </row>
    <row r="725" spans="3:6">
      <c r="C725" s="3"/>
      <c r="D725" s="3"/>
      <c r="E725" s="3"/>
      <c r="F725" s="3"/>
    </row>
    <row r="726" spans="3:6">
      <c r="C726" s="3"/>
      <c r="D726" s="3"/>
      <c r="E726" s="3"/>
      <c r="F726" s="3"/>
    </row>
    <row r="727" spans="3:6">
      <c r="C727" s="3"/>
      <c r="D727" s="3"/>
      <c r="E727" s="3"/>
      <c r="F727" s="3"/>
    </row>
    <row r="728" spans="3:6">
      <c r="C728" s="3"/>
      <c r="D728" s="3"/>
      <c r="E728" s="3"/>
      <c r="F728" s="3"/>
    </row>
    <row r="729" spans="3:6">
      <c r="C729" s="3"/>
      <c r="D729" s="3"/>
      <c r="E729" s="3"/>
      <c r="F729" s="3"/>
    </row>
    <row r="730" spans="3:6">
      <c r="C730" s="3"/>
      <c r="D730" s="3"/>
      <c r="E730" s="3"/>
      <c r="F730" s="3"/>
    </row>
    <row r="731" spans="3:6">
      <c r="C731" s="3"/>
      <c r="D731" s="3"/>
      <c r="E731" s="3"/>
      <c r="F731" s="3"/>
    </row>
    <row r="732" spans="3:6">
      <c r="C732" s="3"/>
      <c r="D732" s="3"/>
      <c r="E732" s="3"/>
      <c r="F732" s="3"/>
    </row>
    <row r="733" spans="3:6">
      <c r="C733" s="3"/>
      <c r="D733" s="3"/>
      <c r="E733" s="3"/>
      <c r="F733" s="3"/>
    </row>
    <row r="734" spans="3:6">
      <c r="C734" s="3"/>
      <c r="D734" s="3"/>
      <c r="E734" s="3"/>
      <c r="F734" s="3"/>
    </row>
    <row r="735" spans="3:6">
      <c r="C735" s="3"/>
      <c r="D735" s="3"/>
      <c r="E735" s="3"/>
      <c r="F735" s="3"/>
    </row>
    <row r="736" spans="3:6">
      <c r="C736" s="3"/>
      <c r="D736" s="3"/>
      <c r="E736" s="3"/>
      <c r="F736" s="3"/>
    </row>
    <row r="737" spans="3:6">
      <c r="C737" s="3"/>
      <c r="D737" s="3"/>
      <c r="E737" s="3"/>
      <c r="F737" s="3"/>
    </row>
    <row r="738" spans="3:6">
      <c r="C738" s="3"/>
      <c r="D738" s="3"/>
      <c r="E738" s="3"/>
      <c r="F738" s="3"/>
    </row>
    <row r="739" spans="3:6">
      <c r="C739" s="3"/>
      <c r="D739" s="3"/>
      <c r="E739" s="3"/>
      <c r="F739" s="3"/>
    </row>
    <row r="740" spans="3:6">
      <c r="C740" s="3"/>
      <c r="D740" s="3"/>
      <c r="E740" s="3"/>
      <c r="F740" s="3"/>
    </row>
    <row r="741" spans="3:6">
      <c r="C741" s="3"/>
      <c r="D741" s="3"/>
      <c r="E741" s="3"/>
      <c r="F741" s="3"/>
    </row>
    <row r="742" spans="3:6">
      <c r="C742" s="3"/>
      <c r="D742" s="3"/>
      <c r="E742" s="3"/>
      <c r="F742" s="3"/>
    </row>
    <row r="743" spans="3:6">
      <c r="C743" s="3"/>
      <c r="D743" s="3"/>
      <c r="E743" s="3"/>
      <c r="F743" s="3"/>
    </row>
    <row r="744" spans="3:6">
      <c r="C744" s="3"/>
      <c r="D744" s="3"/>
      <c r="E744" s="3"/>
      <c r="F744" s="3"/>
    </row>
    <row r="745" spans="3:6">
      <c r="C745" s="3"/>
      <c r="D745" s="3"/>
      <c r="E745" s="3"/>
      <c r="F745" s="3"/>
    </row>
    <row r="746" spans="3:6">
      <c r="C746" s="3"/>
      <c r="D746" s="3"/>
      <c r="E746" s="3"/>
      <c r="F746" s="3"/>
    </row>
    <row r="747" spans="3:6">
      <c r="C747" s="3"/>
      <c r="D747" s="3"/>
      <c r="E747" s="3"/>
      <c r="F747" s="3"/>
    </row>
    <row r="748" spans="3:6">
      <c r="C748" s="3"/>
      <c r="D748" s="3"/>
      <c r="E748" s="3"/>
      <c r="F748" s="3"/>
    </row>
    <row r="749" spans="3:6">
      <c r="C749" s="3"/>
      <c r="D749" s="3"/>
      <c r="E749" s="3"/>
      <c r="F749" s="3"/>
    </row>
    <row r="750" spans="3:6">
      <c r="C750" s="3"/>
      <c r="D750" s="3"/>
      <c r="E750" s="3"/>
      <c r="F750" s="3"/>
    </row>
    <row r="751" spans="3:6">
      <c r="C751" s="3"/>
      <c r="D751" s="3"/>
      <c r="E751" s="3"/>
      <c r="F751" s="3"/>
    </row>
    <row r="752" spans="3:6">
      <c r="C752" s="3"/>
      <c r="D752" s="3"/>
      <c r="E752" s="3"/>
      <c r="F752" s="3"/>
    </row>
    <row r="753" spans="3:6">
      <c r="C753" s="3"/>
      <c r="D753" s="3"/>
      <c r="E753" s="3"/>
      <c r="F753" s="3"/>
    </row>
    <row r="754" spans="3:6">
      <c r="C754" s="3"/>
      <c r="D754" s="3"/>
      <c r="E754" s="3"/>
      <c r="F754" s="3"/>
    </row>
    <row r="755" spans="3:6">
      <c r="C755" s="3"/>
      <c r="D755" s="3"/>
      <c r="E755" s="3"/>
      <c r="F755" s="3"/>
    </row>
    <row r="756" spans="3:6">
      <c r="C756" s="3"/>
      <c r="D756" s="3"/>
      <c r="E756" s="3"/>
      <c r="F756" s="3"/>
    </row>
    <row r="757" spans="3:6">
      <c r="C757" s="3"/>
      <c r="D757" s="3"/>
      <c r="E757" s="3"/>
      <c r="F757" s="3"/>
    </row>
    <row r="758" spans="3:6">
      <c r="C758" s="3"/>
      <c r="D758" s="3"/>
      <c r="E758" s="3"/>
      <c r="F758" s="3"/>
    </row>
    <row r="759" spans="3:6">
      <c r="C759" s="3"/>
      <c r="D759" s="3"/>
      <c r="E759" s="3"/>
      <c r="F759" s="3"/>
    </row>
    <row r="760" spans="3:6">
      <c r="C760" s="3"/>
      <c r="D760" s="3"/>
      <c r="E760" s="3"/>
      <c r="F760" s="3"/>
    </row>
    <row r="761" spans="3:6">
      <c r="C761" s="3"/>
      <c r="D761" s="3"/>
      <c r="E761" s="3"/>
      <c r="F761" s="3"/>
    </row>
    <row r="762" spans="3:6">
      <c r="C762" s="3"/>
      <c r="D762" s="3"/>
      <c r="E762" s="3"/>
      <c r="F762" s="3"/>
    </row>
    <row r="763" spans="3:6">
      <c r="C763" s="3"/>
      <c r="D763" s="3"/>
      <c r="E763" s="3"/>
      <c r="F763" s="3"/>
    </row>
    <row r="764" spans="3:6">
      <c r="C764" s="3"/>
      <c r="D764" s="3"/>
      <c r="E764" s="3"/>
      <c r="F764" s="3"/>
    </row>
    <row r="765" spans="3:6">
      <c r="C765" s="3"/>
      <c r="D765" s="3"/>
      <c r="E765" s="3"/>
      <c r="F765" s="3"/>
    </row>
    <row r="766" spans="3:6">
      <c r="C766" s="3"/>
      <c r="D766" s="3"/>
      <c r="E766" s="3"/>
      <c r="F766" s="3"/>
    </row>
    <row r="767" spans="3:6">
      <c r="C767" s="3"/>
      <c r="D767" s="3"/>
      <c r="E767" s="3"/>
      <c r="F767" s="3"/>
    </row>
    <row r="768" spans="3:6">
      <c r="C768" s="3"/>
      <c r="D768" s="3"/>
      <c r="E768" s="3"/>
      <c r="F768" s="3"/>
    </row>
    <row r="769" spans="2:6">
      <c r="C769" s="3"/>
      <c r="D769" s="3"/>
      <c r="E769" s="3"/>
      <c r="F769" s="3"/>
    </row>
    <row r="770" spans="2:6">
      <c r="C770" s="3"/>
      <c r="D770" s="3"/>
      <c r="E770" s="3"/>
      <c r="F770" s="3"/>
    </row>
    <row r="771" spans="2:6">
      <c r="B771" s="3"/>
      <c r="C771" s="3"/>
      <c r="D771" s="3"/>
      <c r="E771" s="3"/>
      <c r="F771" s="3"/>
    </row>
    <row r="772" spans="2:6">
      <c r="B772" s="3"/>
      <c r="C772" s="3"/>
      <c r="D772" s="3"/>
      <c r="E772" s="3"/>
      <c r="F772" s="3"/>
    </row>
    <row r="773" spans="2:6">
      <c r="B773" s="6"/>
      <c r="C773" s="3"/>
      <c r="D773" s="3"/>
      <c r="E773" s="3"/>
      <c r="F773" s="3"/>
    </row>
    <row r="774" spans="2:6">
      <c r="C774" s="3"/>
      <c r="D774" s="3"/>
      <c r="E774" s="3"/>
      <c r="F774" s="3"/>
    </row>
    <row r="775" spans="2:6">
      <c r="C775" s="3"/>
      <c r="D775" s="3"/>
      <c r="E775" s="3"/>
      <c r="F775" s="3"/>
    </row>
    <row r="776" spans="2:6">
      <c r="C776" s="3"/>
      <c r="D776" s="3"/>
      <c r="E776" s="3"/>
      <c r="F776" s="3"/>
    </row>
    <row r="777" spans="2:6">
      <c r="C777" s="3"/>
      <c r="D777" s="3"/>
      <c r="E777" s="3"/>
      <c r="F777" s="3"/>
    </row>
    <row r="778" spans="2:6">
      <c r="C778" s="3"/>
      <c r="D778" s="3"/>
      <c r="E778" s="3"/>
      <c r="F778" s="3"/>
    </row>
    <row r="779" spans="2:6">
      <c r="C779" s="3"/>
      <c r="D779" s="3"/>
      <c r="E779" s="3"/>
      <c r="F779" s="3"/>
    </row>
    <row r="780" spans="2:6">
      <c r="C780" s="3"/>
      <c r="D780" s="3"/>
      <c r="E780" s="3"/>
      <c r="F780" s="3"/>
    </row>
    <row r="781" spans="2:6">
      <c r="C781" s="3"/>
      <c r="D781" s="3"/>
      <c r="E781" s="3"/>
      <c r="F781" s="3"/>
    </row>
    <row r="782" spans="2:6">
      <c r="C782" s="3"/>
      <c r="D782" s="3"/>
      <c r="E782" s="3"/>
      <c r="F782" s="3"/>
    </row>
    <row r="783" spans="2:6">
      <c r="C783" s="3"/>
      <c r="D783" s="3"/>
      <c r="E783" s="3"/>
      <c r="F783" s="3"/>
    </row>
    <row r="784" spans="2:6">
      <c r="C784" s="3"/>
      <c r="D784" s="3"/>
      <c r="E784" s="3"/>
      <c r="F784" s="3"/>
    </row>
    <row r="785" spans="3:6">
      <c r="C785" s="3"/>
      <c r="D785" s="3"/>
      <c r="E785" s="3"/>
      <c r="F785" s="3"/>
    </row>
    <row r="786" spans="3:6">
      <c r="C786" s="3"/>
      <c r="D786" s="3"/>
      <c r="E786" s="3"/>
      <c r="F786" s="3"/>
    </row>
    <row r="787" spans="3:6">
      <c r="C787" s="3"/>
      <c r="D787" s="3"/>
      <c r="E787" s="3"/>
      <c r="F787" s="3"/>
    </row>
    <row r="788" spans="3:6">
      <c r="C788" s="3"/>
      <c r="D788" s="3"/>
      <c r="E788" s="3"/>
      <c r="F788" s="3"/>
    </row>
    <row r="789" spans="3:6">
      <c r="C789" s="3"/>
      <c r="D789" s="3"/>
      <c r="E789" s="3"/>
      <c r="F789" s="3"/>
    </row>
    <row r="790" spans="3:6">
      <c r="C790" s="3"/>
      <c r="D790" s="3"/>
      <c r="E790" s="3"/>
      <c r="F790" s="3"/>
    </row>
    <row r="791" spans="3:6">
      <c r="C791" s="3"/>
      <c r="D791" s="3"/>
      <c r="E791" s="3"/>
      <c r="F791" s="3"/>
    </row>
    <row r="792" spans="3:6">
      <c r="C792" s="3"/>
      <c r="D792" s="3"/>
      <c r="E792" s="3"/>
      <c r="F792" s="3"/>
    </row>
    <row r="793" spans="3:6">
      <c r="C793" s="3"/>
      <c r="D793" s="3"/>
      <c r="E793" s="3"/>
      <c r="F793" s="3"/>
    </row>
    <row r="794" spans="3:6">
      <c r="C794" s="3"/>
      <c r="D794" s="3"/>
      <c r="E794" s="3"/>
      <c r="F794" s="3"/>
    </row>
    <row r="795" spans="3:6">
      <c r="C795" s="3"/>
      <c r="D795" s="3"/>
      <c r="E795" s="3"/>
      <c r="F795" s="3"/>
    </row>
    <row r="796" spans="3:6">
      <c r="C796" s="3"/>
      <c r="D796" s="3"/>
      <c r="E796" s="3"/>
      <c r="F796" s="3"/>
    </row>
    <row r="797" spans="3:6">
      <c r="C797" s="3"/>
      <c r="D797" s="3"/>
      <c r="E797" s="3"/>
      <c r="F797" s="3"/>
    </row>
    <row r="798" spans="3:6">
      <c r="C798" s="3"/>
      <c r="D798" s="3"/>
      <c r="E798" s="3"/>
      <c r="F798" s="3"/>
    </row>
    <row r="799" spans="3:6">
      <c r="C799" s="3"/>
      <c r="D799" s="3"/>
      <c r="E799" s="3"/>
      <c r="F799" s="3"/>
    </row>
    <row r="800" spans="3:6">
      <c r="C800" s="3"/>
      <c r="D800" s="3"/>
      <c r="E800" s="3"/>
      <c r="F800" s="3"/>
    </row>
    <row r="801" spans="3:6">
      <c r="C801" s="3"/>
      <c r="D801" s="3"/>
      <c r="E801" s="3"/>
      <c r="F801" s="3"/>
    </row>
    <row r="802" spans="3:6">
      <c r="C802" s="3"/>
      <c r="D802" s="3"/>
      <c r="E802" s="3"/>
      <c r="F802" s="3"/>
    </row>
    <row r="803" spans="3:6">
      <c r="C803" s="3"/>
      <c r="D803" s="3"/>
      <c r="E803" s="3"/>
      <c r="F803" s="3"/>
    </row>
    <row r="804" spans="3:6">
      <c r="C804" s="3"/>
      <c r="D804" s="3"/>
      <c r="E804" s="3"/>
      <c r="F804" s="3"/>
    </row>
    <row r="805" spans="3:6">
      <c r="C805" s="3"/>
      <c r="D805" s="3"/>
      <c r="E805" s="3"/>
      <c r="F805" s="3"/>
    </row>
  </sheetData>
  <sheetProtection password="CCE9" sheet="1" objects="1" scenarios="1"/>
  <mergeCells count="2">
    <mergeCell ref="B6:T6"/>
    <mergeCell ref="B7:T7"/>
  </mergeCells>
  <dataValidations count="5">
    <dataValidation allowBlank="1" showInputMessage="1" showErrorMessage="1" sqref="H2"/>
    <dataValidation type="list" allowBlank="1" showInputMessage="1" showErrorMessage="1" sqref="L12:L803">
      <formula1>$BM$7:$BM$11</formula1>
    </dataValidation>
    <dataValidation type="list" allowBlank="1" showInputMessage="1" showErrorMessage="1" sqref="E12:E797">
      <formula1>$BH$7:$BH$11</formula1>
    </dataValidation>
    <dataValidation type="list" allowBlank="1" showInputMessage="1" showErrorMessage="1" sqref="I12:I803">
      <formula1>$BL$7:$BL$10</formula1>
    </dataValidation>
    <dataValidation type="list" allowBlank="1" showInputMessage="1" showErrorMessage="1" sqref="G12:G803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39"/>
  <sheetViews>
    <sheetView rightToLeft="1" workbookViewId="0"/>
  </sheetViews>
  <sheetFormatPr defaultColWidth="9.140625" defaultRowHeight="18"/>
  <cols>
    <col min="1" max="1" width="6.28515625" style="3" customWidth="1"/>
    <col min="2" max="2" width="38.42578125" style="45" customWidth="1"/>
    <col min="3" max="7" width="10.7109375" style="45" customWidth="1"/>
    <col min="8" max="8" width="10.7109375" style="3" customWidth="1"/>
    <col min="9" max="9" width="14.7109375" style="3" customWidth="1"/>
    <col min="10" max="10" width="11.7109375" style="3" customWidth="1"/>
    <col min="11" max="11" width="14.7109375" style="3" customWidth="1"/>
    <col min="12" max="14" width="10.7109375" style="3" customWidth="1"/>
    <col min="15" max="15" width="7.7109375" style="3" customWidth="1"/>
    <col min="16" max="16" width="7.140625" style="3" customWidth="1"/>
    <col min="17" max="17" width="6" style="3" customWidth="1"/>
    <col min="18" max="18" width="7.85546875" style="3" customWidth="1"/>
    <col min="19" max="19" width="8.140625" style="3" customWidth="1"/>
    <col min="20" max="20" width="6.28515625" style="3" customWidth="1"/>
    <col min="21" max="21" width="8" style="3" customWidth="1"/>
    <col min="22" max="22" width="8.7109375" style="3" customWidth="1"/>
    <col min="23" max="23" width="10" style="3" customWidth="1"/>
    <col min="24" max="24" width="9.5703125" style="3" customWidth="1"/>
    <col min="25" max="25" width="6.140625" style="3" customWidth="1"/>
    <col min="26" max="27" width="5.7109375" style="3" customWidth="1"/>
    <col min="28" max="28" width="6.85546875" style="3" customWidth="1"/>
    <col min="29" max="29" width="6.42578125" style="3" customWidth="1"/>
    <col min="30" max="30" width="6.7109375" style="3" customWidth="1"/>
    <col min="31" max="31" width="7.28515625" style="3" customWidth="1"/>
    <col min="32" max="43" width="5.7109375" style="3" customWidth="1"/>
    <col min="44" max="16384" width="9.140625" style="3"/>
  </cols>
  <sheetData>
    <row r="1" spans="2:61">
      <c r="B1" s="13" t="s">
        <v>0</v>
      </c>
      <c r="C1" s="14" t="s">
        <v>190</v>
      </c>
    </row>
    <row r="2" spans="2:61">
      <c r="B2" s="13" t="s">
        <v>1</v>
      </c>
    </row>
    <row r="3" spans="2:61">
      <c r="B3" s="13" t="s">
        <v>2</v>
      </c>
      <c r="C3" s="14" t="s">
        <v>191</v>
      </c>
    </row>
    <row r="4" spans="2:61">
      <c r="B4" s="13" t="s">
        <v>3</v>
      </c>
      <c r="C4" s="14" t="s">
        <v>192</v>
      </c>
    </row>
    <row r="6" spans="2:61" ht="26.25" customHeight="1">
      <c r="B6" s="87" t="s">
        <v>69</v>
      </c>
      <c r="C6" s="88"/>
      <c r="D6" s="88"/>
      <c r="E6" s="88"/>
      <c r="F6" s="88"/>
      <c r="G6" s="88"/>
      <c r="H6" s="88"/>
      <c r="I6" s="88"/>
      <c r="J6" s="88"/>
      <c r="K6" s="88"/>
      <c r="L6" s="88"/>
      <c r="M6" s="88"/>
      <c r="N6" s="89"/>
      <c r="BI6" s="6"/>
    </row>
    <row r="7" spans="2:61" ht="26.25" customHeight="1">
      <c r="B7" s="87" t="s">
        <v>95</v>
      </c>
      <c r="C7" s="88"/>
      <c r="D7" s="88"/>
      <c r="E7" s="88"/>
      <c r="F7" s="88"/>
      <c r="G7" s="88"/>
      <c r="H7" s="88"/>
      <c r="I7" s="88"/>
      <c r="J7" s="88"/>
      <c r="K7" s="88"/>
      <c r="L7" s="88"/>
      <c r="M7" s="88"/>
      <c r="N7" s="89"/>
      <c r="BE7" s="6"/>
      <c r="BI7" s="6"/>
    </row>
    <row r="8" spans="2:61" s="6" customFormat="1" ht="63">
      <c r="B8" s="19" t="s">
        <v>49</v>
      </c>
      <c r="C8" s="68" t="s">
        <v>50</v>
      </c>
      <c r="D8" s="69" t="s">
        <v>71</v>
      </c>
      <c r="E8" s="69" t="s">
        <v>87</v>
      </c>
      <c r="F8" s="69" t="s">
        <v>51</v>
      </c>
      <c r="G8" s="68" t="s">
        <v>88</v>
      </c>
      <c r="H8" s="68" t="s">
        <v>54</v>
      </c>
      <c r="I8" s="68" t="s">
        <v>74</v>
      </c>
      <c r="J8" s="49" t="s">
        <v>75</v>
      </c>
      <c r="K8" s="49" t="s">
        <v>57</v>
      </c>
      <c r="L8" s="49" t="s">
        <v>76</v>
      </c>
      <c r="M8" s="79" t="s">
        <v>58</v>
      </c>
      <c r="N8" s="94" t="s">
        <v>59</v>
      </c>
      <c r="BE8" s="3"/>
      <c r="BF8" s="3"/>
      <c r="BG8" s="3"/>
      <c r="BI8" s="54"/>
    </row>
    <row r="9" spans="2:61" s="6" customFormat="1" ht="24" customHeight="1">
      <c r="B9" s="50"/>
      <c r="C9" s="51"/>
      <c r="D9" s="51"/>
      <c r="E9" s="51"/>
      <c r="F9" s="51"/>
      <c r="G9" s="51"/>
      <c r="H9" s="51"/>
      <c r="I9" s="51"/>
      <c r="J9" s="51" t="s">
        <v>79</v>
      </c>
      <c r="K9" s="51" t="s">
        <v>6</v>
      </c>
      <c r="L9" s="51" t="s">
        <v>7</v>
      </c>
      <c r="M9" s="51" t="s">
        <v>7</v>
      </c>
      <c r="N9" s="91" t="s">
        <v>7</v>
      </c>
      <c r="BE9" s="3"/>
      <c r="BG9" s="3"/>
      <c r="BI9" s="54"/>
    </row>
    <row r="10" spans="2:61" s="54" customFormat="1" ht="18" customHeight="1">
      <c r="B10" s="52"/>
      <c r="C10" s="53" t="s">
        <v>9</v>
      </c>
      <c r="D10" s="53" t="s">
        <v>10</v>
      </c>
      <c r="E10" s="53" t="s">
        <v>60</v>
      </c>
      <c r="F10" s="53" t="s">
        <v>61</v>
      </c>
      <c r="G10" s="53" t="s">
        <v>62</v>
      </c>
      <c r="H10" s="53" t="s">
        <v>63</v>
      </c>
      <c r="I10" s="53" t="s">
        <v>64</v>
      </c>
      <c r="J10" s="53" t="s">
        <v>65</v>
      </c>
      <c r="K10" s="53" t="s">
        <v>66</v>
      </c>
      <c r="L10" s="74" t="s">
        <v>67</v>
      </c>
      <c r="M10" s="74" t="s">
        <v>80</v>
      </c>
      <c r="N10" s="74" t="s">
        <v>81</v>
      </c>
      <c r="BE10" s="3"/>
      <c r="BF10" s="6"/>
      <c r="BG10" s="3"/>
      <c r="BI10" s="3"/>
    </row>
    <row r="11" spans="2:61" s="54" customFormat="1" ht="18" customHeight="1">
      <c r="B11" s="55" t="s">
        <v>96</v>
      </c>
      <c r="C11" s="53"/>
      <c r="D11" s="53"/>
      <c r="E11" s="53"/>
      <c r="F11" s="53"/>
      <c r="G11" s="53"/>
      <c r="H11" s="53"/>
      <c r="I11" s="34">
        <v>25788792.57</v>
      </c>
      <c r="J11" s="53"/>
      <c r="K11" s="34">
        <v>241114.11015431004</v>
      </c>
      <c r="L11" s="53"/>
      <c r="M11" s="34">
        <v>100</v>
      </c>
      <c r="N11" s="34">
        <v>17.43</v>
      </c>
      <c r="BE11" s="3"/>
      <c r="BF11" s="6"/>
      <c r="BG11" s="3"/>
      <c r="BI11" s="3"/>
    </row>
    <row r="12" spans="2:61">
      <c r="B12" s="56" t="s">
        <v>197</v>
      </c>
      <c r="E12" s="3"/>
      <c r="F12" s="3"/>
      <c r="G12" s="3"/>
      <c r="I12" s="59">
        <v>25167979.57</v>
      </c>
      <c r="K12" s="59">
        <v>172687.79469215</v>
      </c>
      <c r="M12" s="59">
        <v>71.62</v>
      </c>
      <c r="N12" s="59">
        <v>12.48</v>
      </c>
    </row>
    <row r="13" spans="2:61">
      <c r="B13" s="56" t="s">
        <v>1236</v>
      </c>
      <c r="E13" s="3"/>
      <c r="F13" s="3"/>
      <c r="G13" s="3"/>
      <c r="I13" s="59">
        <v>20129183.699999999</v>
      </c>
      <c r="K13" s="59">
        <v>121164.61326404</v>
      </c>
      <c r="M13" s="59">
        <v>50.25</v>
      </c>
      <c r="N13" s="59">
        <v>8.76</v>
      </c>
    </row>
    <row r="14" spans="2:61">
      <c r="B14" s="14" t="s">
        <v>1237</v>
      </c>
      <c r="C14" s="14" t="s">
        <v>1238</v>
      </c>
      <c r="D14" s="14" t="s">
        <v>106</v>
      </c>
      <c r="E14" s="14" t="s">
        <v>129</v>
      </c>
      <c r="F14" s="14" t="s">
        <v>1239</v>
      </c>
      <c r="G14" s="14" t="s">
        <v>1240</v>
      </c>
      <c r="H14" s="14" t="s">
        <v>108</v>
      </c>
      <c r="I14" s="37">
        <v>16753</v>
      </c>
      <c r="J14" s="37">
        <v>35370</v>
      </c>
      <c r="K14" s="37">
        <v>5925.5361000000003</v>
      </c>
      <c r="L14" s="37">
        <v>0.04</v>
      </c>
      <c r="M14" s="37">
        <v>2.46</v>
      </c>
      <c r="N14" s="37">
        <v>0.43</v>
      </c>
    </row>
    <row r="15" spans="2:61">
      <c r="B15" s="14" t="s">
        <v>1241</v>
      </c>
      <c r="C15" s="14" t="s">
        <v>1242</v>
      </c>
      <c r="D15" s="14" t="s">
        <v>106</v>
      </c>
      <c r="E15" s="14" t="s">
        <v>129</v>
      </c>
      <c r="F15" s="14" t="s">
        <v>559</v>
      </c>
      <c r="G15" s="14" t="s">
        <v>361</v>
      </c>
      <c r="H15" s="14" t="s">
        <v>108</v>
      </c>
      <c r="I15" s="37">
        <v>373328.44</v>
      </c>
      <c r="J15" s="37">
        <v>636</v>
      </c>
      <c r="K15" s="37">
        <v>2374.3688784000001</v>
      </c>
      <c r="L15" s="37">
        <v>0.04</v>
      </c>
      <c r="M15" s="37">
        <v>0.98</v>
      </c>
      <c r="N15" s="37">
        <v>0.17</v>
      </c>
    </row>
    <row r="16" spans="2:61">
      <c r="B16" s="14" t="s">
        <v>1243</v>
      </c>
      <c r="C16" s="14" t="s">
        <v>1244</v>
      </c>
      <c r="D16" s="14" t="s">
        <v>106</v>
      </c>
      <c r="E16" s="14" t="s">
        <v>129</v>
      </c>
      <c r="F16" s="14" t="s">
        <v>651</v>
      </c>
      <c r="G16" s="14" t="s">
        <v>361</v>
      </c>
      <c r="H16" s="14" t="s">
        <v>108</v>
      </c>
      <c r="I16" s="37">
        <v>550119</v>
      </c>
      <c r="J16" s="37">
        <v>1950</v>
      </c>
      <c r="K16" s="37">
        <v>10727.3205</v>
      </c>
      <c r="L16" s="37">
        <v>0.04</v>
      </c>
      <c r="M16" s="37">
        <v>4.45</v>
      </c>
      <c r="N16" s="37">
        <v>0.78</v>
      </c>
    </row>
    <row r="17" spans="2:14">
      <c r="B17" s="14" t="s">
        <v>1245</v>
      </c>
      <c r="C17" s="14" t="s">
        <v>1246</v>
      </c>
      <c r="D17" s="14" t="s">
        <v>106</v>
      </c>
      <c r="E17" s="14" t="s">
        <v>129</v>
      </c>
      <c r="F17" s="14" t="s">
        <v>360</v>
      </c>
      <c r="G17" s="14" t="s">
        <v>361</v>
      </c>
      <c r="H17" s="14" t="s">
        <v>108</v>
      </c>
      <c r="I17" s="37">
        <v>579437</v>
      </c>
      <c r="J17" s="37">
        <v>1349</v>
      </c>
      <c r="K17" s="37">
        <v>7816.6051299999999</v>
      </c>
      <c r="L17" s="37">
        <v>0.04</v>
      </c>
      <c r="M17" s="37">
        <v>3.24</v>
      </c>
      <c r="N17" s="37">
        <v>0.56999999999999995</v>
      </c>
    </row>
    <row r="18" spans="2:14">
      <c r="B18" s="14" t="s">
        <v>1247</v>
      </c>
      <c r="C18" s="14" t="s">
        <v>1248</v>
      </c>
      <c r="D18" s="14" t="s">
        <v>106</v>
      </c>
      <c r="E18" s="14" t="s">
        <v>129</v>
      </c>
      <c r="F18" s="14" t="s">
        <v>633</v>
      </c>
      <c r="G18" s="14" t="s">
        <v>361</v>
      </c>
      <c r="H18" s="14" t="s">
        <v>108</v>
      </c>
      <c r="I18" s="37">
        <v>99164</v>
      </c>
      <c r="J18" s="37">
        <v>4407</v>
      </c>
      <c r="K18" s="37">
        <v>4370.1574799999999</v>
      </c>
      <c r="L18" s="37">
        <v>0.04</v>
      </c>
      <c r="M18" s="37">
        <v>1.81</v>
      </c>
      <c r="N18" s="37">
        <v>0.32</v>
      </c>
    </row>
    <row r="19" spans="2:14">
      <c r="B19" s="14" t="s">
        <v>1249</v>
      </c>
      <c r="C19" s="14" t="s">
        <v>1250</v>
      </c>
      <c r="D19" s="14" t="s">
        <v>106</v>
      </c>
      <c r="E19" s="14" t="s">
        <v>129</v>
      </c>
      <c r="F19" s="14" t="s">
        <v>1251</v>
      </c>
      <c r="G19" s="14" t="s">
        <v>361</v>
      </c>
      <c r="H19" s="14" t="s">
        <v>108</v>
      </c>
      <c r="I19" s="37">
        <v>32542</v>
      </c>
      <c r="J19" s="37">
        <v>4657</v>
      </c>
      <c r="K19" s="37">
        <v>1515.4809399999999</v>
      </c>
      <c r="L19" s="37">
        <v>0.03</v>
      </c>
      <c r="M19" s="37">
        <v>0.63</v>
      </c>
      <c r="N19" s="37">
        <v>0.11</v>
      </c>
    </row>
    <row r="20" spans="2:14">
      <c r="B20" s="14" t="s">
        <v>1252</v>
      </c>
      <c r="C20" s="14" t="s">
        <v>1253</v>
      </c>
      <c r="D20" s="14" t="s">
        <v>106</v>
      </c>
      <c r="E20" s="14" t="s">
        <v>129</v>
      </c>
      <c r="F20" s="14" t="s">
        <v>1254</v>
      </c>
      <c r="G20" s="14" t="s">
        <v>1255</v>
      </c>
      <c r="H20" s="14" t="s">
        <v>108</v>
      </c>
      <c r="I20" s="37">
        <v>7781</v>
      </c>
      <c r="J20" s="37">
        <v>3785</v>
      </c>
      <c r="K20" s="37">
        <v>294.51085</v>
      </c>
      <c r="L20" s="37">
        <v>0</v>
      </c>
      <c r="M20" s="37">
        <v>0.12</v>
      </c>
      <c r="N20" s="37">
        <v>0.02</v>
      </c>
    </row>
    <row r="21" spans="2:14">
      <c r="B21" s="14" t="s">
        <v>1256</v>
      </c>
      <c r="C21" s="14" t="s">
        <v>1257</v>
      </c>
      <c r="D21" s="14" t="s">
        <v>106</v>
      </c>
      <c r="E21" s="14" t="s">
        <v>129</v>
      </c>
      <c r="F21" s="14" t="s">
        <v>875</v>
      </c>
      <c r="G21" s="14" t="s">
        <v>118</v>
      </c>
      <c r="H21" s="14" t="s">
        <v>108</v>
      </c>
      <c r="I21" s="37">
        <v>7047</v>
      </c>
      <c r="J21" s="37">
        <v>59690</v>
      </c>
      <c r="K21" s="37">
        <v>4206.3543</v>
      </c>
      <c r="L21" s="37">
        <v>7.0000000000000007E-2</v>
      </c>
      <c r="M21" s="37">
        <v>1.74</v>
      </c>
      <c r="N21" s="37">
        <v>0.3</v>
      </c>
    </row>
    <row r="22" spans="2:14">
      <c r="B22" s="14" t="s">
        <v>1258</v>
      </c>
      <c r="C22" s="14" t="s">
        <v>1259</v>
      </c>
      <c r="D22" s="14" t="s">
        <v>106</v>
      </c>
      <c r="E22" s="14" t="s">
        <v>129</v>
      </c>
      <c r="F22" s="14" t="s">
        <v>626</v>
      </c>
      <c r="G22" s="14" t="s">
        <v>118</v>
      </c>
      <c r="H22" s="14" t="s">
        <v>108</v>
      </c>
      <c r="I22" s="37">
        <v>411.55</v>
      </c>
      <c r="J22" s="37">
        <v>64440</v>
      </c>
      <c r="K22" s="37">
        <v>265.20281999999997</v>
      </c>
      <c r="L22" s="37">
        <v>0</v>
      </c>
      <c r="M22" s="37">
        <v>0.11</v>
      </c>
      <c r="N22" s="37">
        <v>0.02</v>
      </c>
    </row>
    <row r="23" spans="2:14">
      <c r="B23" s="14" t="s">
        <v>1260</v>
      </c>
      <c r="C23" s="14" t="s">
        <v>1261</v>
      </c>
      <c r="D23" s="14" t="s">
        <v>106</v>
      </c>
      <c r="E23" s="14" t="s">
        <v>129</v>
      </c>
      <c r="F23" s="14" t="s">
        <v>1262</v>
      </c>
      <c r="G23" s="14" t="s">
        <v>825</v>
      </c>
      <c r="H23" s="14" t="s">
        <v>108</v>
      </c>
      <c r="I23" s="37">
        <v>979408</v>
      </c>
      <c r="J23" s="37">
        <v>214.2</v>
      </c>
      <c r="K23" s="37">
        <v>2097.891936</v>
      </c>
      <c r="L23" s="37">
        <v>0.03</v>
      </c>
      <c r="M23" s="37">
        <v>0.87</v>
      </c>
      <c r="N23" s="37">
        <v>0.15</v>
      </c>
    </row>
    <row r="24" spans="2:14">
      <c r="B24" s="14" t="s">
        <v>1263</v>
      </c>
      <c r="C24" s="14" t="s">
        <v>1264</v>
      </c>
      <c r="D24" s="14" t="s">
        <v>106</v>
      </c>
      <c r="E24" s="14" t="s">
        <v>129</v>
      </c>
      <c r="F24" s="14" t="s">
        <v>1265</v>
      </c>
      <c r="G24" s="14" t="s">
        <v>825</v>
      </c>
      <c r="H24" s="14" t="s">
        <v>108</v>
      </c>
      <c r="I24" s="37">
        <v>67665</v>
      </c>
      <c r="J24" s="37">
        <v>1105</v>
      </c>
      <c r="K24" s="37">
        <v>747.69825000000003</v>
      </c>
      <c r="L24" s="37">
        <v>0.01</v>
      </c>
      <c r="M24" s="37">
        <v>0.31</v>
      </c>
      <c r="N24" s="37">
        <v>0.05</v>
      </c>
    </row>
    <row r="25" spans="2:14">
      <c r="B25" s="14" t="s">
        <v>1266</v>
      </c>
      <c r="C25" s="14" t="s">
        <v>1267</v>
      </c>
      <c r="D25" s="14" t="s">
        <v>106</v>
      </c>
      <c r="E25" s="14" t="s">
        <v>129</v>
      </c>
      <c r="F25" s="14" t="s">
        <v>1268</v>
      </c>
      <c r="G25" s="14" t="s">
        <v>825</v>
      </c>
      <c r="H25" s="14" t="s">
        <v>108</v>
      </c>
      <c r="I25" s="37">
        <v>15606626.810000001</v>
      </c>
      <c r="J25" s="37">
        <v>64.400000000000006</v>
      </c>
      <c r="K25" s="37">
        <v>10050.66766564</v>
      </c>
      <c r="L25" s="37">
        <v>0.12</v>
      </c>
      <c r="M25" s="37">
        <v>4.17</v>
      </c>
      <c r="N25" s="37">
        <v>0.73</v>
      </c>
    </row>
    <row r="26" spans="2:14">
      <c r="B26" s="14" t="s">
        <v>1269</v>
      </c>
      <c r="C26" s="14" t="s">
        <v>1270</v>
      </c>
      <c r="D26" s="14" t="s">
        <v>106</v>
      </c>
      <c r="E26" s="14" t="s">
        <v>129</v>
      </c>
      <c r="F26" s="14" t="s">
        <v>1271</v>
      </c>
      <c r="G26" s="14" t="s">
        <v>535</v>
      </c>
      <c r="H26" s="14" t="s">
        <v>108</v>
      </c>
      <c r="I26" s="37">
        <v>58517</v>
      </c>
      <c r="J26" s="37">
        <v>20270</v>
      </c>
      <c r="K26" s="37">
        <v>11861.3959</v>
      </c>
      <c r="L26" s="37">
        <v>0.01</v>
      </c>
      <c r="M26" s="37">
        <v>4.92</v>
      </c>
      <c r="N26" s="37">
        <v>0.86</v>
      </c>
    </row>
    <row r="27" spans="2:14">
      <c r="B27" s="14" t="s">
        <v>1272</v>
      </c>
      <c r="C27" s="14" t="s">
        <v>1273</v>
      </c>
      <c r="D27" s="14" t="s">
        <v>106</v>
      </c>
      <c r="E27" s="14" t="s">
        <v>129</v>
      </c>
      <c r="F27" s="14" t="s">
        <v>1044</v>
      </c>
      <c r="G27" s="14" t="s">
        <v>535</v>
      </c>
      <c r="H27" s="14" t="s">
        <v>108</v>
      </c>
      <c r="I27" s="37">
        <v>392294</v>
      </c>
      <c r="J27" s="37">
        <v>1635</v>
      </c>
      <c r="K27" s="37">
        <v>6414.0069000000003</v>
      </c>
      <c r="L27" s="37">
        <v>0.03</v>
      </c>
      <c r="M27" s="37">
        <v>2.66</v>
      </c>
      <c r="N27" s="37">
        <v>0.46</v>
      </c>
    </row>
    <row r="28" spans="2:14">
      <c r="B28" s="14" t="s">
        <v>1274</v>
      </c>
      <c r="C28" s="14" t="s">
        <v>1275</v>
      </c>
      <c r="D28" s="14" t="s">
        <v>106</v>
      </c>
      <c r="E28" s="14" t="s">
        <v>129</v>
      </c>
      <c r="F28" s="14" t="s">
        <v>1276</v>
      </c>
      <c r="G28" s="14" t="s">
        <v>535</v>
      </c>
      <c r="H28" s="14" t="s">
        <v>108</v>
      </c>
      <c r="I28" s="37">
        <v>6749</v>
      </c>
      <c r="J28" s="37">
        <v>17270</v>
      </c>
      <c r="K28" s="37">
        <v>1165.5523000000001</v>
      </c>
      <c r="L28" s="37">
        <v>0</v>
      </c>
      <c r="M28" s="37">
        <v>0.48</v>
      </c>
      <c r="N28" s="37">
        <v>0.08</v>
      </c>
    </row>
    <row r="29" spans="2:14">
      <c r="B29" s="14" t="s">
        <v>1277</v>
      </c>
      <c r="C29" s="14" t="s">
        <v>1278</v>
      </c>
      <c r="D29" s="14" t="s">
        <v>106</v>
      </c>
      <c r="E29" s="14" t="s">
        <v>129</v>
      </c>
      <c r="F29" s="14" t="s">
        <v>1170</v>
      </c>
      <c r="G29" s="14" t="s">
        <v>535</v>
      </c>
      <c r="H29" s="14" t="s">
        <v>108</v>
      </c>
      <c r="I29" s="37">
        <v>15500</v>
      </c>
      <c r="J29" s="37">
        <v>48520</v>
      </c>
      <c r="K29" s="37">
        <v>7520.6</v>
      </c>
      <c r="L29" s="37">
        <v>0.01</v>
      </c>
      <c r="M29" s="37">
        <v>3.12</v>
      </c>
      <c r="N29" s="37">
        <v>0.54</v>
      </c>
    </row>
    <row r="30" spans="2:14">
      <c r="B30" s="14" t="s">
        <v>1279</v>
      </c>
      <c r="C30" s="14" t="s">
        <v>1280</v>
      </c>
      <c r="D30" s="14" t="s">
        <v>106</v>
      </c>
      <c r="E30" s="14" t="s">
        <v>129</v>
      </c>
      <c r="F30" s="14" t="s">
        <v>1281</v>
      </c>
      <c r="G30" s="14" t="s">
        <v>926</v>
      </c>
      <c r="H30" s="14" t="s">
        <v>108</v>
      </c>
      <c r="I30" s="37">
        <v>7160</v>
      </c>
      <c r="J30" s="37">
        <v>8213</v>
      </c>
      <c r="K30" s="37">
        <v>588.05079999999998</v>
      </c>
      <c r="L30" s="37">
        <v>0.01</v>
      </c>
      <c r="M30" s="37">
        <v>0.24</v>
      </c>
      <c r="N30" s="37">
        <v>0.04</v>
      </c>
    </row>
    <row r="31" spans="2:14">
      <c r="B31" s="14" t="s">
        <v>1282</v>
      </c>
      <c r="C31" s="14" t="s">
        <v>1283</v>
      </c>
      <c r="D31" s="14" t="s">
        <v>106</v>
      </c>
      <c r="E31" s="14" t="s">
        <v>129</v>
      </c>
      <c r="F31" s="14" t="s">
        <v>1284</v>
      </c>
      <c r="G31" s="14" t="s">
        <v>926</v>
      </c>
      <c r="H31" s="14" t="s">
        <v>108</v>
      </c>
      <c r="I31" s="37">
        <v>33403</v>
      </c>
      <c r="J31" s="37">
        <v>19700</v>
      </c>
      <c r="K31" s="37">
        <v>6580.3909999999996</v>
      </c>
      <c r="L31" s="37">
        <v>0.06</v>
      </c>
      <c r="M31" s="37">
        <v>2.73</v>
      </c>
      <c r="N31" s="37">
        <v>0.48</v>
      </c>
    </row>
    <row r="32" spans="2:14">
      <c r="B32" s="14" t="s">
        <v>1285</v>
      </c>
      <c r="C32" s="14" t="s">
        <v>1286</v>
      </c>
      <c r="D32" s="14" t="s">
        <v>106</v>
      </c>
      <c r="E32" s="14" t="s">
        <v>129</v>
      </c>
      <c r="F32" s="14" t="s">
        <v>1287</v>
      </c>
      <c r="G32" s="14" t="s">
        <v>926</v>
      </c>
      <c r="H32" s="14" t="s">
        <v>108</v>
      </c>
      <c r="I32" s="37">
        <v>64139</v>
      </c>
      <c r="J32" s="37">
        <v>5633</v>
      </c>
      <c r="K32" s="37">
        <v>3612.9498699999999</v>
      </c>
      <c r="L32" s="37">
        <v>0.06</v>
      </c>
      <c r="M32" s="37">
        <v>1.5</v>
      </c>
      <c r="N32" s="37">
        <v>0.26</v>
      </c>
    </row>
    <row r="33" spans="2:14">
      <c r="B33" s="14" t="s">
        <v>1288</v>
      </c>
      <c r="C33" s="14" t="s">
        <v>1289</v>
      </c>
      <c r="D33" s="14" t="s">
        <v>106</v>
      </c>
      <c r="E33" s="14" t="s">
        <v>129</v>
      </c>
      <c r="F33" s="14" t="s">
        <v>544</v>
      </c>
      <c r="G33" s="14" t="s">
        <v>397</v>
      </c>
      <c r="H33" s="14" t="s">
        <v>108</v>
      </c>
      <c r="I33" s="37">
        <v>45168.1</v>
      </c>
      <c r="J33" s="37">
        <v>3429</v>
      </c>
      <c r="K33" s="37">
        <v>1548.814149</v>
      </c>
      <c r="L33" s="37">
        <v>0.02</v>
      </c>
      <c r="M33" s="37">
        <v>0.64</v>
      </c>
      <c r="N33" s="37">
        <v>0.11</v>
      </c>
    </row>
    <row r="34" spans="2:14">
      <c r="B34" s="14" t="s">
        <v>1290</v>
      </c>
      <c r="C34" s="14" t="s">
        <v>1291</v>
      </c>
      <c r="D34" s="14" t="s">
        <v>106</v>
      </c>
      <c r="E34" s="14" t="s">
        <v>129</v>
      </c>
      <c r="F34" s="14" t="s">
        <v>511</v>
      </c>
      <c r="G34" s="14" t="s">
        <v>397</v>
      </c>
      <c r="H34" s="14" t="s">
        <v>108</v>
      </c>
      <c r="I34" s="37">
        <v>34993.160000000003</v>
      </c>
      <c r="J34" s="37">
        <v>13530</v>
      </c>
      <c r="K34" s="37">
        <v>4734.5745479999996</v>
      </c>
      <c r="L34" s="37">
        <v>0.08</v>
      </c>
      <c r="M34" s="37">
        <v>1.96</v>
      </c>
      <c r="N34" s="37">
        <v>0.34</v>
      </c>
    </row>
    <row r="35" spans="2:14">
      <c r="B35" s="14" t="s">
        <v>1292</v>
      </c>
      <c r="C35" s="14" t="s">
        <v>1293</v>
      </c>
      <c r="D35" s="14" t="s">
        <v>106</v>
      </c>
      <c r="E35" s="14" t="s">
        <v>129</v>
      </c>
      <c r="F35" s="14" t="s">
        <v>396</v>
      </c>
      <c r="G35" s="14" t="s">
        <v>397</v>
      </c>
      <c r="H35" s="14" t="s">
        <v>108</v>
      </c>
      <c r="I35" s="37">
        <v>65972</v>
      </c>
      <c r="J35" s="37">
        <v>14750</v>
      </c>
      <c r="K35" s="37">
        <v>9730.8700000000008</v>
      </c>
      <c r="L35" s="37">
        <v>0.05</v>
      </c>
      <c r="M35" s="37">
        <v>4.04</v>
      </c>
      <c r="N35" s="37">
        <v>0.7</v>
      </c>
    </row>
    <row r="36" spans="2:14">
      <c r="B36" s="14" t="s">
        <v>1294</v>
      </c>
      <c r="C36" s="14" t="s">
        <v>1295</v>
      </c>
      <c r="D36" s="14" t="s">
        <v>106</v>
      </c>
      <c r="E36" s="14" t="s">
        <v>129</v>
      </c>
      <c r="F36" s="14" t="s">
        <v>1296</v>
      </c>
      <c r="G36" s="14" t="s">
        <v>131</v>
      </c>
      <c r="H36" s="14" t="s">
        <v>108</v>
      </c>
      <c r="I36" s="37">
        <v>30821.64</v>
      </c>
      <c r="J36" s="37">
        <v>15480</v>
      </c>
      <c r="K36" s="37">
        <v>4771.1898719999999</v>
      </c>
      <c r="L36" s="37">
        <v>0.06</v>
      </c>
      <c r="M36" s="37">
        <v>1.98</v>
      </c>
      <c r="N36" s="37">
        <v>0.34</v>
      </c>
    </row>
    <row r="37" spans="2:14">
      <c r="B37" s="14" t="s">
        <v>1297</v>
      </c>
      <c r="C37" s="14" t="s">
        <v>1298</v>
      </c>
      <c r="D37" s="14" t="s">
        <v>106</v>
      </c>
      <c r="E37" s="14" t="s">
        <v>129</v>
      </c>
      <c r="F37" s="14" t="s">
        <v>1299</v>
      </c>
      <c r="G37" s="14" t="s">
        <v>135</v>
      </c>
      <c r="H37" s="14" t="s">
        <v>108</v>
      </c>
      <c r="I37" s="37">
        <v>13907</v>
      </c>
      <c r="J37" s="37">
        <v>24650</v>
      </c>
      <c r="K37" s="37">
        <v>3428.0754999999999</v>
      </c>
      <c r="L37" s="37">
        <v>0.02</v>
      </c>
      <c r="M37" s="37">
        <v>1.42</v>
      </c>
      <c r="N37" s="37">
        <v>0.25</v>
      </c>
    </row>
    <row r="38" spans="2:14">
      <c r="B38" s="14" t="s">
        <v>1300</v>
      </c>
      <c r="C38" s="14" t="s">
        <v>1301</v>
      </c>
      <c r="D38" s="14" t="s">
        <v>106</v>
      </c>
      <c r="E38" s="14" t="s">
        <v>129</v>
      </c>
      <c r="F38" s="14" t="s">
        <v>443</v>
      </c>
      <c r="G38" s="14" t="s">
        <v>138</v>
      </c>
      <c r="H38" s="14" t="s">
        <v>108</v>
      </c>
      <c r="I38" s="37">
        <v>1040277</v>
      </c>
      <c r="J38" s="37">
        <v>847.5</v>
      </c>
      <c r="K38" s="37">
        <v>8816.3475749999998</v>
      </c>
      <c r="L38" s="37">
        <v>0.04</v>
      </c>
      <c r="M38" s="37">
        <v>3.66</v>
      </c>
      <c r="N38" s="37">
        <v>0.64</v>
      </c>
    </row>
    <row r="39" spans="2:14">
      <c r="B39" s="56" t="s">
        <v>1302</v>
      </c>
      <c r="E39" s="3"/>
      <c r="F39" s="3"/>
      <c r="G39" s="3"/>
      <c r="I39" s="59">
        <v>2960719.36</v>
      </c>
      <c r="K39" s="59">
        <v>33916.094487199996</v>
      </c>
      <c r="M39" s="59">
        <v>14.07</v>
      </c>
      <c r="N39" s="59">
        <v>2.4500000000000002</v>
      </c>
    </row>
    <row r="40" spans="2:14">
      <c r="B40" s="14" t="s">
        <v>1303</v>
      </c>
      <c r="C40" s="14" t="s">
        <v>1304</v>
      </c>
      <c r="D40" s="14" t="s">
        <v>106</v>
      </c>
      <c r="E40" s="14" t="s">
        <v>129</v>
      </c>
      <c r="F40" s="14" t="s">
        <v>1305</v>
      </c>
      <c r="G40" s="14" t="s">
        <v>107</v>
      </c>
      <c r="H40" s="14" t="s">
        <v>108</v>
      </c>
      <c r="I40" s="37">
        <v>7236</v>
      </c>
      <c r="J40" s="37">
        <v>10190</v>
      </c>
      <c r="K40" s="37">
        <v>737.34839999999997</v>
      </c>
      <c r="L40" s="37">
        <v>0.03</v>
      </c>
      <c r="M40" s="37">
        <v>0.31</v>
      </c>
      <c r="N40" s="37">
        <v>0.05</v>
      </c>
    </row>
    <row r="41" spans="2:14">
      <c r="B41" s="14" t="s">
        <v>1306</v>
      </c>
      <c r="C41" s="14" t="s">
        <v>1307</v>
      </c>
      <c r="D41" s="14" t="s">
        <v>106</v>
      </c>
      <c r="E41" s="14" t="s">
        <v>129</v>
      </c>
      <c r="F41" s="14" t="s">
        <v>1308</v>
      </c>
      <c r="G41" s="14" t="s">
        <v>107</v>
      </c>
      <c r="H41" s="14" t="s">
        <v>108</v>
      </c>
      <c r="I41" s="37">
        <v>12821</v>
      </c>
      <c r="J41" s="37">
        <v>5651</v>
      </c>
      <c r="K41" s="37">
        <v>724.51471000000004</v>
      </c>
      <c r="L41" s="37">
        <v>0.1</v>
      </c>
      <c r="M41" s="37">
        <v>0.3</v>
      </c>
      <c r="N41" s="37">
        <v>0.05</v>
      </c>
    </row>
    <row r="42" spans="2:14">
      <c r="B42" s="14" t="s">
        <v>1309</v>
      </c>
      <c r="C42" s="14" t="s">
        <v>1310</v>
      </c>
      <c r="D42" s="14" t="s">
        <v>106</v>
      </c>
      <c r="E42" s="14" t="s">
        <v>129</v>
      </c>
      <c r="F42" s="14" t="s">
        <v>1311</v>
      </c>
      <c r="G42" s="14" t="s">
        <v>1312</v>
      </c>
      <c r="H42" s="14" t="s">
        <v>108</v>
      </c>
      <c r="I42" s="37">
        <v>176774</v>
      </c>
      <c r="J42" s="37">
        <v>970.5</v>
      </c>
      <c r="K42" s="37">
        <v>1715.59167</v>
      </c>
      <c r="L42" s="37">
        <v>0.17</v>
      </c>
      <c r="M42" s="37">
        <v>0.71</v>
      </c>
      <c r="N42" s="37">
        <v>0.12</v>
      </c>
    </row>
    <row r="43" spans="2:14">
      <c r="B43" s="14" t="s">
        <v>1313</v>
      </c>
      <c r="C43" s="14" t="s">
        <v>1314</v>
      </c>
      <c r="D43" s="14" t="s">
        <v>106</v>
      </c>
      <c r="E43" s="14" t="s">
        <v>129</v>
      </c>
      <c r="F43" s="14" t="s">
        <v>1315</v>
      </c>
      <c r="G43" s="14" t="s">
        <v>1316</v>
      </c>
      <c r="H43" s="14" t="s">
        <v>108</v>
      </c>
      <c r="I43" s="37">
        <v>27569</v>
      </c>
      <c r="J43" s="37">
        <v>2506</v>
      </c>
      <c r="K43" s="37">
        <v>690.87914000000001</v>
      </c>
      <c r="L43" s="37">
        <v>0.11</v>
      </c>
      <c r="M43" s="37">
        <v>0.28999999999999998</v>
      </c>
      <c r="N43" s="37">
        <v>0.05</v>
      </c>
    </row>
    <row r="44" spans="2:14">
      <c r="B44" s="14" t="s">
        <v>1317</v>
      </c>
      <c r="C44" s="14" t="s">
        <v>1318</v>
      </c>
      <c r="D44" s="14" t="s">
        <v>106</v>
      </c>
      <c r="E44" s="14" t="s">
        <v>129</v>
      </c>
      <c r="F44" s="14" t="s">
        <v>1319</v>
      </c>
      <c r="G44" s="14" t="s">
        <v>465</v>
      </c>
      <c r="H44" s="14" t="s">
        <v>108</v>
      </c>
      <c r="I44" s="37">
        <v>1707</v>
      </c>
      <c r="J44" s="37">
        <v>19200</v>
      </c>
      <c r="K44" s="37">
        <v>327.74400000000003</v>
      </c>
      <c r="L44" s="37">
        <v>0.01</v>
      </c>
      <c r="M44" s="37">
        <v>0.14000000000000001</v>
      </c>
      <c r="N44" s="37">
        <v>0.02</v>
      </c>
    </row>
    <row r="45" spans="2:14">
      <c r="B45" s="14" t="s">
        <v>1320</v>
      </c>
      <c r="C45" s="14" t="s">
        <v>1321</v>
      </c>
      <c r="D45" s="14" t="s">
        <v>106</v>
      </c>
      <c r="E45" s="14" t="s">
        <v>129</v>
      </c>
      <c r="F45" s="14" t="s">
        <v>654</v>
      </c>
      <c r="G45" s="14" t="s">
        <v>465</v>
      </c>
      <c r="H45" s="14" t="s">
        <v>108</v>
      </c>
      <c r="I45" s="37">
        <v>88868.63</v>
      </c>
      <c r="J45" s="37">
        <v>958</v>
      </c>
      <c r="K45" s="37">
        <v>851.36147540000002</v>
      </c>
      <c r="L45" s="37">
        <v>0.04</v>
      </c>
      <c r="M45" s="37">
        <v>0.35</v>
      </c>
      <c r="N45" s="37">
        <v>0.06</v>
      </c>
    </row>
    <row r="46" spans="2:14">
      <c r="B46" s="14" t="s">
        <v>1322</v>
      </c>
      <c r="C46" s="14" t="s">
        <v>1323</v>
      </c>
      <c r="D46" s="14" t="s">
        <v>106</v>
      </c>
      <c r="E46" s="14" t="s">
        <v>129</v>
      </c>
      <c r="F46" s="14" t="s">
        <v>1324</v>
      </c>
      <c r="G46" s="14" t="s">
        <v>465</v>
      </c>
      <c r="H46" s="14" t="s">
        <v>108</v>
      </c>
      <c r="I46" s="37">
        <v>78143</v>
      </c>
      <c r="J46" s="37">
        <v>1435</v>
      </c>
      <c r="K46" s="37">
        <v>1121.35205</v>
      </c>
      <c r="L46" s="37">
        <v>0.04</v>
      </c>
      <c r="M46" s="37">
        <v>0.47</v>
      </c>
      <c r="N46" s="37">
        <v>0.08</v>
      </c>
    </row>
    <row r="47" spans="2:14">
      <c r="B47" s="14" t="s">
        <v>1325</v>
      </c>
      <c r="C47" s="14" t="s">
        <v>1326</v>
      </c>
      <c r="D47" s="14" t="s">
        <v>106</v>
      </c>
      <c r="E47" s="14" t="s">
        <v>129</v>
      </c>
      <c r="F47" s="14" t="s">
        <v>1327</v>
      </c>
      <c r="G47" s="14" t="s">
        <v>465</v>
      </c>
      <c r="H47" s="14" t="s">
        <v>108</v>
      </c>
      <c r="I47" s="37">
        <v>14655</v>
      </c>
      <c r="J47" s="37">
        <v>4320</v>
      </c>
      <c r="K47" s="37">
        <v>633.096</v>
      </c>
      <c r="L47" s="37">
        <v>0.03</v>
      </c>
      <c r="M47" s="37">
        <v>0.26</v>
      </c>
      <c r="N47" s="37">
        <v>0.05</v>
      </c>
    </row>
    <row r="48" spans="2:14">
      <c r="B48" s="14" t="s">
        <v>1328</v>
      </c>
      <c r="C48" s="14" t="s">
        <v>1329</v>
      </c>
      <c r="D48" s="14" t="s">
        <v>106</v>
      </c>
      <c r="E48" s="14" t="s">
        <v>129</v>
      </c>
      <c r="F48" s="14" t="s">
        <v>600</v>
      </c>
      <c r="G48" s="14" t="s">
        <v>465</v>
      </c>
      <c r="H48" s="14" t="s">
        <v>108</v>
      </c>
      <c r="I48" s="37">
        <v>22097</v>
      </c>
      <c r="J48" s="37">
        <v>3150</v>
      </c>
      <c r="K48" s="37">
        <v>696.05550000000005</v>
      </c>
      <c r="L48" s="37">
        <v>0.03</v>
      </c>
      <c r="M48" s="37">
        <v>0.28999999999999998</v>
      </c>
      <c r="N48" s="37">
        <v>0.05</v>
      </c>
    </row>
    <row r="49" spans="2:14">
      <c r="B49" s="14" t="s">
        <v>1330</v>
      </c>
      <c r="C49" s="14" t="s">
        <v>1331</v>
      </c>
      <c r="D49" s="14" t="s">
        <v>106</v>
      </c>
      <c r="E49" s="14" t="s">
        <v>129</v>
      </c>
      <c r="F49" s="14" t="s">
        <v>1332</v>
      </c>
      <c r="G49" s="14" t="s">
        <v>118</v>
      </c>
      <c r="H49" s="14" t="s">
        <v>108</v>
      </c>
      <c r="I49" s="37">
        <v>6616</v>
      </c>
      <c r="J49" s="37">
        <v>3870</v>
      </c>
      <c r="K49" s="37">
        <v>256.03919999999999</v>
      </c>
      <c r="L49" s="37">
        <v>0.02</v>
      </c>
      <c r="M49" s="37">
        <v>0.11</v>
      </c>
      <c r="N49" s="37">
        <v>0.02</v>
      </c>
    </row>
    <row r="50" spans="2:14">
      <c r="B50" s="14" t="s">
        <v>1333</v>
      </c>
      <c r="C50" s="14" t="s">
        <v>1334</v>
      </c>
      <c r="D50" s="14" t="s">
        <v>106</v>
      </c>
      <c r="E50" s="14" t="s">
        <v>129</v>
      </c>
      <c r="F50" s="14" t="s">
        <v>1335</v>
      </c>
      <c r="G50" s="14" t="s">
        <v>118</v>
      </c>
      <c r="H50" s="14" t="s">
        <v>108</v>
      </c>
      <c r="I50" s="37">
        <v>3189</v>
      </c>
      <c r="J50" s="37">
        <v>51290</v>
      </c>
      <c r="K50" s="37">
        <v>1635.6380999999999</v>
      </c>
      <c r="L50" s="37">
        <v>0.09</v>
      </c>
      <c r="M50" s="37">
        <v>0.68</v>
      </c>
      <c r="N50" s="37">
        <v>0.12</v>
      </c>
    </row>
    <row r="51" spans="2:14">
      <c r="B51" s="14" t="s">
        <v>1336</v>
      </c>
      <c r="C51" s="14" t="s">
        <v>1337</v>
      </c>
      <c r="D51" s="14" t="s">
        <v>106</v>
      </c>
      <c r="E51" s="14" t="s">
        <v>129</v>
      </c>
      <c r="F51" s="14" t="s">
        <v>507</v>
      </c>
      <c r="G51" s="14" t="s">
        <v>118</v>
      </c>
      <c r="H51" s="14" t="s">
        <v>108</v>
      </c>
      <c r="I51" s="37">
        <v>4681.5</v>
      </c>
      <c r="J51" s="37">
        <v>15320</v>
      </c>
      <c r="K51" s="37">
        <v>717.20579999999995</v>
      </c>
      <c r="L51" s="37">
        <v>0.03</v>
      </c>
      <c r="M51" s="37">
        <v>0.3</v>
      </c>
      <c r="N51" s="37">
        <v>0.05</v>
      </c>
    </row>
    <row r="52" spans="2:14">
      <c r="B52" s="14" t="s">
        <v>1338</v>
      </c>
      <c r="C52" s="14" t="s">
        <v>1339</v>
      </c>
      <c r="D52" s="14" t="s">
        <v>106</v>
      </c>
      <c r="E52" s="14" t="s">
        <v>129</v>
      </c>
      <c r="F52" s="14" t="s">
        <v>824</v>
      </c>
      <c r="G52" s="14" t="s">
        <v>825</v>
      </c>
      <c r="H52" s="14" t="s">
        <v>108</v>
      </c>
      <c r="I52" s="37">
        <v>65208.5</v>
      </c>
      <c r="J52" s="37">
        <v>1909</v>
      </c>
      <c r="K52" s="37">
        <v>1244.8302650000001</v>
      </c>
      <c r="L52" s="37">
        <v>7.0000000000000007E-2</v>
      </c>
      <c r="M52" s="37">
        <v>0.52</v>
      </c>
      <c r="N52" s="37">
        <v>0.09</v>
      </c>
    </row>
    <row r="53" spans="2:14">
      <c r="B53" s="14" t="s">
        <v>1340</v>
      </c>
      <c r="C53" s="14" t="s">
        <v>1341</v>
      </c>
      <c r="D53" s="14" t="s">
        <v>106</v>
      </c>
      <c r="E53" s="14" t="s">
        <v>129</v>
      </c>
      <c r="F53" s="14" t="s">
        <v>749</v>
      </c>
      <c r="G53" s="14" t="s">
        <v>535</v>
      </c>
      <c r="H53" s="14" t="s">
        <v>108</v>
      </c>
      <c r="I53" s="37">
        <v>1302268.73</v>
      </c>
      <c r="J53" s="37">
        <v>144</v>
      </c>
      <c r="K53" s="37">
        <v>1875.2669711999999</v>
      </c>
      <c r="L53" s="37">
        <v>0.04</v>
      </c>
      <c r="M53" s="37">
        <v>0.78</v>
      </c>
      <c r="N53" s="37">
        <v>0.14000000000000001</v>
      </c>
    </row>
    <row r="54" spans="2:14">
      <c r="B54" s="14" t="s">
        <v>1342</v>
      </c>
      <c r="C54" s="14" t="s">
        <v>1343</v>
      </c>
      <c r="D54" s="14" t="s">
        <v>106</v>
      </c>
      <c r="E54" s="14" t="s">
        <v>129</v>
      </c>
      <c r="F54" s="14" t="s">
        <v>1344</v>
      </c>
      <c r="G54" s="14" t="s">
        <v>535</v>
      </c>
      <c r="H54" s="14" t="s">
        <v>108</v>
      </c>
      <c r="I54" s="37">
        <v>6852</v>
      </c>
      <c r="J54" s="37">
        <v>9413</v>
      </c>
      <c r="K54" s="37">
        <v>644.97875999999997</v>
      </c>
      <c r="L54" s="37">
        <v>7.0000000000000007E-2</v>
      </c>
      <c r="M54" s="37">
        <v>0.27</v>
      </c>
      <c r="N54" s="37">
        <v>0.05</v>
      </c>
    </row>
    <row r="55" spans="2:14">
      <c r="B55" s="14" t="s">
        <v>1345</v>
      </c>
      <c r="C55" s="14" t="s">
        <v>1346</v>
      </c>
      <c r="D55" s="14" t="s">
        <v>106</v>
      </c>
      <c r="E55" s="14" t="s">
        <v>129</v>
      </c>
      <c r="F55" s="14" t="s">
        <v>1347</v>
      </c>
      <c r="G55" s="14" t="s">
        <v>1348</v>
      </c>
      <c r="H55" s="14" t="s">
        <v>108</v>
      </c>
      <c r="I55" s="37">
        <v>9188.2000000000007</v>
      </c>
      <c r="J55" s="37">
        <v>4632</v>
      </c>
      <c r="K55" s="37">
        <v>425.59742399999999</v>
      </c>
      <c r="L55" s="37">
        <v>0.01</v>
      </c>
      <c r="M55" s="37">
        <v>0.18</v>
      </c>
      <c r="N55" s="37">
        <v>0.03</v>
      </c>
    </row>
    <row r="56" spans="2:14">
      <c r="B56" s="14" t="s">
        <v>1349</v>
      </c>
      <c r="C56" s="14" t="s">
        <v>1350</v>
      </c>
      <c r="D56" s="14" t="s">
        <v>106</v>
      </c>
      <c r="E56" s="14" t="s">
        <v>129</v>
      </c>
      <c r="F56" s="14" t="s">
        <v>1351</v>
      </c>
      <c r="G56" s="14" t="s">
        <v>1348</v>
      </c>
      <c r="H56" s="14" t="s">
        <v>108</v>
      </c>
      <c r="I56" s="37">
        <v>15158</v>
      </c>
      <c r="J56" s="37">
        <v>3910</v>
      </c>
      <c r="K56" s="37">
        <v>592.67780000000005</v>
      </c>
      <c r="L56" s="37">
        <v>0.06</v>
      </c>
      <c r="M56" s="37">
        <v>0.25</v>
      </c>
      <c r="N56" s="37">
        <v>0.04</v>
      </c>
    </row>
    <row r="57" spans="2:14">
      <c r="B57" s="14" t="s">
        <v>1352</v>
      </c>
      <c r="C57" s="14" t="s">
        <v>1353</v>
      </c>
      <c r="D57" s="14" t="s">
        <v>106</v>
      </c>
      <c r="E57" s="14" t="s">
        <v>129</v>
      </c>
      <c r="F57" s="14" t="s">
        <v>1354</v>
      </c>
      <c r="G57" s="14" t="s">
        <v>926</v>
      </c>
      <c r="H57" s="14" t="s">
        <v>108</v>
      </c>
      <c r="I57" s="37">
        <v>7939</v>
      </c>
      <c r="J57" s="37">
        <v>6553</v>
      </c>
      <c r="K57" s="37">
        <v>520.24266999999998</v>
      </c>
      <c r="L57" s="37">
        <v>0.06</v>
      </c>
      <c r="M57" s="37">
        <v>0.22</v>
      </c>
      <c r="N57" s="37">
        <v>0.04</v>
      </c>
    </row>
    <row r="58" spans="2:14">
      <c r="B58" s="14" t="s">
        <v>1355</v>
      </c>
      <c r="C58" s="14" t="s">
        <v>1356</v>
      </c>
      <c r="D58" s="14" t="s">
        <v>106</v>
      </c>
      <c r="E58" s="14" t="s">
        <v>129</v>
      </c>
      <c r="F58" s="14" t="s">
        <v>1357</v>
      </c>
      <c r="G58" s="14" t="s">
        <v>1358</v>
      </c>
      <c r="H58" s="14" t="s">
        <v>108</v>
      </c>
      <c r="I58" s="37">
        <v>25200</v>
      </c>
      <c r="J58" s="37">
        <v>2280</v>
      </c>
      <c r="K58" s="37">
        <v>574.55999999999995</v>
      </c>
      <c r="L58" s="37">
        <v>0.06</v>
      </c>
      <c r="M58" s="37">
        <v>0.24</v>
      </c>
      <c r="N58" s="37">
        <v>0.04</v>
      </c>
    </row>
    <row r="59" spans="2:14">
      <c r="B59" s="14" t="s">
        <v>1359</v>
      </c>
      <c r="C59" s="14" t="s">
        <v>1360</v>
      </c>
      <c r="D59" s="14" t="s">
        <v>106</v>
      </c>
      <c r="E59" s="14" t="s">
        <v>129</v>
      </c>
      <c r="F59" s="14" t="s">
        <v>1361</v>
      </c>
      <c r="G59" s="14" t="s">
        <v>972</v>
      </c>
      <c r="H59" s="14" t="s">
        <v>108</v>
      </c>
      <c r="I59" s="37">
        <v>33743</v>
      </c>
      <c r="J59" s="37">
        <v>3634</v>
      </c>
      <c r="K59" s="37">
        <v>1226.2206200000001</v>
      </c>
      <c r="L59" s="37">
        <v>0.04</v>
      </c>
      <c r="M59" s="37">
        <v>0.51</v>
      </c>
      <c r="N59" s="37">
        <v>0.09</v>
      </c>
    </row>
    <row r="60" spans="2:14">
      <c r="B60" s="14" t="s">
        <v>1362</v>
      </c>
      <c r="C60" s="14" t="s">
        <v>1363</v>
      </c>
      <c r="D60" s="14" t="s">
        <v>106</v>
      </c>
      <c r="E60" s="14" t="s">
        <v>129</v>
      </c>
      <c r="F60" s="14" t="s">
        <v>1364</v>
      </c>
      <c r="G60" s="14" t="s">
        <v>972</v>
      </c>
      <c r="H60" s="14" t="s">
        <v>108</v>
      </c>
      <c r="I60" s="37">
        <v>3391</v>
      </c>
      <c r="J60" s="37">
        <v>14590</v>
      </c>
      <c r="K60" s="37">
        <v>494.74689999999998</v>
      </c>
      <c r="L60" s="37">
        <v>0.03</v>
      </c>
      <c r="M60" s="37">
        <v>0.21</v>
      </c>
      <c r="N60" s="37">
        <v>0.04</v>
      </c>
    </row>
    <row r="61" spans="2:14">
      <c r="B61" s="14" t="s">
        <v>1365</v>
      </c>
      <c r="C61" s="14" t="s">
        <v>1366</v>
      </c>
      <c r="D61" s="14" t="s">
        <v>106</v>
      </c>
      <c r="E61" s="14" t="s">
        <v>129</v>
      </c>
      <c r="F61" s="14" t="s">
        <v>971</v>
      </c>
      <c r="G61" s="14" t="s">
        <v>972</v>
      </c>
      <c r="H61" s="14" t="s">
        <v>108</v>
      </c>
      <c r="I61" s="37">
        <v>0.23</v>
      </c>
      <c r="J61" s="37">
        <v>1262</v>
      </c>
      <c r="K61" s="37">
        <v>2.9026E-3</v>
      </c>
      <c r="L61" s="37">
        <v>0</v>
      </c>
      <c r="M61" s="37">
        <v>0</v>
      </c>
      <c r="N61" s="37">
        <v>0</v>
      </c>
    </row>
    <row r="62" spans="2:14">
      <c r="B62" s="14" t="s">
        <v>1367</v>
      </c>
      <c r="C62" s="14" t="s">
        <v>1368</v>
      </c>
      <c r="D62" s="14" t="s">
        <v>106</v>
      </c>
      <c r="E62" s="14" t="s">
        <v>129</v>
      </c>
      <c r="F62" s="14" t="s">
        <v>1369</v>
      </c>
      <c r="G62" s="14" t="s">
        <v>951</v>
      </c>
      <c r="H62" s="14" t="s">
        <v>108</v>
      </c>
      <c r="I62" s="37">
        <v>43836</v>
      </c>
      <c r="J62" s="37">
        <v>942.9</v>
      </c>
      <c r="K62" s="37">
        <v>413.32964399999997</v>
      </c>
      <c r="L62" s="37">
        <v>0.04</v>
      </c>
      <c r="M62" s="37">
        <v>0.17</v>
      </c>
      <c r="N62" s="37">
        <v>0.03</v>
      </c>
    </row>
    <row r="63" spans="2:14">
      <c r="B63" s="14" t="s">
        <v>1370</v>
      </c>
      <c r="C63" s="14" t="s">
        <v>1371</v>
      </c>
      <c r="D63" s="14" t="s">
        <v>106</v>
      </c>
      <c r="E63" s="14" t="s">
        <v>129</v>
      </c>
      <c r="F63" s="14" t="s">
        <v>950</v>
      </c>
      <c r="G63" s="14" t="s">
        <v>951</v>
      </c>
      <c r="H63" s="14" t="s">
        <v>108</v>
      </c>
      <c r="I63" s="37">
        <v>81244</v>
      </c>
      <c r="J63" s="37">
        <v>601.79999999999995</v>
      </c>
      <c r="K63" s="37">
        <v>488.92639200000002</v>
      </c>
      <c r="L63" s="37">
        <v>0.02</v>
      </c>
      <c r="M63" s="37">
        <v>0.2</v>
      </c>
      <c r="N63" s="37">
        <v>0.04</v>
      </c>
    </row>
    <row r="64" spans="2:14">
      <c r="B64" s="14" t="s">
        <v>1372</v>
      </c>
      <c r="C64" s="14" t="s">
        <v>1373</v>
      </c>
      <c r="D64" s="14" t="s">
        <v>106</v>
      </c>
      <c r="E64" s="14" t="s">
        <v>129</v>
      </c>
      <c r="F64" s="14" t="s">
        <v>438</v>
      </c>
      <c r="G64" s="14" t="s">
        <v>397</v>
      </c>
      <c r="H64" s="14" t="s">
        <v>108</v>
      </c>
      <c r="I64" s="37">
        <v>5869</v>
      </c>
      <c r="J64" s="37">
        <v>3676</v>
      </c>
      <c r="K64" s="37">
        <v>215.74444</v>
      </c>
      <c r="L64" s="37">
        <v>0.01</v>
      </c>
      <c r="M64" s="37">
        <v>0.09</v>
      </c>
      <c r="N64" s="37">
        <v>0.02</v>
      </c>
    </row>
    <row r="65" spans="2:14">
      <c r="B65" s="14" t="s">
        <v>1374</v>
      </c>
      <c r="C65" s="14" t="s">
        <v>1375</v>
      </c>
      <c r="D65" s="14" t="s">
        <v>106</v>
      </c>
      <c r="E65" s="14" t="s">
        <v>129</v>
      </c>
      <c r="F65" s="14" t="s">
        <v>1376</v>
      </c>
      <c r="G65" s="14" t="s">
        <v>397</v>
      </c>
      <c r="H65" s="14" t="s">
        <v>108</v>
      </c>
      <c r="I65" s="37">
        <v>71577.22</v>
      </c>
      <c r="J65" s="37">
        <v>2960</v>
      </c>
      <c r="K65" s="37">
        <v>2118.685712</v>
      </c>
      <c r="L65" s="37">
        <v>0.05</v>
      </c>
      <c r="M65" s="37">
        <v>0.88</v>
      </c>
      <c r="N65" s="37">
        <v>0.15</v>
      </c>
    </row>
    <row r="66" spans="2:14">
      <c r="B66" s="14" t="s">
        <v>1377</v>
      </c>
      <c r="C66" s="14" t="s">
        <v>1378</v>
      </c>
      <c r="D66" s="14" t="s">
        <v>106</v>
      </c>
      <c r="E66" s="14" t="s">
        <v>129</v>
      </c>
      <c r="F66" s="14" t="s">
        <v>1379</v>
      </c>
      <c r="G66" s="14" t="s">
        <v>397</v>
      </c>
      <c r="H66" s="14" t="s">
        <v>108</v>
      </c>
      <c r="I66" s="37">
        <v>4015</v>
      </c>
      <c r="J66" s="37">
        <v>8180</v>
      </c>
      <c r="K66" s="37">
        <v>328.42700000000002</v>
      </c>
      <c r="L66" s="37">
        <v>0.02</v>
      </c>
      <c r="M66" s="37">
        <v>0.14000000000000001</v>
      </c>
      <c r="N66" s="37">
        <v>0.02</v>
      </c>
    </row>
    <row r="67" spans="2:14">
      <c r="B67" s="14" t="s">
        <v>1380</v>
      </c>
      <c r="C67" s="14" t="s">
        <v>1381</v>
      </c>
      <c r="D67" s="14" t="s">
        <v>106</v>
      </c>
      <c r="E67" s="14" t="s">
        <v>129</v>
      </c>
      <c r="F67" s="14" t="s">
        <v>468</v>
      </c>
      <c r="G67" s="14" t="s">
        <v>397</v>
      </c>
      <c r="H67" s="14" t="s">
        <v>108</v>
      </c>
      <c r="I67" s="37">
        <v>3800</v>
      </c>
      <c r="J67" s="37">
        <v>7590</v>
      </c>
      <c r="K67" s="37">
        <v>288.42</v>
      </c>
      <c r="L67" s="37">
        <v>0.02</v>
      </c>
      <c r="M67" s="37">
        <v>0.12</v>
      </c>
      <c r="N67" s="37">
        <v>0.02</v>
      </c>
    </row>
    <row r="68" spans="2:14">
      <c r="B68" s="14" t="s">
        <v>1382</v>
      </c>
      <c r="C68" s="14" t="s">
        <v>1383</v>
      </c>
      <c r="D68" s="14" t="s">
        <v>106</v>
      </c>
      <c r="E68" s="14" t="s">
        <v>129</v>
      </c>
      <c r="F68" s="14" t="s">
        <v>502</v>
      </c>
      <c r="G68" s="14" t="s">
        <v>397</v>
      </c>
      <c r="H68" s="14" t="s">
        <v>108</v>
      </c>
      <c r="I68" s="37">
        <v>1122</v>
      </c>
      <c r="J68" s="37">
        <v>129700</v>
      </c>
      <c r="K68" s="37">
        <v>1455.2339999999999</v>
      </c>
      <c r="L68" s="37">
        <v>0.06</v>
      </c>
      <c r="M68" s="37">
        <v>0.6</v>
      </c>
      <c r="N68" s="37">
        <v>0.11</v>
      </c>
    </row>
    <row r="69" spans="2:14">
      <c r="B69" s="14" t="s">
        <v>1384</v>
      </c>
      <c r="C69" s="14" t="s">
        <v>1385</v>
      </c>
      <c r="D69" s="14" t="s">
        <v>106</v>
      </c>
      <c r="E69" s="14" t="s">
        <v>129</v>
      </c>
      <c r="F69" s="14" t="s">
        <v>1386</v>
      </c>
      <c r="G69" s="14" t="s">
        <v>397</v>
      </c>
      <c r="H69" s="14" t="s">
        <v>108</v>
      </c>
      <c r="I69" s="37">
        <v>730</v>
      </c>
      <c r="J69" s="37">
        <v>30200</v>
      </c>
      <c r="K69" s="37">
        <v>220.46</v>
      </c>
      <c r="L69" s="37">
        <v>0.01</v>
      </c>
      <c r="M69" s="37">
        <v>0.09</v>
      </c>
      <c r="N69" s="37">
        <v>0.02</v>
      </c>
    </row>
    <row r="70" spans="2:14">
      <c r="B70" s="14" t="s">
        <v>1387</v>
      </c>
      <c r="C70" s="14" t="s">
        <v>1388</v>
      </c>
      <c r="D70" s="14" t="s">
        <v>106</v>
      </c>
      <c r="E70" s="14" t="s">
        <v>129</v>
      </c>
      <c r="F70" s="14" t="s">
        <v>739</v>
      </c>
      <c r="G70" s="14" t="s">
        <v>397</v>
      </c>
      <c r="H70" s="14" t="s">
        <v>108</v>
      </c>
      <c r="I70" s="37">
        <v>0.35</v>
      </c>
      <c r="J70" s="37">
        <v>11650</v>
      </c>
      <c r="K70" s="37">
        <v>4.0774999999999999E-2</v>
      </c>
      <c r="L70" s="37">
        <v>0</v>
      </c>
      <c r="M70" s="37">
        <v>0</v>
      </c>
      <c r="N70" s="37">
        <v>0</v>
      </c>
    </row>
    <row r="71" spans="2:14">
      <c r="B71" s="14" t="s">
        <v>1389</v>
      </c>
      <c r="C71" s="14" t="s">
        <v>1390</v>
      </c>
      <c r="D71" s="14" t="s">
        <v>106</v>
      </c>
      <c r="E71" s="14" t="s">
        <v>129</v>
      </c>
      <c r="F71" s="14" t="s">
        <v>524</v>
      </c>
      <c r="G71" s="14" t="s">
        <v>397</v>
      </c>
      <c r="H71" s="14" t="s">
        <v>108</v>
      </c>
      <c r="I71" s="37">
        <v>60981</v>
      </c>
      <c r="J71" s="37">
        <v>1063</v>
      </c>
      <c r="K71" s="37">
        <v>648.22802999999999</v>
      </c>
      <c r="L71" s="37">
        <v>0.04</v>
      </c>
      <c r="M71" s="37">
        <v>0.27</v>
      </c>
      <c r="N71" s="37">
        <v>0.05</v>
      </c>
    </row>
    <row r="72" spans="2:14">
      <c r="B72" s="14" t="s">
        <v>1391</v>
      </c>
      <c r="C72" s="14" t="s">
        <v>1392</v>
      </c>
      <c r="D72" s="14" t="s">
        <v>106</v>
      </c>
      <c r="E72" s="14" t="s">
        <v>129</v>
      </c>
      <c r="F72" s="14" t="s">
        <v>608</v>
      </c>
      <c r="G72" s="14" t="s">
        <v>397</v>
      </c>
      <c r="H72" s="14" t="s">
        <v>108</v>
      </c>
      <c r="I72" s="37">
        <v>260520</v>
      </c>
      <c r="J72" s="37">
        <v>667</v>
      </c>
      <c r="K72" s="37">
        <v>1737.6684</v>
      </c>
      <c r="L72" s="37">
        <v>0.06</v>
      </c>
      <c r="M72" s="37">
        <v>0.72</v>
      </c>
      <c r="N72" s="37">
        <v>0.13</v>
      </c>
    </row>
    <row r="73" spans="2:14">
      <c r="B73" s="14" t="s">
        <v>1393</v>
      </c>
      <c r="C73" s="14" t="s">
        <v>1394</v>
      </c>
      <c r="D73" s="14" t="s">
        <v>106</v>
      </c>
      <c r="E73" s="14" t="s">
        <v>129</v>
      </c>
      <c r="F73" s="14" t="s">
        <v>955</v>
      </c>
      <c r="G73" s="14" t="s">
        <v>956</v>
      </c>
      <c r="H73" s="14" t="s">
        <v>108</v>
      </c>
      <c r="I73" s="37">
        <v>235907</v>
      </c>
      <c r="J73" s="37">
        <v>384.2</v>
      </c>
      <c r="K73" s="37">
        <v>906.35469399999999</v>
      </c>
      <c r="L73" s="37">
        <v>0.08</v>
      </c>
      <c r="M73" s="37">
        <v>0.38</v>
      </c>
      <c r="N73" s="37">
        <v>7.0000000000000007E-2</v>
      </c>
    </row>
    <row r="74" spans="2:14">
      <c r="B74" s="14" t="s">
        <v>1395</v>
      </c>
      <c r="C74" s="14" t="s">
        <v>1396</v>
      </c>
      <c r="D74" s="14" t="s">
        <v>106</v>
      </c>
      <c r="E74" s="14" t="s">
        <v>129</v>
      </c>
      <c r="F74" s="14" t="s">
        <v>1397</v>
      </c>
      <c r="G74" s="14" t="s">
        <v>956</v>
      </c>
      <c r="H74" s="14" t="s">
        <v>108</v>
      </c>
      <c r="I74" s="37">
        <v>45491</v>
      </c>
      <c r="J74" s="37">
        <v>1666</v>
      </c>
      <c r="K74" s="37">
        <v>757.88005999999996</v>
      </c>
      <c r="L74" s="37">
        <v>7.0000000000000007E-2</v>
      </c>
      <c r="M74" s="37">
        <v>0.31</v>
      </c>
      <c r="N74" s="37">
        <v>0.05</v>
      </c>
    </row>
    <row r="75" spans="2:14">
      <c r="B75" s="14" t="s">
        <v>1398</v>
      </c>
      <c r="C75" s="14" t="s">
        <v>1399</v>
      </c>
      <c r="D75" s="14" t="s">
        <v>106</v>
      </c>
      <c r="E75" s="14" t="s">
        <v>129</v>
      </c>
      <c r="F75" s="14" t="s">
        <v>1400</v>
      </c>
      <c r="G75" s="14" t="s">
        <v>1401</v>
      </c>
      <c r="H75" s="14" t="s">
        <v>108</v>
      </c>
      <c r="I75" s="37">
        <v>38058</v>
      </c>
      <c r="J75" s="37">
        <v>5059</v>
      </c>
      <c r="K75" s="37">
        <v>1925.3542199999999</v>
      </c>
      <c r="L75" s="37">
        <v>0.17</v>
      </c>
      <c r="M75" s="37">
        <v>0.8</v>
      </c>
      <c r="N75" s="37">
        <v>0.14000000000000001</v>
      </c>
    </row>
    <row r="76" spans="2:14">
      <c r="B76" s="14" t="s">
        <v>1402</v>
      </c>
      <c r="C76" s="14" t="s">
        <v>1403</v>
      </c>
      <c r="D76" s="14" t="s">
        <v>106</v>
      </c>
      <c r="E76" s="14" t="s">
        <v>129</v>
      </c>
      <c r="F76" s="14" t="s">
        <v>1404</v>
      </c>
      <c r="G76" s="14" t="s">
        <v>1401</v>
      </c>
      <c r="H76" s="14" t="s">
        <v>108</v>
      </c>
      <c r="I76" s="37">
        <v>55000</v>
      </c>
      <c r="J76" s="37">
        <v>2405</v>
      </c>
      <c r="K76" s="37">
        <v>1322.75</v>
      </c>
      <c r="L76" s="37">
        <v>0.09</v>
      </c>
      <c r="M76" s="37">
        <v>0.55000000000000004</v>
      </c>
      <c r="N76" s="37">
        <v>0.1</v>
      </c>
    </row>
    <row r="77" spans="2:14">
      <c r="B77" s="14" t="s">
        <v>1405</v>
      </c>
      <c r="C77" s="14" t="s">
        <v>1406</v>
      </c>
      <c r="D77" s="14" t="s">
        <v>106</v>
      </c>
      <c r="E77" s="14" t="s">
        <v>129</v>
      </c>
      <c r="F77" s="14" t="s">
        <v>1407</v>
      </c>
      <c r="G77" s="14" t="s">
        <v>1401</v>
      </c>
      <c r="H77" s="14" t="s">
        <v>108</v>
      </c>
      <c r="I77" s="37">
        <v>5704</v>
      </c>
      <c r="J77" s="37">
        <v>11530</v>
      </c>
      <c r="K77" s="37">
        <v>657.6712</v>
      </c>
      <c r="L77" s="37">
        <v>0.04</v>
      </c>
      <c r="M77" s="37">
        <v>0.27</v>
      </c>
      <c r="N77" s="37">
        <v>0.05</v>
      </c>
    </row>
    <row r="78" spans="2:14">
      <c r="B78" s="14" t="s">
        <v>1408</v>
      </c>
      <c r="C78" s="14" t="s">
        <v>1409</v>
      </c>
      <c r="D78" s="14" t="s">
        <v>106</v>
      </c>
      <c r="E78" s="14" t="s">
        <v>129</v>
      </c>
      <c r="F78" s="14" t="s">
        <v>1410</v>
      </c>
      <c r="G78" s="14" t="s">
        <v>135</v>
      </c>
      <c r="H78" s="14" t="s">
        <v>108</v>
      </c>
      <c r="I78" s="37">
        <v>18212</v>
      </c>
      <c r="J78" s="37">
        <v>1956</v>
      </c>
      <c r="K78" s="37">
        <v>356.22672</v>
      </c>
      <c r="L78" s="37">
        <v>0.05</v>
      </c>
      <c r="M78" s="37">
        <v>0.15</v>
      </c>
      <c r="N78" s="37">
        <v>0.03</v>
      </c>
    </row>
    <row r="79" spans="2:14">
      <c r="B79" s="14" t="s">
        <v>1411</v>
      </c>
      <c r="C79" s="14" t="s">
        <v>1412</v>
      </c>
      <c r="D79" s="14" t="s">
        <v>106</v>
      </c>
      <c r="E79" s="14" t="s">
        <v>129</v>
      </c>
      <c r="F79" s="14" t="s">
        <v>1413</v>
      </c>
      <c r="G79" s="14" t="s">
        <v>135</v>
      </c>
      <c r="H79" s="14" t="s">
        <v>108</v>
      </c>
      <c r="I79" s="37">
        <v>19408</v>
      </c>
      <c r="J79" s="37">
        <v>2223</v>
      </c>
      <c r="K79" s="37">
        <v>431.43984</v>
      </c>
      <c r="L79" s="37">
        <v>0.04</v>
      </c>
      <c r="M79" s="37">
        <v>0.18</v>
      </c>
      <c r="N79" s="37">
        <v>0.03</v>
      </c>
    </row>
    <row r="80" spans="2:14">
      <c r="B80" s="14" t="s">
        <v>1414</v>
      </c>
      <c r="C80" s="14" t="s">
        <v>1415</v>
      </c>
      <c r="D80" s="14" t="s">
        <v>106</v>
      </c>
      <c r="E80" s="14" t="s">
        <v>129</v>
      </c>
      <c r="F80" s="14" t="s">
        <v>1416</v>
      </c>
      <c r="G80" s="14" t="s">
        <v>135</v>
      </c>
      <c r="H80" s="14" t="s">
        <v>108</v>
      </c>
      <c r="I80" s="37">
        <v>5983</v>
      </c>
      <c r="J80" s="37">
        <v>759.4</v>
      </c>
      <c r="K80" s="37">
        <v>45.434902000000001</v>
      </c>
      <c r="L80" s="37">
        <v>0.01</v>
      </c>
      <c r="M80" s="37">
        <v>0.02</v>
      </c>
      <c r="N80" s="37">
        <v>0</v>
      </c>
    </row>
    <row r="81" spans="2:14">
      <c r="B81" s="14" t="s">
        <v>1417</v>
      </c>
      <c r="C81" s="14" t="s">
        <v>1418</v>
      </c>
      <c r="D81" s="14" t="s">
        <v>106</v>
      </c>
      <c r="E81" s="14" t="s">
        <v>129</v>
      </c>
      <c r="F81" s="14" t="s">
        <v>657</v>
      </c>
      <c r="G81" s="14" t="s">
        <v>138</v>
      </c>
      <c r="H81" s="14" t="s">
        <v>108</v>
      </c>
      <c r="I81" s="37">
        <v>63127</v>
      </c>
      <c r="J81" s="37">
        <v>1765</v>
      </c>
      <c r="K81" s="37">
        <v>1114.19155</v>
      </c>
      <c r="L81" s="37">
        <v>0.04</v>
      </c>
      <c r="M81" s="37">
        <v>0.46</v>
      </c>
      <c r="N81" s="37">
        <v>0.08</v>
      </c>
    </row>
    <row r="82" spans="2:14">
      <c r="B82" s="14" t="s">
        <v>1419</v>
      </c>
      <c r="C82" s="14" t="s">
        <v>1420</v>
      </c>
      <c r="D82" s="14" t="s">
        <v>106</v>
      </c>
      <c r="E82" s="14" t="s">
        <v>129</v>
      </c>
      <c r="F82" s="14" t="s">
        <v>839</v>
      </c>
      <c r="G82" s="14" t="s">
        <v>138</v>
      </c>
      <c r="H82" s="14" t="s">
        <v>108</v>
      </c>
      <c r="I82" s="37">
        <v>5143</v>
      </c>
      <c r="J82" s="37">
        <v>3829</v>
      </c>
      <c r="K82" s="37">
        <v>196.92546999999999</v>
      </c>
      <c r="L82" s="37">
        <v>0.02</v>
      </c>
      <c r="M82" s="37">
        <v>0.08</v>
      </c>
      <c r="N82" s="37">
        <v>0.01</v>
      </c>
    </row>
    <row r="83" spans="2:14">
      <c r="B83" s="14" t="s">
        <v>1421</v>
      </c>
      <c r="C83" s="14" t="s">
        <v>1422</v>
      </c>
      <c r="D83" s="14" t="s">
        <v>106</v>
      </c>
      <c r="E83" s="14" t="s">
        <v>129</v>
      </c>
      <c r="F83" s="14" t="s">
        <v>642</v>
      </c>
      <c r="G83" s="14" t="s">
        <v>138</v>
      </c>
      <c r="H83" s="14" t="s">
        <v>108</v>
      </c>
      <c r="I83" s="37">
        <v>21686</v>
      </c>
      <c r="J83" s="37">
        <v>2678</v>
      </c>
      <c r="K83" s="37">
        <v>580.75108</v>
      </c>
      <c r="L83" s="37">
        <v>0.02</v>
      </c>
      <c r="M83" s="37">
        <v>0.24</v>
      </c>
      <c r="N83" s="37">
        <v>0.04</v>
      </c>
    </row>
    <row r="84" spans="2:14">
      <c r="B84" s="56" t="s">
        <v>1423</v>
      </c>
      <c r="E84" s="3"/>
      <c r="F84" s="3"/>
      <c r="G84" s="3"/>
      <c r="I84" s="59">
        <v>2078076.51</v>
      </c>
      <c r="K84" s="59">
        <v>17607.086940910001</v>
      </c>
      <c r="M84" s="59">
        <v>7.3</v>
      </c>
      <c r="N84" s="59">
        <v>1.27</v>
      </c>
    </row>
    <row r="85" spans="2:14">
      <c r="B85" s="14" t="s">
        <v>1424</v>
      </c>
      <c r="C85" s="14" t="s">
        <v>1425</v>
      </c>
      <c r="D85" s="14" t="s">
        <v>106</v>
      </c>
      <c r="E85" s="14" t="s">
        <v>129</v>
      </c>
      <c r="F85" s="14" t="s">
        <v>1426</v>
      </c>
      <c r="G85" s="14" t="s">
        <v>107</v>
      </c>
      <c r="H85" s="14" t="s">
        <v>108</v>
      </c>
      <c r="I85" s="37">
        <v>12953</v>
      </c>
      <c r="J85" s="37">
        <v>2019</v>
      </c>
      <c r="K85" s="37">
        <v>261.52107000000001</v>
      </c>
      <c r="L85" s="37">
        <v>0.21</v>
      </c>
      <c r="M85" s="37">
        <v>0.11</v>
      </c>
      <c r="N85" s="37">
        <v>0.02</v>
      </c>
    </row>
    <row r="86" spans="2:14">
      <c r="B86" s="14" t="s">
        <v>1427</v>
      </c>
      <c r="C86" s="14" t="s">
        <v>1428</v>
      </c>
      <c r="D86" s="14" t="s">
        <v>106</v>
      </c>
      <c r="E86" s="14" t="s">
        <v>129</v>
      </c>
      <c r="F86" s="14" t="s">
        <v>1429</v>
      </c>
      <c r="G86" s="14" t="s">
        <v>107</v>
      </c>
      <c r="H86" s="14" t="s">
        <v>108</v>
      </c>
      <c r="I86" s="37">
        <v>5550</v>
      </c>
      <c r="J86" s="37">
        <v>9013</v>
      </c>
      <c r="K86" s="37">
        <v>500.22149999999999</v>
      </c>
      <c r="L86" s="37">
        <v>0.11</v>
      </c>
      <c r="M86" s="37">
        <v>0.21</v>
      </c>
      <c r="N86" s="37">
        <v>0.04</v>
      </c>
    </row>
    <row r="87" spans="2:14">
      <c r="B87" s="14" t="s">
        <v>1430</v>
      </c>
      <c r="C87" s="14" t="s">
        <v>1431</v>
      </c>
      <c r="D87" s="14" t="s">
        <v>106</v>
      </c>
      <c r="E87" s="14" t="s">
        <v>129</v>
      </c>
      <c r="F87" s="14" t="s">
        <v>1432</v>
      </c>
      <c r="G87" s="14" t="s">
        <v>1312</v>
      </c>
      <c r="H87" s="14" t="s">
        <v>108</v>
      </c>
      <c r="I87" s="37">
        <v>9305</v>
      </c>
      <c r="J87" s="37">
        <v>3608</v>
      </c>
      <c r="K87" s="37">
        <v>335.7244</v>
      </c>
      <c r="L87" s="37">
        <v>0.16</v>
      </c>
      <c r="M87" s="37">
        <v>0.14000000000000001</v>
      </c>
      <c r="N87" s="37">
        <v>0.02</v>
      </c>
    </row>
    <row r="88" spans="2:14">
      <c r="B88" s="14" t="s">
        <v>1433</v>
      </c>
      <c r="C88" s="14" t="s">
        <v>1434</v>
      </c>
      <c r="D88" s="14" t="s">
        <v>106</v>
      </c>
      <c r="E88" s="14" t="s">
        <v>129</v>
      </c>
      <c r="F88" s="14" t="s">
        <v>1435</v>
      </c>
      <c r="G88" s="14" t="s">
        <v>1312</v>
      </c>
      <c r="H88" s="14" t="s">
        <v>108</v>
      </c>
      <c r="I88" s="37">
        <v>38933</v>
      </c>
      <c r="J88" s="37">
        <v>3176</v>
      </c>
      <c r="K88" s="37">
        <v>1236.51208</v>
      </c>
      <c r="L88" s="37">
        <v>0.16</v>
      </c>
      <c r="M88" s="37">
        <v>0.51</v>
      </c>
      <c r="N88" s="37">
        <v>0.09</v>
      </c>
    </row>
    <row r="89" spans="2:14">
      <c r="B89" s="14" t="s">
        <v>1436</v>
      </c>
      <c r="C89" s="14" t="s">
        <v>1437</v>
      </c>
      <c r="D89" s="14" t="s">
        <v>106</v>
      </c>
      <c r="E89" s="14" t="s">
        <v>129</v>
      </c>
      <c r="F89" s="14" t="s">
        <v>1438</v>
      </c>
      <c r="G89" s="14" t="s">
        <v>1316</v>
      </c>
      <c r="H89" s="14" t="s">
        <v>108</v>
      </c>
      <c r="I89" s="37">
        <v>0.8</v>
      </c>
      <c r="J89" s="37">
        <v>393.2</v>
      </c>
      <c r="K89" s="37">
        <v>3.1456000000000001E-3</v>
      </c>
      <c r="L89" s="37">
        <v>0</v>
      </c>
      <c r="M89" s="37">
        <v>0</v>
      </c>
      <c r="N89" s="37">
        <v>0</v>
      </c>
    </row>
    <row r="90" spans="2:14">
      <c r="B90" s="14" t="s">
        <v>1439</v>
      </c>
      <c r="C90" s="14" t="s">
        <v>1440</v>
      </c>
      <c r="D90" s="14" t="s">
        <v>106</v>
      </c>
      <c r="E90" s="14" t="s">
        <v>129</v>
      </c>
      <c r="F90" s="14" t="s">
        <v>1441</v>
      </c>
      <c r="G90" s="14" t="s">
        <v>1316</v>
      </c>
      <c r="H90" s="14" t="s">
        <v>108</v>
      </c>
      <c r="I90" s="37">
        <v>16434</v>
      </c>
      <c r="J90" s="37">
        <v>1450</v>
      </c>
      <c r="K90" s="37">
        <v>238.29300000000001</v>
      </c>
      <c r="L90" s="37">
        <v>0.05</v>
      </c>
      <c r="M90" s="37">
        <v>0.1</v>
      </c>
      <c r="N90" s="37">
        <v>0.02</v>
      </c>
    </row>
    <row r="91" spans="2:14">
      <c r="B91" s="14" t="s">
        <v>1442</v>
      </c>
      <c r="C91" s="14" t="s">
        <v>1443</v>
      </c>
      <c r="D91" s="14" t="s">
        <v>106</v>
      </c>
      <c r="E91" s="14" t="s">
        <v>129</v>
      </c>
      <c r="F91" s="14" t="s">
        <v>1444</v>
      </c>
      <c r="G91" s="14" t="s">
        <v>1316</v>
      </c>
      <c r="H91" s="14" t="s">
        <v>108</v>
      </c>
      <c r="I91" s="37">
        <v>56092</v>
      </c>
      <c r="J91" s="37">
        <v>439.5</v>
      </c>
      <c r="K91" s="37">
        <v>246.52434</v>
      </c>
      <c r="L91" s="37">
        <v>0.04</v>
      </c>
      <c r="M91" s="37">
        <v>0.1</v>
      </c>
      <c r="N91" s="37">
        <v>0.02</v>
      </c>
    </row>
    <row r="92" spans="2:14">
      <c r="B92" s="14" t="s">
        <v>1445</v>
      </c>
      <c r="C92" s="14" t="s">
        <v>1446</v>
      </c>
      <c r="D92" s="14" t="s">
        <v>106</v>
      </c>
      <c r="E92" s="14" t="s">
        <v>129</v>
      </c>
      <c r="F92" s="14" t="s">
        <v>1447</v>
      </c>
      <c r="G92" s="14" t="s">
        <v>1240</v>
      </c>
      <c r="H92" s="14" t="s">
        <v>108</v>
      </c>
      <c r="I92" s="37">
        <v>16967</v>
      </c>
      <c r="J92" s="37">
        <v>1189</v>
      </c>
      <c r="K92" s="37">
        <v>201.73763</v>
      </c>
      <c r="L92" s="37">
        <v>0.18</v>
      </c>
      <c r="M92" s="37">
        <v>0.08</v>
      </c>
      <c r="N92" s="37">
        <v>0.01</v>
      </c>
    </row>
    <row r="93" spans="2:14">
      <c r="B93" s="14" t="s">
        <v>1448</v>
      </c>
      <c r="C93" s="14" t="s">
        <v>1449</v>
      </c>
      <c r="D93" s="14" t="s">
        <v>106</v>
      </c>
      <c r="E93" s="14" t="s">
        <v>129</v>
      </c>
      <c r="F93" s="14" t="s">
        <v>1450</v>
      </c>
      <c r="G93" s="14" t="s">
        <v>1240</v>
      </c>
      <c r="H93" s="14" t="s">
        <v>108</v>
      </c>
      <c r="I93" s="37">
        <v>40000</v>
      </c>
      <c r="J93" s="37">
        <v>195.8</v>
      </c>
      <c r="K93" s="37">
        <v>78.319999999999993</v>
      </c>
      <c r="L93" s="37">
        <v>0.4</v>
      </c>
      <c r="M93" s="37">
        <v>0.03</v>
      </c>
      <c r="N93" s="37">
        <v>0.01</v>
      </c>
    </row>
    <row r="94" spans="2:14">
      <c r="B94" s="14" t="s">
        <v>1451</v>
      </c>
      <c r="C94" s="14" t="s">
        <v>1452</v>
      </c>
      <c r="D94" s="14" t="s">
        <v>106</v>
      </c>
      <c r="E94" s="14" t="s">
        <v>129</v>
      </c>
      <c r="F94" s="14" t="s">
        <v>1453</v>
      </c>
      <c r="G94" s="14" t="s">
        <v>1255</v>
      </c>
      <c r="H94" s="14" t="s">
        <v>108</v>
      </c>
      <c r="I94" s="37">
        <v>23701</v>
      </c>
      <c r="J94" s="37">
        <v>1713</v>
      </c>
      <c r="K94" s="37">
        <v>405.99813</v>
      </c>
      <c r="L94" s="37">
        <v>0.08</v>
      </c>
      <c r="M94" s="37">
        <v>0.17</v>
      </c>
      <c r="N94" s="37">
        <v>0.03</v>
      </c>
    </row>
    <row r="95" spans="2:14">
      <c r="B95" s="14" t="s">
        <v>1454</v>
      </c>
      <c r="C95" s="14" t="s">
        <v>1455</v>
      </c>
      <c r="D95" s="14" t="s">
        <v>106</v>
      </c>
      <c r="E95" s="14" t="s">
        <v>129</v>
      </c>
      <c r="F95" s="14" t="s">
        <v>1456</v>
      </c>
      <c r="G95" s="14" t="s">
        <v>1255</v>
      </c>
      <c r="H95" s="14" t="s">
        <v>108</v>
      </c>
      <c r="I95" s="37">
        <v>61369.95</v>
      </c>
      <c r="J95" s="37">
        <v>306</v>
      </c>
      <c r="K95" s="37">
        <v>187.792047</v>
      </c>
      <c r="L95" s="37">
        <v>0.05</v>
      </c>
      <c r="M95" s="37">
        <v>0.08</v>
      </c>
      <c r="N95" s="37">
        <v>0.01</v>
      </c>
    </row>
    <row r="96" spans="2:14">
      <c r="B96" s="14" t="s">
        <v>1457</v>
      </c>
      <c r="C96" s="14" t="s">
        <v>1458</v>
      </c>
      <c r="D96" s="14" t="s">
        <v>106</v>
      </c>
      <c r="E96" s="14" t="s">
        <v>129</v>
      </c>
      <c r="F96" s="14" t="s">
        <v>808</v>
      </c>
      <c r="G96" s="14" t="s">
        <v>118</v>
      </c>
      <c r="H96" s="14" t="s">
        <v>108</v>
      </c>
      <c r="I96" s="37">
        <v>0.79</v>
      </c>
      <c r="J96" s="37">
        <v>56.8</v>
      </c>
      <c r="K96" s="37">
        <v>4.4872E-4</v>
      </c>
      <c r="L96" s="37">
        <v>0</v>
      </c>
      <c r="M96" s="37">
        <v>0</v>
      </c>
      <c r="N96" s="37">
        <v>0</v>
      </c>
    </row>
    <row r="97" spans="2:14">
      <c r="B97" s="14" t="s">
        <v>1459</v>
      </c>
      <c r="C97" s="14" t="s">
        <v>1460</v>
      </c>
      <c r="D97" s="14" t="s">
        <v>106</v>
      </c>
      <c r="E97" s="14" t="s">
        <v>129</v>
      </c>
      <c r="F97" s="14" t="s">
        <v>1461</v>
      </c>
      <c r="G97" s="14" t="s">
        <v>1462</v>
      </c>
      <c r="H97" s="14" t="s">
        <v>108</v>
      </c>
      <c r="I97" s="37">
        <v>95189</v>
      </c>
      <c r="J97" s="37">
        <v>413.1</v>
      </c>
      <c r="K97" s="37">
        <v>393.22575899999998</v>
      </c>
      <c r="L97" s="37">
        <v>0.49</v>
      </c>
      <c r="M97" s="37">
        <v>0.16</v>
      </c>
      <c r="N97" s="37">
        <v>0.03</v>
      </c>
    </row>
    <row r="98" spans="2:14">
      <c r="B98" s="14" t="s">
        <v>1463</v>
      </c>
      <c r="C98" s="14" t="s">
        <v>1464</v>
      </c>
      <c r="D98" s="14" t="s">
        <v>106</v>
      </c>
      <c r="E98" s="14" t="s">
        <v>129</v>
      </c>
      <c r="F98" s="14" t="s">
        <v>1465</v>
      </c>
      <c r="G98" s="14" t="s">
        <v>1462</v>
      </c>
      <c r="H98" s="14" t="s">
        <v>108</v>
      </c>
      <c r="I98" s="37">
        <v>5879</v>
      </c>
      <c r="J98" s="37">
        <v>10120</v>
      </c>
      <c r="K98" s="37">
        <v>594.95479999999998</v>
      </c>
      <c r="L98" s="37">
        <v>0.13</v>
      </c>
      <c r="M98" s="37">
        <v>0.25</v>
      </c>
      <c r="N98" s="37">
        <v>0.04</v>
      </c>
    </row>
    <row r="99" spans="2:14">
      <c r="B99" s="14" t="s">
        <v>1466</v>
      </c>
      <c r="C99" s="14" t="s">
        <v>1467</v>
      </c>
      <c r="D99" s="14" t="s">
        <v>106</v>
      </c>
      <c r="E99" s="14" t="s">
        <v>129</v>
      </c>
      <c r="F99" s="14" t="s">
        <v>1468</v>
      </c>
      <c r="G99" s="14" t="s">
        <v>535</v>
      </c>
      <c r="H99" s="14" t="s">
        <v>108</v>
      </c>
      <c r="I99" s="37">
        <v>32138.11</v>
      </c>
      <c r="J99" s="37">
        <v>619.9</v>
      </c>
      <c r="K99" s="37">
        <v>199.22414388999999</v>
      </c>
      <c r="L99" s="37">
        <v>0.12</v>
      </c>
      <c r="M99" s="37">
        <v>0.08</v>
      </c>
      <c r="N99" s="37">
        <v>0.01</v>
      </c>
    </row>
    <row r="100" spans="2:14">
      <c r="B100" s="14" t="s">
        <v>1469</v>
      </c>
      <c r="C100" s="14" t="s">
        <v>1470</v>
      </c>
      <c r="D100" s="14" t="s">
        <v>106</v>
      </c>
      <c r="E100" s="14" t="s">
        <v>129</v>
      </c>
      <c r="F100" s="14" t="s">
        <v>1471</v>
      </c>
      <c r="G100" s="14" t="s">
        <v>535</v>
      </c>
      <c r="H100" s="14" t="s">
        <v>108</v>
      </c>
      <c r="I100" s="37">
        <v>29750</v>
      </c>
      <c r="J100" s="37">
        <v>1731</v>
      </c>
      <c r="K100" s="37">
        <v>514.97249999999997</v>
      </c>
      <c r="L100" s="37">
        <v>0.2</v>
      </c>
      <c r="M100" s="37">
        <v>0.21</v>
      </c>
      <c r="N100" s="37">
        <v>0.04</v>
      </c>
    </row>
    <row r="101" spans="2:14">
      <c r="B101" s="14" t="s">
        <v>1472</v>
      </c>
      <c r="C101" s="14" t="s">
        <v>1473</v>
      </c>
      <c r="D101" s="14" t="s">
        <v>106</v>
      </c>
      <c r="E101" s="14" t="s">
        <v>129</v>
      </c>
      <c r="F101" s="14" t="s">
        <v>1474</v>
      </c>
      <c r="G101" s="14" t="s">
        <v>535</v>
      </c>
      <c r="H101" s="14" t="s">
        <v>108</v>
      </c>
      <c r="I101" s="37">
        <v>49262</v>
      </c>
      <c r="J101" s="37">
        <v>480.2</v>
      </c>
      <c r="K101" s="37">
        <v>236.55612400000001</v>
      </c>
      <c r="L101" s="37">
        <v>0.38</v>
      </c>
      <c r="M101" s="37">
        <v>0.1</v>
      </c>
      <c r="N101" s="37">
        <v>0.02</v>
      </c>
    </row>
    <row r="102" spans="2:14">
      <c r="B102" s="14" t="s">
        <v>1475</v>
      </c>
      <c r="C102" s="14" t="s">
        <v>1476</v>
      </c>
      <c r="D102" s="14" t="s">
        <v>106</v>
      </c>
      <c r="E102" s="14" t="s">
        <v>129</v>
      </c>
      <c r="F102" s="14" t="s">
        <v>1023</v>
      </c>
      <c r="G102" s="14" t="s">
        <v>535</v>
      </c>
      <c r="H102" s="14" t="s">
        <v>108</v>
      </c>
      <c r="I102" s="37">
        <v>731.4</v>
      </c>
      <c r="J102" s="37">
        <v>554.20000000000005</v>
      </c>
      <c r="K102" s="37">
        <v>4.0534188000000002</v>
      </c>
      <c r="L102" s="37">
        <v>0.01</v>
      </c>
      <c r="M102" s="37">
        <v>0</v>
      </c>
      <c r="N102" s="37">
        <v>0</v>
      </c>
    </row>
    <row r="103" spans="2:14">
      <c r="B103" s="14" t="s">
        <v>1477</v>
      </c>
      <c r="C103" s="14" t="s">
        <v>1478</v>
      </c>
      <c r="D103" s="14" t="s">
        <v>106</v>
      </c>
      <c r="E103" s="14" t="s">
        <v>129</v>
      </c>
      <c r="F103" s="14" t="s">
        <v>1479</v>
      </c>
      <c r="G103" s="14" t="s">
        <v>535</v>
      </c>
      <c r="H103" s="14" t="s">
        <v>108</v>
      </c>
      <c r="I103" s="37">
        <v>22832</v>
      </c>
      <c r="J103" s="37">
        <v>2026</v>
      </c>
      <c r="K103" s="37">
        <v>462.57632000000001</v>
      </c>
      <c r="L103" s="37">
        <v>0.09</v>
      </c>
      <c r="M103" s="37">
        <v>0.19</v>
      </c>
      <c r="N103" s="37">
        <v>0.03</v>
      </c>
    </row>
    <row r="104" spans="2:14">
      <c r="B104" s="14" t="s">
        <v>1480</v>
      </c>
      <c r="C104" s="14" t="s">
        <v>1481</v>
      </c>
      <c r="D104" s="14" t="s">
        <v>106</v>
      </c>
      <c r="E104" s="14" t="s">
        <v>129</v>
      </c>
      <c r="F104" s="14" t="s">
        <v>1482</v>
      </c>
      <c r="G104" s="14" t="s">
        <v>535</v>
      </c>
      <c r="H104" s="14" t="s">
        <v>108</v>
      </c>
      <c r="I104" s="37">
        <v>128058</v>
      </c>
      <c r="J104" s="37">
        <v>774.8</v>
      </c>
      <c r="K104" s="37">
        <v>992.19338400000004</v>
      </c>
      <c r="L104" s="37">
        <v>0.16</v>
      </c>
      <c r="M104" s="37">
        <v>0.41</v>
      </c>
      <c r="N104" s="37">
        <v>7.0000000000000007E-2</v>
      </c>
    </row>
    <row r="105" spans="2:14">
      <c r="B105" s="14" t="s">
        <v>1483</v>
      </c>
      <c r="C105" s="14" t="s">
        <v>1484</v>
      </c>
      <c r="D105" s="14" t="s">
        <v>106</v>
      </c>
      <c r="E105" s="14" t="s">
        <v>129</v>
      </c>
      <c r="F105" s="14" t="s">
        <v>1485</v>
      </c>
      <c r="G105" s="14" t="s">
        <v>535</v>
      </c>
      <c r="H105" s="14" t="s">
        <v>108</v>
      </c>
      <c r="I105" s="37">
        <v>3859</v>
      </c>
      <c r="J105" s="37">
        <v>2450</v>
      </c>
      <c r="K105" s="37">
        <v>94.545500000000004</v>
      </c>
      <c r="L105" s="37">
        <v>0.05</v>
      </c>
      <c r="M105" s="37">
        <v>0.04</v>
      </c>
      <c r="N105" s="37">
        <v>0.01</v>
      </c>
    </row>
    <row r="106" spans="2:14">
      <c r="B106" s="14" t="s">
        <v>1486</v>
      </c>
      <c r="C106" s="14" t="s">
        <v>1487</v>
      </c>
      <c r="D106" s="14" t="s">
        <v>106</v>
      </c>
      <c r="E106" s="14" t="s">
        <v>129</v>
      </c>
      <c r="F106" s="14" t="s">
        <v>1488</v>
      </c>
      <c r="G106" s="14" t="s">
        <v>535</v>
      </c>
      <c r="H106" s="14" t="s">
        <v>108</v>
      </c>
      <c r="I106" s="37">
        <v>31996</v>
      </c>
      <c r="J106" s="37">
        <v>1726</v>
      </c>
      <c r="K106" s="37">
        <v>552.25095999999996</v>
      </c>
      <c r="L106" s="37">
        <v>0.19</v>
      </c>
      <c r="M106" s="37">
        <v>0.23</v>
      </c>
      <c r="N106" s="37">
        <v>0.04</v>
      </c>
    </row>
    <row r="107" spans="2:14">
      <c r="B107" s="14" t="s">
        <v>1489</v>
      </c>
      <c r="C107" s="14" t="s">
        <v>1490</v>
      </c>
      <c r="D107" s="14" t="s">
        <v>106</v>
      </c>
      <c r="E107" s="14" t="s">
        <v>129</v>
      </c>
      <c r="F107" s="14" t="s">
        <v>1491</v>
      </c>
      <c r="G107" s="14" t="s">
        <v>926</v>
      </c>
      <c r="H107" s="14" t="s">
        <v>108</v>
      </c>
      <c r="I107" s="37">
        <v>25893</v>
      </c>
      <c r="J107" s="37">
        <v>1553</v>
      </c>
      <c r="K107" s="37">
        <v>402.11829</v>
      </c>
      <c r="L107" s="37">
        <v>0.12</v>
      </c>
      <c r="M107" s="37">
        <v>0.17</v>
      </c>
      <c r="N107" s="37">
        <v>0.03</v>
      </c>
    </row>
    <row r="108" spans="2:14">
      <c r="B108" s="14" t="s">
        <v>1492</v>
      </c>
      <c r="C108" s="14" t="s">
        <v>1493</v>
      </c>
      <c r="D108" s="14" t="s">
        <v>106</v>
      </c>
      <c r="E108" s="14" t="s">
        <v>129</v>
      </c>
      <c r="F108" s="14" t="s">
        <v>1494</v>
      </c>
      <c r="G108" s="14" t="s">
        <v>1358</v>
      </c>
      <c r="H108" s="14" t="s">
        <v>108</v>
      </c>
      <c r="I108" s="37">
        <v>25600.1</v>
      </c>
      <c r="J108" s="37">
        <v>229.7</v>
      </c>
      <c r="K108" s="37">
        <v>58.803429700000002</v>
      </c>
      <c r="L108" s="37">
        <v>0.15</v>
      </c>
      <c r="M108" s="37">
        <v>0.02</v>
      </c>
      <c r="N108" s="37">
        <v>0</v>
      </c>
    </row>
    <row r="109" spans="2:14">
      <c r="B109" s="14" t="s">
        <v>1495</v>
      </c>
      <c r="C109" s="14" t="s">
        <v>1496</v>
      </c>
      <c r="D109" s="14" t="s">
        <v>106</v>
      </c>
      <c r="E109" s="14" t="s">
        <v>129</v>
      </c>
      <c r="F109" s="14" t="s">
        <v>1497</v>
      </c>
      <c r="G109" s="14" t="s">
        <v>1358</v>
      </c>
      <c r="H109" s="14" t="s">
        <v>108</v>
      </c>
      <c r="I109" s="37">
        <v>27464.7</v>
      </c>
      <c r="J109" s="37">
        <v>66.400000000000006</v>
      </c>
      <c r="K109" s="37">
        <v>18.236560799999999</v>
      </c>
      <c r="L109" s="37">
        <v>0.1</v>
      </c>
      <c r="M109" s="37">
        <v>0.01</v>
      </c>
      <c r="N109" s="37">
        <v>0</v>
      </c>
    </row>
    <row r="110" spans="2:14">
      <c r="B110" s="14" t="s">
        <v>1498</v>
      </c>
      <c r="C110" s="14" t="s">
        <v>1499</v>
      </c>
      <c r="D110" s="14" t="s">
        <v>106</v>
      </c>
      <c r="E110" s="14" t="s">
        <v>129</v>
      </c>
      <c r="F110" s="14" t="s">
        <v>1500</v>
      </c>
      <c r="G110" s="14" t="s">
        <v>1358</v>
      </c>
      <c r="H110" s="14" t="s">
        <v>108</v>
      </c>
      <c r="I110" s="37">
        <v>290284.5</v>
      </c>
      <c r="J110" s="37">
        <v>133.1</v>
      </c>
      <c r="K110" s="37">
        <v>386.36866950000001</v>
      </c>
      <c r="L110" s="37">
        <v>0.11</v>
      </c>
      <c r="M110" s="37">
        <v>0.16</v>
      </c>
      <c r="N110" s="37">
        <v>0.03</v>
      </c>
    </row>
    <row r="111" spans="2:14">
      <c r="B111" s="14" t="s">
        <v>1501</v>
      </c>
      <c r="C111" s="14" t="s">
        <v>1502</v>
      </c>
      <c r="D111" s="14" t="s">
        <v>106</v>
      </c>
      <c r="E111" s="14" t="s">
        <v>129</v>
      </c>
      <c r="F111" s="14" t="s">
        <v>1503</v>
      </c>
      <c r="G111" s="14" t="s">
        <v>1358</v>
      </c>
      <c r="H111" s="14" t="s">
        <v>108</v>
      </c>
      <c r="I111" s="37">
        <v>19828.900000000001</v>
      </c>
      <c r="J111" s="37">
        <v>228.1</v>
      </c>
      <c r="K111" s="37">
        <v>45.229720899999997</v>
      </c>
      <c r="L111" s="37">
        <v>0.12</v>
      </c>
      <c r="M111" s="37">
        <v>0.02</v>
      </c>
      <c r="N111" s="37">
        <v>0</v>
      </c>
    </row>
    <row r="112" spans="2:14">
      <c r="B112" s="14" t="s">
        <v>1504</v>
      </c>
      <c r="C112" s="14" t="s">
        <v>1505</v>
      </c>
      <c r="D112" s="14" t="s">
        <v>106</v>
      </c>
      <c r="E112" s="14" t="s">
        <v>129</v>
      </c>
      <c r="F112" s="14" t="s">
        <v>1506</v>
      </c>
      <c r="G112" s="14" t="s">
        <v>1358</v>
      </c>
      <c r="H112" s="14" t="s">
        <v>108</v>
      </c>
      <c r="I112" s="37">
        <v>57886.6</v>
      </c>
      <c r="J112" s="37">
        <v>131.1</v>
      </c>
      <c r="K112" s="37">
        <v>75.889332600000003</v>
      </c>
      <c r="L112" s="37">
        <v>0.18</v>
      </c>
      <c r="M112" s="37">
        <v>0.03</v>
      </c>
      <c r="N112" s="37">
        <v>0.01</v>
      </c>
    </row>
    <row r="113" spans="2:14">
      <c r="B113" s="14" t="s">
        <v>1507</v>
      </c>
      <c r="C113" s="14" t="s">
        <v>1508</v>
      </c>
      <c r="D113" s="14" t="s">
        <v>106</v>
      </c>
      <c r="E113" s="14" t="s">
        <v>129</v>
      </c>
      <c r="F113" s="14" t="s">
        <v>1509</v>
      </c>
      <c r="G113" s="14" t="s">
        <v>1358</v>
      </c>
      <c r="H113" s="14" t="s">
        <v>108</v>
      </c>
      <c r="I113" s="37">
        <v>21160.06</v>
      </c>
      <c r="J113" s="37">
        <v>269.5</v>
      </c>
      <c r="K113" s="37">
        <v>57.026361700000002</v>
      </c>
      <c r="L113" s="37">
        <v>0.12</v>
      </c>
      <c r="M113" s="37">
        <v>0.02</v>
      </c>
      <c r="N113" s="37">
        <v>0</v>
      </c>
    </row>
    <row r="114" spans="2:14">
      <c r="B114" s="14" t="s">
        <v>1510</v>
      </c>
      <c r="C114" s="14" t="s">
        <v>1511</v>
      </c>
      <c r="D114" s="14" t="s">
        <v>106</v>
      </c>
      <c r="E114" s="14" t="s">
        <v>129</v>
      </c>
      <c r="F114" s="14" t="s">
        <v>1512</v>
      </c>
      <c r="G114" s="14" t="s">
        <v>972</v>
      </c>
      <c r="H114" s="14" t="s">
        <v>108</v>
      </c>
      <c r="I114" s="37">
        <v>143</v>
      </c>
      <c r="J114" s="37">
        <v>3668</v>
      </c>
      <c r="K114" s="37">
        <v>5.2452399999999999</v>
      </c>
      <c r="L114" s="37">
        <v>0</v>
      </c>
      <c r="M114" s="37">
        <v>0</v>
      </c>
      <c r="N114" s="37">
        <v>0</v>
      </c>
    </row>
    <row r="115" spans="2:14">
      <c r="B115" s="14" t="s">
        <v>1513</v>
      </c>
      <c r="C115" s="14" t="s">
        <v>1514</v>
      </c>
      <c r="D115" s="14" t="s">
        <v>106</v>
      </c>
      <c r="E115" s="14" t="s">
        <v>129</v>
      </c>
      <c r="F115" s="14" t="s">
        <v>1515</v>
      </c>
      <c r="G115" s="14" t="s">
        <v>972</v>
      </c>
      <c r="H115" s="14" t="s">
        <v>108</v>
      </c>
      <c r="I115" s="37">
        <v>9866</v>
      </c>
      <c r="J115" s="37">
        <v>3100</v>
      </c>
      <c r="K115" s="37">
        <v>305.846</v>
      </c>
      <c r="L115" s="37">
        <v>0.05</v>
      </c>
      <c r="M115" s="37">
        <v>0.13</v>
      </c>
      <c r="N115" s="37">
        <v>0.02</v>
      </c>
    </row>
    <row r="116" spans="2:14">
      <c r="B116" s="14" t="s">
        <v>1516</v>
      </c>
      <c r="C116" s="14" t="s">
        <v>1517</v>
      </c>
      <c r="D116" s="14" t="s">
        <v>106</v>
      </c>
      <c r="E116" s="14" t="s">
        <v>129</v>
      </c>
      <c r="F116" s="14" t="s">
        <v>1518</v>
      </c>
      <c r="G116" s="14" t="s">
        <v>972</v>
      </c>
      <c r="H116" s="14" t="s">
        <v>108</v>
      </c>
      <c r="I116" s="37">
        <v>21804</v>
      </c>
      <c r="J116" s="37">
        <v>1217</v>
      </c>
      <c r="K116" s="37">
        <v>265.35467999999997</v>
      </c>
      <c r="L116" s="37">
        <v>0.15</v>
      </c>
      <c r="M116" s="37">
        <v>0.11</v>
      </c>
      <c r="N116" s="37">
        <v>0.02</v>
      </c>
    </row>
    <row r="117" spans="2:14">
      <c r="B117" s="14" t="s">
        <v>1519</v>
      </c>
      <c r="C117" s="14" t="s">
        <v>1520</v>
      </c>
      <c r="D117" s="14" t="s">
        <v>106</v>
      </c>
      <c r="E117" s="14" t="s">
        <v>129</v>
      </c>
      <c r="F117" s="14" t="s">
        <v>1521</v>
      </c>
      <c r="G117" s="14" t="s">
        <v>972</v>
      </c>
      <c r="H117" s="14" t="s">
        <v>108</v>
      </c>
      <c r="I117" s="37">
        <v>49246</v>
      </c>
      <c r="J117" s="37">
        <v>515.20000000000005</v>
      </c>
      <c r="K117" s="37">
        <v>253.71539200000001</v>
      </c>
      <c r="L117" s="37">
        <v>0.15</v>
      </c>
      <c r="M117" s="37">
        <v>0.11</v>
      </c>
      <c r="N117" s="37">
        <v>0.02</v>
      </c>
    </row>
    <row r="118" spans="2:14">
      <c r="B118" s="14" t="s">
        <v>1522</v>
      </c>
      <c r="C118" s="14" t="s">
        <v>1523</v>
      </c>
      <c r="D118" s="14" t="s">
        <v>106</v>
      </c>
      <c r="E118" s="14" t="s">
        <v>129</v>
      </c>
      <c r="F118" s="14" t="s">
        <v>1524</v>
      </c>
      <c r="G118" s="14" t="s">
        <v>972</v>
      </c>
      <c r="H118" s="14" t="s">
        <v>108</v>
      </c>
      <c r="I118" s="37">
        <v>98461</v>
      </c>
      <c r="J118" s="37">
        <v>310.5</v>
      </c>
      <c r="K118" s="37">
        <v>305.721405</v>
      </c>
      <c r="L118" s="37">
        <v>7.0000000000000007E-2</v>
      </c>
      <c r="M118" s="37">
        <v>0.13</v>
      </c>
      <c r="N118" s="37">
        <v>0.02</v>
      </c>
    </row>
    <row r="119" spans="2:14">
      <c r="B119" s="14" t="s">
        <v>1525</v>
      </c>
      <c r="C119" s="14" t="s">
        <v>1526</v>
      </c>
      <c r="D119" s="14" t="s">
        <v>106</v>
      </c>
      <c r="E119" s="14" t="s">
        <v>129</v>
      </c>
      <c r="F119" s="14" t="s">
        <v>1527</v>
      </c>
      <c r="G119" s="14" t="s">
        <v>972</v>
      </c>
      <c r="H119" s="14" t="s">
        <v>108</v>
      </c>
      <c r="I119" s="37">
        <v>9672</v>
      </c>
      <c r="J119" s="37">
        <v>1049</v>
      </c>
      <c r="K119" s="37">
        <v>101.45928000000001</v>
      </c>
      <c r="L119" s="37">
        <v>0.11</v>
      </c>
      <c r="M119" s="37">
        <v>0.04</v>
      </c>
      <c r="N119" s="37">
        <v>0.01</v>
      </c>
    </row>
    <row r="120" spans="2:14">
      <c r="B120" s="14" t="s">
        <v>1528</v>
      </c>
      <c r="C120" s="14" t="s">
        <v>1529</v>
      </c>
      <c r="D120" s="14" t="s">
        <v>106</v>
      </c>
      <c r="E120" s="14" t="s">
        <v>129</v>
      </c>
      <c r="F120" s="14" t="s">
        <v>1530</v>
      </c>
      <c r="G120" s="14" t="s">
        <v>972</v>
      </c>
      <c r="H120" s="14" t="s">
        <v>108</v>
      </c>
      <c r="I120" s="37">
        <v>10260</v>
      </c>
      <c r="J120" s="37">
        <v>2175</v>
      </c>
      <c r="K120" s="37">
        <v>223.155</v>
      </c>
      <c r="L120" s="37">
        <v>0.08</v>
      </c>
      <c r="M120" s="37">
        <v>0.09</v>
      </c>
      <c r="N120" s="37">
        <v>0.02</v>
      </c>
    </row>
    <row r="121" spans="2:14">
      <c r="B121" s="14" t="s">
        <v>1531</v>
      </c>
      <c r="C121" s="14" t="s">
        <v>1532</v>
      </c>
      <c r="D121" s="14" t="s">
        <v>106</v>
      </c>
      <c r="E121" s="14" t="s">
        <v>129</v>
      </c>
      <c r="F121" s="14" t="s">
        <v>1533</v>
      </c>
      <c r="G121" s="14" t="s">
        <v>972</v>
      </c>
      <c r="H121" s="14" t="s">
        <v>108</v>
      </c>
      <c r="I121" s="37">
        <v>20351</v>
      </c>
      <c r="J121" s="37">
        <v>487</v>
      </c>
      <c r="K121" s="37">
        <v>99.109369999999998</v>
      </c>
      <c r="L121" s="37">
        <v>0.05</v>
      </c>
      <c r="M121" s="37">
        <v>0.04</v>
      </c>
      <c r="N121" s="37">
        <v>0.01</v>
      </c>
    </row>
    <row r="122" spans="2:14">
      <c r="B122" s="14" t="s">
        <v>1534</v>
      </c>
      <c r="C122" s="14" t="s">
        <v>1535</v>
      </c>
      <c r="D122" s="14" t="s">
        <v>106</v>
      </c>
      <c r="E122" s="14" t="s">
        <v>129</v>
      </c>
      <c r="F122" s="14" t="s">
        <v>1536</v>
      </c>
      <c r="G122" s="14" t="s">
        <v>972</v>
      </c>
      <c r="H122" s="14" t="s">
        <v>108</v>
      </c>
      <c r="I122" s="37">
        <v>19769</v>
      </c>
      <c r="J122" s="37">
        <v>4400</v>
      </c>
      <c r="K122" s="37">
        <v>869.83600000000001</v>
      </c>
      <c r="L122" s="37">
        <v>0.18</v>
      </c>
      <c r="M122" s="37">
        <v>0.36</v>
      </c>
      <c r="N122" s="37">
        <v>0.06</v>
      </c>
    </row>
    <row r="123" spans="2:14">
      <c r="B123" s="14" t="s">
        <v>1537</v>
      </c>
      <c r="C123" s="14" t="s">
        <v>1538</v>
      </c>
      <c r="D123" s="14" t="s">
        <v>106</v>
      </c>
      <c r="E123" s="14" t="s">
        <v>129</v>
      </c>
      <c r="F123" s="14" t="s">
        <v>1539</v>
      </c>
      <c r="G123" s="14" t="s">
        <v>972</v>
      </c>
      <c r="H123" s="14" t="s">
        <v>108</v>
      </c>
      <c r="I123" s="37">
        <v>575</v>
      </c>
      <c r="J123" s="37">
        <v>6335</v>
      </c>
      <c r="K123" s="37">
        <v>36.426250000000003</v>
      </c>
      <c r="L123" s="37">
        <v>0.01</v>
      </c>
      <c r="M123" s="37">
        <v>0.02</v>
      </c>
      <c r="N123" s="37">
        <v>0</v>
      </c>
    </row>
    <row r="124" spans="2:14">
      <c r="B124" s="14" t="s">
        <v>1540</v>
      </c>
      <c r="C124" s="14" t="s">
        <v>1541</v>
      </c>
      <c r="D124" s="14" t="s">
        <v>106</v>
      </c>
      <c r="E124" s="14" t="s">
        <v>129</v>
      </c>
      <c r="F124" s="14" t="s">
        <v>1542</v>
      </c>
      <c r="G124" s="14" t="s">
        <v>951</v>
      </c>
      <c r="H124" s="14" t="s">
        <v>108</v>
      </c>
      <c r="I124" s="37">
        <v>1805</v>
      </c>
      <c r="J124" s="37">
        <v>11300</v>
      </c>
      <c r="K124" s="37">
        <v>203.965</v>
      </c>
      <c r="L124" s="37">
        <v>0.1</v>
      </c>
      <c r="M124" s="37">
        <v>0.08</v>
      </c>
      <c r="N124" s="37">
        <v>0.01</v>
      </c>
    </row>
    <row r="125" spans="2:14">
      <c r="B125" s="14" t="s">
        <v>1543</v>
      </c>
      <c r="C125" s="14" t="s">
        <v>1544</v>
      </c>
      <c r="D125" s="14" t="s">
        <v>106</v>
      </c>
      <c r="E125" s="14" t="s">
        <v>129</v>
      </c>
      <c r="F125" s="14" t="s">
        <v>1545</v>
      </c>
      <c r="G125" s="14" t="s">
        <v>951</v>
      </c>
      <c r="H125" s="14" t="s">
        <v>108</v>
      </c>
      <c r="I125" s="37">
        <v>17288</v>
      </c>
      <c r="J125" s="37">
        <v>2822</v>
      </c>
      <c r="K125" s="37">
        <v>487.86736000000002</v>
      </c>
      <c r="L125" s="37">
        <v>0.12</v>
      </c>
      <c r="M125" s="37">
        <v>0.2</v>
      </c>
      <c r="N125" s="37">
        <v>0.04</v>
      </c>
    </row>
    <row r="126" spans="2:14">
      <c r="B126" s="14" t="s">
        <v>1546</v>
      </c>
      <c r="C126" s="14" t="s">
        <v>1547</v>
      </c>
      <c r="D126" s="14" t="s">
        <v>106</v>
      </c>
      <c r="E126" s="14" t="s">
        <v>129</v>
      </c>
      <c r="F126" s="14" t="s">
        <v>1548</v>
      </c>
      <c r="G126" s="14" t="s">
        <v>951</v>
      </c>
      <c r="H126" s="14" t="s">
        <v>108</v>
      </c>
      <c r="I126" s="37">
        <v>3815</v>
      </c>
      <c r="J126" s="37">
        <v>925.2</v>
      </c>
      <c r="K126" s="37">
        <v>35.296379999999999</v>
      </c>
      <c r="L126" s="37">
        <v>0.03</v>
      </c>
      <c r="M126" s="37">
        <v>0.01</v>
      </c>
      <c r="N126" s="37">
        <v>0</v>
      </c>
    </row>
    <row r="127" spans="2:14">
      <c r="B127" s="14" t="s">
        <v>1549</v>
      </c>
      <c r="C127" s="14" t="s">
        <v>1550</v>
      </c>
      <c r="D127" s="14" t="s">
        <v>106</v>
      </c>
      <c r="E127" s="14" t="s">
        <v>129</v>
      </c>
      <c r="F127" s="14" t="s">
        <v>1551</v>
      </c>
      <c r="G127" s="14" t="s">
        <v>951</v>
      </c>
      <c r="H127" s="14" t="s">
        <v>108</v>
      </c>
      <c r="I127" s="37">
        <v>7500</v>
      </c>
      <c r="J127" s="37">
        <v>1103</v>
      </c>
      <c r="K127" s="37">
        <v>82.724999999999994</v>
      </c>
      <c r="L127" s="37">
        <v>0.02</v>
      </c>
      <c r="M127" s="37">
        <v>0.03</v>
      </c>
      <c r="N127" s="37">
        <v>0.01</v>
      </c>
    </row>
    <row r="128" spans="2:14">
      <c r="B128" s="14" t="s">
        <v>1552</v>
      </c>
      <c r="C128" s="14" t="s">
        <v>1553</v>
      </c>
      <c r="D128" s="14" t="s">
        <v>106</v>
      </c>
      <c r="E128" s="14" t="s">
        <v>129</v>
      </c>
      <c r="F128" s="14" t="s">
        <v>1554</v>
      </c>
      <c r="G128" s="14" t="s">
        <v>951</v>
      </c>
      <c r="H128" s="14" t="s">
        <v>108</v>
      </c>
      <c r="I128" s="37">
        <v>2004</v>
      </c>
      <c r="J128" s="37">
        <v>23330</v>
      </c>
      <c r="K128" s="37">
        <v>467.53320000000002</v>
      </c>
      <c r="L128" s="37">
        <v>7.0000000000000007E-2</v>
      </c>
      <c r="M128" s="37">
        <v>0.19</v>
      </c>
      <c r="N128" s="37">
        <v>0.03</v>
      </c>
    </row>
    <row r="129" spans="2:14">
      <c r="B129" s="14" t="s">
        <v>1555</v>
      </c>
      <c r="C129" s="14" t="s">
        <v>1556</v>
      </c>
      <c r="D129" s="14" t="s">
        <v>106</v>
      </c>
      <c r="E129" s="14" t="s">
        <v>129</v>
      </c>
      <c r="F129" s="14" t="s">
        <v>1557</v>
      </c>
      <c r="G129" s="14" t="s">
        <v>951</v>
      </c>
      <c r="H129" s="14" t="s">
        <v>108</v>
      </c>
      <c r="I129" s="37">
        <v>170036</v>
      </c>
      <c r="J129" s="37">
        <v>52.1</v>
      </c>
      <c r="K129" s="37">
        <v>88.588756000000004</v>
      </c>
      <c r="L129" s="37">
        <v>7.0000000000000007E-2</v>
      </c>
      <c r="M129" s="37">
        <v>0.04</v>
      </c>
      <c r="N129" s="37">
        <v>0.01</v>
      </c>
    </row>
    <row r="130" spans="2:14">
      <c r="B130" s="14" t="s">
        <v>1558</v>
      </c>
      <c r="C130" s="14" t="s">
        <v>1559</v>
      </c>
      <c r="D130" s="14" t="s">
        <v>106</v>
      </c>
      <c r="E130" s="14" t="s">
        <v>129</v>
      </c>
      <c r="F130" s="14" t="s">
        <v>711</v>
      </c>
      <c r="G130" s="14" t="s">
        <v>397</v>
      </c>
      <c r="H130" s="14" t="s">
        <v>108</v>
      </c>
      <c r="I130" s="37">
        <v>29631</v>
      </c>
      <c r="J130" s="37">
        <v>534.1</v>
      </c>
      <c r="K130" s="37">
        <v>158.25917100000001</v>
      </c>
      <c r="L130" s="37">
        <v>0.03</v>
      </c>
      <c r="M130" s="37">
        <v>7.0000000000000007E-2</v>
      </c>
      <c r="N130" s="37">
        <v>0.01</v>
      </c>
    </row>
    <row r="131" spans="2:14">
      <c r="B131" s="14" t="s">
        <v>1560</v>
      </c>
      <c r="C131" s="14" t="s">
        <v>1561</v>
      </c>
      <c r="D131" s="14" t="s">
        <v>106</v>
      </c>
      <c r="E131" s="14" t="s">
        <v>129</v>
      </c>
      <c r="F131" s="14" t="s">
        <v>703</v>
      </c>
      <c r="G131" s="14" t="s">
        <v>397</v>
      </c>
      <c r="H131" s="14" t="s">
        <v>108</v>
      </c>
      <c r="I131" s="37">
        <v>248582.39999999999</v>
      </c>
      <c r="J131" s="37">
        <v>303.8</v>
      </c>
      <c r="K131" s="37">
        <v>755.19333119999999</v>
      </c>
      <c r="L131" s="37">
        <v>0.12</v>
      </c>
      <c r="M131" s="37">
        <v>0.31</v>
      </c>
      <c r="N131" s="37">
        <v>0.05</v>
      </c>
    </row>
    <row r="132" spans="2:14">
      <c r="B132" s="14" t="s">
        <v>1562</v>
      </c>
      <c r="C132" s="14" t="s">
        <v>1563</v>
      </c>
      <c r="D132" s="14" t="s">
        <v>106</v>
      </c>
      <c r="E132" s="14" t="s">
        <v>129</v>
      </c>
      <c r="F132" s="14" t="s">
        <v>800</v>
      </c>
      <c r="G132" s="14" t="s">
        <v>397</v>
      </c>
      <c r="H132" s="14" t="s">
        <v>108</v>
      </c>
      <c r="I132" s="37">
        <v>0.95</v>
      </c>
      <c r="J132" s="37">
        <v>163</v>
      </c>
      <c r="K132" s="37">
        <v>1.5485E-3</v>
      </c>
      <c r="L132" s="37">
        <v>0</v>
      </c>
      <c r="M132" s="37">
        <v>0</v>
      </c>
      <c r="N132" s="37">
        <v>0</v>
      </c>
    </row>
    <row r="133" spans="2:14">
      <c r="B133" s="14" t="s">
        <v>1564</v>
      </c>
      <c r="C133" s="14" t="s">
        <v>1565</v>
      </c>
      <c r="D133" s="14" t="s">
        <v>106</v>
      </c>
      <c r="E133" s="14" t="s">
        <v>129</v>
      </c>
      <c r="F133" s="14" t="s">
        <v>1566</v>
      </c>
      <c r="G133" s="14" t="s">
        <v>397</v>
      </c>
      <c r="H133" s="14" t="s">
        <v>108</v>
      </c>
      <c r="I133" s="37">
        <v>5420</v>
      </c>
      <c r="J133" s="37">
        <v>4918</v>
      </c>
      <c r="K133" s="37">
        <v>266.55560000000003</v>
      </c>
      <c r="L133" s="37">
        <v>0.03</v>
      </c>
      <c r="M133" s="37">
        <v>0.11</v>
      </c>
      <c r="N133" s="37">
        <v>0.02</v>
      </c>
    </row>
    <row r="134" spans="2:14">
      <c r="B134" s="14" t="s">
        <v>1567</v>
      </c>
      <c r="C134" s="14" t="s">
        <v>1568</v>
      </c>
      <c r="D134" s="14" t="s">
        <v>106</v>
      </c>
      <c r="E134" s="14" t="s">
        <v>129</v>
      </c>
      <c r="F134" s="14" t="s">
        <v>1569</v>
      </c>
      <c r="G134" s="14" t="s">
        <v>397</v>
      </c>
      <c r="H134" s="14" t="s">
        <v>108</v>
      </c>
      <c r="I134" s="37">
        <v>8000</v>
      </c>
      <c r="J134" s="37">
        <v>670.1</v>
      </c>
      <c r="K134" s="37">
        <v>53.607999999999997</v>
      </c>
      <c r="L134" s="37">
        <v>0.03</v>
      </c>
      <c r="M134" s="37">
        <v>0.02</v>
      </c>
      <c r="N134" s="37">
        <v>0</v>
      </c>
    </row>
    <row r="135" spans="2:14">
      <c r="B135" s="14" t="s">
        <v>1570</v>
      </c>
      <c r="C135" s="14" t="s">
        <v>1571</v>
      </c>
      <c r="D135" s="14" t="s">
        <v>106</v>
      </c>
      <c r="E135" s="14" t="s">
        <v>129</v>
      </c>
      <c r="F135" s="14" t="s">
        <v>788</v>
      </c>
      <c r="G135" s="14" t="s">
        <v>397</v>
      </c>
      <c r="H135" s="14" t="s">
        <v>108</v>
      </c>
      <c r="I135" s="37">
        <v>36970.199999999997</v>
      </c>
      <c r="J135" s="37">
        <v>5.0999999999999996</v>
      </c>
      <c r="K135" s="37">
        <v>1.8854801999999999</v>
      </c>
      <c r="L135" s="37">
        <v>0.01</v>
      </c>
      <c r="M135" s="37">
        <v>0</v>
      </c>
      <c r="N135" s="37">
        <v>0</v>
      </c>
    </row>
    <row r="136" spans="2:14">
      <c r="B136" s="14" t="s">
        <v>1572</v>
      </c>
      <c r="C136" s="14" t="s">
        <v>1573</v>
      </c>
      <c r="D136" s="14" t="s">
        <v>106</v>
      </c>
      <c r="E136" s="14" t="s">
        <v>129</v>
      </c>
      <c r="F136" s="14" t="s">
        <v>1574</v>
      </c>
      <c r="G136" s="14" t="s">
        <v>397</v>
      </c>
      <c r="H136" s="14" t="s">
        <v>108</v>
      </c>
      <c r="I136" s="37">
        <v>0.1</v>
      </c>
      <c r="J136" s="37">
        <v>871.3</v>
      </c>
      <c r="K136" s="37">
        <v>8.7129999999999998E-4</v>
      </c>
      <c r="L136" s="37">
        <v>0</v>
      </c>
      <c r="M136" s="37">
        <v>0</v>
      </c>
      <c r="N136" s="37">
        <v>0</v>
      </c>
    </row>
    <row r="137" spans="2:14">
      <c r="B137" s="14" t="s">
        <v>1575</v>
      </c>
      <c r="C137" s="14" t="s">
        <v>1576</v>
      </c>
      <c r="D137" s="14" t="s">
        <v>106</v>
      </c>
      <c r="E137" s="14" t="s">
        <v>129</v>
      </c>
      <c r="F137" s="14" t="s">
        <v>1577</v>
      </c>
      <c r="G137" s="14" t="s">
        <v>956</v>
      </c>
      <c r="H137" s="14" t="s">
        <v>108</v>
      </c>
      <c r="I137" s="37">
        <v>10966</v>
      </c>
      <c r="J137" s="37">
        <v>3897</v>
      </c>
      <c r="K137" s="37">
        <v>427.34501999999998</v>
      </c>
      <c r="L137" s="37">
        <v>0.12</v>
      </c>
      <c r="M137" s="37">
        <v>0.18</v>
      </c>
      <c r="N137" s="37">
        <v>0.03</v>
      </c>
    </row>
    <row r="138" spans="2:14">
      <c r="B138" s="14" t="s">
        <v>1578</v>
      </c>
      <c r="C138" s="14" t="s">
        <v>1579</v>
      </c>
      <c r="D138" s="14" t="s">
        <v>106</v>
      </c>
      <c r="E138" s="14" t="s">
        <v>129</v>
      </c>
      <c r="F138" s="14" t="s">
        <v>1580</v>
      </c>
      <c r="G138" s="14" t="s">
        <v>1581</v>
      </c>
      <c r="H138" s="14" t="s">
        <v>108</v>
      </c>
      <c r="I138" s="37">
        <v>12358</v>
      </c>
      <c r="J138" s="37">
        <v>7400</v>
      </c>
      <c r="K138" s="37">
        <v>914.49199999999996</v>
      </c>
      <c r="L138" s="37">
        <v>0.06</v>
      </c>
      <c r="M138" s="37">
        <v>0.38</v>
      </c>
      <c r="N138" s="37">
        <v>7.0000000000000007E-2</v>
      </c>
    </row>
    <row r="139" spans="2:14">
      <c r="B139" s="14" t="s">
        <v>1582</v>
      </c>
      <c r="C139" s="14" t="s">
        <v>1583</v>
      </c>
      <c r="D139" s="14" t="s">
        <v>106</v>
      </c>
      <c r="E139" s="14" t="s">
        <v>129</v>
      </c>
      <c r="F139" s="14" t="s">
        <v>1584</v>
      </c>
      <c r="G139" s="14" t="s">
        <v>1581</v>
      </c>
      <c r="H139" s="14" t="s">
        <v>108</v>
      </c>
      <c r="I139" s="37">
        <v>36765</v>
      </c>
      <c r="J139" s="37">
        <v>464</v>
      </c>
      <c r="K139" s="37">
        <v>170.58959999999999</v>
      </c>
      <c r="L139" s="37">
        <v>0.05</v>
      </c>
      <c r="M139" s="37">
        <v>7.0000000000000007E-2</v>
      </c>
      <c r="N139" s="37">
        <v>0.01</v>
      </c>
    </row>
    <row r="140" spans="2:14">
      <c r="B140" s="14" t="s">
        <v>1585</v>
      </c>
      <c r="C140" s="14" t="s">
        <v>1586</v>
      </c>
      <c r="D140" s="14" t="s">
        <v>106</v>
      </c>
      <c r="E140" s="14" t="s">
        <v>129</v>
      </c>
      <c r="F140" s="14" t="s">
        <v>1587</v>
      </c>
      <c r="G140" s="14" t="s">
        <v>131</v>
      </c>
      <c r="H140" s="14" t="s">
        <v>108</v>
      </c>
      <c r="I140" s="37">
        <v>0.95</v>
      </c>
      <c r="J140" s="37">
        <v>305</v>
      </c>
      <c r="K140" s="37">
        <v>2.8974999999999999E-3</v>
      </c>
      <c r="L140" s="37">
        <v>0</v>
      </c>
      <c r="M140" s="37">
        <v>0</v>
      </c>
      <c r="N140" s="37">
        <v>0</v>
      </c>
    </row>
    <row r="141" spans="2:14">
      <c r="B141" s="14" t="s">
        <v>1588</v>
      </c>
      <c r="C141" s="14" t="s">
        <v>1589</v>
      </c>
      <c r="D141" s="14" t="s">
        <v>106</v>
      </c>
      <c r="E141" s="14" t="s">
        <v>129</v>
      </c>
      <c r="F141" s="14" t="s">
        <v>1590</v>
      </c>
      <c r="G141" s="14" t="s">
        <v>1401</v>
      </c>
      <c r="H141" s="14" t="s">
        <v>108</v>
      </c>
      <c r="I141" s="37">
        <v>1734</v>
      </c>
      <c r="J141" s="37">
        <v>12710</v>
      </c>
      <c r="K141" s="37">
        <v>220.3914</v>
      </c>
      <c r="L141" s="37">
        <v>0.03</v>
      </c>
      <c r="M141" s="37">
        <v>0.09</v>
      </c>
      <c r="N141" s="37">
        <v>0.02</v>
      </c>
    </row>
    <row r="142" spans="2:14">
      <c r="B142" s="14" t="s">
        <v>1591</v>
      </c>
      <c r="C142" s="14" t="s">
        <v>1592</v>
      </c>
      <c r="D142" s="14" t="s">
        <v>106</v>
      </c>
      <c r="E142" s="14" t="s">
        <v>129</v>
      </c>
      <c r="F142" s="14" t="s">
        <v>1593</v>
      </c>
      <c r="G142" s="14" t="s">
        <v>133</v>
      </c>
      <c r="H142" s="14" t="s">
        <v>108</v>
      </c>
      <c r="I142" s="37">
        <v>21376</v>
      </c>
      <c r="J142" s="37">
        <v>1706</v>
      </c>
      <c r="K142" s="37">
        <v>364.67455999999999</v>
      </c>
      <c r="L142" s="37">
        <v>0.16</v>
      </c>
      <c r="M142" s="37">
        <v>0.15</v>
      </c>
      <c r="N142" s="37">
        <v>0.03</v>
      </c>
    </row>
    <row r="143" spans="2:14">
      <c r="B143" s="14" t="s">
        <v>1594</v>
      </c>
      <c r="C143" s="14" t="s">
        <v>1595</v>
      </c>
      <c r="D143" s="14" t="s">
        <v>106</v>
      </c>
      <c r="E143" s="14" t="s">
        <v>129</v>
      </c>
      <c r="F143" s="14" t="s">
        <v>1596</v>
      </c>
      <c r="G143" s="14" t="s">
        <v>133</v>
      </c>
      <c r="H143" s="14" t="s">
        <v>108</v>
      </c>
      <c r="I143" s="37">
        <v>11526</v>
      </c>
      <c r="J143" s="37">
        <v>1657</v>
      </c>
      <c r="K143" s="37">
        <v>190.98581999999999</v>
      </c>
      <c r="L143" s="37">
        <v>0.16</v>
      </c>
      <c r="M143" s="37">
        <v>0.08</v>
      </c>
      <c r="N143" s="37">
        <v>0.01</v>
      </c>
    </row>
    <row r="144" spans="2:14">
      <c r="B144" s="14" t="s">
        <v>1597</v>
      </c>
      <c r="C144" s="14" t="s">
        <v>1598</v>
      </c>
      <c r="D144" s="14" t="s">
        <v>106</v>
      </c>
      <c r="E144" s="14" t="s">
        <v>129</v>
      </c>
      <c r="F144" s="14" t="s">
        <v>987</v>
      </c>
      <c r="G144" s="14" t="s">
        <v>133</v>
      </c>
      <c r="H144" s="14" t="s">
        <v>108</v>
      </c>
      <c r="I144" s="37">
        <v>6180</v>
      </c>
      <c r="J144" s="37">
        <v>3524</v>
      </c>
      <c r="K144" s="37">
        <v>217.78319999999999</v>
      </c>
      <c r="L144" s="37">
        <v>0.04</v>
      </c>
      <c r="M144" s="37">
        <v>0.09</v>
      </c>
      <c r="N144" s="37">
        <v>0.02</v>
      </c>
    </row>
    <row r="145" spans="2:14">
      <c r="B145" s="14" t="s">
        <v>1599</v>
      </c>
      <c r="C145" s="14" t="s">
        <v>1600</v>
      </c>
      <c r="D145" s="14" t="s">
        <v>106</v>
      </c>
      <c r="E145" s="14" t="s">
        <v>129</v>
      </c>
      <c r="F145" s="14" t="s">
        <v>1601</v>
      </c>
      <c r="G145" s="14" t="s">
        <v>133</v>
      </c>
      <c r="H145" s="14" t="s">
        <v>108</v>
      </c>
      <c r="I145" s="37">
        <v>8227</v>
      </c>
      <c r="J145" s="37">
        <v>11850</v>
      </c>
      <c r="K145" s="37">
        <v>974.89949999999999</v>
      </c>
      <c r="L145" s="37">
        <v>0.17</v>
      </c>
      <c r="M145" s="37">
        <v>0.4</v>
      </c>
      <c r="N145" s="37">
        <v>7.0000000000000007E-2</v>
      </c>
    </row>
    <row r="146" spans="2:14">
      <c r="B146" s="14" t="s">
        <v>1602</v>
      </c>
      <c r="C146" s="14" t="s">
        <v>1603</v>
      </c>
      <c r="D146" s="14" t="s">
        <v>106</v>
      </c>
      <c r="E146" s="14" t="s">
        <v>129</v>
      </c>
      <c r="F146" s="14" t="s">
        <v>1604</v>
      </c>
      <c r="G146" s="14" t="s">
        <v>133</v>
      </c>
      <c r="H146" s="14" t="s">
        <v>108</v>
      </c>
      <c r="I146" s="37">
        <v>31281</v>
      </c>
      <c r="J146" s="37">
        <v>361.9</v>
      </c>
      <c r="K146" s="37">
        <v>113.205939</v>
      </c>
      <c r="L146" s="37">
        <v>0.27</v>
      </c>
      <c r="M146" s="37">
        <v>0.05</v>
      </c>
      <c r="N146" s="37">
        <v>0.01</v>
      </c>
    </row>
    <row r="147" spans="2:14">
      <c r="B147" s="14" t="s">
        <v>1605</v>
      </c>
      <c r="C147" s="14" t="s">
        <v>1606</v>
      </c>
      <c r="D147" s="14" t="s">
        <v>106</v>
      </c>
      <c r="E147" s="14" t="s">
        <v>129</v>
      </c>
      <c r="F147" s="14" t="s">
        <v>1607</v>
      </c>
      <c r="G147" s="14" t="s">
        <v>133</v>
      </c>
      <c r="H147" s="14" t="s">
        <v>108</v>
      </c>
      <c r="I147" s="37">
        <v>1405</v>
      </c>
      <c r="J147" s="37">
        <v>814.9</v>
      </c>
      <c r="K147" s="37">
        <v>11.449344999999999</v>
      </c>
      <c r="L147" s="37">
        <v>0.01</v>
      </c>
      <c r="M147" s="37">
        <v>0</v>
      </c>
      <c r="N147" s="37">
        <v>0</v>
      </c>
    </row>
    <row r="148" spans="2:14">
      <c r="B148" s="14" t="s">
        <v>1608</v>
      </c>
      <c r="C148" s="14" t="s">
        <v>1609</v>
      </c>
      <c r="D148" s="14" t="s">
        <v>106</v>
      </c>
      <c r="E148" s="14" t="s">
        <v>129</v>
      </c>
      <c r="F148" s="14" t="s">
        <v>1610</v>
      </c>
      <c r="G148" s="14" t="s">
        <v>138</v>
      </c>
      <c r="H148" s="14" t="s">
        <v>108</v>
      </c>
      <c r="I148" s="37">
        <v>15939</v>
      </c>
      <c r="J148" s="37">
        <v>960.2</v>
      </c>
      <c r="K148" s="37">
        <v>153.046278</v>
      </c>
      <c r="L148" s="37">
        <v>0.17</v>
      </c>
      <c r="M148" s="37">
        <v>0.06</v>
      </c>
      <c r="N148" s="37">
        <v>0.01</v>
      </c>
    </row>
    <row r="149" spans="2:14">
      <c r="B149" s="56" t="s">
        <v>1611</v>
      </c>
      <c r="E149" s="3"/>
      <c r="F149" s="3"/>
      <c r="G149" s="3"/>
      <c r="I149" s="59">
        <v>0</v>
      </c>
      <c r="K149" s="59">
        <v>0</v>
      </c>
      <c r="M149" s="59">
        <v>0</v>
      </c>
      <c r="N149" s="59">
        <v>0</v>
      </c>
    </row>
    <row r="150" spans="2:14">
      <c r="B150" s="14" t="s">
        <v>243</v>
      </c>
      <c r="C150" s="14" t="s">
        <v>243</v>
      </c>
      <c r="E150" s="3"/>
      <c r="F150" s="3"/>
      <c r="G150" s="14" t="s">
        <v>243</v>
      </c>
      <c r="H150" s="14" t="s">
        <v>243</v>
      </c>
      <c r="I150" s="37">
        <v>0</v>
      </c>
      <c r="J150" s="37">
        <v>0</v>
      </c>
      <c r="K150" s="37">
        <v>0</v>
      </c>
      <c r="L150" s="37">
        <v>0</v>
      </c>
      <c r="M150" s="37">
        <v>0</v>
      </c>
      <c r="N150" s="37">
        <v>0</v>
      </c>
    </row>
    <row r="151" spans="2:14">
      <c r="B151" s="56" t="s">
        <v>247</v>
      </c>
      <c r="E151" s="3"/>
      <c r="F151" s="3"/>
      <c r="G151" s="3"/>
      <c r="I151" s="59">
        <v>620813</v>
      </c>
      <c r="K151" s="59">
        <v>68426.315462160055</v>
      </c>
      <c r="M151" s="59">
        <v>28.38</v>
      </c>
      <c r="N151" s="59">
        <v>4.95</v>
      </c>
    </row>
    <row r="152" spans="2:14">
      <c r="B152" s="56" t="s">
        <v>356</v>
      </c>
      <c r="E152" s="3"/>
      <c r="F152" s="3"/>
      <c r="G152" s="3"/>
      <c r="I152" s="59">
        <f>SUM(I153:I174)</f>
        <v>245902</v>
      </c>
      <c r="K152" s="59">
        <f>SUM(K153:K174)</f>
        <v>18215.932724120048</v>
      </c>
      <c r="M152" s="59">
        <f>K152/K11*100</f>
        <v>7.554901167941634</v>
      </c>
      <c r="N152" s="59">
        <f>K152/'סכום נכסי הקרן'!C42*100</f>
        <v>1.3168201919644318</v>
      </c>
    </row>
    <row r="153" spans="2:14" s="93" customFormat="1">
      <c r="B153" s="61" t="s">
        <v>1612</v>
      </c>
      <c r="C153" s="61" t="s">
        <v>1613</v>
      </c>
      <c r="D153" s="61" t="s">
        <v>1614</v>
      </c>
      <c r="E153" s="61" t="s">
        <v>1035</v>
      </c>
      <c r="F153" s="61" t="s">
        <v>1615</v>
      </c>
      <c r="G153" s="61" t="s">
        <v>1088</v>
      </c>
      <c r="H153" s="61" t="s">
        <v>112</v>
      </c>
      <c r="I153" s="92">
        <f>42219-5219</f>
        <v>37000</v>
      </c>
      <c r="J153" s="92">
        <v>1039</v>
      </c>
      <c r="K153" s="92">
        <f>1651.97627406-204.21</f>
        <v>1447.7662740599999</v>
      </c>
      <c r="L153" s="92">
        <v>0.01</v>
      </c>
      <c r="M153" s="92">
        <f>K153/K11*100</f>
        <v>0.60044858972933912</v>
      </c>
      <c r="N153" s="92">
        <f>K153/'סכום נכסי הקרן'!C42*100</f>
        <v>0.10465826218181828</v>
      </c>
    </row>
    <row r="154" spans="2:14">
      <c r="B154" s="14" t="s">
        <v>1616</v>
      </c>
      <c r="C154" s="14" t="s">
        <v>1617</v>
      </c>
      <c r="D154" s="14" t="s">
        <v>1614</v>
      </c>
      <c r="E154" s="14" t="s">
        <v>1035</v>
      </c>
      <c r="F154" s="14" t="s">
        <v>1618</v>
      </c>
      <c r="G154" s="14" t="s">
        <v>1088</v>
      </c>
      <c r="H154" s="14" t="s">
        <v>112</v>
      </c>
      <c r="I154" s="37">
        <v>6907</v>
      </c>
      <c r="J154" s="37">
        <v>731</v>
      </c>
      <c r="K154" s="37">
        <v>190.14598022000001</v>
      </c>
      <c r="L154" s="37">
        <v>0.02</v>
      </c>
      <c r="M154" s="37">
        <v>0.08</v>
      </c>
      <c r="N154" s="37">
        <v>0.01</v>
      </c>
    </row>
    <row r="155" spans="2:14">
      <c r="B155" s="14" t="s">
        <v>1619</v>
      </c>
      <c r="C155" s="14" t="s">
        <v>1620</v>
      </c>
      <c r="D155" s="14" t="s">
        <v>1614</v>
      </c>
      <c r="E155" s="14" t="s">
        <v>1035</v>
      </c>
      <c r="F155" s="14" t="s">
        <v>1621</v>
      </c>
      <c r="G155" s="14" t="s">
        <v>1622</v>
      </c>
      <c r="H155" s="14" t="s">
        <v>112</v>
      </c>
      <c r="I155" s="37">
        <v>4849</v>
      </c>
      <c r="J155" s="37">
        <v>3435</v>
      </c>
      <c r="K155" s="37">
        <v>627.27682289999996</v>
      </c>
      <c r="L155" s="37">
        <v>0.01</v>
      </c>
      <c r="M155" s="37">
        <v>0.26</v>
      </c>
      <c r="N155" s="37">
        <v>0.05</v>
      </c>
    </row>
    <row r="156" spans="2:14">
      <c r="B156" s="14" t="s">
        <v>1623</v>
      </c>
      <c r="C156" s="14" t="s">
        <v>1624</v>
      </c>
      <c r="D156" s="14" t="s">
        <v>1614</v>
      </c>
      <c r="E156" s="14" t="s">
        <v>1035</v>
      </c>
      <c r="F156" s="14" t="s">
        <v>1044</v>
      </c>
      <c r="G156" s="14" t="s">
        <v>1622</v>
      </c>
      <c r="H156" s="14" t="s">
        <v>112</v>
      </c>
      <c r="I156" s="37">
        <v>27075</v>
      </c>
      <c r="J156" s="37">
        <v>429</v>
      </c>
      <c r="K156" s="37">
        <v>437.42749049999998</v>
      </c>
      <c r="L156" s="37">
        <v>0.01</v>
      </c>
      <c r="M156" s="37">
        <v>0.18</v>
      </c>
      <c r="N156" s="37">
        <v>0.03</v>
      </c>
    </row>
    <row r="157" spans="2:14">
      <c r="B157" s="14" t="s">
        <v>1625</v>
      </c>
      <c r="C157" s="14" t="s">
        <v>1626</v>
      </c>
      <c r="D157" s="14" t="s">
        <v>1614</v>
      </c>
      <c r="E157" s="14" t="s">
        <v>1035</v>
      </c>
      <c r="F157" s="14" t="s">
        <v>1627</v>
      </c>
      <c r="G157" s="14" t="s">
        <v>1045</v>
      </c>
      <c r="H157" s="14" t="s">
        <v>112</v>
      </c>
      <c r="I157" s="37">
        <v>11921</v>
      </c>
      <c r="J157" s="37">
        <v>807</v>
      </c>
      <c r="K157" s="37">
        <v>362.29850202</v>
      </c>
      <c r="L157" s="37">
        <v>0.24</v>
      </c>
      <c r="M157" s="37">
        <v>0.15</v>
      </c>
      <c r="N157" s="37">
        <v>0.03</v>
      </c>
    </row>
    <row r="158" spans="2:14">
      <c r="B158" s="14" t="s">
        <v>1628</v>
      </c>
      <c r="C158" s="14" t="s">
        <v>1629</v>
      </c>
      <c r="D158" s="14" t="s">
        <v>1614</v>
      </c>
      <c r="E158" s="14" t="s">
        <v>1035</v>
      </c>
      <c r="F158" s="14" t="s">
        <v>1630</v>
      </c>
      <c r="G158" s="14" t="s">
        <v>1045</v>
      </c>
      <c r="H158" s="14" t="s">
        <v>112</v>
      </c>
      <c r="I158" s="37">
        <v>4146</v>
      </c>
      <c r="J158" s="37">
        <v>348</v>
      </c>
      <c r="K158" s="37">
        <v>54.336149280000001</v>
      </c>
      <c r="L158" s="37">
        <v>0.02</v>
      </c>
      <c r="M158" s="37">
        <v>0.02</v>
      </c>
      <c r="N158" s="37">
        <v>0</v>
      </c>
    </row>
    <row r="159" spans="2:14">
      <c r="B159" s="14" t="s">
        <v>1631</v>
      </c>
      <c r="C159" s="14" t="s">
        <v>1632</v>
      </c>
      <c r="D159" s="14" t="s">
        <v>1614</v>
      </c>
      <c r="E159" s="14" t="s">
        <v>1035</v>
      </c>
      <c r="F159" s="14" t="s">
        <v>1633</v>
      </c>
      <c r="G159" s="14" t="s">
        <v>1045</v>
      </c>
      <c r="H159" s="14" t="s">
        <v>112</v>
      </c>
      <c r="I159" s="37">
        <v>4464</v>
      </c>
      <c r="J159" s="37">
        <v>412</v>
      </c>
      <c r="K159" s="37">
        <v>69.263066879999997</v>
      </c>
      <c r="L159" s="37">
        <v>0</v>
      </c>
      <c r="M159" s="37">
        <v>0.03</v>
      </c>
      <c r="N159" s="37">
        <v>0.01</v>
      </c>
    </row>
    <row r="160" spans="2:14">
      <c r="B160" s="14" t="s">
        <v>1634</v>
      </c>
      <c r="C160" s="14" t="s">
        <v>1635</v>
      </c>
      <c r="D160" s="14" t="s">
        <v>1614</v>
      </c>
      <c r="E160" s="14" t="s">
        <v>1035</v>
      </c>
      <c r="F160" s="14" t="s">
        <v>1271</v>
      </c>
      <c r="G160" s="14" t="s">
        <v>1045</v>
      </c>
      <c r="H160" s="14" t="s">
        <v>112</v>
      </c>
      <c r="I160" s="37">
        <v>800</v>
      </c>
      <c r="J160" s="37">
        <v>5351</v>
      </c>
      <c r="K160" s="37">
        <v>161.21492799999999</v>
      </c>
      <c r="L160" s="37">
        <v>0</v>
      </c>
      <c r="M160" s="37">
        <v>7.0000000000000007E-2</v>
      </c>
      <c r="N160" s="37">
        <v>0.01</v>
      </c>
    </row>
    <row r="161" spans="2:14">
      <c r="B161" s="14" t="s">
        <v>1636</v>
      </c>
      <c r="C161" s="14" t="s">
        <v>1637</v>
      </c>
      <c r="D161" s="14" t="s">
        <v>1638</v>
      </c>
      <c r="E161" s="14" t="s">
        <v>1035</v>
      </c>
      <c r="F161" s="14" t="s">
        <v>1170</v>
      </c>
      <c r="G161" s="14" t="s">
        <v>1045</v>
      </c>
      <c r="H161" s="14" t="s">
        <v>112</v>
      </c>
      <c r="I161" s="37">
        <v>7334</v>
      </c>
      <c r="J161" s="37">
        <v>12793</v>
      </c>
      <c r="K161" s="37">
        <v>3533.4066429200002</v>
      </c>
      <c r="L161" s="37">
        <v>0.01</v>
      </c>
      <c r="M161" s="37">
        <v>1.47</v>
      </c>
      <c r="N161" s="37">
        <v>0.26</v>
      </c>
    </row>
    <row r="162" spans="2:14">
      <c r="B162" s="14" t="s">
        <v>1639</v>
      </c>
      <c r="C162" s="14" t="s">
        <v>1640</v>
      </c>
      <c r="D162" s="14" t="s">
        <v>1614</v>
      </c>
      <c r="E162" s="14" t="s">
        <v>1035</v>
      </c>
      <c r="F162" s="14" t="s">
        <v>1441</v>
      </c>
      <c r="G162" s="14" t="s">
        <v>1045</v>
      </c>
      <c r="H162" s="14" t="s">
        <v>112</v>
      </c>
      <c r="I162" s="37">
        <v>5323</v>
      </c>
      <c r="J162" s="37">
        <v>382.66</v>
      </c>
      <c r="K162" s="37">
        <v>76.709623118799996</v>
      </c>
      <c r="L162" s="37">
        <v>0.02</v>
      </c>
      <c r="M162" s="37">
        <v>0.03</v>
      </c>
      <c r="N162" s="37">
        <v>0.01</v>
      </c>
    </row>
    <row r="163" spans="2:14">
      <c r="B163" s="14" t="s">
        <v>1641</v>
      </c>
      <c r="C163" s="14" t="s">
        <v>1642</v>
      </c>
      <c r="D163" s="14" t="s">
        <v>1614</v>
      </c>
      <c r="E163" s="14" t="s">
        <v>1035</v>
      </c>
      <c r="F163" s="14" t="s">
        <v>788</v>
      </c>
      <c r="G163" s="14" t="s">
        <v>1643</v>
      </c>
      <c r="H163" s="14" t="s">
        <v>119</v>
      </c>
      <c r="I163" s="37">
        <v>76485</v>
      </c>
      <c r="J163" s="37">
        <v>1.25</v>
      </c>
      <c r="K163" s="37">
        <v>5.1884555812500004</v>
      </c>
      <c r="L163" s="37">
        <v>0.03</v>
      </c>
      <c r="M163" s="37">
        <v>0</v>
      </c>
      <c r="N163" s="37">
        <v>0</v>
      </c>
    </row>
    <row r="164" spans="2:14">
      <c r="B164" s="14" t="s">
        <v>1644</v>
      </c>
      <c r="C164" s="14" t="s">
        <v>1645</v>
      </c>
      <c r="D164" s="14" t="s">
        <v>1614</v>
      </c>
      <c r="E164" s="14" t="s">
        <v>1035</v>
      </c>
      <c r="F164" s="14" t="s">
        <v>1646</v>
      </c>
      <c r="G164" s="14" t="s">
        <v>1647</v>
      </c>
      <c r="H164" s="14" t="s">
        <v>112</v>
      </c>
      <c r="I164" s="37">
        <v>379</v>
      </c>
      <c r="J164" s="37">
        <v>5433</v>
      </c>
      <c r="K164" s="37">
        <v>77.545969619999994</v>
      </c>
      <c r="L164" s="37">
        <v>0</v>
      </c>
      <c r="M164" s="37">
        <v>0.03</v>
      </c>
      <c r="N164" s="37">
        <v>0.01</v>
      </c>
    </row>
    <row r="165" spans="2:14">
      <c r="B165" s="14" t="s">
        <v>1644</v>
      </c>
      <c r="C165" s="14" t="s">
        <v>1645</v>
      </c>
      <c r="D165" s="14" t="s">
        <v>1614</v>
      </c>
      <c r="E165" s="14" t="s">
        <v>1035</v>
      </c>
      <c r="F165" s="14" t="s">
        <v>1646</v>
      </c>
      <c r="G165" s="14" t="s">
        <v>1647</v>
      </c>
      <c r="H165" s="14" t="s">
        <v>112</v>
      </c>
      <c r="I165" s="37">
        <v>482</v>
      </c>
      <c r="J165" s="37">
        <v>5433</v>
      </c>
      <c r="K165" s="37">
        <v>98.620467959999999</v>
      </c>
      <c r="L165" s="37">
        <v>0</v>
      </c>
      <c r="M165" s="37">
        <v>0.04</v>
      </c>
      <c r="N165" s="37">
        <v>0.01</v>
      </c>
    </row>
    <row r="166" spans="2:14">
      <c r="B166" s="14" t="s">
        <v>1648</v>
      </c>
      <c r="C166" s="14" t="s">
        <v>1645</v>
      </c>
      <c r="D166" s="14" t="s">
        <v>1614</v>
      </c>
      <c r="E166" s="14" t="s">
        <v>1035</v>
      </c>
      <c r="F166" s="14" t="s">
        <v>1646</v>
      </c>
      <c r="G166" s="14" t="s">
        <v>1647</v>
      </c>
      <c r="H166" s="14" t="s">
        <v>112</v>
      </c>
      <c r="I166" s="37">
        <v>4398</v>
      </c>
      <c r="J166" s="37">
        <v>5433</v>
      </c>
      <c r="K166" s="37">
        <v>899.86061844000005</v>
      </c>
      <c r="L166" s="37">
        <v>0.01</v>
      </c>
      <c r="M166" s="37">
        <v>0.37</v>
      </c>
      <c r="N166" s="37">
        <v>7.0000000000000007E-2</v>
      </c>
    </row>
    <row r="167" spans="2:14">
      <c r="B167" s="14" t="s">
        <v>1649</v>
      </c>
      <c r="C167" s="14" t="s">
        <v>1650</v>
      </c>
      <c r="D167" s="14" t="s">
        <v>1614</v>
      </c>
      <c r="E167" s="14" t="s">
        <v>1035</v>
      </c>
      <c r="F167" s="14" t="s">
        <v>1651</v>
      </c>
      <c r="G167" s="14" t="s">
        <v>1101</v>
      </c>
      <c r="H167" s="14" t="s">
        <v>112</v>
      </c>
      <c r="I167" s="37">
        <v>4774</v>
      </c>
      <c r="J167" s="37">
        <v>6042</v>
      </c>
      <c r="K167" s="37">
        <v>1086.28417128</v>
      </c>
      <c r="L167" s="37">
        <v>0</v>
      </c>
      <c r="M167" s="37">
        <v>0.45</v>
      </c>
      <c r="N167" s="37">
        <v>0.08</v>
      </c>
    </row>
    <row r="168" spans="2:14">
      <c r="B168" s="14" t="s">
        <v>1652</v>
      </c>
      <c r="C168" s="14" t="s">
        <v>1653</v>
      </c>
      <c r="D168" s="14" t="s">
        <v>1614</v>
      </c>
      <c r="E168" s="14" t="s">
        <v>1035</v>
      </c>
      <c r="F168" s="14" t="s">
        <v>1654</v>
      </c>
      <c r="G168" s="14" t="s">
        <v>1101</v>
      </c>
      <c r="H168" s="14" t="s">
        <v>112</v>
      </c>
      <c r="I168" s="37">
        <v>9557</v>
      </c>
      <c r="J168" s="37">
        <v>3338</v>
      </c>
      <c r="K168" s="37">
        <v>1201.4016775600001</v>
      </c>
      <c r="L168" s="37">
        <v>0.03</v>
      </c>
      <c r="M168" s="37">
        <v>0.5</v>
      </c>
      <c r="N168" s="37">
        <v>0.09</v>
      </c>
    </row>
    <row r="169" spans="2:14">
      <c r="B169" s="14" t="s">
        <v>1655</v>
      </c>
      <c r="C169" s="14" t="s">
        <v>1656</v>
      </c>
      <c r="D169" s="14" t="s">
        <v>1614</v>
      </c>
      <c r="E169" s="14" t="s">
        <v>1035</v>
      </c>
      <c r="F169" s="14" t="s">
        <v>1657</v>
      </c>
      <c r="G169" s="14" t="s">
        <v>1101</v>
      </c>
      <c r="H169" s="14" t="s">
        <v>112</v>
      </c>
      <c r="I169" s="37">
        <v>3598</v>
      </c>
      <c r="J169" s="37">
        <v>2027</v>
      </c>
      <c r="K169" s="37">
        <v>274.65987835999999</v>
      </c>
      <c r="L169" s="37">
        <v>0.01</v>
      </c>
      <c r="M169" s="37">
        <v>0.11</v>
      </c>
      <c r="N169" s="37">
        <v>0.02</v>
      </c>
    </row>
    <row r="170" spans="2:14">
      <c r="B170" s="14" t="s">
        <v>1658</v>
      </c>
      <c r="C170" s="14" t="s">
        <v>1659</v>
      </c>
      <c r="D170" s="14" t="s">
        <v>1614</v>
      </c>
      <c r="E170" s="14" t="s">
        <v>1035</v>
      </c>
      <c r="F170" s="14" t="s">
        <v>1299</v>
      </c>
      <c r="G170" s="14" t="s">
        <v>1101</v>
      </c>
      <c r="H170" s="14" t="s">
        <v>112</v>
      </c>
      <c r="I170" s="37">
        <v>11600</v>
      </c>
      <c r="J170" s="37">
        <v>6479</v>
      </c>
      <c r="K170" s="37">
        <v>2830.3900239999998</v>
      </c>
      <c r="L170" s="37">
        <v>0.02</v>
      </c>
      <c r="M170" s="37">
        <v>1.17</v>
      </c>
      <c r="N170" s="37">
        <v>0.2</v>
      </c>
    </row>
    <row r="171" spans="2:14">
      <c r="B171" s="14" t="s">
        <v>1660</v>
      </c>
      <c r="C171" s="14" t="s">
        <v>1661</v>
      </c>
      <c r="D171" s="14" t="s">
        <v>1614</v>
      </c>
      <c r="E171" s="14" t="s">
        <v>1035</v>
      </c>
      <c r="F171" s="14" t="s">
        <v>1662</v>
      </c>
      <c r="G171" s="14" t="s">
        <v>1101</v>
      </c>
      <c r="H171" s="14" t="s">
        <v>112</v>
      </c>
      <c r="I171" s="37">
        <v>6860</v>
      </c>
      <c r="J171" s="37">
        <v>8747</v>
      </c>
      <c r="K171" s="37">
        <v>2259.7664571999999</v>
      </c>
      <c r="L171" s="37">
        <v>0</v>
      </c>
      <c r="M171" s="37">
        <v>0.94</v>
      </c>
      <c r="N171" s="37">
        <v>0.16</v>
      </c>
    </row>
    <row r="172" spans="2:14">
      <c r="B172" s="14" t="s">
        <v>1663</v>
      </c>
      <c r="C172" s="14" t="s">
        <v>1664</v>
      </c>
      <c r="D172" s="14" t="s">
        <v>1614</v>
      </c>
      <c r="E172" s="14" t="s">
        <v>1035</v>
      </c>
      <c r="F172" s="14" t="s">
        <v>1665</v>
      </c>
      <c r="G172" s="14" t="s">
        <v>1666</v>
      </c>
      <c r="H172" s="14" t="s">
        <v>112</v>
      </c>
      <c r="I172" s="37">
        <v>775</v>
      </c>
      <c r="J172" s="37">
        <v>995</v>
      </c>
      <c r="K172" s="37">
        <v>29.040567500000002</v>
      </c>
      <c r="L172" s="37">
        <v>0.01</v>
      </c>
      <c r="M172" s="37">
        <v>0.01</v>
      </c>
      <c r="N172" s="37">
        <v>0</v>
      </c>
    </row>
    <row r="173" spans="2:14">
      <c r="B173" s="14" t="s">
        <v>1667</v>
      </c>
      <c r="C173" s="14" t="s">
        <v>1668</v>
      </c>
      <c r="D173" s="14" t="s">
        <v>1614</v>
      </c>
      <c r="E173" s="14" t="s">
        <v>1035</v>
      </c>
      <c r="F173" s="14" t="s">
        <v>1669</v>
      </c>
      <c r="G173" s="14" t="s">
        <v>1666</v>
      </c>
      <c r="H173" s="14" t="s">
        <v>112</v>
      </c>
      <c r="I173" s="37">
        <v>2648</v>
      </c>
      <c r="J173" s="37">
        <v>2378</v>
      </c>
      <c r="K173" s="37">
        <v>237.14291104</v>
      </c>
      <c r="L173" s="37">
        <v>0</v>
      </c>
      <c r="M173" s="37">
        <v>0.1</v>
      </c>
      <c r="N173" s="37">
        <v>0.02</v>
      </c>
    </row>
    <row r="174" spans="2:14">
      <c r="B174" s="14" t="s">
        <v>1670</v>
      </c>
      <c r="C174" s="14" t="s">
        <v>1671</v>
      </c>
      <c r="D174" s="14" t="s">
        <v>1614</v>
      </c>
      <c r="E174" s="14" t="s">
        <v>1035</v>
      </c>
      <c r="F174" s="14" t="s">
        <v>1296</v>
      </c>
      <c r="G174" s="14" t="s">
        <v>1096</v>
      </c>
      <c r="H174" s="14" t="s">
        <v>112</v>
      </c>
      <c r="I174" s="37">
        <v>14527</v>
      </c>
      <c r="J174" s="37">
        <v>4124</v>
      </c>
      <c r="K174" s="37">
        <v>2256.18604568</v>
      </c>
      <c r="L174" s="37">
        <v>0.05</v>
      </c>
      <c r="M174" s="37">
        <v>0.94</v>
      </c>
      <c r="N174" s="37">
        <v>0.16</v>
      </c>
    </row>
    <row r="175" spans="2:14">
      <c r="B175" s="56" t="s">
        <v>357</v>
      </c>
      <c r="E175" s="3"/>
      <c r="F175" s="3"/>
      <c r="G175" s="3"/>
      <c r="I175" s="59">
        <f>SUM(I176:I235)</f>
        <v>374911</v>
      </c>
      <c r="K175" s="59">
        <f>SUM(K176:K235)</f>
        <v>50210.385632099998</v>
      </c>
      <c r="M175" s="59">
        <f>K175/K11*100</f>
        <v>20.824324880848316</v>
      </c>
      <c r="N175" s="59">
        <f>K175/'סכום נכסי הקרן'!C42*100</f>
        <v>3.6296823581875644</v>
      </c>
    </row>
    <row r="176" spans="2:14">
      <c r="B176" s="14" t="s">
        <v>1672</v>
      </c>
      <c r="C176" s="14" t="s">
        <v>1673</v>
      </c>
      <c r="D176" s="14" t="s">
        <v>1614</v>
      </c>
      <c r="E176" s="14" t="s">
        <v>1035</v>
      </c>
      <c r="F176" s="14" t="s">
        <v>1674</v>
      </c>
      <c r="G176" s="14" t="s">
        <v>1137</v>
      </c>
      <c r="H176" s="14" t="s">
        <v>116</v>
      </c>
      <c r="I176" s="37">
        <v>1550</v>
      </c>
      <c r="J176" s="37">
        <v>8732</v>
      </c>
      <c r="K176" s="37">
        <v>580.03881760000002</v>
      </c>
      <c r="L176" s="37">
        <v>0</v>
      </c>
      <c r="M176" s="37">
        <v>0.24</v>
      </c>
      <c r="N176" s="37">
        <v>0.04</v>
      </c>
    </row>
    <row r="177" spans="2:14">
      <c r="B177" s="14" t="s">
        <v>1675</v>
      </c>
      <c r="C177" s="14" t="s">
        <v>1676</v>
      </c>
      <c r="D177" s="14" t="s">
        <v>1614</v>
      </c>
      <c r="E177" s="14" t="s">
        <v>1035</v>
      </c>
      <c r="F177" s="14" t="s">
        <v>1677</v>
      </c>
      <c r="G177" s="14" t="s">
        <v>1078</v>
      </c>
      <c r="H177" s="14" t="s">
        <v>112</v>
      </c>
      <c r="I177" s="37">
        <v>9890</v>
      </c>
      <c r="J177" s="37">
        <v>4059</v>
      </c>
      <c r="K177" s="37">
        <v>1511.8045866</v>
      </c>
      <c r="L177" s="37">
        <v>0</v>
      </c>
      <c r="M177" s="37">
        <v>0.63</v>
      </c>
      <c r="N177" s="37">
        <v>0.11</v>
      </c>
    </row>
    <row r="178" spans="2:14">
      <c r="B178" s="14" t="s">
        <v>1678</v>
      </c>
      <c r="C178" s="14" t="s">
        <v>1679</v>
      </c>
      <c r="D178" s="14" t="s">
        <v>1614</v>
      </c>
      <c r="E178" s="14" t="s">
        <v>1035</v>
      </c>
      <c r="F178" s="14" t="s">
        <v>1680</v>
      </c>
      <c r="G178" s="14" t="s">
        <v>1078</v>
      </c>
      <c r="H178" s="14" t="s">
        <v>112</v>
      </c>
      <c r="I178" s="37">
        <v>7580</v>
      </c>
      <c r="J178" s="37">
        <v>4836</v>
      </c>
      <c r="K178" s="37">
        <v>1380.4981008</v>
      </c>
      <c r="L178" s="37">
        <v>0</v>
      </c>
      <c r="M178" s="37">
        <v>0.56999999999999995</v>
      </c>
      <c r="N178" s="37">
        <v>0.1</v>
      </c>
    </row>
    <row r="179" spans="2:14">
      <c r="B179" s="14" t="s">
        <v>1681</v>
      </c>
      <c r="C179" s="14" t="s">
        <v>1682</v>
      </c>
      <c r="D179" s="14" t="s">
        <v>1614</v>
      </c>
      <c r="E179" s="14" t="s">
        <v>1035</v>
      </c>
      <c r="F179" s="14" t="s">
        <v>1683</v>
      </c>
      <c r="G179" s="14" t="s">
        <v>1069</v>
      </c>
      <c r="H179" s="14" t="s">
        <v>112</v>
      </c>
      <c r="I179" s="37">
        <v>2900</v>
      </c>
      <c r="J179" s="37">
        <v>3659</v>
      </c>
      <c r="K179" s="37">
        <v>399.61402600000002</v>
      </c>
      <c r="L179" s="37">
        <v>0</v>
      </c>
      <c r="M179" s="37">
        <v>0.17</v>
      </c>
      <c r="N179" s="37">
        <v>0.03</v>
      </c>
    </row>
    <row r="180" spans="2:14">
      <c r="B180" s="14" t="s">
        <v>1684</v>
      </c>
      <c r="C180" s="14" t="s">
        <v>1685</v>
      </c>
      <c r="D180" s="14" t="s">
        <v>1686</v>
      </c>
      <c r="E180" s="14" t="s">
        <v>1035</v>
      </c>
      <c r="F180" s="14" t="s">
        <v>1687</v>
      </c>
      <c r="G180" s="14" t="s">
        <v>1069</v>
      </c>
      <c r="H180" s="14" t="s">
        <v>116</v>
      </c>
      <c r="I180" s="37">
        <v>5220</v>
      </c>
      <c r="J180" s="37">
        <v>2503.5</v>
      </c>
      <c r="K180" s="37">
        <v>560.05377911999994</v>
      </c>
      <c r="L180" s="37">
        <v>0</v>
      </c>
      <c r="M180" s="37">
        <v>0.23</v>
      </c>
      <c r="N180" s="37">
        <v>0.04</v>
      </c>
    </row>
    <row r="181" spans="2:14">
      <c r="B181" s="14" t="s">
        <v>1688</v>
      </c>
      <c r="C181" s="14" t="s">
        <v>1689</v>
      </c>
      <c r="D181" s="14" t="s">
        <v>1614</v>
      </c>
      <c r="E181" s="14" t="s">
        <v>1035</v>
      </c>
      <c r="F181" s="14" t="s">
        <v>1690</v>
      </c>
      <c r="G181" s="14" t="s">
        <v>1061</v>
      </c>
      <c r="H181" s="14" t="s">
        <v>112</v>
      </c>
      <c r="I181" s="37">
        <v>590</v>
      </c>
      <c r="J181" s="37">
        <v>34057</v>
      </c>
      <c r="K181" s="37">
        <v>756.72610580000003</v>
      </c>
      <c r="L181" s="37">
        <v>0</v>
      </c>
      <c r="M181" s="37">
        <v>0.31</v>
      </c>
      <c r="N181" s="37">
        <v>0.05</v>
      </c>
    </row>
    <row r="182" spans="2:14">
      <c r="B182" s="14" t="s">
        <v>1130</v>
      </c>
      <c r="C182" s="14" t="s">
        <v>1691</v>
      </c>
      <c r="D182" s="14" t="s">
        <v>1614</v>
      </c>
      <c r="E182" s="14" t="s">
        <v>1035</v>
      </c>
      <c r="F182" s="14" t="s">
        <v>1132</v>
      </c>
      <c r="G182" s="14" t="s">
        <v>1061</v>
      </c>
      <c r="H182" s="14" t="s">
        <v>112</v>
      </c>
      <c r="I182" s="37">
        <v>4430</v>
      </c>
      <c r="J182" s="37">
        <v>4175</v>
      </c>
      <c r="K182" s="37">
        <v>696.531115</v>
      </c>
      <c r="L182" s="37">
        <v>0</v>
      </c>
      <c r="M182" s="37">
        <v>0.28999999999999998</v>
      </c>
      <c r="N182" s="37">
        <v>0.05</v>
      </c>
    </row>
    <row r="183" spans="2:14">
      <c r="B183" s="14" t="s">
        <v>1692</v>
      </c>
      <c r="C183" s="14" t="s">
        <v>1693</v>
      </c>
      <c r="D183" s="14" t="s">
        <v>1614</v>
      </c>
      <c r="E183" s="14" t="s">
        <v>1035</v>
      </c>
      <c r="F183" s="14" t="s">
        <v>1694</v>
      </c>
      <c r="G183" s="14" t="s">
        <v>1061</v>
      </c>
      <c r="H183" s="14" t="s">
        <v>116</v>
      </c>
      <c r="I183" s="37">
        <v>2690</v>
      </c>
      <c r="J183" s="37">
        <v>2824</v>
      </c>
      <c r="K183" s="37">
        <v>325.55817536000001</v>
      </c>
      <c r="L183" s="37">
        <v>0</v>
      </c>
      <c r="M183" s="37">
        <v>0.14000000000000001</v>
      </c>
      <c r="N183" s="37">
        <v>0.02</v>
      </c>
    </row>
    <row r="184" spans="2:14">
      <c r="B184" s="14" t="s">
        <v>1695</v>
      </c>
      <c r="C184" s="14" t="s">
        <v>1696</v>
      </c>
      <c r="D184" s="14" t="s">
        <v>1614</v>
      </c>
      <c r="E184" s="14" t="s">
        <v>1035</v>
      </c>
      <c r="F184" s="14" t="s">
        <v>1697</v>
      </c>
      <c r="G184" s="14" t="s">
        <v>1061</v>
      </c>
      <c r="H184" s="14" t="s">
        <v>116</v>
      </c>
      <c r="I184" s="37">
        <v>1720</v>
      </c>
      <c r="J184" s="37">
        <v>4210</v>
      </c>
      <c r="K184" s="37">
        <v>310.32886719999999</v>
      </c>
      <c r="L184" s="37">
        <v>0</v>
      </c>
      <c r="M184" s="37">
        <v>0.13</v>
      </c>
      <c r="N184" s="37">
        <v>0.02</v>
      </c>
    </row>
    <row r="185" spans="2:14">
      <c r="B185" s="14" t="s">
        <v>1698</v>
      </c>
      <c r="C185" s="14" t="s">
        <v>1699</v>
      </c>
      <c r="D185" s="14" t="s">
        <v>1614</v>
      </c>
      <c r="E185" s="14" t="s">
        <v>1035</v>
      </c>
      <c r="F185" s="14" t="s">
        <v>1700</v>
      </c>
      <c r="G185" s="14" t="s">
        <v>1061</v>
      </c>
      <c r="H185" s="14" t="s">
        <v>112</v>
      </c>
      <c r="I185" s="37">
        <v>1850</v>
      </c>
      <c r="J185" s="37">
        <v>9898</v>
      </c>
      <c r="K185" s="37">
        <v>689.60355800000002</v>
      </c>
      <c r="L185" s="37">
        <v>0</v>
      </c>
      <c r="M185" s="37">
        <v>0.28999999999999998</v>
      </c>
      <c r="N185" s="37">
        <v>0.05</v>
      </c>
    </row>
    <row r="186" spans="2:14">
      <c r="B186" s="14" t="s">
        <v>1701</v>
      </c>
      <c r="C186" s="14" t="s">
        <v>1702</v>
      </c>
      <c r="D186" s="14" t="s">
        <v>1614</v>
      </c>
      <c r="E186" s="14" t="s">
        <v>1035</v>
      </c>
      <c r="F186" s="14" t="s">
        <v>1703</v>
      </c>
      <c r="G186" s="14" t="s">
        <v>1061</v>
      </c>
      <c r="H186" s="14" t="s">
        <v>112</v>
      </c>
      <c r="I186" s="37">
        <v>2070</v>
      </c>
      <c r="J186" s="37">
        <v>9656</v>
      </c>
      <c r="K186" s="37">
        <v>752.74506719999999</v>
      </c>
      <c r="L186" s="37">
        <v>0</v>
      </c>
      <c r="M186" s="37">
        <v>0.31</v>
      </c>
      <c r="N186" s="37">
        <v>0.05</v>
      </c>
    </row>
    <row r="187" spans="2:14">
      <c r="B187" s="14" t="s">
        <v>1704</v>
      </c>
      <c r="C187" s="14" t="s">
        <v>1705</v>
      </c>
      <c r="D187" s="14" t="s">
        <v>1614</v>
      </c>
      <c r="E187" s="14" t="s">
        <v>1035</v>
      </c>
      <c r="F187" s="14" t="s">
        <v>1706</v>
      </c>
      <c r="G187" s="14" t="s">
        <v>1061</v>
      </c>
      <c r="H187" s="14" t="s">
        <v>116</v>
      </c>
      <c r="I187" s="37">
        <v>1640</v>
      </c>
      <c r="J187" s="37">
        <v>7068.3</v>
      </c>
      <c r="K187" s="37">
        <v>496.78726627200001</v>
      </c>
      <c r="L187" s="37">
        <v>0</v>
      </c>
      <c r="M187" s="37">
        <v>0.21</v>
      </c>
      <c r="N187" s="37">
        <v>0.04</v>
      </c>
    </row>
    <row r="188" spans="2:14">
      <c r="B188" s="14" t="s">
        <v>1707</v>
      </c>
      <c r="C188" s="14" t="s">
        <v>1708</v>
      </c>
      <c r="D188" s="14" t="s">
        <v>1614</v>
      </c>
      <c r="E188" s="14" t="s">
        <v>1035</v>
      </c>
      <c r="F188" s="14" t="s">
        <v>1709</v>
      </c>
      <c r="G188" s="14" t="s">
        <v>1061</v>
      </c>
      <c r="H188" s="14" t="s">
        <v>112</v>
      </c>
      <c r="I188" s="37">
        <v>1040</v>
      </c>
      <c r="J188" s="37">
        <v>15698</v>
      </c>
      <c r="K188" s="37">
        <v>614.83414719999996</v>
      </c>
      <c r="L188" s="37">
        <v>0</v>
      </c>
      <c r="M188" s="37">
        <v>0.25</v>
      </c>
      <c r="N188" s="37">
        <v>0.04</v>
      </c>
    </row>
    <row r="189" spans="2:14">
      <c r="B189" s="14" t="s">
        <v>1710</v>
      </c>
      <c r="C189" s="14" t="s">
        <v>1711</v>
      </c>
      <c r="D189" s="14" t="s">
        <v>1614</v>
      </c>
      <c r="E189" s="14" t="s">
        <v>1035</v>
      </c>
      <c r="F189" s="14" t="s">
        <v>1712</v>
      </c>
      <c r="G189" s="14" t="s">
        <v>1037</v>
      </c>
      <c r="H189" s="14" t="s">
        <v>112</v>
      </c>
      <c r="I189" s="37">
        <v>11480</v>
      </c>
      <c r="J189" s="37">
        <v>609</v>
      </c>
      <c r="K189" s="37">
        <v>263.2931112</v>
      </c>
      <c r="L189" s="37">
        <v>0</v>
      </c>
      <c r="M189" s="37">
        <v>0.11</v>
      </c>
      <c r="N189" s="37">
        <v>0.02</v>
      </c>
    </row>
    <row r="190" spans="2:14">
      <c r="B190" s="14" t="s">
        <v>1713</v>
      </c>
      <c r="C190" s="14" t="s">
        <v>1714</v>
      </c>
      <c r="D190" s="14" t="s">
        <v>1638</v>
      </c>
      <c r="E190" s="14" t="s">
        <v>1035</v>
      </c>
      <c r="F190" s="14" t="s">
        <v>1715</v>
      </c>
      <c r="G190" s="14" t="s">
        <v>1716</v>
      </c>
      <c r="H190" s="14" t="s">
        <v>112</v>
      </c>
      <c r="I190" s="37">
        <v>1818</v>
      </c>
      <c r="J190" s="37">
        <v>10373</v>
      </c>
      <c r="K190" s="37">
        <v>710.19657324000002</v>
      </c>
      <c r="L190" s="37">
        <v>0</v>
      </c>
      <c r="M190" s="37">
        <v>0.28999999999999998</v>
      </c>
      <c r="N190" s="37">
        <v>0.05</v>
      </c>
    </row>
    <row r="191" spans="2:14">
      <c r="B191" s="14" t="s">
        <v>1717</v>
      </c>
      <c r="C191" s="14" t="s">
        <v>1718</v>
      </c>
      <c r="D191" s="14" t="s">
        <v>1614</v>
      </c>
      <c r="E191" s="14" t="s">
        <v>1035</v>
      </c>
      <c r="F191" s="14" t="s">
        <v>1719</v>
      </c>
      <c r="G191" s="14" t="s">
        <v>1716</v>
      </c>
      <c r="H191" s="14" t="s">
        <v>112</v>
      </c>
      <c r="I191" s="37">
        <v>4522</v>
      </c>
      <c r="J191" s="37">
        <v>3825</v>
      </c>
      <c r="K191" s="37">
        <v>651.391839</v>
      </c>
      <c r="L191" s="37">
        <v>0</v>
      </c>
      <c r="M191" s="37">
        <v>0.27</v>
      </c>
      <c r="N191" s="37">
        <v>0.05</v>
      </c>
    </row>
    <row r="192" spans="2:14">
      <c r="B192" s="14" t="s">
        <v>1720</v>
      </c>
      <c r="C192" s="14" t="s">
        <v>1721</v>
      </c>
      <c r="D192" s="14" t="s">
        <v>1614</v>
      </c>
      <c r="E192" s="14" t="s">
        <v>1035</v>
      </c>
      <c r="F192" s="14" t="s">
        <v>1722</v>
      </c>
      <c r="G192" s="14" t="s">
        <v>1056</v>
      </c>
      <c r="H192" s="14" t="s">
        <v>119</v>
      </c>
      <c r="I192" s="37">
        <v>4050</v>
      </c>
      <c r="J192" s="37">
        <v>1881.5</v>
      </c>
      <c r="K192" s="37">
        <v>413.533850175</v>
      </c>
      <c r="L192" s="37">
        <v>0</v>
      </c>
      <c r="M192" s="37">
        <v>0.17</v>
      </c>
      <c r="N192" s="37">
        <v>0.03</v>
      </c>
    </row>
    <row r="193" spans="2:14">
      <c r="B193" s="14" t="s">
        <v>1723</v>
      </c>
      <c r="C193" s="14" t="s">
        <v>1724</v>
      </c>
      <c r="D193" s="14" t="s">
        <v>1614</v>
      </c>
      <c r="E193" s="14" t="s">
        <v>1035</v>
      </c>
      <c r="F193" s="14" t="s">
        <v>1725</v>
      </c>
      <c r="G193" s="14" t="s">
        <v>1056</v>
      </c>
      <c r="H193" s="14" t="s">
        <v>116</v>
      </c>
      <c r="I193" s="37">
        <v>950</v>
      </c>
      <c r="J193" s="37">
        <v>9800</v>
      </c>
      <c r="K193" s="37">
        <v>398.98935999999998</v>
      </c>
      <c r="L193" s="37">
        <v>0</v>
      </c>
      <c r="M193" s="37">
        <v>0.17</v>
      </c>
      <c r="N193" s="37">
        <v>0.03</v>
      </c>
    </row>
    <row r="194" spans="2:14">
      <c r="B194" s="14" t="s">
        <v>1726</v>
      </c>
      <c r="C194" s="14" t="s">
        <v>1727</v>
      </c>
      <c r="D194" s="14" t="s">
        <v>1614</v>
      </c>
      <c r="E194" s="14" t="s">
        <v>1035</v>
      </c>
      <c r="F194" s="14" t="s">
        <v>1728</v>
      </c>
      <c r="G194" s="14" t="s">
        <v>1088</v>
      </c>
      <c r="H194" s="14" t="s">
        <v>112</v>
      </c>
      <c r="I194" s="37">
        <v>39803</v>
      </c>
      <c r="J194" s="37">
        <v>4635</v>
      </c>
      <c r="K194" s="37">
        <v>6947.7768422999998</v>
      </c>
      <c r="L194" s="37">
        <v>0.01</v>
      </c>
      <c r="M194" s="37">
        <v>2.88</v>
      </c>
      <c r="N194" s="37">
        <v>0.5</v>
      </c>
    </row>
    <row r="195" spans="2:14">
      <c r="B195" s="14" t="s">
        <v>1729</v>
      </c>
      <c r="C195" s="14" t="s">
        <v>1730</v>
      </c>
      <c r="D195" s="14" t="s">
        <v>1614</v>
      </c>
      <c r="E195" s="14" t="s">
        <v>1035</v>
      </c>
      <c r="F195" s="14" t="s">
        <v>1731</v>
      </c>
      <c r="G195" s="14" t="s">
        <v>1732</v>
      </c>
      <c r="H195" s="14" t="s">
        <v>112</v>
      </c>
      <c r="I195" s="37">
        <v>4290</v>
      </c>
      <c r="J195" s="37">
        <v>5970</v>
      </c>
      <c r="K195" s="37">
        <v>964.52155800000003</v>
      </c>
      <c r="L195" s="37">
        <v>0</v>
      </c>
      <c r="M195" s="37">
        <v>0.4</v>
      </c>
      <c r="N195" s="37">
        <v>7.0000000000000007E-2</v>
      </c>
    </row>
    <row r="196" spans="2:14">
      <c r="B196" s="14" t="s">
        <v>1733</v>
      </c>
      <c r="C196" s="14" t="s">
        <v>1734</v>
      </c>
      <c r="D196" s="14" t="s">
        <v>1614</v>
      </c>
      <c r="E196" s="14" t="s">
        <v>1035</v>
      </c>
      <c r="F196" s="14" t="s">
        <v>1735</v>
      </c>
      <c r="G196" s="14" t="s">
        <v>1622</v>
      </c>
      <c r="H196" s="14" t="s">
        <v>112</v>
      </c>
      <c r="I196" s="37">
        <v>3824</v>
      </c>
      <c r="J196" s="37">
        <v>1702</v>
      </c>
      <c r="K196" s="37">
        <v>245.10815167999999</v>
      </c>
      <c r="L196" s="37">
        <v>0</v>
      </c>
      <c r="M196" s="37">
        <v>0.1</v>
      </c>
      <c r="N196" s="37">
        <v>0.02</v>
      </c>
    </row>
    <row r="197" spans="2:14">
      <c r="B197" s="14" t="s">
        <v>1736</v>
      </c>
      <c r="C197" s="14" t="s">
        <v>1737</v>
      </c>
      <c r="D197" s="14" t="s">
        <v>1614</v>
      </c>
      <c r="E197" s="14" t="s">
        <v>1035</v>
      </c>
      <c r="F197" s="14" t="s">
        <v>1738</v>
      </c>
      <c r="G197" s="14" t="s">
        <v>1159</v>
      </c>
      <c r="H197" s="14" t="s">
        <v>116</v>
      </c>
      <c r="I197" s="37">
        <v>1590</v>
      </c>
      <c r="J197" s="37">
        <v>7700</v>
      </c>
      <c r="K197" s="37">
        <v>524.68600800000002</v>
      </c>
      <c r="L197" s="37">
        <v>0</v>
      </c>
      <c r="M197" s="37">
        <v>0.22</v>
      </c>
      <c r="N197" s="37">
        <v>0.04</v>
      </c>
    </row>
    <row r="198" spans="2:14">
      <c r="B198" s="14" t="s">
        <v>1739</v>
      </c>
      <c r="C198" s="14" t="s">
        <v>1740</v>
      </c>
      <c r="D198" s="14" t="s">
        <v>1614</v>
      </c>
      <c r="E198" s="14" t="s">
        <v>1035</v>
      </c>
      <c r="F198" s="14" t="s">
        <v>1741</v>
      </c>
      <c r="G198" s="14" t="s">
        <v>1159</v>
      </c>
      <c r="H198" s="14" t="s">
        <v>116</v>
      </c>
      <c r="I198" s="37">
        <v>1940</v>
      </c>
      <c r="J198" s="37">
        <v>10245.1</v>
      </c>
      <c r="K198" s="37">
        <v>851.78417086399998</v>
      </c>
      <c r="L198" s="37">
        <v>0</v>
      </c>
      <c r="M198" s="37">
        <v>0.35</v>
      </c>
      <c r="N198" s="37">
        <v>0.06</v>
      </c>
    </row>
    <row r="199" spans="2:14">
      <c r="B199" s="14" t="s">
        <v>1742</v>
      </c>
      <c r="C199" s="14" t="s">
        <v>1743</v>
      </c>
      <c r="D199" s="14" t="s">
        <v>1614</v>
      </c>
      <c r="E199" s="14" t="s">
        <v>1035</v>
      </c>
      <c r="F199" s="14" t="s">
        <v>1744</v>
      </c>
      <c r="G199" s="14" t="s">
        <v>1159</v>
      </c>
      <c r="H199" s="14" t="s">
        <v>112</v>
      </c>
      <c r="I199" s="37">
        <v>3740</v>
      </c>
      <c r="J199" s="37">
        <v>9931</v>
      </c>
      <c r="K199" s="37">
        <v>1398.7654603999999</v>
      </c>
      <c r="L199" s="37">
        <v>0</v>
      </c>
      <c r="M199" s="37">
        <v>0.57999999999999996</v>
      </c>
      <c r="N199" s="37">
        <v>0.1</v>
      </c>
    </row>
    <row r="200" spans="2:14">
      <c r="B200" s="14" t="s">
        <v>1745</v>
      </c>
      <c r="C200" s="14" t="s">
        <v>1746</v>
      </c>
      <c r="D200" s="14" t="s">
        <v>1614</v>
      </c>
      <c r="E200" s="14" t="s">
        <v>1035</v>
      </c>
      <c r="F200" s="14" t="s">
        <v>1747</v>
      </c>
      <c r="G200" s="14" t="s">
        <v>1159</v>
      </c>
      <c r="H200" s="14" t="s">
        <v>196</v>
      </c>
      <c r="I200" s="37">
        <v>590</v>
      </c>
      <c r="J200" s="37">
        <v>85750</v>
      </c>
      <c r="K200" s="37">
        <v>290.90687500000001</v>
      </c>
      <c r="L200" s="37">
        <v>0</v>
      </c>
      <c r="M200" s="37">
        <v>0.12</v>
      </c>
      <c r="N200" s="37">
        <v>0.02</v>
      </c>
    </row>
    <row r="201" spans="2:14">
      <c r="B201" s="14" t="s">
        <v>1748</v>
      </c>
      <c r="C201" s="14" t="s">
        <v>1749</v>
      </c>
      <c r="D201" s="14" t="s">
        <v>1614</v>
      </c>
      <c r="E201" s="14" t="s">
        <v>1035</v>
      </c>
      <c r="F201" s="14" t="s">
        <v>1750</v>
      </c>
      <c r="G201" s="14" t="s">
        <v>1045</v>
      </c>
      <c r="H201" s="14" t="s">
        <v>112</v>
      </c>
      <c r="I201" s="37">
        <v>3190</v>
      </c>
      <c r="J201" s="37">
        <v>6388</v>
      </c>
      <c r="K201" s="37">
        <v>767.42493520000005</v>
      </c>
      <c r="L201" s="37">
        <v>0</v>
      </c>
      <c r="M201" s="37">
        <v>0.32</v>
      </c>
      <c r="N201" s="37">
        <v>0.06</v>
      </c>
    </row>
    <row r="202" spans="2:14">
      <c r="B202" s="14" t="s">
        <v>1751</v>
      </c>
      <c r="C202" s="14" t="s">
        <v>1752</v>
      </c>
      <c r="D202" s="14" t="s">
        <v>1614</v>
      </c>
      <c r="E202" s="14" t="s">
        <v>1035</v>
      </c>
      <c r="F202" s="14" t="s">
        <v>1753</v>
      </c>
      <c r="G202" s="14" t="s">
        <v>1045</v>
      </c>
      <c r="H202" s="14" t="s">
        <v>112</v>
      </c>
      <c r="I202" s="37">
        <v>1837</v>
      </c>
      <c r="J202" s="37">
        <v>9186</v>
      </c>
      <c r="K202" s="37">
        <v>635.50052412000002</v>
      </c>
      <c r="L202" s="37">
        <v>0</v>
      </c>
      <c r="M202" s="37">
        <v>0.26</v>
      </c>
      <c r="N202" s="37">
        <v>0.05</v>
      </c>
    </row>
    <row r="203" spans="2:14">
      <c r="B203" s="14" t="s">
        <v>1754</v>
      </c>
      <c r="C203" s="14" t="s">
        <v>1755</v>
      </c>
      <c r="D203" s="14" t="s">
        <v>1614</v>
      </c>
      <c r="E203" s="14" t="s">
        <v>1035</v>
      </c>
      <c r="F203" s="14" t="s">
        <v>1756</v>
      </c>
      <c r="G203" s="14" t="s">
        <v>1045</v>
      </c>
      <c r="H203" s="14" t="s">
        <v>112</v>
      </c>
      <c r="I203" s="37">
        <v>3530</v>
      </c>
      <c r="J203" s="37">
        <v>10820</v>
      </c>
      <c r="K203" s="37">
        <v>1438.4086359999999</v>
      </c>
      <c r="L203" s="37">
        <v>0</v>
      </c>
      <c r="M203" s="37">
        <v>0.6</v>
      </c>
      <c r="N203" s="37">
        <v>0.1</v>
      </c>
    </row>
    <row r="204" spans="2:14">
      <c r="B204" s="14" t="s">
        <v>1757</v>
      </c>
      <c r="C204" s="14" t="s">
        <v>1758</v>
      </c>
      <c r="D204" s="14" t="s">
        <v>1614</v>
      </c>
      <c r="E204" s="14" t="s">
        <v>1035</v>
      </c>
      <c r="F204" s="14" t="s">
        <v>1759</v>
      </c>
      <c r="G204" s="14" t="s">
        <v>1045</v>
      </c>
      <c r="H204" s="14" t="s">
        <v>112</v>
      </c>
      <c r="I204" s="37">
        <v>1926</v>
      </c>
      <c r="J204" s="37">
        <v>4591</v>
      </c>
      <c r="K204" s="37">
        <v>332.99973756000003</v>
      </c>
      <c r="L204" s="37">
        <v>0</v>
      </c>
      <c r="M204" s="37">
        <v>0.14000000000000001</v>
      </c>
      <c r="N204" s="37">
        <v>0.02</v>
      </c>
    </row>
    <row r="205" spans="2:14">
      <c r="B205" s="14" t="s">
        <v>1760</v>
      </c>
      <c r="C205" s="14" t="s">
        <v>1761</v>
      </c>
      <c r="D205" s="14" t="s">
        <v>1614</v>
      </c>
      <c r="E205" s="14" t="s">
        <v>1035</v>
      </c>
      <c r="F205" s="14" t="s">
        <v>1762</v>
      </c>
      <c r="G205" s="14" t="s">
        <v>1045</v>
      </c>
      <c r="H205" s="14" t="s">
        <v>112</v>
      </c>
      <c r="I205" s="37">
        <v>3520</v>
      </c>
      <c r="J205" s="37">
        <v>5291</v>
      </c>
      <c r="K205" s="37">
        <v>701.39189120000003</v>
      </c>
      <c r="L205" s="37">
        <v>0</v>
      </c>
      <c r="M205" s="37">
        <v>0.28999999999999998</v>
      </c>
      <c r="N205" s="37">
        <v>0.05</v>
      </c>
    </row>
    <row r="206" spans="2:14">
      <c r="B206" s="14" t="s">
        <v>1763</v>
      </c>
      <c r="C206" s="14" t="s">
        <v>1764</v>
      </c>
      <c r="D206" s="14" t="s">
        <v>1614</v>
      </c>
      <c r="E206" s="14" t="s">
        <v>1035</v>
      </c>
      <c r="F206" s="14" t="s">
        <v>1765</v>
      </c>
      <c r="G206" s="14" t="s">
        <v>1045</v>
      </c>
      <c r="H206" s="14" t="s">
        <v>193</v>
      </c>
      <c r="I206" s="37">
        <v>1990</v>
      </c>
      <c r="J206" s="37">
        <v>6970</v>
      </c>
      <c r="K206" s="37">
        <v>543.59092729999998</v>
      </c>
      <c r="L206" s="37">
        <v>0</v>
      </c>
      <c r="M206" s="37">
        <v>0.23</v>
      </c>
      <c r="N206" s="37">
        <v>0.04</v>
      </c>
    </row>
    <row r="207" spans="2:14">
      <c r="B207" s="14" t="s">
        <v>1766</v>
      </c>
      <c r="C207" s="14" t="s">
        <v>1767</v>
      </c>
      <c r="D207" s="14" t="s">
        <v>1638</v>
      </c>
      <c r="E207" s="14" t="s">
        <v>1035</v>
      </c>
      <c r="F207" s="14" t="s">
        <v>1768</v>
      </c>
      <c r="G207" s="14" t="s">
        <v>1045</v>
      </c>
      <c r="H207" s="14" t="s">
        <v>112</v>
      </c>
      <c r="I207" s="37">
        <v>11220</v>
      </c>
      <c r="J207" s="37">
        <v>2964</v>
      </c>
      <c r="K207" s="37">
        <v>1252.4239728</v>
      </c>
      <c r="L207" s="37">
        <v>0</v>
      </c>
      <c r="M207" s="37">
        <v>0.52</v>
      </c>
      <c r="N207" s="37">
        <v>0.09</v>
      </c>
    </row>
    <row r="208" spans="2:14">
      <c r="B208" s="14" t="s">
        <v>1769</v>
      </c>
      <c r="C208" s="14" t="s">
        <v>1770</v>
      </c>
      <c r="D208" s="14" t="s">
        <v>1771</v>
      </c>
      <c r="E208" s="14" t="s">
        <v>1035</v>
      </c>
      <c r="F208" s="14" t="s">
        <v>1772</v>
      </c>
      <c r="G208" s="14" t="s">
        <v>1045</v>
      </c>
      <c r="H208" s="14" t="s">
        <v>193</v>
      </c>
      <c r="I208" s="37">
        <v>660</v>
      </c>
      <c r="J208" s="37">
        <v>23670</v>
      </c>
      <c r="K208" s="37">
        <v>612.24964020000004</v>
      </c>
      <c r="L208" s="37">
        <v>0</v>
      </c>
      <c r="M208" s="37">
        <v>0.25</v>
      </c>
      <c r="N208" s="37">
        <v>0.04</v>
      </c>
    </row>
    <row r="209" spans="2:14">
      <c r="B209" s="14" t="s">
        <v>1773</v>
      </c>
      <c r="C209" s="14" t="s">
        <v>1774</v>
      </c>
      <c r="D209" s="14" t="s">
        <v>1775</v>
      </c>
      <c r="E209" s="14" t="s">
        <v>1035</v>
      </c>
      <c r="F209" s="14" t="s">
        <v>1776</v>
      </c>
      <c r="G209" s="14" t="s">
        <v>1643</v>
      </c>
      <c r="H209" s="14" t="s">
        <v>116</v>
      </c>
      <c r="I209" s="37">
        <v>2480</v>
      </c>
      <c r="J209" s="37">
        <v>3150.8</v>
      </c>
      <c r="K209" s="37">
        <v>334.87609830399998</v>
      </c>
      <c r="L209" s="37">
        <v>0</v>
      </c>
      <c r="M209" s="37">
        <v>0.14000000000000001</v>
      </c>
      <c r="N209" s="37">
        <v>0.02</v>
      </c>
    </row>
    <row r="210" spans="2:14">
      <c r="B210" s="14" t="s">
        <v>1777</v>
      </c>
      <c r="C210" s="14" t="s">
        <v>1778</v>
      </c>
      <c r="D210" s="14" t="s">
        <v>1614</v>
      </c>
      <c r="E210" s="14" t="s">
        <v>1035</v>
      </c>
      <c r="F210" s="14" t="s">
        <v>1779</v>
      </c>
      <c r="G210" s="14" t="s">
        <v>1643</v>
      </c>
      <c r="H210" s="14" t="s">
        <v>116</v>
      </c>
      <c r="I210" s="37">
        <v>5840</v>
      </c>
      <c r="J210" s="37">
        <v>1022</v>
      </c>
      <c r="K210" s="37">
        <v>255.78517887999999</v>
      </c>
      <c r="L210" s="37">
        <v>0</v>
      </c>
      <c r="M210" s="37">
        <v>0.11</v>
      </c>
      <c r="N210" s="37">
        <v>0.02</v>
      </c>
    </row>
    <row r="211" spans="2:14">
      <c r="B211" s="14" t="s">
        <v>1780</v>
      </c>
      <c r="C211" s="14" t="s">
        <v>1781</v>
      </c>
      <c r="D211" s="14" t="s">
        <v>1614</v>
      </c>
      <c r="E211" s="14" t="s">
        <v>1035</v>
      </c>
      <c r="F211" s="14" t="s">
        <v>1782</v>
      </c>
      <c r="G211" s="14" t="s">
        <v>1106</v>
      </c>
      <c r="H211" s="14" t="s">
        <v>112</v>
      </c>
      <c r="I211" s="37">
        <v>780</v>
      </c>
      <c r="J211" s="37">
        <v>10782</v>
      </c>
      <c r="K211" s="37">
        <v>316.71909360000001</v>
      </c>
      <c r="L211" s="37">
        <v>0</v>
      </c>
      <c r="M211" s="37">
        <v>0.13</v>
      </c>
      <c r="N211" s="37">
        <v>0.02</v>
      </c>
    </row>
    <row r="212" spans="2:14">
      <c r="B212" s="14" t="s">
        <v>1783</v>
      </c>
      <c r="C212" s="14" t="s">
        <v>1784</v>
      </c>
      <c r="D212" s="14" t="s">
        <v>1614</v>
      </c>
      <c r="E212" s="14" t="s">
        <v>1035</v>
      </c>
      <c r="F212" s="14" t="s">
        <v>1785</v>
      </c>
      <c r="G212" s="14" t="s">
        <v>1106</v>
      </c>
      <c r="H212" s="14" t="s">
        <v>112</v>
      </c>
      <c r="I212" s="37">
        <v>4510</v>
      </c>
      <c r="J212" s="37">
        <v>7835</v>
      </c>
      <c r="K212" s="37">
        <v>1330.7481110000001</v>
      </c>
      <c r="L212" s="37">
        <v>0</v>
      </c>
      <c r="M212" s="37">
        <v>0.55000000000000004</v>
      </c>
      <c r="N212" s="37">
        <v>0.1</v>
      </c>
    </row>
    <row r="213" spans="2:14">
      <c r="B213" s="14" t="s">
        <v>1786</v>
      </c>
      <c r="C213" s="14" t="s">
        <v>1787</v>
      </c>
      <c r="D213" s="14" t="s">
        <v>1614</v>
      </c>
      <c r="E213" s="14" t="s">
        <v>1035</v>
      </c>
      <c r="F213" s="14" t="s">
        <v>1788</v>
      </c>
      <c r="G213" s="14" t="s">
        <v>1647</v>
      </c>
      <c r="H213" s="14" t="s">
        <v>112</v>
      </c>
      <c r="I213" s="37">
        <v>3440</v>
      </c>
      <c r="J213" s="37">
        <v>1047</v>
      </c>
      <c r="K213" s="37">
        <v>135.6392688</v>
      </c>
      <c r="L213" s="37">
        <v>0</v>
      </c>
      <c r="M213" s="37">
        <v>0.06</v>
      </c>
      <c r="N213" s="37">
        <v>0.01</v>
      </c>
    </row>
    <row r="214" spans="2:14">
      <c r="B214" s="14" t="s">
        <v>1789</v>
      </c>
      <c r="C214" s="14" t="s">
        <v>1790</v>
      </c>
      <c r="D214" s="14" t="s">
        <v>1614</v>
      </c>
      <c r="E214" s="14" t="s">
        <v>1035</v>
      </c>
      <c r="F214" s="14" t="s">
        <v>1791</v>
      </c>
      <c r="G214" s="14" t="s">
        <v>1101</v>
      </c>
      <c r="H214" s="14" t="s">
        <v>112</v>
      </c>
      <c r="I214" s="37">
        <v>1400</v>
      </c>
      <c r="J214" s="37">
        <v>7903</v>
      </c>
      <c r="K214" s="37">
        <v>416.677772</v>
      </c>
      <c r="L214" s="37">
        <v>0</v>
      </c>
      <c r="M214" s="37">
        <v>0.17</v>
      </c>
      <c r="N214" s="37">
        <v>0.03</v>
      </c>
    </row>
    <row r="215" spans="2:14">
      <c r="B215" s="14" t="s">
        <v>1792</v>
      </c>
      <c r="C215" s="14" t="s">
        <v>1793</v>
      </c>
      <c r="D215" s="14" t="s">
        <v>1614</v>
      </c>
      <c r="E215" s="14" t="s">
        <v>1035</v>
      </c>
      <c r="F215" s="14" t="s">
        <v>1794</v>
      </c>
      <c r="G215" s="14" t="s">
        <v>1101</v>
      </c>
      <c r="H215" s="14" t="s">
        <v>112</v>
      </c>
      <c r="I215" s="37">
        <v>801</v>
      </c>
      <c r="J215" s="37">
        <v>74495</v>
      </c>
      <c r="K215" s="37">
        <v>2247.1908417</v>
      </c>
      <c r="L215" s="37">
        <v>0</v>
      </c>
      <c r="M215" s="37">
        <v>0.93</v>
      </c>
      <c r="N215" s="37">
        <v>0.16</v>
      </c>
    </row>
    <row r="216" spans="2:14">
      <c r="B216" s="14" t="s">
        <v>1795</v>
      </c>
      <c r="C216" s="14" t="s">
        <v>1796</v>
      </c>
      <c r="D216" s="14" t="s">
        <v>1614</v>
      </c>
      <c r="E216" s="14" t="s">
        <v>1035</v>
      </c>
      <c r="F216" s="14" t="s">
        <v>1797</v>
      </c>
      <c r="G216" s="14" t="s">
        <v>1101</v>
      </c>
      <c r="H216" s="14" t="s">
        <v>112</v>
      </c>
      <c r="I216" s="37">
        <v>4340</v>
      </c>
      <c r="J216" s="37">
        <v>9450</v>
      </c>
      <c r="K216" s="37">
        <v>1544.5495800000001</v>
      </c>
      <c r="L216" s="37">
        <v>0</v>
      </c>
      <c r="M216" s="37">
        <v>0.64</v>
      </c>
      <c r="N216" s="37">
        <v>0.11</v>
      </c>
    </row>
    <row r="217" spans="2:14">
      <c r="B217" s="14" t="s">
        <v>1798</v>
      </c>
      <c r="C217" s="14" t="s">
        <v>1799</v>
      </c>
      <c r="D217" s="14" t="s">
        <v>1614</v>
      </c>
      <c r="E217" s="14" t="s">
        <v>1035</v>
      </c>
      <c r="F217" s="14" t="s">
        <v>1800</v>
      </c>
      <c r="G217" s="14" t="s">
        <v>1101</v>
      </c>
      <c r="H217" s="14" t="s">
        <v>112</v>
      </c>
      <c r="I217" s="37">
        <v>1800</v>
      </c>
      <c r="J217" s="37">
        <v>2993</v>
      </c>
      <c r="K217" s="37">
        <v>202.88948400000001</v>
      </c>
      <c r="L217" s="37">
        <v>0</v>
      </c>
      <c r="M217" s="37">
        <v>0.08</v>
      </c>
      <c r="N217" s="37">
        <v>0.01</v>
      </c>
    </row>
    <row r="218" spans="2:14">
      <c r="B218" s="14" t="s">
        <v>1801</v>
      </c>
      <c r="C218" s="14" t="s">
        <v>1802</v>
      </c>
      <c r="D218" s="14" t="s">
        <v>1614</v>
      </c>
      <c r="E218" s="14" t="s">
        <v>1035</v>
      </c>
      <c r="F218" s="14" t="s">
        <v>1803</v>
      </c>
      <c r="G218" s="14" t="s">
        <v>1101</v>
      </c>
      <c r="H218" s="14" t="s">
        <v>112</v>
      </c>
      <c r="I218" s="37">
        <v>490</v>
      </c>
      <c r="J218" s="37">
        <v>14358</v>
      </c>
      <c r="K218" s="37">
        <v>264.95391719999998</v>
      </c>
      <c r="L218" s="37">
        <v>0</v>
      </c>
      <c r="M218" s="37">
        <v>0.11</v>
      </c>
      <c r="N218" s="37">
        <v>0.02</v>
      </c>
    </row>
    <row r="219" spans="2:14">
      <c r="B219" s="14" t="s">
        <v>1804</v>
      </c>
      <c r="C219" s="14" t="s">
        <v>1805</v>
      </c>
      <c r="D219" s="14" t="s">
        <v>1614</v>
      </c>
      <c r="E219" s="14" t="s">
        <v>1035</v>
      </c>
      <c r="F219" s="14" t="s">
        <v>1806</v>
      </c>
      <c r="G219" s="14" t="s">
        <v>1101</v>
      </c>
      <c r="H219" s="14" t="s">
        <v>112</v>
      </c>
      <c r="I219" s="37">
        <v>1560</v>
      </c>
      <c r="J219" s="37">
        <v>4091</v>
      </c>
      <c r="K219" s="37">
        <v>240.3446136</v>
      </c>
      <c r="L219" s="37">
        <v>0</v>
      </c>
      <c r="M219" s="37">
        <v>0.1</v>
      </c>
      <c r="N219" s="37">
        <v>0.02</v>
      </c>
    </row>
    <row r="220" spans="2:14">
      <c r="B220" s="14" t="s">
        <v>1807</v>
      </c>
      <c r="C220" s="14" t="s">
        <v>1808</v>
      </c>
      <c r="D220" s="14" t="s">
        <v>1614</v>
      </c>
      <c r="E220" s="14" t="s">
        <v>1035</v>
      </c>
      <c r="F220" s="14" t="s">
        <v>1809</v>
      </c>
      <c r="G220" s="14" t="s">
        <v>1101</v>
      </c>
      <c r="H220" s="14" t="s">
        <v>112</v>
      </c>
      <c r="I220" s="37">
        <v>5750</v>
      </c>
      <c r="J220" s="37">
        <v>3860</v>
      </c>
      <c r="K220" s="37">
        <v>835.86369999999999</v>
      </c>
      <c r="L220" s="37">
        <v>0</v>
      </c>
      <c r="M220" s="37">
        <v>0.35</v>
      </c>
      <c r="N220" s="37">
        <v>0.06</v>
      </c>
    </row>
    <row r="221" spans="2:14">
      <c r="B221" s="14" t="s">
        <v>1810</v>
      </c>
      <c r="C221" s="14" t="s">
        <v>1811</v>
      </c>
      <c r="D221" s="14" t="s">
        <v>1614</v>
      </c>
      <c r="E221" s="14" t="s">
        <v>1035</v>
      </c>
      <c r="F221" s="14" t="s">
        <v>1812</v>
      </c>
      <c r="G221" s="14" t="s">
        <v>1101</v>
      </c>
      <c r="H221" s="14" t="s">
        <v>119</v>
      </c>
      <c r="I221" s="37">
        <v>8200</v>
      </c>
      <c r="J221" s="37">
        <v>1294</v>
      </c>
      <c r="K221" s="37">
        <v>575.83750520000001</v>
      </c>
      <c r="L221" s="37">
        <v>0</v>
      </c>
      <c r="M221" s="37">
        <v>0.24</v>
      </c>
      <c r="N221" s="37">
        <v>0.04</v>
      </c>
    </row>
    <row r="222" spans="2:14">
      <c r="B222" s="14" t="s">
        <v>1813</v>
      </c>
      <c r="C222" s="14" t="s">
        <v>1814</v>
      </c>
      <c r="D222" s="14" t="s">
        <v>1614</v>
      </c>
      <c r="E222" s="14" t="s">
        <v>1035</v>
      </c>
      <c r="F222" s="14" t="s">
        <v>1815</v>
      </c>
      <c r="G222" s="14" t="s">
        <v>1101</v>
      </c>
      <c r="H222" s="14" t="s">
        <v>112</v>
      </c>
      <c r="I222" s="37">
        <v>5680</v>
      </c>
      <c r="J222" s="37">
        <v>7648</v>
      </c>
      <c r="K222" s="37">
        <v>1635.9745023999999</v>
      </c>
      <c r="L222" s="37">
        <v>0</v>
      </c>
      <c r="M222" s="37">
        <v>0.68</v>
      </c>
      <c r="N222" s="37">
        <v>0.12</v>
      </c>
    </row>
    <row r="223" spans="2:14">
      <c r="B223" s="14" t="s">
        <v>1816</v>
      </c>
      <c r="C223" s="14" t="s">
        <v>1817</v>
      </c>
      <c r="D223" s="14" t="s">
        <v>1614</v>
      </c>
      <c r="E223" s="14" t="s">
        <v>1035</v>
      </c>
      <c r="F223" s="14" t="s">
        <v>1818</v>
      </c>
      <c r="G223" s="14" t="s">
        <v>1101</v>
      </c>
      <c r="H223" s="14" t="s">
        <v>112</v>
      </c>
      <c r="I223" s="37">
        <v>1380</v>
      </c>
      <c r="J223" s="37">
        <v>5231</v>
      </c>
      <c r="K223" s="37">
        <v>271.85925479999997</v>
      </c>
      <c r="L223" s="37">
        <v>0</v>
      </c>
      <c r="M223" s="37">
        <v>0.11</v>
      </c>
      <c r="N223" s="37">
        <v>0.02</v>
      </c>
    </row>
    <row r="224" spans="2:14">
      <c r="B224" s="14" t="s">
        <v>1819</v>
      </c>
      <c r="C224" s="14" t="s">
        <v>1820</v>
      </c>
      <c r="D224" s="14" t="s">
        <v>1614</v>
      </c>
      <c r="E224" s="14" t="s">
        <v>1035</v>
      </c>
      <c r="F224" s="14" t="s">
        <v>1821</v>
      </c>
      <c r="G224" s="14" t="s">
        <v>1666</v>
      </c>
      <c r="H224" s="14" t="s">
        <v>112</v>
      </c>
      <c r="I224" s="37">
        <v>4540</v>
      </c>
      <c r="J224" s="37">
        <v>10899</v>
      </c>
      <c r="K224" s="37">
        <v>1863.4717836</v>
      </c>
      <c r="L224" s="37">
        <v>0</v>
      </c>
      <c r="M224" s="37">
        <v>0.77</v>
      </c>
      <c r="N224" s="37">
        <v>0.13</v>
      </c>
    </row>
    <row r="225" spans="2:14">
      <c r="B225" s="14" t="s">
        <v>1822</v>
      </c>
      <c r="C225" s="14" t="s">
        <v>1823</v>
      </c>
      <c r="D225" s="14" t="s">
        <v>1614</v>
      </c>
      <c r="E225" s="14" t="s">
        <v>1035</v>
      </c>
      <c r="F225" s="14" t="s">
        <v>1824</v>
      </c>
      <c r="G225" s="14" t="s">
        <v>1666</v>
      </c>
      <c r="H225" s="14" t="s">
        <v>112</v>
      </c>
      <c r="I225" s="37">
        <v>3440</v>
      </c>
      <c r="J225" s="37">
        <v>2089</v>
      </c>
      <c r="K225" s="37">
        <v>270.63078560000002</v>
      </c>
      <c r="L225" s="37">
        <v>0</v>
      </c>
      <c r="M225" s="37">
        <v>0.11</v>
      </c>
      <c r="N225" s="37">
        <v>0.02</v>
      </c>
    </row>
    <row r="226" spans="2:14">
      <c r="B226" s="14" t="s">
        <v>1098</v>
      </c>
      <c r="C226" s="14" t="s">
        <v>1825</v>
      </c>
      <c r="D226" s="14" t="s">
        <v>1614</v>
      </c>
      <c r="E226" s="14" t="s">
        <v>1035</v>
      </c>
      <c r="F226" s="14" t="s">
        <v>1100</v>
      </c>
      <c r="G226" s="14" t="s">
        <v>1666</v>
      </c>
      <c r="H226" s="14" t="s">
        <v>112</v>
      </c>
      <c r="I226" s="37">
        <v>2420</v>
      </c>
      <c r="J226" s="37">
        <v>1773</v>
      </c>
      <c r="K226" s="37">
        <v>161.58625559999999</v>
      </c>
      <c r="L226" s="37">
        <v>0</v>
      </c>
      <c r="M226" s="37">
        <v>7.0000000000000007E-2</v>
      </c>
      <c r="N226" s="37">
        <v>0.01</v>
      </c>
    </row>
    <row r="227" spans="2:14">
      <c r="B227" s="14" t="s">
        <v>1098</v>
      </c>
      <c r="C227" s="14" t="s">
        <v>1826</v>
      </c>
      <c r="D227" s="14" t="s">
        <v>1614</v>
      </c>
      <c r="E227" s="14" t="s">
        <v>1035</v>
      </c>
      <c r="F227" s="14" t="s">
        <v>1100</v>
      </c>
      <c r="G227" s="14" t="s">
        <v>1666</v>
      </c>
      <c r="H227" s="14" t="s">
        <v>112</v>
      </c>
      <c r="I227" s="37">
        <v>2420</v>
      </c>
      <c r="J227" s="37">
        <v>1232</v>
      </c>
      <c r="K227" s="37">
        <v>112.28103040000001</v>
      </c>
      <c r="L227" s="37">
        <v>0</v>
      </c>
      <c r="M227" s="37">
        <v>0.05</v>
      </c>
      <c r="N227" s="37">
        <v>0.01</v>
      </c>
    </row>
    <row r="228" spans="2:14">
      <c r="B228" s="14" t="s">
        <v>1827</v>
      </c>
      <c r="C228" s="14" t="s">
        <v>1828</v>
      </c>
      <c r="D228" s="14" t="s">
        <v>1614</v>
      </c>
      <c r="E228" s="14" t="s">
        <v>1035</v>
      </c>
      <c r="F228" s="14" t="s">
        <v>1829</v>
      </c>
      <c r="G228" s="14" t="s">
        <v>1163</v>
      </c>
      <c r="H228" s="14" t="s">
        <v>119</v>
      </c>
      <c r="I228" s="37">
        <v>20010</v>
      </c>
      <c r="J228" s="37">
        <v>440.5</v>
      </c>
      <c r="K228" s="37">
        <v>478.34894494500003</v>
      </c>
      <c r="L228" s="37">
        <v>0</v>
      </c>
      <c r="M228" s="37">
        <v>0.2</v>
      </c>
      <c r="N228" s="37">
        <v>0.03</v>
      </c>
    </row>
    <row r="229" spans="2:14">
      <c r="B229" s="14" t="s">
        <v>1830</v>
      </c>
      <c r="C229" s="14" t="s">
        <v>1831</v>
      </c>
      <c r="D229" s="14" t="s">
        <v>1614</v>
      </c>
      <c r="E229" s="14" t="s">
        <v>1035</v>
      </c>
      <c r="F229" s="14" t="s">
        <v>1832</v>
      </c>
      <c r="G229" s="14" t="s">
        <v>1163</v>
      </c>
      <c r="H229" s="14" t="s">
        <v>116</v>
      </c>
      <c r="I229" s="37">
        <v>20340</v>
      </c>
      <c r="J229" s="37">
        <v>1578.3</v>
      </c>
      <c r="K229" s="37">
        <v>1375.789968432</v>
      </c>
      <c r="L229" s="37">
        <v>0</v>
      </c>
      <c r="M229" s="37">
        <v>0.56999999999999995</v>
      </c>
      <c r="N229" s="37">
        <v>0.1</v>
      </c>
    </row>
    <row r="230" spans="2:14">
      <c r="B230" s="14" t="s">
        <v>1833</v>
      </c>
      <c r="C230" s="14" t="s">
        <v>1834</v>
      </c>
      <c r="D230" s="14" t="s">
        <v>1614</v>
      </c>
      <c r="E230" s="14" t="s">
        <v>1035</v>
      </c>
      <c r="F230" s="14" t="s">
        <v>1835</v>
      </c>
      <c r="G230" s="14" t="s">
        <v>1163</v>
      </c>
      <c r="H230" s="14" t="s">
        <v>112</v>
      </c>
      <c r="I230" s="37">
        <v>5230</v>
      </c>
      <c r="J230" s="37">
        <v>11410</v>
      </c>
      <c r="K230" s="37">
        <v>2247.3341380000002</v>
      </c>
      <c r="L230" s="37">
        <v>0</v>
      </c>
      <c r="M230" s="37">
        <v>0.93</v>
      </c>
      <c r="N230" s="37">
        <v>0.16</v>
      </c>
    </row>
    <row r="231" spans="2:14">
      <c r="B231" s="14" t="s">
        <v>1836</v>
      </c>
      <c r="C231" s="14" t="s">
        <v>1837</v>
      </c>
      <c r="D231" s="14" t="s">
        <v>1614</v>
      </c>
      <c r="E231" s="14" t="s">
        <v>1035</v>
      </c>
      <c r="F231" s="14" t="s">
        <v>1838</v>
      </c>
      <c r="G231" s="14" t="s">
        <v>1163</v>
      </c>
      <c r="H231" s="14" t="s">
        <v>116</v>
      </c>
      <c r="I231" s="37">
        <v>20450</v>
      </c>
      <c r="J231" s="37">
        <v>1539.5</v>
      </c>
      <c r="K231" s="37">
        <v>1349.2258053999999</v>
      </c>
      <c r="L231" s="37">
        <v>0</v>
      </c>
      <c r="M231" s="37">
        <v>0.56000000000000005</v>
      </c>
      <c r="N231" s="37">
        <v>0.1</v>
      </c>
    </row>
    <row r="232" spans="2:14">
      <c r="B232" s="14" t="s">
        <v>1839</v>
      </c>
      <c r="C232" s="14" t="s">
        <v>1840</v>
      </c>
      <c r="D232" s="14" t="s">
        <v>1614</v>
      </c>
      <c r="E232" s="14" t="s">
        <v>1035</v>
      </c>
      <c r="F232" s="14" t="s">
        <v>1841</v>
      </c>
      <c r="G232" s="14" t="s">
        <v>1163</v>
      </c>
      <c r="H232" s="14" t="s">
        <v>116</v>
      </c>
      <c r="I232" s="37">
        <v>560</v>
      </c>
      <c r="J232" s="37">
        <v>22615</v>
      </c>
      <c r="K232" s="37">
        <v>542.74552640000002</v>
      </c>
      <c r="L232" s="37">
        <v>0</v>
      </c>
      <c r="M232" s="37">
        <v>0.23</v>
      </c>
      <c r="N232" s="37">
        <v>0.04</v>
      </c>
    </row>
    <row r="233" spans="2:14">
      <c r="B233" s="14" t="s">
        <v>1842</v>
      </c>
      <c r="C233" s="14" t="s">
        <v>1843</v>
      </c>
      <c r="D233" s="14" t="s">
        <v>1844</v>
      </c>
      <c r="E233" s="14" t="s">
        <v>1035</v>
      </c>
      <c r="F233" s="14" t="s">
        <v>1845</v>
      </c>
      <c r="G233" s="14" t="s">
        <v>1163</v>
      </c>
      <c r="H233" s="14" t="s">
        <v>119</v>
      </c>
      <c r="I233" s="37">
        <v>90460</v>
      </c>
      <c r="J233" s="37">
        <v>221.2</v>
      </c>
      <c r="K233" s="37">
        <v>1085.909231288</v>
      </c>
      <c r="L233" s="37">
        <v>0</v>
      </c>
      <c r="M233" s="37">
        <v>0.45</v>
      </c>
      <c r="N233" s="37">
        <v>0.08</v>
      </c>
    </row>
    <row r="234" spans="2:14">
      <c r="B234" s="14" t="s">
        <v>1846</v>
      </c>
      <c r="C234" s="14" t="s">
        <v>1847</v>
      </c>
      <c r="D234" s="14" t="s">
        <v>1614</v>
      </c>
      <c r="E234" s="14" t="s">
        <v>1035</v>
      </c>
      <c r="F234" s="14" t="s">
        <v>1848</v>
      </c>
      <c r="G234" s="14" t="s">
        <v>107</v>
      </c>
      <c r="H234" s="14" t="s">
        <v>116</v>
      </c>
      <c r="I234" s="37">
        <v>6540</v>
      </c>
      <c r="J234" s="37">
        <v>2956.5</v>
      </c>
      <c r="K234" s="37">
        <v>828.64261655999996</v>
      </c>
      <c r="L234" s="37">
        <v>0</v>
      </c>
      <c r="M234" s="37">
        <v>0.34</v>
      </c>
      <c r="N234" s="37">
        <v>0.06</v>
      </c>
    </row>
    <row r="235" spans="2:14">
      <c r="B235" s="14" t="s">
        <v>1849</v>
      </c>
      <c r="C235" s="14" t="s">
        <v>1850</v>
      </c>
      <c r="D235" s="14" t="s">
        <v>1614</v>
      </c>
      <c r="E235" s="14" t="s">
        <v>1035</v>
      </c>
      <c r="F235" s="14" t="s">
        <v>1851</v>
      </c>
      <c r="G235" s="14" t="s">
        <v>107</v>
      </c>
      <c r="H235" s="14" t="s">
        <v>116</v>
      </c>
      <c r="I235" s="37">
        <v>410</v>
      </c>
      <c r="J235" s="37">
        <v>15050</v>
      </c>
      <c r="K235" s="37">
        <v>264.442948</v>
      </c>
      <c r="L235" s="37">
        <v>0</v>
      </c>
      <c r="M235" s="37">
        <v>0.11</v>
      </c>
      <c r="N235" s="37">
        <v>0.02</v>
      </c>
    </row>
    <row r="236" spans="2:14">
      <c r="B236" s="14" t="s">
        <v>250</v>
      </c>
      <c r="E236" s="3"/>
      <c r="F236" s="3"/>
      <c r="G236" s="3"/>
    </row>
    <row r="237" spans="2:14">
      <c r="E237" s="3"/>
      <c r="F237" s="3"/>
      <c r="G237" s="3"/>
    </row>
    <row r="238" spans="2:14">
      <c r="E238" s="3"/>
      <c r="F238" s="3"/>
      <c r="G238" s="3"/>
    </row>
    <row r="239" spans="2:14">
      <c r="E239" s="3"/>
      <c r="F239" s="3"/>
      <c r="G239" s="3"/>
    </row>
    <row r="240" spans="2:14">
      <c r="E240" s="3"/>
      <c r="F240" s="3"/>
      <c r="G240" s="3"/>
    </row>
    <row r="241" spans="2:7">
      <c r="E241" s="3"/>
      <c r="F241" s="3"/>
      <c r="G241" s="3"/>
    </row>
    <row r="242" spans="2:7">
      <c r="E242" s="3"/>
      <c r="F242" s="3"/>
      <c r="G242" s="3"/>
    </row>
    <row r="243" spans="2:7">
      <c r="E243" s="3"/>
      <c r="F243" s="3"/>
      <c r="G243" s="3"/>
    </row>
    <row r="244" spans="2:7">
      <c r="E244" s="3"/>
      <c r="F244" s="3"/>
      <c r="G244" s="3"/>
    </row>
    <row r="245" spans="2:7">
      <c r="E245" s="3"/>
      <c r="F245" s="3"/>
      <c r="G245" s="3"/>
    </row>
    <row r="246" spans="2:7">
      <c r="E246" s="3"/>
      <c r="F246" s="3"/>
      <c r="G246" s="3"/>
    </row>
    <row r="247" spans="2:7">
      <c r="E247" s="3"/>
      <c r="F247" s="3"/>
      <c r="G247" s="3"/>
    </row>
    <row r="248" spans="2:7">
      <c r="E248" s="3"/>
      <c r="F248" s="3"/>
      <c r="G248" s="3"/>
    </row>
    <row r="249" spans="2:7">
      <c r="B249" s="3"/>
      <c r="E249" s="3"/>
      <c r="F249" s="3"/>
      <c r="G249" s="3"/>
    </row>
    <row r="250" spans="2:7">
      <c r="B250" s="3"/>
      <c r="E250" s="3"/>
      <c r="F250" s="3"/>
      <c r="G250" s="3"/>
    </row>
    <row r="251" spans="2:7">
      <c r="B251" s="3"/>
      <c r="E251" s="3"/>
      <c r="F251" s="3"/>
      <c r="G251" s="3"/>
    </row>
    <row r="252" spans="2:7">
      <c r="E252" s="3"/>
      <c r="F252" s="3"/>
      <c r="G252" s="3"/>
    </row>
    <row r="253" spans="2:7">
      <c r="E253" s="3"/>
      <c r="F253" s="3"/>
      <c r="G253" s="3"/>
    </row>
    <row r="254" spans="2:7">
      <c r="E254" s="3"/>
      <c r="F254" s="3"/>
      <c r="G254" s="3"/>
    </row>
    <row r="255" spans="2:7">
      <c r="E255" s="3"/>
      <c r="F255" s="3"/>
      <c r="G255" s="3"/>
    </row>
    <row r="256" spans="2:7">
      <c r="E256" s="3"/>
      <c r="F256" s="3"/>
      <c r="G256" s="3"/>
    </row>
    <row r="257" spans="2:7">
      <c r="E257" s="3"/>
      <c r="F257" s="3"/>
      <c r="G257" s="3"/>
    </row>
    <row r="258" spans="2:7">
      <c r="E258" s="3"/>
      <c r="F258" s="3"/>
      <c r="G258" s="3"/>
    </row>
    <row r="259" spans="2:7">
      <c r="E259" s="3"/>
      <c r="F259" s="3"/>
      <c r="G259" s="3"/>
    </row>
    <row r="260" spans="2:7">
      <c r="E260" s="3"/>
      <c r="F260" s="3"/>
      <c r="G260" s="3"/>
    </row>
    <row r="261" spans="2:7">
      <c r="E261" s="3"/>
      <c r="F261" s="3"/>
      <c r="G261" s="3"/>
    </row>
    <row r="262" spans="2:7">
      <c r="E262" s="3"/>
      <c r="F262" s="3"/>
      <c r="G262" s="3"/>
    </row>
    <row r="263" spans="2:7">
      <c r="E263" s="3"/>
      <c r="F263" s="3"/>
      <c r="G263" s="3"/>
    </row>
    <row r="264" spans="2:7">
      <c r="E264" s="3"/>
      <c r="F264" s="3"/>
      <c r="G264" s="3"/>
    </row>
    <row r="265" spans="2:7">
      <c r="E265" s="3"/>
      <c r="F265" s="3"/>
      <c r="G265" s="3"/>
    </row>
    <row r="266" spans="2:7">
      <c r="E266" s="3"/>
      <c r="F266" s="3"/>
      <c r="G266" s="3"/>
    </row>
    <row r="267" spans="2:7">
      <c r="E267" s="3"/>
      <c r="F267" s="3"/>
      <c r="G267" s="3"/>
    </row>
    <row r="268" spans="2:7">
      <c r="E268" s="3"/>
      <c r="F268" s="3"/>
      <c r="G268" s="3"/>
    </row>
    <row r="269" spans="2:7">
      <c r="E269" s="3"/>
      <c r="F269" s="3"/>
      <c r="G269" s="3"/>
    </row>
    <row r="270" spans="2:7">
      <c r="B270" s="3"/>
      <c r="E270" s="3"/>
      <c r="F270" s="3"/>
      <c r="G270" s="3"/>
    </row>
    <row r="271" spans="2:7">
      <c r="B271" s="3"/>
      <c r="E271" s="3"/>
      <c r="F271" s="3"/>
      <c r="G271" s="3"/>
    </row>
    <row r="272" spans="2:7">
      <c r="B272" s="6"/>
      <c r="E272" s="3"/>
      <c r="F272" s="3"/>
      <c r="G272" s="3"/>
    </row>
    <row r="273" spans="5:7">
      <c r="E273" s="3"/>
      <c r="F273" s="3"/>
      <c r="G273" s="3"/>
    </row>
    <row r="274" spans="5:7">
      <c r="E274" s="3"/>
      <c r="F274" s="3"/>
      <c r="G274" s="3"/>
    </row>
    <row r="275" spans="5:7">
      <c r="E275" s="3"/>
      <c r="F275" s="3"/>
      <c r="G275" s="3"/>
    </row>
    <row r="276" spans="5:7">
      <c r="E276" s="3"/>
      <c r="F276" s="3"/>
      <c r="G276" s="3"/>
    </row>
    <row r="277" spans="5:7">
      <c r="E277" s="3"/>
      <c r="F277" s="3"/>
      <c r="G277" s="3"/>
    </row>
    <row r="278" spans="5:7">
      <c r="E278" s="3"/>
      <c r="F278" s="3"/>
      <c r="G278" s="3"/>
    </row>
    <row r="279" spans="5:7">
      <c r="E279" s="3"/>
      <c r="F279" s="3"/>
      <c r="G279" s="3"/>
    </row>
    <row r="280" spans="5:7">
      <c r="E280" s="3"/>
      <c r="F280" s="3"/>
      <c r="G280" s="3"/>
    </row>
    <row r="281" spans="5:7">
      <c r="E281" s="3"/>
      <c r="F281" s="3"/>
      <c r="G281" s="3"/>
    </row>
    <row r="282" spans="5:7">
      <c r="E282" s="3"/>
      <c r="F282" s="3"/>
      <c r="G282" s="3"/>
    </row>
    <row r="283" spans="5:7">
      <c r="E283" s="3"/>
      <c r="F283" s="3"/>
      <c r="G283" s="3"/>
    </row>
    <row r="284" spans="5:7">
      <c r="E284" s="3"/>
      <c r="F284" s="3"/>
      <c r="G284" s="3"/>
    </row>
    <row r="285" spans="5:7">
      <c r="E285" s="3"/>
      <c r="F285" s="3"/>
      <c r="G285" s="3"/>
    </row>
    <row r="286" spans="5:7">
      <c r="E286" s="3"/>
      <c r="F286" s="3"/>
      <c r="G286" s="3"/>
    </row>
    <row r="287" spans="5:7">
      <c r="E287" s="3"/>
      <c r="F287" s="3"/>
      <c r="G287" s="3"/>
    </row>
    <row r="288" spans="5:7">
      <c r="E288" s="3"/>
      <c r="F288" s="3"/>
      <c r="G288" s="3"/>
    </row>
    <row r="289" spans="5:7">
      <c r="E289" s="3"/>
      <c r="F289" s="3"/>
      <c r="G289" s="3"/>
    </row>
    <row r="290" spans="5:7">
      <c r="E290" s="3"/>
      <c r="F290" s="3"/>
      <c r="G290" s="3"/>
    </row>
    <row r="291" spans="5:7">
      <c r="E291" s="3"/>
      <c r="F291" s="3"/>
      <c r="G291" s="3"/>
    </row>
    <row r="292" spans="5:7">
      <c r="E292" s="3"/>
      <c r="F292" s="3"/>
      <c r="G292" s="3"/>
    </row>
    <row r="293" spans="5:7">
      <c r="E293" s="3"/>
      <c r="F293" s="3"/>
      <c r="G293" s="3"/>
    </row>
    <row r="294" spans="5:7">
      <c r="E294" s="3"/>
      <c r="F294" s="3"/>
      <c r="G294" s="3"/>
    </row>
    <row r="295" spans="5:7">
      <c r="E295" s="3"/>
      <c r="F295" s="3"/>
      <c r="G295" s="3"/>
    </row>
    <row r="296" spans="5:7">
      <c r="E296" s="3"/>
      <c r="F296" s="3"/>
      <c r="G296" s="3"/>
    </row>
    <row r="297" spans="5:7">
      <c r="E297" s="3"/>
      <c r="F297" s="3"/>
      <c r="G297" s="3"/>
    </row>
    <row r="298" spans="5:7">
      <c r="E298" s="3"/>
      <c r="F298" s="3"/>
      <c r="G298" s="3"/>
    </row>
    <row r="299" spans="5:7">
      <c r="E299" s="3"/>
      <c r="F299" s="3"/>
      <c r="G299" s="3"/>
    </row>
    <row r="300" spans="5:7">
      <c r="E300" s="3"/>
      <c r="F300" s="3"/>
      <c r="G300" s="3"/>
    </row>
    <row r="301" spans="5:7">
      <c r="E301" s="3"/>
      <c r="F301" s="3"/>
      <c r="G301" s="3"/>
    </row>
    <row r="302" spans="5:7">
      <c r="E302" s="3"/>
      <c r="F302" s="3"/>
      <c r="G302" s="3"/>
    </row>
    <row r="303" spans="5:7">
      <c r="E303" s="3"/>
      <c r="F303" s="3"/>
      <c r="G303" s="3"/>
    </row>
    <row r="304" spans="5:7">
      <c r="E304" s="3"/>
      <c r="F304" s="3"/>
      <c r="G304" s="3"/>
    </row>
    <row r="305" spans="5:7">
      <c r="E305" s="3"/>
      <c r="F305" s="3"/>
      <c r="G305" s="3"/>
    </row>
    <row r="306" spans="5:7">
      <c r="E306" s="3"/>
      <c r="F306" s="3"/>
      <c r="G306" s="3"/>
    </row>
    <row r="307" spans="5:7">
      <c r="E307" s="3"/>
      <c r="F307" s="3"/>
      <c r="G307" s="3"/>
    </row>
    <row r="308" spans="5:7">
      <c r="E308" s="3"/>
      <c r="F308" s="3"/>
      <c r="G308" s="3"/>
    </row>
    <row r="309" spans="5:7">
      <c r="E309" s="3"/>
      <c r="F309" s="3"/>
      <c r="G309" s="3"/>
    </row>
    <row r="310" spans="5:7">
      <c r="E310" s="3"/>
      <c r="F310" s="3"/>
      <c r="G310" s="3"/>
    </row>
    <row r="311" spans="5:7">
      <c r="E311" s="3"/>
      <c r="F311" s="3"/>
      <c r="G311" s="3"/>
    </row>
    <row r="312" spans="5:7">
      <c r="E312" s="3"/>
      <c r="F312" s="3"/>
      <c r="G312" s="3"/>
    </row>
    <row r="313" spans="5:7">
      <c r="E313" s="3"/>
      <c r="F313" s="3"/>
      <c r="G313" s="3"/>
    </row>
    <row r="314" spans="5:7">
      <c r="E314" s="3"/>
      <c r="F314" s="3"/>
      <c r="G314" s="3"/>
    </row>
    <row r="315" spans="5:7">
      <c r="E315" s="3"/>
      <c r="F315" s="3"/>
      <c r="G315" s="3"/>
    </row>
    <row r="316" spans="5:7">
      <c r="E316" s="3"/>
      <c r="F316" s="3"/>
      <c r="G316" s="3"/>
    </row>
    <row r="317" spans="5:7">
      <c r="E317" s="3"/>
      <c r="F317" s="3"/>
      <c r="G317" s="3"/>
    </row>
    <row r="318" spans="5:7">
      <c r="E318" s="3"/>
      <c r="F318" s="3"/>
      <c r="G318" s="3"/>
    </row>
    <row r="319" spans="5:7">
      <c r="E319" s="3"/>
      <c r="F319" s="3"/>
      <c r="G319" s="3"/>
    </row>
    <row r="320" spans="5:7">
      <c r="E320" s="3"/>
      <c r="F320" s="3"/>
      <c r="G320" s="3"/>
    </row>
    <row r="321" spans="5:7">
      <c r="E321" s="3"/>
      <c r="F321" s="3"/>
      <c r="G321" s="3"/>
    </row>
    <row r="322" spans="5:7">
      <c r="E322" s="3"/>
      <c r="F322" s="3"/>
      <c r="G322" s="3"/>
    </row>
    <row r="323" spans="5:7">
      <c r="E323" s="3"/>
      <c r="F323" s="3"/>
      <c r="G323" s="3"/>
    </row>
    <row r="324" spans="5:7">
      <c r="E324" s="3"/>
      <c r="F324" s="3"/>
      <c r="G324" s="3"/>
    </row>
    <row r="325" spans="5:7">
      <c r="E325" s="3"/>
      <c r="F325" s="3"/>
      <c r="G325" s="3"/>
    </row>
    <row r="326" spans="5:7">
      <c r="E326" s="3"/>
      <c r="F326" s="3"/>
      <c r="G326" s="3"/>
    </row>
    <row r="327" spans="5:7">
      <c r="E327" s="3"/>
      <c r="F327" s="3"/>
      <c r="G327" s="3"/>
    </row>
    <row r="328" spans="5:7">
      <c r="E328" s="3"/>
      <c r="F328" s="3"/>
      <c r="G328" s="3"/>
    </row>
    <row r="329" spans="5:7">
      <c r="E329" s="3"/>
      <c r="F329" s="3"/>
      <c r="G329" s="3"/>
    </row>
    <row r="330" spans="5:7">
      <c r="E330" s="3"/>
      <c r="F330" s="3"/>
      <c r="G330" s="3"/>
    </row>
    <row r="331" spans="5:7">
      <c r="E331" s="3"/>
      <c r="F331" s="3"/>
      <c r="G331" s="3"/>
    </row>
    <row r="332" spans="5:7">
      <c r="E332" s="3"/>
      <c r="F332" s="3"/>
      <c r="G332" s="3"/>
    </row>
    <row r="333" spans="5:7">
      <c r="E333" s="3"/>
      <c r="F333" s="3"/>
      <c r="G333" s="3"/>
    </row>
    <row r="334" spans="5:7">
      <c r="E334" s="3"/>
      <c r="F334" s="3"/>
      <c r="G334" s="3"/>
    </row>
    <row r="335" spans="5:7">
      <c r="E335" s="3"/>
      <c r="F335" s="3"/>
      <c r="G335" s="3"/>
    </row>
    <row r="336" spans="5:7">
      <c r="E336" s="3"/>
      <c r="F336" s="3"/>
      <c r="G336" s="3"/>
    </row>
    <row r="337" spans="2:7">
      <c r="B337" s="3"/>
      <c r="E337" s="3"/>
      <c r="F337" s="3"/>
      <c r="G337" s="3"/>
    </row>
    <row r="338" spans="2:7">
      <c r="B338" s="3"/>
      <c r="E338" s="3"/>
      <c r="F338" s="3"/>
      <c r="G338" s="3"/>
    </row>
    <row r="339" spans="2:7">
      <c r="B339" s="6"/>
    </row>
  </sheetData>
  <sheetProtection password="CCE9" sheet="1" objects="1" scenarios="1"/>
  <mergeCells count="2">
    <mergeCell ref="B6:N6"/>
    <mergeCell ref="B7:N7"/>
  </mergeCells>
  <dataValidations count="4">
    <dataValidation allowBlank="1" showInputMessage="1" showErrorMessage="1" sqref="A1"/>
    <dataValidation type="list" allowBlank="1" showInputMessage="1" showErrorMessage="1" sqref="G12:G339">
      <formula1>$BG$6:$BG$11</formula1>
    </dataValidation>
    <dataValidation type="list" allowBlank="1" showInputMessage="1" showErrorMessage="1" sqref="H12:H333">
      <formula1>$BI$6:$BI$11</formula1>
    </dataValidation>
    <dataValidation type="list" allowBlank="1" showInputMessage="1" showErrorMessage="1" sqref="E12:E333">
      <formula1>$BE$6:$BE$11</formula1>
    </dataValidation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workbookViewId="0"/>
  </sheetViews>
  <sheetFormatPr defaultColWidth="9.140625" defaultRowHeight="18"/>
  <cols>
    <col min="1" max="1" width="6.28515625" style="3" customWidth="1"/>
    <col min="2" max="2" width="38.42578125" style="45" customWidth="1"/>
    <col min="3" max="7" width="10.7109375" style="45" customWidth="1"/>
    <col min="8" max="8" width="14.7109375" style="3" customWidth="1"/>
    <col min="9" max="9" width="11.7109375" style="3" customWidth="1"/>
    <col min="10" max="10" width="14.7109375" style="3" customWidth="1"/>
    <col min="11" max="13" width="10.7109375" style="3" customWidth="1"/>
    <col min="14" max="14" width="7.5703125" style="3" customWidth="1"/>
    <col min="15" max="15" width="6.7109375" style="3" customWidth="1"/>
    <col min="16" max="16" width="7.7109375" style="3" customWidth="1"/>
    <col min="17" max="17" width="7.140625" style="3" customWidth="1"/>
    <col min="18" max="18" width="6" style="3" customWidth="1"/>
    <col min="19" max="19" width="7.85546875" style="3" customWidth="1"/>
    <col min="20" max="20" width="8.140625" style="3" customWidth="1"/>
    <col min="21" max="21" width="6.28515625" style="3" customWidth="1"/>
    <col min="22" max="22" width="8" style="3" customWidth="1"/>
    <col min="23" max="23" width="8.7109375" style="3" customWidth="1"/>
    <col min="24" max="24" width="10" style="3" customWidth="1"/>
    <col min="25" max="25" width="9.5703125" style="3" customWidth="1"/>
    <col min="26" max="26" width="6.140625" style="3" customWidth="1"/>
    <col min="27" max="28" width="5.7109375" style="3" customWidth="1"/>
    <col min="29" max="29" width="6.85546875" style="3" customWidth="1"/>
    <col min="30" max="30" width="6.42578125" style="3" customWidth="1"/>
    <col min="31" max="31" width="6.7109375" style="3" customWidth="1"/>
    <col min="32" max="32" width="7.28515625" style="3" customWidth="1"/>
    <col min="33" max="44" width="5.7109375" style="3" customWidth="1"/>
    <col min="45" max="16384" width="9.140625" style="3"/>
  </cols>
  <sheetData>
    <row r="1" spans="2:62">
      <c r="B1" s="13" t="s">
        <v>0</v>
      </c>
      <c r="C1" s="14" t="s">
        <v>190</v>
      </c>
    </row>
    <row r="2" spans="2:62">
      <c r="B2" s="13" t="s">
        <v>1</v>
      </c>
    </row>
    <row r="3" spans="2:62">
      <c r="B3" s="13" t="s">
        <v>2</v>
      </c>
      <c r="C3" s="14" t="s">
        <v>191</v>
      </c>
    </row>
    <row r="4" spans="2:62">
      <c r="B4" s="13" t="s">
        <v>3</v>
      </c>
      <c r="C4" s="14" t="s">
        <v>192</v>
      </c>
    </row>
    <row r="6" spans="2:62" ht="26.25" customHeight="1">
      <c r="B6" s="87" t="s">
        <v>69</v>
      </c>
      <c r="C6" s="88"/>
      <c r="D6" s="88"/>
      <c r="E6" s="88"/>
      <c r="F6" s="88"/>
      <c r="G6" s="88"/>
      <c r="H6" s="88"/>
      <c r="I6" s="88"/>
      <c r="J6" s="88"/>
      <c r="K6" s="88"/>
      <c r="L6" s="88"/>
      <c r="M6" s="89"/>
      <c r="BJ6" s="6"/>
    </row>
    <row r="7" spans="2:62" ht="26.25" customHeight="1">
      <c r="B7" s="87" t="s">
        <v>97</v>
      </c>
      <c r="C7" s="88"/>
      <c r="D7" s="88"/>
      <c r="E7" s="88"/>
      <c r="F7" s="88"/>
      <c r="G7" s="88"/>
      <c r="H7" s="88"/>
      <c r="I7" s="88"/>
      <c r="J7" s="88"/>
      <c r="K7" s="88"/>
      <c r="L7" s="88"/>
      <c r="M7" s="89"/>
      <c r="BG7" s="6"/>
      <c r="BJ7" s="6"/>
    </row>
    <row r="8" spans="2:62" s="6" customFormat="1" ht="63">
      <c r="B8" s="19" t="s">
        <v>49</v>
      </c>
      <c r="C8" s="68" t="s">
        <v>50</v>
      </c>
      <c r="D8" s="69" t="s">
        <v>71</v>
      </c>
      <c r="E8" s="69" t="s">
        <v>51</v>
      </c>
      <c r="F8" s="69" t="s">
        <v>88</v>
      </c>
      <c r="G8" s="68" t="s">
        <v>54</v>
      </c>
      <c r="H8" s="68" t="s">
        <v>74</v>
      </c>
      <c r="I8" s="68" t="s">
        <v>75</v>
      </c>
      <c r="J8" s="68" t="s">
        <v>57</v>
      </c>
      <c r="K8" s="68" t="s">
        <v>76</v>
      </c>
      <c r="L8" s="69" t="s">
        <v>58</v>
      </c>
      <c r="M8" s="90" t="s">
        <v>59</v>
      </c>
      <c r="O8" s="3"/>
      <c r="BG8" s="3"/>
      <c r="BH8" s="3"/>
      <c r="BJ8" s="54"/>
    </row>
    <row r="9" spans="2:62" s="6" customFormat="1" ht="26.25" customHeight="1">
      <c r="B9" s="50"/>
      <c r="C9" s="51"/>
      <c r="D9" s="51"/>
      <c r="E9" s="51"/>
      <c r="F9" s="51"/>
      <c r="G9" s="51"/>
      <c r="H9" s="71"/>
      <c r="I9" s="71" t="s">
        <v>79</v>
      </c>
      <c r="J9" s="71" t="s">
        <v>6</v>
      </c>
      <c r="K9" s="71" t="s">
        <v>7</v>
      </c>
      <c r="L9" s="91" t="s">
        <v>7</v>
      </c>
      <c r="M9" s="91" t="s">
        <v>7</v>
      </c>
      <c r="BG9" s="3"/>
      <c r="BJ9" s="54"/>
    </row>
    <row r="10" spans="2:62" s="54" customFormat="1" ht="18" customHeight="1">
      <c r="B10" s="52"/>
      <c r="C10" s="53" t="s">
        <v>9</v>
      </c>
      <c r="D10" s="53" t="s">
        <v>10</v>
      </c>
      <c r="E10" s="53" t="s">
        <v>60</v>
      </c>
      <c r="F10" s="53" t="s">
        <v>61</v>
      </c>
      <c r="G10" s="53" t="s">
        <v>62</v>
      </c>
      <c r="H10" s="53" t="s">
        <v>63</v>
      </c>
      <c r="I10" s="53" t="s">
        <v>64</v>
      </c>
      <c r="J10" s="53" t="s">
        <v>65</v>
      </c>
      <c r="K10" s="74" t="s">
        <v>66</v>
      </c>
      <c r="L10" s="74" t="s">
        <v>67</v>
      </c>
      <c r="M10" s="74" t="s">
        <v>80</v>
      </c>
      <c r="N10" s="75"/>
      <c r="BG10" s="3"/>
      <c r="BH10" s="6"/>
      <c r="BJ10" s="3"/>
    </row>
    <row r="11" spans="2:62" s="54" customFormat="1" ht="18" customHeight="1">
      <c r="B11" s="55" t="s">
        <v>98</v>
      </c>
      <c r="C11" s="53"/>
      <c r="D11" s="53"/>
      <c r="E11" s="53"/>
      <c r="F11" s="53"/>
      <c r="G11" s="53"/>
      <c r="H11" s="34">
        <v>833550</v>
      </c>
      <c r="I11" s="53"/>
      <c r="J11" s="34">
        <v>79480.883530074003</v>
      </c>
      <c r="K11" s="53"/>
      <c r="L11" s="34">
        <v>100</v>
      </c>
      <c r="M11" s="34">
        <v>5.75</v>
      </c>
      <c r="N11" s="75"/>
      <c r="BG11" s="3"/>
      <c r="BH11" s="6"/>
      <c r="BJ11" s="3"/>
    </row>
    <row r="12" spans="2:62">
      <c r="B12" s="56" t="s">
        <v>197</v>
      </c>
      <c r="D12" s="3"/>
      <c r="E12" s="3"/>
      <c r="F12" s="3"/>
      <c r="G12" s="3"/>
      <c r="H12" s="59">
        <v>445546</v>
      </c>
      <c r="J12" s="59">
        <v>14144.2301186</v>
      </c>
      <c r="L12" s="59">
        <v>17.8</v>
      </c>
      <c r="M12" s="59">
        <v>1.02</v>
      </c>
    </row>
    <row r="13" spans="2:62">
      <c r="B13" s="56" t="s">
        <v>1852</v>
      </c>
      <c r="D13" s="3"/>
      <c r="E13" s="3"/>
      <c r="F13" s="3"/>
      <c r="G13" s="3"/>
      <c r="H13" s="59">
        <v>103000</v>
      </c>
      <c r="J13" s="59">
        <v>3843.25</v>
      </c>
      <c r="L13" s="59">
        <v>4.84</v>
      </c>
      <c r="M13" s="59">
        <v>0.28000000000000003</v>
      </c>
    </row>
    <row r="14" spans="2:62">
      <c r="B14" s="14" t="s">
        <v>1853</v>
      </c>
      <c r="C14" s="14" t="s">
        <v>1854</v>
      </c>
      <c r="D14" s="14" t="s">
        <v>106</v>
      </c>
      <c r="E14" s="14" t="s">
        <v>1855</v>
      </c>
      <c r="F14" s="14" t="s">
        <v>134</v>
      </c>
      <c r="G14" s="14" t="s">
        <v>108</v>
      </c>
      <c r="H14" s="37">
        <v>85000</v>
      </c>
      <c r="I14" s="37">
        <v>1453</v>
      </c>
      <c r="J14" s="37">
        <v>1235.05</v>
      </c>
      <c r="K14" s="37">
        <v>0.1</v>
      </c>
      <c r="L14" s="37">
        <v>1.55</v>
      </c>
      <c r="M14" s="37">
        <v>0.09</v>
      </c>
    </row>
    <row r="15" spans="2:62">
      <c r="B15" s="14" t="s">
        <v>1856</v>
      </c>
      <c r="C15" s="14" t="s">
        <v>1857</v>
      </c>
      <c r="D15" s="14" t="s">
        <v>106</v>
      </c>
      <c r="E15" s="14" t="s">
        <v>1858</v>
      </c>
      <c r="F15" s="14" t="s">
        <v>134</v>
      </c>
      <c r="G15" s="14" t="s">
        <v>108</v>
      </c>
      <c r="H15" s="37">
        <v>18000</v>
      </c>
      <c r="I15" s="37">
        <v>14490</v>
      </c>
      <c r="J15" s="37">
        <v>2608.1999999999998</v>
      </c>
      <c r="K15" s="37">
        <v>0.06</v>
      </c>
      <c r="L15" s="37">
        <v>3.28</v>
      </c>
      <c r="M15" s="37">
        <v>0.19</v>
      </c>
    </row>
    <row r="16" spans="2:62">
      <c r="B16" s="56" t="s">
        <v>1859</v>
      </c>
      <c r="D16" s="3"/>
      <c r="E16" s="3"/>
      <c r="F16" s="3"/>
      <c r="G16" s="3"/>
      <c r="H16" s="59">
        <v>342546</v>
      </c>
      <c r="J16" s="59">
        <v>10300.9801186</v>
      </c>
      <c r="L16" s="59">
        <v>12.96</v>
      </c>
      <c r="M16" s="59">
        <v>0.74</v>
      </c>
    </row>
    <row r="17" spans="2:13">
      <c r="B17" s="14" t="s">
        <v>1860</v>
      </c>
      <c r="C17" s="14" t="s">
        <v>1861</v>
      </c>
      <c r="D17" s="14" t="s">
        <v>106</v>
      </c>
      <c r="E17" s="14" t="s">
        <v>1858</v>
      </c>
      <c r="F17" s="14" t="s">
        <v>129</v>
      </c>
      <c r="G17" s="14" t="s">
        <v>108</v>
      </c>
      <c r="H17" s="37">
        <v>13160</v>
      </c>
      <c r="I17" s="37">
        <v>3188</v>
      </c>
      <c r="J17" s="37">
        <v>419.54079999999999</v>
      </c>
      <c r="K17" s="37">
        <v>0.05</v>
      </c>
      <c r="L17" s="37">
        <v>0.53</v>
      </c>
      <c r="M17" s="37">
        <v>0.03</v>
      </c>
    </row>
    <row r="18" spans="2:13">
      <c r="B18" s="14" t="s">
        <v>1862</v>
      </c>
      <c r="C18" s="14" t="s">
        <v>1863</v>
      </c>
      <c r="D18" s="14" t="s">
        <v>106</v>
      </c>
      <c r="E18" s="14" t="s">
        <v>1864</v>
      </c>
      <c r="F18" s="14" t="s">
        <v>129</v>
      </c>
      <c r="G18" s="14" t="s">
        <v>108</v>
      </c>
      <c r="H18" s="37">
        <v>3500</v>
      </c>
      <c r="I18" s="37">
        <v>3169</v>
      </c>
      <c r="J18" s="37">
        <v>110.91500000000001</v>
      </c>
      <c r="K18" s="37">
        <v>0.02</v>
      </c>
      <c r="L18" s="37">
        <v>0.14000000000000001</v>
      </c>
      <c r="M18" s="37">
        <v>0.01</v>
      </c>
    </row>
    <row r="19" spans="2:13">
      <c r="B19" s="14" t="s">
        <v>1865</v>
      </c>
      <c r="C19" s="14" t="s">
        <v>1866</v>
      </c>
      <c r="D19" s="14" t="s">
        <v>106</v>
      </c>
      <c r="E19" s="14" t="s">
        <v>1867</v>
      </c>
      <c r="F19" s="14" t="s">
        <v>134</v>
      </c>
      <c r="G19" s="14" t="s">
        <v>108</v>
      </c>
      <c r="H19" s="37">
        <v>47886</v>
      </c>
      <c r="I19" s="37">
        <v>3175.51</v>
      </c>
      <c r="J19" s="37">
        <v>1520.6247186000001</v>
      </c>
      <c r="K19" s="37">
        <v>0.22</v>
      </c>
      <c r="L19" s="37">
        <v>1.91</v>
      </c>
      <c r="M19" s="37">
        <v>0.11</v>
      </c>
    </row>
    <row r="20" spans="2:13">
      <c r="B20" s="14" t="s">
        <v>1868</v>
      </c>
      <c r="C20" s="14" t="s">
        <v>1869</v>
      </c>
      <c r="D20" s="14" t="s">
        <v>106</v>
      </c>
      <c r="E20" s="14" t="s">
        <v>1867</v>
      </c>
      <c r="F20" s="14" t="s">
        <v>134</v>
      </c>
      <c r="G20" s="14" t="s">
        <v>108</v>
      </c>
      <c r="H20" s="37">
        <v>138000</v>
      </c>
      <c r="I20" s="37">
        <v>2964.82</v>
      </c>
      <c r="J20" s="37">
        <v>4091.4515999999999</v>
      </c>
      <c r="K20" s="37">
        <v>0.37</v>
      </c>
      <c r="L20" s="37">
        <v>5.15</v>
      </c>
      <c r="M20" s="37">
        <v>0.3</v>
      </c>
    </row>
    <row r="21" spans="2:13">
      <c r="B21" s="14" t="s">
        <v>1870</v>
      </c>
      <c r="C21" s="14" t="s">
        <v>1871</v>
      </c>
      <c r="D21" s="14" t="s">
        <v>106</v>
      </c>
      <c r="E21" s="14" t="s">
        <v>1858</v>
      </c>
      <c r="F21" s="14" t="s">
        <v>134</v>
      </c>
      <c r="G21" s="14" t="s">
        <v>108</v>
      </c>
      <c r="H21" s="37">
        <v>140000</v>
      </c>
      <c r="I21" s="37">
        <v>2970.32</v>
      </c>
      <c r="J21" s="37">
        <v>4158.4480000000003</v>
      </c>
      <c r="K21" s="37">
        <v>0.28999999999999998</v>
      </c>
      <c r="L21" s="37">
        <v>5.23</v>
      </c>
      <c r="M21" s="37">
        <v>0.3</v>
      </c>
    </row>
    <row r="22" spans="2:13">
      <c r="B22" s="56" t="s">
        <v>1872</v>
      </c>
      <c r="D22" s="3"/>
      <c r="E22" s="3"/>
      <c r="F22" s="3"/>
      <c r="G22" s="3"/>
      <c r="H22" s="59">
        <v>0</v>
      </c>
      <c r="J22" s="59">
        <v>0</v>
      </c>
      <c r="L22" s="59">
        <v>0</v>
      </c>
      <c r="M22" s="59">
        <v>0</v>
      </c>
    </row>
    <row r="23" spans="2:13">
      <c r="B23" s="14" t="s">
        <v>243</v>
      </c>
      <c r="C23" s="14" t="s">
        <v>243</v>
      </c>
      <c r="D23" s="3"/>
      <c r="E23" s="3"/>
      <c r="F23" s="14" t="s">
        <v>243</v>
      </c>
      <c r="G23" s="14" t="s">
        <v>243</v>
      </c>
      <c r="H23" s="37">
        <v>0</v>
      </c>
      <c r="I23" s="37">
        <v>0</v>
      </c>
      <c r="J23" s="37">
        <v>0</v>
      </c>
      <c r="K23" s="37">
        <v>0</v>
      </c>
      <c r="L23" s="37">
        <v>0</v>
      </c>
      <c r="M23" s="37">
        <v>0</v>
      </c>
    </row>
    <row r="24" spans="2:13">
      <c r="B24" s="56" t="s">
        <v>1033</v>
      </c>
      <c r="D24" s="3"/>
      <c r="E24" s="3"/>
      <c r="F24" s="3"/>
      <c r="G24" s="3"/>
      <c r="H24" s="59">
        <v>0</v>
      </c>
      <c r="J24" s="59">
        <v>0</v>
      </c>
      <c r="L24" s="59">
        <v>0</v>
      </c>
      <c r="M24" s="59">
        <v>0</v>
      </c>
    </row>
    <row r="25" spans="2:13">
      <c r="B25" s="14" t="s">
        <v>243</v>
      </c>
      <c r="C25" s="14" t="s">
        <v>243</v>
      </c>
      <c r="D25" s="3"/>
      <c r="E25" s="3"/>
      <c r="F25" s="14" t="s">
        <v>243</v>
      </c>
      <c r="G25" s="14" t="s">
        <v>243</v>
      </c>
      <c r="H25" s="37">
        <v>0</v>
      </c>
      <c r="I25" s="37">
        <v>0</v>
      </c>
      <c r="J25" s="37">
        <v>0</v>
      </c>
      <c r="K25" s="37">
        <v>0</v>
      </c>
      <c r="L25" s="37">
        <v>0</v>
      </c>
      <c r="M25" s="37">
        <v>0</v>
      </c>
    </row>
    <row r="26" spans="2:13">
      <c r="B26" s="56" t="s">
        <v>1873</v>
      </c>
      <c r="D26" s="3"/>
      <c r="E26" s="3"/>
      <c r="F26" s="3"/>
      <c r="G26" s="3"/>
      <c r="H26" s="59">
        <v>0</v>
      </c>
      <c r="J26" s="59">
        <v>0</v>
      </c>
      <c r="L26" s="59">
        <v>0</v>
      </c>
      <c r="M26" s="59">
        <v>0</v>
      </c>
    </row>
    <row r="27" spans="2:13">
      <c r="B27" s="14" t="s">
        <v>243</v>
      </c>
      <c r="C27" s="14" t="s">
        <v>243</v>
      </c>
      <c r="D27" s="3"/>
      <c r="E27" s="3"/>
      <c r="F27" s="14" t="s">
        <v>243</v>
      </c>
      <c r="G27" s="14" t="s">
        <v>243</v>
      </c>
      <c r="H27" s="37">
        <v>0</v>
      </c>
      <c r="I27" s="37">
        <v>0</v>
      </c>
      <c r="J27" s="37">
        <v>0</v>
      </c>
      <c r="K27" s="37">
        <v>0</v>
      </c>
      <c r="L27" s="37">
        <v>0</v>
      </c>
      <c r="M27" s="37">
        <v>0</v>
      </c>
    </row>
    <row r="28" spans="2:13">
      <c r="B28" s="56" t="s">
        <v>1874</v>
      </c>
      <c r="D28" s="3"/>
      <c r="E28" s="3"/>
      <c r="F28" s="3"/>
      <c r="G28" s="3"/>
      <c r="H28" s="59">
        <v>0</v>
      </c>
      <c r="J28" s="59">
        <v>0</v>
      </c>
      <c r="L28" s="59">
        <v>0</v>
      </c>
      <c r="M28" s="59">
        <v>0</v>
      </c>
    </row>
    <row r="29" spans="2:13">
      <c r="B29" s="14" t="s">
        <v>243</v>
      </c>
      <c r="C29" s="14" t="s">
        <v>243</v>
      </c>
      <c r="D29" s="3"/>
      <c r="E29" s="3"/>
      <c r="F29" s="14" t="s">
        <v>243</v>
      </c>
      <c r="G29" s="14" t="s">
        <v>243</v>
      </c>
      <c r="H29" s="37">
        <v>0</v>
      </c>
      <c r="I29" s="37">
        <v>0</v>
      </c>
      <c r="J29" s="37">
        <v>0</v>
      </c>
      <c r="K29" s="37">
        <v>0</v>
      </c>
      <c r="L29" s="37">
        <v>0</v>
      </c>
      <c r="M29" s="37">
        <v>0</v>
      </c>
    </row>
    <row r="30" spans="2:13">
      <c r="B30" s="56" t="s">
        <v>247</v>
      </c>
      <c r="D30" s="3"/>
      <c r="E30" s="3"/>
      <c r="F30" s="3"/>
      <c r="G30" s="3"/>
      <c r="H30" s="59">
        <v>388004</v>
      </c>
      <c r="J30" s="59">
        <v>65336.653411473999</v>
      </c>
      <c r="L30" s="59">
        <v>82.2</v>
      </c>
      <c r="M30" s="59">
        <v>4.72</v>
      </c>
    </row>
    <row r="31" spans="2:13">
      <c r="B31" s="56" t="s">
        <v>1875</v>
      </c>
      <c r="D31" s="3"/>
      <c r="E31" s="3"/>
      <c r="F31" s="3"/>
      <c r="G31" s="3"/>
      <c r="H31" s="59">
        <v>354062</v>
      </c>
      <c r="J31" s="59">
        <v>50394.631063353998</v>
      </c>
      <c r="L31" s="59">
        <v>63.4</v>
      </c>
      <c r="M31" s="59">
        <v>3.64</v>
      </c>
    </row>
    <row r="32" spans="2:13">
      <c r="B32" s="14" t="s">
        <v>1876</v>
      </c>
      <c r="C32" s="14" t="s">
        <v>1877</v>
      </c>
      <c r="D32" s="14" t="s">
        <v>1614</v>
      </c>
      <c r="E32" s="14" t="s">
        <v>1878</v>
      </c>
      <c r="F32" s="14" t="s">
        <v>1061</v>
      </c>
      <c r="G32" s="14" t="s">
        <v>112</v>
      </c>
      <c r="H32" s="37">
        <v>61080</v>
      </c>
      <c r="I32" s="37">
        <v>2394</v>
      </c>
      <c r="J32" s="37">
        <v>5506.8530831999997</v>
      </c>
      <c r="K32" s="37">
        <v>0.3</v>
      </c>
      <c r="L32" s="37">
        <v>6.93</v>
      </c>
      <c r="M32" s="37">
        <v>0.4</v>
      </c>
    </row>
    <row r="33" spans="2:13">
      <c r="B33" s="14" t="s">
        <v>1879</v>
      </c>
      <c r="C33" s="14" t="s">
        <v>1880</v>
      </c>
      <c r="D33" s="14" t="s">
        <v>1614</v>
      </c>
      <c r="E33" s="14" t="s">
        <v>1881</v>
      </c>
      <c r="F33" s="14" t="s">
        <v>1061</v>
      </c>
      <c r="G33" s="14" t="s">
        <v>116</v>
      </c>
      <c r="H33" s="37">
        <v>18326</v>
      </c>
      <c r="I33" s="37">
        <v>2349</v>
      </c>
      <c r="J33" s="37">
        <v>1844.8554025440001</v>
      </c>
      <c r="K33" s="37">
        <v>0.23</v>
      </c>
      <c r="L33" s="37">
        <v>2.3199999999999998</v>
      </c>
      <c r="M33" s="37">
        <v>0.13</v>
      </c>
    </row>
    <row r="34" spans="2:13">
      <c r="B34" s="14" t="s">
        <v>1882</v>
      </c>
      <c r="C34" s="14" t="s">
        <v>1883</v>
      </c>
      <c r="D34" s="14" t="s">
        <v>1614</v>
      </c>
      <c r="E34" s="14" t="s">
        <v>1884</v>
      </c>
      <c r="F34" s="14" t="s">
        <v>1061</v>
      </c>
      <c r="G34" s="14" t="s">
        <v>112</v>
      </c>
      <c r="H34" s="37">
        <v>6140</v>
      </c>
      <c r="I34" s="37">
        <v>6189</v>
      </c>
      <c r="J34" s="37">
        <v>1431.0973236</v>
      </c>
      <c r="K34" s="37">
        <v>0.01</v>
      </c>
      <c r="L34" s="37">
        <v>1.8</v>
      </c>
      <c r="M34" s="37">
        <v>0.1</v>
      </c>
    </row>
    <row r="35" spans="2:13">
      <c r="B35" s="14" t="s">
        <v>1885</v>
      </c>
      <c r="C35" s="14" t="s">
        <v>1886</v>
      </c>
      <c r="D35" s="14" t="s">
        <v>1614</v>
      </c>
      <c r="E35" s="14" t="s">
        <v>1887</v>
      </c>
      <c r="F35" s="14" t="s">
        <v>1061</v>
      </c>
      <c r="G35" s="14" t="s">
        <v>112</v>
      </c>
      <c r="H35" s="37">
        <v>30380</v>
      </c>
      <c r="I35" s="37">
        <v>3376.5</v>
      </c>
      <c r="J35" s="37">
        <v>3863.0901162</v>
      </c>
      <c r="K35" s="37">
        <v>0.08</v>
      </c>
      <c r="L35" s="37">
        <v>4.8600000000000003</v>
      </c>
      <c r="M35" s="37">
        <v>0.28000000000000003</v>
      </c>
    </row>
    <row r="36" spans="2:13">
      <c r="B36" s="14" t="s">
        <v>1888</v>
      </c>
      <c r="C36" s="14" t="s">
        <v>1889</v>
      </c>
      <c r="D36" s="14" t="s">
        <v>1614</v>
      </c>
      <c r="E36" s="14" t="s">
        <v>1890</v>
      </c>
      <c r="F36" s="14" t="s">
        <v>1061</v>
      </c>
      <c r="G36" s="14" t="s">
        <v>112</v>
      </c>
      <c r="H36" s="37">
        <v>32790</v>
      </c>
      <c r="I36" s="37">
        <v>2951</v>
      </c>
      <c r="J36" s="37">
        <v>3644.1055013999999</v>
      </c>
      <c r="K36" s="37">
        <v>0</v>
      </c>
      <c r="L36" s="37">
        <v>4.58</v>
      </c>
      <c r="M36" s="37">
        <v>0.26</v>
      </c>
    </row>
    <row r="37" spans="2:13">
      <c r="B37" s="14" t="s">
        <v>1891</v>
      </c>
      <c r="C37" s="14" t="s">
        <v>1892</v>
      </c>
      <c r="D37" s="14" t="s">
        <v>1614</v>
      </c>
      <c r="E37" s="14" t="s">
        <v>1893</v>
      </c>
      <c r="F37" s="14" t="s">
        <v>1061</v>
      </c>
      <c r="G37" s="14" t="s">
        <v>112</v>
      </c>
      <c r="H37" s="37">
        <v>10600</v>
      </c>
      <c r="I37" s="37">
        <v>6924</v>
      </c>
      <c r="J37" s="37">
        <v>2764.0331040000001</v>
      </c>
      <c r="K37" s="37">
        <v>0.27</v>
      </c>
      <c r="L37" s="37">
        <v>3.48</v>
      </c>
      <c r="M37" s="37">
        <v>0.2</v>
      </c>
    </row>
    <row r="38" spans="2:13">
      <c r="B38" s="14" t="s">
        <v>1894</v>
      </c>
      <c r="C38" s="14" t="s">
        <v>1895</v>
      </c>
      <c r="D38" s="14" t="s">
        <v>1614</v>
      </c>
      <c r="E38" s="14" t="s">
        <v>1896</v>
      </c>
      <c r="F38" s="14" t="s">
        <v>1061</v>
      </c>
      <c r="G38" s="14" t="s">
        <v>112</v>
      </c>
      <c r="H38" s="37">
        <v>4920</v>
      </c>
      <c r="I38" s="37">
        <v>3585</v>
      </c>
      <c r="J38" s="37">
        <v>664.25461199999995</v>
      </c>
      <c r="K38" s="37">
        <v>0.11</v>
      </c>
      <c r="L38" s="37">
        <v>0.84</v>
      </c>
      <c r="M38" s="37">
        <v>0.05</v>
      </c>
    </row>
    <row r="39" spans="2:13">
      <c r="B39" s="14" t="s">
        <v>1897</v>
      </c>
      <c r="C39" s="14" t="s">
        <v>1898</v>
      </c>
      <c r="D39" s="14" t="s">
        <v>1614</v>
      </c>
      <c r="E39" s="14" t="s">
        <v>1899</v>
      </c>
      <c r="F39" s="14" t="s">
        <v>1061</v>
      </c>
      <c r="G39" s="14" t="s">
        <v>194</v>
      </c>
      <c r="H39" s="37">
        <v>80415</v>
      </c>
      <c r="I39" s="37">
        <v>141400</v>
      </c>
      <c r="J39" s="37">
        <v>3812.9304597300002</v>
      </c>
      <c r="K39" s="37">
        <v>0.01</v>
      </c>
      <c r="L39" s="37">
        <v>4.8</v>
      </c>
      <c r="M39" s="37">
        <v>0.28000000000000003</v>
      </c>
    </row>
    <row r="40" spans="2:13">
      <c r="B40" s="14" t="s">
        <v>1900</v>
      </c>
      <c r="C40" s="14" t="s">
        <v>1901</v>
      </c>
      <c r="D40" s="14" t="s">
        <v>1614</v>
      </c>
      <c r="E40" s="14" t="s">
        <v>1902</v>
      </c>
      <c r="F40" s="14" t="s">
        <v>1061</v>
      </c>
      <c r="G40" s="14" t="s">
        <v>112</v>
      </c>
      <c r="H40" s="37">
        <v>23130</v>
      </c>
      <c r="I40" s="37">
        <v>3247</v>
      </c>
      <c r="J40" s="37">
        <v>2828.3831226000002</v>
      </c>
      <c r="K40" s="37">
        <v>0.45</v>
      </c>
      <c r="L40" s="37">
        <v>3.56</v>
      </c>
      <c r="M40" s="37">
        <v>0.2</v>
      </c>
    </row>
    <row r="41" spans="2:13">
      <c r="B41" s="14" t="s">
        <v>1903</v>
      </c>
      <c r="C41" s="14" t="s">
        <v>1904</v>
      </c>
      <c r="D41" s="14" t="s">
        <v>1614</v>
      </c>
      <c r="E41" s="14" t="s">
        <v>1905</v>
      </c>
      <c r="F41" s="14" t="s">
        <v>1061</v>
      </c>
      <c r="G41" s="14" t="s">
        <v>116</v>
      </c>
      <c r="H41" s="37">
        <v>13920</v>
      </c>
      <c r="I41" s="37">
        <v>2552</v>
      </c>
      <c r="J41" s="37">
        <v>1522.4096870400001</v>
      </c>
      <c r="K41" s="37">
        <v>0.46</v>
      </c>
      <c r="L41" s="37">
        <v>1.92</v>
      </c>
      <c r="M41" s="37">
        <v>0.11</v>
      </c>
    </row>
    <row r="42" spans="2:13">
      <c r="B42" s="14" t="s">
        <v>1906</v>
      </c>
      <c r="C42" s="14" t="s">
        <v>1907</v>
      </c>
      <c r="D42" s="14" t="s">
        <v>1614</v>
      </c>
      <c r="E42" s="14" t="s">
        <v>1905</v>
      </c>
      <c r="F42" s="14" t="s">
        <v>1061</v>
      </c>
      <c r="G42" s="14" t="s">
        <v>112</v>
      </c>
      <c r="H42" s="37">
        <v>49551</v>
      </c>
      <c r="I42" s="37">
        <v>3384</v>
      </c>
      <c r="J42" s="37">
        <v>6314.8507934400004</v>
      </c>
      <c r="K42" s="37">
        <v>7.0000000000000007E-2</v>
      </c>
      <c r="L42" s="37">
        <v>7.95</v>
      </c>
      <c r="M42" s="37">
        <v>0.46</v>
      </c>
    </row>
    <row r="43" spans="2:13">
      <c r="B43" s="14" t="s">
        <v>1908</v>
      </c>
      <c r="C43" s="14" t="s">
        <v>1909</v>
      </c>
      <c r="D43" s="14" t="s">
        <v>1614</v>
      </c>
      <c r="E43" s="14" t="s">
        <v>1910</v>
      </c>
      <c r="F43" s="14" t="s">
        <v>1061</v>
      </c>
      <c r="G43" s="14" t="s">
        <v>112</v>
      </c>
      <c r="H43" s="37">
        <v>22810</v>
      </c>
      <c r="I43" s="37">
        <v>18856</v>
      </c>
      <c r="J43" s="37">
        <v>16197.7678576</v>
      </c>
      <c r="K43" s="37">
        <v>0</v>
      </c>
      <c r="L43" s="37">
        <v>20.38</v>
      </c>
      <c r="M43" s="37">
        <v>1.17</v>
      </c>
    </row>
    <row r="44" spans="2:13">
      <c r="B44" s="56" t="s">
        <v>1911</v>
      </c>
      <c r="D44" s="3"/>
      <c r="E44" s="3"/>
      <c r="F44" s="3"/>
      <c r="G44" s="3"/>
      <c r="H44" s="59">
        <v>33942</v>
      </c>
      <c r="J44" s="59">
        <v>14942.022348119999</v>
      </c>
      <c r="L44" s="59">
        <v>18.8</v>
      </c>
      <c r="M44" s="59">
        <v>1.08</v>
      </c>
    </row>
    <row r="45" spans="2:13">
      <c r="B45" s="14" t="s">
        <v>1912</v>
      </c>
      <c r="C45" s="14" t="s">
        <v>1913</v>
      </c>
      <c r="D45" s="14" t="s">
        <v>1614</v>
      </c>
      <c r="E45" s="14" t="s">
        <v>1914</v>
      </c>
      <c r="F45" s="14" t="s">
        <v>1061</v>
      </c>
      <c r="G45" s="14" t="s">
        <v>112</v>
      </c>
      <c r="H45" s="37">
        <v>20236</v>
      </c>
      <c r="I45" s="37">
        <v>11882</v>
      </c>
      <c r="J45" s="37">
        <v>9055.1267643200008</v>
      </c>
      <c r="K45" s="37">
        <v>0</v>
      </c>
      <c r="L45" s="37">
        <v>11.39</v>
      </c>
      <c r="M45" s="37">
        <v>0.65</v>
      </c>
    </row>
    <row r="46" spans="2:13">
      <c r="B46" s="14" t="s">
        <v>1915</v>
      </c>
      <c r="C46" s="14" t="s">
        <v>1916</v>
      </c>
      <c r="D46" s="14" t="s">
        <v>1614</v>
      </c>
      <c r="E46" s="14" t="s">
        <v>1917</v>
      </c>
      <c r="F46" s="14" t="s">
        <v>1061</v>
      </c>
      <c r="G46" s="14" t="s">
        <v>112</v>
      </c>
      <c r="H46" s="37">
        <v>13706</v>
      </c>
      <c r="I46" s="37">
        <v>11405</v>
      </c>
      <c r="J46" s="37">
        <v>5886.8955838000002</v>
      </c>
      <c r="K46" s="37">
        <v>0.1</v>
      </c>
      <c r="L46" s="37">
        <v>7.41</v>
      </c>
      <c r="M46" s="37">
        <v>0.43</v>
      </c>
    </row>
    <row r="47" spans="2:13">
      <c r="B47" s="56" t="s">
        <v>1033</v>
      </c>
      <c r="D47" s="3"/>
      <c r="E47" s="3"/>
      <c r="F47" s="3"/>
      <c r="G47" s="3"/>
      <c r="H47" s="59">
        <v>0</v>
      </c>
      <c r="J47" s="59">
        <v>0</v>
      </c>
      <c r="L47" s="59">
        <v>0</v>
      </c>
      <c r="M47" s="59">
        <v>0</v>
      </c>
    </row>
    <row r="48" spans="2:13">
      <c r="B48" s="14" t="s">
        <v>243</v>
      </c>
      <c r="C48" s="14" t="s">
        <v>243</v>
      </c>
      <c r="D48" s="3"/>
      <c r="E48" s="3"/>
      <c r="F48" s="14" t="s">
        <v>243</v>
      </c>
      <c r="G48" s="14" t="s">
        <v>243</v>
      </c>
      <c r="H48" s="37">
        <v>0</v>
      </c>
      <c r="I48" s="37">
        <v>0</v>
      </c>
      <c r="J48" s="37">
        <v>0</v>
      </c>
      <c r="K48" s="37">
        <v>0</v>
      </c>
      <c r="L48" s="37">
        <v>0</v>
      </c>
      <c r="M48" s="37">
        <v>0</v>
      </c>
    </row>
    <row r="49" spans="2:13">
      <c r="B49" s="56" t="s">
        <v>1873</v>
      </c>
      <c r="D49" s="3"/>
      <c r="E49" s="3"/>
      <c r="F49" s="3"/>
      <c r="G49" s="3"/>
      <c r="H49" s="59">
        <v>0</v>
      </c>
      <c r="J49" s="59">
        <v>0</v>
      </c>
      <c r="L49" s="59">
        <v>0</v>
      </c>
      <c r="M49" s="59">
        <v>0</v>
      </c>
    </row>
    <row r="50" spans="2:13">
      <c r="B50" s="14" t="s">
        <v>243</v>
      </c>
      <c r="C50" s="14" t="s">
        <v>243</v>
      </c>
      <c r="D50" s="3"/>
      <c r="E50" s="3"/>
      <c r="F50" s="14" t="s">
        <v>243</v>
      </c>
      <c r="G50" s="14" t="s">
        <v>243</v>
      </c>
      <c r="H50" s="37">
        <v>0</v>
      </c>
      <c r="I50" s="37">
        <v>0</v>
      </c>
      <c r="J50" s="37">
        <v>0</v>
      </c>
      <c r="K50" s="37">
        <v>0</v>
      </c>
      <c r="L50" s="37">
        <v>0</v>
      </c>
      <c r="M50" s="37">
        <v>0</v>
      </c>
    </row>
    <row r="51" spans="2:13">
      <c r="B51" s="14" t="s">
        <v>250</v>
      </c>
      <c r="D51" s="3"/>
      <c r="E51" s="3"/>
      <c r="F51" s="3"/>
      <c r="G51" s="3"/>
    </row>
    <row r="52" spans="2:13">
      <c r="D52" s="3"/>
      <c r="E52" s="3"/>
      <c r="F52" s="3"/>
      <c r="G52" s="3"/>
    </row>
    <row r="53" spans="2:13">
      <c r="D53" s="3"/>
      <c r="E53" s="3"/>
      <c r="F53" s="3"/>
      <c r="G53" s="3"/>
    </row>
    <row r="54" spans="2:13">
      <c r="D54" s="3"/>
      <c r="E54" s="3"/>
      <c r="F54" s="3"/>
      <c r="G54" s="3"/>
    </row>
    <row r="55" spans="2:13">
      <c r="D55" s="3"/>
      <c r="E55" s="3"/>
      <c r="F55" s="3"/>
      <c r="G55" s="3"/>
    </row>
    <row r="56" spans="2:13">
      <c r="D56" s="3"/>
      <c r="E56" s="3"/>
      <c r="F56" s="3"/>
      <c r="G56" s="3"/>
    </row>
    <row r="57" spans="2:13">
      <c r="D57" s="3"/>
      <c r="E57" s="3"/>
      <c r="F57" s="3"/>
      <c r="G57" s="3"/>
    </row>
    <row r="58" spans="2:13">
      <c r="D58" s="3"/>
      <c r="E58" s="3"/>
      <c r="F58" s="3"/>
      <c r="G58" s="3"/>
    </row>
    <row r="59" spans="2:13">
      <c r="D59" s="3"/>
      <c r="E59" s="3"/>
      <c r="F59" s="3"/>
      <c r="G59" s="3"/>
    </row>
    <row r="60" spans="2:13">
      <c r="D60" s="3"/>
      <c r="E60" s="3"/>
      <c r="F60" s="3"/>
      <c r="G60" s="3"/>
    </row>
    <row r="61" spans="2:13">
      <c r="D61" s="3"/>
      <c r="E61" s="3"/>
      <c r="F61" s="3"/>
      <c r="G61" s="3"/>
    </row>
    <row r="62" spans="2:13">
      <c r="D62" s="3"/>
      <c r="E62" s="3"/>
      <c r="F62" s="3"/>
      <c r="G62" s="3"/>
    </row>
    <row r="63" spans="2:13">
      <c r="D63" s="3"/>
      <c r="E63" s="3"/>
      <c r="F63" s="3"/>
      <c r="G63" s="3"/>
    </row>
    <row r="64" spans="2:13">
      <c r="D64" s="3"/>
      <c r="E64" s="3"/>
      <c r="F64" s="3"/>
      <c r="G64" s="3"/>
    </row>
    <row r="65" spans="4:7">
      <c r="D65" s="3"/>
      <c r="E65" s="3"/>
      <c r="F65" s="3"/>
      <c r="G65" s="3"/>
    </row>
    <row r="66" spans="4:7">
      <c r="D66" s="3"/>
      <c r="E66" s="3"/>
      <c r="F66" s="3"/>
      <c r="G66" s="3"/>
    </row>
    <row r="67" spans="4:7">
      <c r="D67" s="3"/>
      <c r="E67" s="3"/>
      <c r="F67" s="3"/>
      <c r="G67" s="3"/>
    </row>
    <row r="68" spans="4:7">
      <c r="D68" s="3"/>
      <c r="E68" s="3"/>
      <c r="F68" s="3"/>
      <c r="G68" s="3"/>
    </row>
    <row r="69" spans="4:7">
      <c r="D69" s="3"/>
      <c r="E69" s="3"/>
      <c r="F69" s="3"/>
      <c r="G69" s="3"/>
    </row>
    <row r="70" spans="4:7">
      <c r="D70" s="3"/>
      <c r="E70" s="3"/>
      <c r="F70" s="3"/>
      <c r="G70" s="3"/>
    </row>
    <row r="71" spans="4:7">
      <c r="D71" s="3"/>
      <c r="E71" s="3"/>
      <c r="F71" s="3"/>
      <c r="G71" s="3"/>
    </row>
    <row r="72" spans="4:7">
      <c r="D72" s="3"/>
      <c r="E72" s="3"/>
      <c r="F72" s="3"/>
      <c r="G72" s="3"/>
    </row>
    <row r="73" spans="4:7">
      <c r="D73" s="3"/>
      <c r="E73" s="3"/>
      <c r="F73" s="3"/>
      <c r="G73" s="3"/>
    </row>
    <row r="74" spans="4:7">
      <c r="D74" s="3"/>
      <c r="E74" s="3"/>
      <c r="F74" s="3"/>
      <c r="G74" s="3"/>
    </row>
    <row r="75" spans="4:7">
      <c r="D75" s="3"/>
      <c r="E75" s="3"/>
      <c r="F75" s="3"/>
      <c r="G75" s="3"/>
    </row>
    <row r="76" spans="4:7">
      <c r="D76" s="3"/>
      <c r="E76" s="3"/>
      <c r="F76" s="3"/>
      <c r="G76" s="3"/>
    </row>
    <row r="77" spans="4:7">
      <c r="D77" s="3"/>
      <c r="E77" s="3"/>
      <c r="F77" s="3"/>
      <c r="G77" s="3"/>
    </row>
    <row r="78" spans="4:7">
      <c r="D78" s="3"/>
      <c r="E78" s="3"/>
      <c r="F78" s="3"/>
      <c r="G78" s="3"/>
    </row>
    <row r="79" spans="4:7">
      <c r="D79" s="3"/>
      <c r="E79" s="3"/>
      <c r="F79" s="3"/>
      <c r="G79" s="3"/>
    </row>
    <row r="80" spans="4:7">
      <c r="D80" s="3"/>
      <c r="E80" s="3"/>
      <c r="F80" s="3"/>
      <c r="G80" s="3"/>
    </row>
    <row r="81" spans="4:7">
      <c r="D81" s="3"/>
      <c r="E81" s="3"/>
      <c r="F81" s="3"/>
      <c r="G81" s="3"/>
    </row>
    <row r="82" spans="4:7">
      <c r="D82" s="3"/>
      <c r="E82" s="3"/>
      <c r="F82" s="3"/>
      <c r="G82" s="3"/>
    </row>
    <row r="83" spans="4:7">
      <c r="D83" s="3"/>
      <c r="E83" s="3"/>
      <c r="F83" s="3"/>
      <c r="G83" s="3"/>
    </row>
    <row r="84" spans="4:7">
      <c r="D84" s="3"/>
      <c r="E84" s="3"/>
      <c r="F84" s="3"/>
      <c r="G84" s="3"/>
    </row>
    <row r="85" spans="4:7">
      <c r="D85" s="3"/>
      <c r="E85" s="3"/>
      <c r="F85" s="3"/>
      <c r="G85" s="3"/>
    </row>
    <row r="86" spans="4:7">
      <c r="D86" s="3"/>
      <c r="E86" s="3"/>
      <c r="F86" s="3"/>
      <c r="G86" s="3"/>
    </row>
    <row r="87" spans="4:7">
      <c r="D87" s="3"/>
      <c r="E87" s="3"/>
      <c r="F87" s="3"/>
      <c r="G87" s="3"/>
    </row>
    <row r="88" spans="4:7">
      <c r="D88" s="3"/>
      <c r="E88" s="3"/>
      <c r="F88" s="3"/>
      <c r="G88" s="3"/>
    </row>
    <row r="89" spans="4:7">
      <c r="D89" s="3"/>
      <c r="E89" s="3"/>
      <c r="F89" s="3"/>
      <c r="G89" s="3"/>
    </row>
    <row r="90" spans="4:7">
      <c r="D90" s="3"/>
      <c r="E90" s="3"/>
      <c r="F90" s="3"/>
      <c r="G90" s="3"/>
    </row>
    <row r="91" spans="4:7">
      <c r="D91" s="3"/>
      <c r="E91" s="3"/>
      <c r="F91" s="3"/>
      <c r="G91" s="3"/>
    </row>
    <row r="92" spans="4:7">
      <c r="D92" s="3"/>
      <c r="E92" s="3"/>
      <c r="F92" s="3"/>
      <c r="G92" s="3"/>
    </row>
    <row r="93" spans="4:7">
      <c r="D93" s="3"/>
      <c r="E93" s="3"/>
      <c r="F93" s="3"/>
      <c r="G93" s="3"/>
    </row>
    <row r="94" spans="4:7">
      <c r="D94" s="3"/>
      <c r="E94" s="3"/>
      <c r="F94" s="3"/>
      <c r="G94" s="3"/>
    </row>
    <row r="95" spans="4:7">
      <c r="D95" s="3"/>
      <c r="E95" s="3"/>
      <c r="F95" s="3"/>
      <c r="G95" s="3"/>
    </row>
    <row r="96" spans="4:7">
      <c r="D96" s="3"/>
      <c r="E96" s="3"/>
      <c r="F96" s="3"/>
      <c r="G96" s="3"/>
    </row>
    <row r="97" spans="4:7">
      <c r="D97" s="3"/>
      <c r="E97" s="3"/>
      <c r="F97" s="3"/>
      <c r="G97" s="3"/>
    </row>
    <row r="98" spans="4:7">
      <c r="D98" s="3"/>
      <c r="E98" s="3"/>
      <c r="F98" s="3"/>
      <c r="G98" s="3"/>
    </row>
    <row r="99" spans="4:7">
      <c r="D99" s="3"/>
      <c r="E99" s="3"/>
      <c r="F99" s="3"/>
      <c r="G99" s="3"/>
    </row>
    <row r="100" spans="4:7">
      <c r="D100" s="3"/>
      <c r="E100" s="3"/>
      <c r="F100" s="3"/>
      <c r="G100" s="3"/>
    </row>
    <row r="101" spans="4:7">
      <c r="D101" s="3"/>
      <c r="E101" s="3"/>
      <c r="F101" s="3"/>
      <c r="G101" s="3"/>
    </row>
    <row r="102" spans="4:7">
      <c r="D102" s="3"/>
      <c r="E102" s="3"/>
      <c r="F102" s="3"/>
      <c r="G102" s="3"/>
    </row>
    <row r="103" spans="4:7">
      <c r="D103" s="3"/>
      <c r="E103" s="3"/>
      <c r="F103" s="3"/>
      <c r="G103" s="3"/>
    </row>
    <row r="104" spans="4:7">
      <c r="D104" s="3"/>
      <c r="E104" s="3"/>
      <c r="F104" s="3"/>
      <c r="G104" s="3"/>
    </row>
    <row r="105" spans="4:7">
      <c r="D105" s="3"/>
      <c r="E105" s="3"/>
      <c r="F105" s="3"/>
      <c r="G105" s="3"/>
    </row>
    <row r="106" spans="4:7">
      <c r="D106" s="3"/>
      <c r="E106" s="3"/>
      <c r="F106" s="3"/>
      <c r="G106" s="3"/>
    </row>
    <row r="107" spans="4:7">
      <c r="D107" s="3"/>
      <c r="E107" s="3"/>
      <c r="F107" s="3"/>
      <c r="G107" s="3"/>
    </row>
    <row r="108" spans="4:7">
      <c r="D108" s="3"/>
      <c r="E108" s="3"/>
      <c r="F108" s="3"/>
      <c r="G108" s="3"/>
    </row>
    <row r="109" spans="4:7">
      <c r="D109" s="3"/>
      <c r="E109" s="3"/>
      <c r="F109" s="3"/>
      <c r="G109" s="3"/>
    </row>
    <row r="110" spans="4:7">
      <c r="D110" s="3"/>
      <c r="E110" s="3"/>
      <c r="F110" s="3"/>
      <c r="G110" s="3"/>
    </row>
    <row r="111" spans="4:7">
      <c r="D111" s="3"/>
      <c r="E111" s="3"/>
      <c r="F111" s="3"/>
      <c r="G111" s="3"/>
    </row>
    <row r="112" spans="4:7">
      <c r="D112" s="3"/>
      <c r="E112" s="3"/>
      <c r="F112" s="3"/>
      <c r="G112" s="3"/>
    </row>
    <row r="113" spans="4:7">
      <c r="D113" s="3"/>
      <c r="E113" s="3"/>
      <c r="F113" s="3"/>
      <c r="G113" s="3"/>
    </row>
    <row r="114" spans="4:7">
      <c r="D114" s="3"/>
      <c r="E114" s="3"/>
      <c r="F114" s="3"/>
      <c r="G114" s="3"/>
    </row>
    <row r="115" spans="4:7">
      <c r="D115" s="3"/>
      <c r="E115" s="3"/>
      <c r="F115" s="3"/>
      <c r="G115" s="3"/>
    </row>
    <row r="116" spans="4:7">
      <c r="D116" s="3"/>
      <c r="E116" s="3"/>
      <c r="F116" s="3"/>
      <c r="G116" s="3"/>
    </row>
    <row r="117" spans="4:7">
      <c r="D117" s="3"/>
      <c r="E117" s="3"/>
      <c r="F117" s="3"/>
      <c r="G117" s="3"/>
    </row>
    <row r="118" spans="4:7">
      <c r="D118" s="3"/>
      <c r="E118" s="3"/>
      <c r="F118" s="3"/>
      <c r="G118" s="3"/>
    </row>
    <row r="119" spans="4:7">
      <c r="D119" s="3"/>
      <c r="E119" s="3"/>
      <c r="F119" s="3"/>
      <c r="G119" s="3"/>
    </row>
    <row r="120" spans="4:7">
      <c r="D120" s="3"/>
      <c r="E120" s="3"/>
      <c r="F120" s="3"/>
      <c r="G120" s="3"/>
    </row>
    <row r="121" spans="4:7">
      <c r="D121" s="3"/>
      <c r="E121" s="3"/>
      <c r="F121" s="3"/>
      <c r="G121" s="3"/>
    </row>
    <row r="122" spans="4:7">
      <c r="D122" s="3"/>
      <c r="E122" s="3"/>
      <c r="F122" s="3"/>
      <c r="G122" s="3"/>
    </row>
    <row r="123" spans="4:7">
      <c r="D123" s="3"/>
      <c r="E123" s="3"/>
      <c r="F123" s="3"/>
      <c r="G123" s="3"/>
    </row>
    <row r="124" spans="4:7">
      <c r="D124" s="3"/>
      <c r="E124" s="3"/>
      <c r="F124" s="3"/>
      <c r="G124" s="3"/>
    </row>
    <row r="125" spans="4:7">
      <c r="D125" s="3"/>
      <c r="E125" s="3"/>
      <c r="F125" s="3"/>
      <c r="G125" s="3"/>
    </row>
    <row r="126" spans="4:7">
      <c r="D126" s="3"/>
      <c r="E126" s="3"/>
      <c r="F126" s="3"/>
      <c r="G126" s="3"/>
    </row>
    <row r="127" spans="4:7">
      <c r="D127" s="3"/>
      <c r="E127" s="3"/>
      <c r="F127" s="3"/>
      <c r="G127" s="3"/>
    </row>
    <row r="128" spans="4:7">
      <c r="D128" s="3"/>
      <c r="E128" s="3"/>
      <c r="F128" s="3"/>
      <c r="G128" s="3"/>
    </row>
    <row r="129" spans="4:7">
      <c r="D129" s="3"/>
      <c r="E129" s="3"/>
      <c r="F129" s="3"/>
      <c r="G129" s="3"/>
    </row>
    <row r="130" spans="4:7">
      <c r="D130" s="3"/>
      <c r="E130" s="3"/>
      <c r="F130" s="3"/>
      <c r="G130" s="3"/>
    </row>
    <row r="131" spans="4:7">
      <c r="D131" s="3"/>
      <c r="E131" s="3"/>
      <c r="F131" s="3"/>
      <c r="G131" s="3"/>
    </row>
    <row r="132" spans="4:7">
      <c r="D132" s="3"/>
      <c r="E132" s="3"/>
      <c r="F132" s="3"/>
      <c r="G132" s="3"/>
    </row>
    <row r="133" spans="4:7">
      <c r="D133" s="3"/>
      <c r="E133" s="3"/>
      <c r="F133" s="3"/>
      <c r="G133" s="3"/>
    </row>
    <row r="134" spans="4:7">
      <c r="D134" s="3"/>
      <c r="E134" s="3"/>
      <c r="F134" s="3"/>
      <c r="G134" s="3"/>
    </row>
    <row r="135" spans="4:7">
      <c r="D135" s="3"/>
      <c r="E135" s="3"/>
      <c r="F135" s="3"/>
      <c r="G135" s="3"/>
    </row>
    <row r="136" spans="4:7">
      <c r="D136" s="3"/>
      <c r="E136" s="3"/>
      <c r="F136" s="3"/>
      <c r="G136" s="3"/>
    </row>
    <row r="137" spans="4:7">
      <c r="D137" s="3"/>
      <c r="E137" s="3"/>
      <c r="F137" s="3"/>
      <c r="G137" s="3"/>
    </row>
    <row r="138" spans="4:7">
      <c r="D138" s="3"/>
      <c r="E138" s="3"/>
      <c r="F138" s="3"/>
      <c r="G138" s="3"/>
    </row>
    <row r="139" spans="4:7">
      <c r="D139" s="3"/>
      <c r="E139" s="3"/>
      <c r="F139" s="3"/>
      <c r="G139" s="3"/>
    </row>
    <row r="140" spans="4:7">
      <c r="D140" s="3"/>
      <c r="E140" s="3"/>
      <c r="F140" s="3"/>
      <c r="G140" s="3"/>
    </row>
    <row r="141" spans="4:7">
      <c r="D141" s="3"/>
      <c r="E141" s="3"/>
      <c r="F141" s="3"/>
      <c r="G141" s="3"/>
    </row>
    <row r="142" spans="4:7">
      <c r="D142" s="3"/>
      <c r="E142" s="3"/>
      <c r="F142" s="3"/>
      <c r="G142" s="3"/>
    </row>
    <row r="143" spans="4:7">
      <c r="D143" s="3"/>
      <c r="E143" s="3"/>
      <c r="F143" s="3"/>
      <c r="G143" s="3"/>
    </row>
    <row r="144" spans="4:7">
      <c r="D144" s="3"/>
      <c r="E144" s="3"/>
      <c r="F144" s="3"/>
      <c r="G144" s="3"/>
    </row>
    <row r="145" spans="4:7">
      <c r="D145" s="3"/>
      <c r="E145" s="3"/>
      <c r="F145" s="3"/>
      <c r="G145" s="3"/>
    </row>
    <row r="146" spans="4:7">
      <c r="D146" s="3"/>
      <c r="E146" s="3"/>
      <c r="F146" s="3"/>
      <c r="G146" s="3"/>
    </row>
    <row r="147" spans="4:7">
      <c r="D147" s="3"/>
      <c r="E147" s="3"/>
      <c r="F147" s="3"/>
      <c r="G147" s="3"/>
    </row>
    <row r="148" spans="4:7">
      <c r="D148" s="3"/>
      <c r="E148" s="3"/>
      <c r="F148" s="3"/>
      <c r="G148" s="3"/>
    </row>
    <row r="149" spans="4:7">
      <c r="D149" s="3"/>
      <c r="E149" s="3"/>
      <c r="F149" s="3"/>
      <c r="G149" s="3"/>
    </row>
    <row r="150" spans="4:7">
      <c r="D150" s="3"/>
      <c r="E150" s="3"/>
      <c r="F150" s="3"/>
      <c r="G150" s="3"/>
    </row>
    <row r="151" spans="4:7">
      <c r="D151" s="3"/>
      <c r="E151" s="3"/>
      <c r="F151" s="3"/>
      <c r="G151" s="3"/>
    </row>
    <row r="152" spans="4:7">
      <c r="D152" s="3"/>
      <c r="E152" s="3"/>
      <c r="F152" s="3"/>
      <c r="G152" s="3"/>
    </row>
    <row r="153" spans="4:7">
      <c r="D153" s="3"/>
      <c r="E153" s="3"/>
      <c r="F153" s="3"/>
      <c r="G153" s="3"/>
    </row>
    <row r="154" spans="4:7">
      <c r="D154" s="3"/>
      <c r="E154" s="3"/>
      <c r="F154" s="3"/>
      <c r="G154" s="3"/>
    </row>
    <row r="155" spans="4:7">
      <c r="D155" s="3"/>
      <c r="E155" s="3"/>
      <c r="F155" s="3"/>
      <c r="G155" s="3"/>
    </row>
    <row r="156" spans="4:7">
      <c r="D156" s="3"/>
      <c r="E156" s="3"/>
      <c r="F156" s="3"/>
      <c r="G156" s="3"/>
    </row>
    <row r="157" spans="4:7">
      <c r="D157" s="3"/>
      <c r="E157" s="3"/>
      <c r="F157" s="3"/>
      <c r="G157" s="3"/>
    </row>
    <row r="158" spans="4:7">
      <c r="D158" s="3"/>
      <c r="E158" s="3"/>
      <c r="F158" s="3"/>
      <c r="G158" s="3"/>
    </row>
    <row r="159" spans="4:7">
      <c r="D159" s="3"/>
      <c r="E159" s="3"/>
      <c r="F159" s="3"/>
      <c r="G159" s="3"/>
    </row>
    <row r="160" spans="4:7">
      <c r="D160" s="3"/>
      <c r="E160" s="3"/>
      <c r="F160" s="3"/>
      <c r="G160" s="3"/>
    </row>
    <row r="161" spans="4:7">
      <c r="D161" s="3"/>
      <c r="E161" s="3"/>
      <c r="F161" s="3"/>
      <c r="G161" s="3"/>
    </row>
    <row r="162" spans="4:7">
      <c r="D162" s="3"/>
      <c r="E162" s="3"/>
      <c r="F162" s="3"/>
      <c r="G162" s="3"/>
    </row>
    <row r="163" spans="4:7">
      <c r="D163" s="3"/>
      <c r="E163" s="3"/>
      <c r="F163" s="3"/>
      <c r="G163" s="3"/>
    </row>
    <row r="164" spans="4:7">
      <c r="D164" s="3"/>
      <c r="E164" s="3"/>
      <c r="F164" s="3"/>
      <c r="G164" s="3"/>
    </row>
    <row r="165" spans="4:7">
      <c r="D165" s="3"/>
      <c r="E165" s="3"/>
      <c r="F165" s="3"/>
      <c r="G165" s="3"/>
    </row>
    <row r="166" spans="4:7">
      <c r="D166" s="3"/>
      <c r="E166" s="3"/>
      <c r="F166" s="3"/>
      <c r="G166" s="3"/>
    </row>
    <row r="167" spans="4:7">
      <c r="D167" s="3"/>
      <c r="E167" s="3"/>
      <c r="F167" s="3"/>
      <c r="G167" s="3"/>
    </row>
    <row r="168" spans="4:7">
      <c r="D168" s="3"/>
      <c r="E168" s="3"/>
      <c r="F168" s="3"/>
      <c r="G168" s="3"/>
    </row>
    <row r="169" spans="4:7">
      <c r="D169" s="3"/>
      <c r="E169" s="3"/>
      <c r="F169" s="3"/>
      <c r="G169" s="3"/>
    </row>
    <row r="170" spans="4:7">
      <c r="D170" s="3"/>
      <c r="E170" s="3"/>
      <c r="F170" s="3"/>
      <c r="G170" s="3"/>
    </row>
    <row r="171" spans="4:7">
      <c r="D171" s="3"/>
      <c r="E171" s="3"/>
      <c r="F171" s="3"/>
      <c r="G171" s="3"/>
    </row>
    <row r="172" spans="4:7">
      <c r="D172" s="3"/>
      <c r="E172" s="3"/>
      <c r="F172" s="3"/>
      <c r="G172" s="3"/>
    </row>
    <row r="173" spans="4:7">
      <c r="D173" s="3"/>
      <c r="E173" s="3"/>
      <c r="F173" s="3"/>
      <c r="G173" s="3"/>
    </row>
    <row r="174" spans="4:7">
      <c r="D174" s="3"/>
      <c r="E174" s="3"/>
      <c r="F174" s="3"/>
      <c r="G174" s="3"/>
    </row>
    <row r="175" spans="4:7">
      <c r="D175" s="3"/>
      <c r="E175" s="3"/>
      <c r="F175" s="3"/>
      <c r="G175" s="3"/>
    </row>
    <row r="176" spans="4:7">
      <c r="D176" s="3"/>
      <c r="E176" s="3"/>
      <c r="F176" s="3"/>
      <c r="G176" s="3"/>
    </row>
    <row r="177" spans="4:7">
      <c r="D177" s="3"/>
      <c r="E177" s="3"/>
      <c r="F177" s="3"/>
      <c r="G177" s="3"/>
    </row>
    <row r="178" spans="4:7">
      <c r="D178" s="3"/>
      <c r="E178" s="3"/>
      <c r="F178" s="3"/>
      <c r="G178" s="3"/>
    </row>
    <row r="179" spans="4:7">
      <c r="D179" s="3"/>
      <c r="E179" s="3"/>
      <c r="F179" s="3"/>
      <c r="G179" s="3"/>
    </row>
    <row r="180" spans="4:7">
      <c r="D180" s="3"/>
      <c r="E180" s="3"/>
      <c r="F180" s="3"/>
      <c r="G180" s="3"/>
    </row>
    <row r="181" spans="4:7">
      <c r="D181" s="3"/>
      <c r="E181" s="3"/>
      <c r="F181" s="3"/>
      <c r="G181" s="3"/>
    </row>
    <row r="182" spans="4:7">
      <c r="D182" s="3"/>
      <c r="E182" s="3"/>
      <c r="F182" s="3"/>
      <c r="G182" s="3"/>
    </row>
    <row r="183" spans="4:7">
      <c r="D183" s="3"/>
      <c r="E183" s="3"/>
      <c r="F183" s="3"/>
      <c r="G183" s="3"/>
    </row>
    <row r="184" spans="4:7">
      <c r="D184" s="3"/>
      <c r="E184" s="3"/>
      <c r="F184" s="3"/>
      <c r="G184" s="3"/>
    </row>
    <row r="185" spans="4:7">
      <c r="D185" s="3"/>
      <c r="E185" s="3"/>
      <c r="F185" s="3"/>
      <c r="G185" s="3"/>
    </row>
    <row r="186" spans="4:7">
      <c r="D186" s="3"/>
      <c r="E186" s="3"/>
      <c r="F186" s="3"/>
      <c r="G186" s="3"/>
    </row>
    <row r="187" spans="4:7">
      <c r="D187" s="3"/>
      <c r="E187" s="3"/>
      <c r="F187" s="3"/>
      <c r="G187" s="3"/>
    </row>
    <row r="188" spans="4:7">
      <c r="D188" s="3"/>
      <c r="E188" s="3"/>
      <c r="F188" s="3"/>
      <c r="G188" s="3"/>
    </row>
    <row r="189" spans="4:7">
      <c r="D189" s="3"/>
      <c r="E189" s="3"/>
      <c r="F189" s="3"/>
      <c r="G189" s="3"/>
    </row>
    <row r="190" spans="4:7">
      <c r="D190" s="3"/>
      <c r="E190" s="3"/>
      <c r="F190" s="3"/>
      <c r="G190" s="3"/>
    </row>
    <row r="191" spans="4:7">
      <c r="D191" s="3"/>
      <c r="E191" s="3"/>
      <c r="F191" s="3"/>
      <c r="G191" s="3"/>
    </row>
    <row r="192" spans="4:7">
      <c r="D192" s="3"/>
      <c r="E192" s="3"/>
      <c r="F192" s="3"/>
      <c r="G192" s="3"/>
    </row>
    <row r="193" spans="4:7">
      <c r="D193" s="3"/>
      <c r="E193" s="3"/>
      <c r="F193" s="3"/>
      <c r="G193" s="3"/>
    </row>
    <row r="194" spans="4:7">
      <c r="D194" s="3"/>
      <c r="E194" s="3"/>
      <c r="F194" s="3"/>
      <c r="G194" s="3"/>
    </row>
    <row r="195" spans="4:7">
      <c r="D195" s="3"/>
      <c r="E195" s="3"/>
      <c r="F195" s="3"/>
      <c r="G195" s="3"/>
    </row>
    <row r="196" spans="4:7">
      <c r="D196" s="3"/>
      <c r="E196" s="3"/>
      <c r="F196" s="3"/>
      <c r="G196" s="3"/>
    </row>
    <row r="197" spans="4:7">
      <c r="D197" s="3"/>
      <c r="E197" s="3"/>
      <c r="F197" s="3"/>
      <c r="G197" s="3"/>
    </row>
    <row r="198" spans="4:7">
      <c r="D198" s="3"/>
      <c r="E198" s="3"/>
      <c r="F198" s="3"/>
      <c r="G198" s="3"/>
    </row>
    <row r="199" spans="4:7">
      <c r="D199" s="3"/>
      <c r="E199" s="3"/>
      <c r="F199" s="3"/>
      <c r="G199" s="3"/>
    </row>
    <row r="200" spans="4:7">
      <c r="D200" s="3"/>
      <c r="E200" s="3"/>
      <c r="F200" s="3"/>
      <c r="G200" s="3"/>
    </row>
    <row r="201" spans="4:7">
      <c r="D201" s="3"/>
      <c r="E201" s="3"/>
      <c r="F201" s="3"/>
      <c r="G201" s="3"/>
    </row>
    <row r="202" spans="4:7">
      <c r="D202" s="3"/>
      <c r="E202" s="3"/>
      <c r="F202" s="3"/>
      <c r="G202" s="3"/>
    </row>
    <row r="203" spans="4:7">
      <c r="D203" s="3"/>
      <c r="E203" s="3"/>
      <c r="F203" s="3"/>
      <c r="G203" s="3"/>
    </row>
    <row r="204" spans="4:7">
      <c r="D204" s="3"/>
      <c r="E204" s="3"/>
      <c r="F204" s="3"/>
      <c r="G204" s="3"/>
    </row>
    <row r="205" spans="4:7">
      <c r="D205" s="3"/>
      <c r="E205" s="3"/>
      <c r="F205" s="3"/>
      <c r="G205" s="3"/>
    </row>
    <row r="206" spans="4:7">
      <c r="D206" s="3"/>
      <c r="E206" s="3"/>
      <c r="F206" s="3"/>
      <c r="G206" s="3"/>
    </row>
    <row r="207" spans="4:7">
      <c r="D207" s="3"/>
      <c r="E207" s="3"/>
      <c r="F207" s="3"/>
      <c r="G207" s="3"/>
    </row>
    <row r="208" spans="4:7">
      <c r="D208" s="3"/>
      <c r="E208" s="3"/>
      <c r="F208" s="3"/>
      <c r="G208" s="3"/>
    </row>
    <row r="209" spans="2:7">
      <c r="D209" s="3"/>
      <c r="E209" s="3"/>
      <c r="F209" s="3"/>
      <c r="G209" s="3"/>
    </row>
    <row r="210" spans="2:7">
      <c r="D210" s="3"/>
      <c r="E210" s="3"/>
      <c r="F210" s="3"/>
      <c r="G210" s="3"/>
    </row>
    <row r="211" spans="2:7">
      <c r="D211" s="3"/>
      <c r="E211" s="3"/>
      <c r="F211" s="3"/>
      <c r="G211" s="3"/>
    </row>
    <row r="212" spans="2:7">
      <c r="D212" s="3"/>
      <c r="E212" s="3"/>
      <c r="F212" s="3"/>
      <c r="G212" s="3"/>
    </row>
    <row r="213" spans="2:7">
      <c r="D213" s="3"/>
      <c r="E213" s="3"/>
      <c r="F213" s="3"/>
      <c r="G213" s="3"/>
    </row>
    <row r="214" spans="2:7">
      <c r="D214" s="3"/>
      <c r="E214" s="3"/>
      <c r="F214" s="3"/>
      <c r="G214" s="3"/>
    </row>
    <row r="215" spans="2:7">
      <c r="B215" s="3"/>
      <c r="D215" s="3"/>
      <c r="E215" s="3"/>
      <c r="F215" s="3"/>
      <c r="G215" s="3"/>
    </row>
    <row r="216" spans="2:7">
      <c r="B216" s="3"/>
      <c r="D216" s="3"/>
      <c r="E216" s="3"/>
      <c r="F216" s="3"/>
      <c r="G216" s="3"/>
    </row>
    <row r="217" spans="2:7">
      <c r="B217" s="6"/>
      <c r="D217" s="3"/>
      <c r="E217" s="3"/>
      <c r="F217" s="3"/>
      <c r="G217" s="3"/>
    </row>
    <row r="218" spans="2:7">
      <c r="D218" s="3"/>
      <c r="E218" s="3"/>
      <c r="F218" s="3"/>
      <c r="G218" s="3"/>
    </row>
    <row r="219" spans="2:7">
      <c r="D219" s="3"/>
      <c r="E219" s="3"/>
      <c r="F219" s="3"/>
      <c r="G219" s="3"/>
    </row>
    <row r="220" spans="2:7">
      <c r="D220" s="3"/>
      <c r="E220" s="3"/>
      <c r="F220" s="3"/>
      <c r="G220" s="3"/>
    </row>
  </sheetData>
  <sheetProtection password="CCE9" sheet="1" objects="1" scenarios="1"/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/>
  </sheetViews>
  <sheetFormatPr defaultColWidth="9.140625" defaultRowHeight="18"/>
  <cols>
    <col min="1" max="1" width="6.28515625" style="3" customWidth="1"/>
    <col min="2" max="2" width="38.42578125" style="45" customWidth="1"/>
    <col min="3" max="5" width="10.7109375" style="45" customWidth="1"/>
    <col min="6" max="9" width="10.7109375" style="3" customWidth="1"/>
    <col min="10" max="10" width="14.7109375" style="3" customWidth="1"/>
    <col min="11" max="11" width="11.7109375" style="3" customWidth="1"/>
    <col min="12" max="12" width="14.7109375" style="3" customWidth="1"/>
    <col min="13" max="15" width="10.7109375" style="3" customWidth="1"/>
    <col min="16" max="16" width="7.5703125" style="3" customWidth="1"/>
    <col min="17" max="17" width="6.7109375" style="3" customWidth="1"/>
    <col min="18" max="18" width="7.7109375" style="3" customWidth="1"/>
    <col min="19" max="19" width="7.140625" style="3" customWidth="1"/>
    <col min="20" max="20" width="6" style="3" customWidth="1"/>
    <col min="21" max="21" width="7.85546875" style="3" customWidth="1"/>
    <col min="22" max="22" width="8.140625" style="3" customWidth="1"/>
    <col min="23" max="23" width="6.28515625" style="3" customWidth="1"/>
    <col min="24" max="24" width="8" style="3" customWidth="1"/>
    <col min="25" max="25" width="8.7109375" style="3" customWidth="1"/>
    <col min="26" max="26" width="10" style="3" customWidth="1"/>
    <col min="27" max="27" width="9.5703125" style="3" customWidth="1"/>
    <col min="28" max="28" width="6.140625" style="3" customWidth="1"/>
    <col min="29" max="30" width="5.7109375" style="3" customWidth="1"/>
    <col min="31" max="31" width="6.85546875" style="3" customWidth="1"/>
    <col min="32" max="32" width="6.42578125" style="3" customWidth="1"/>
    <col min="33" max="33" width="6.7109375" style="3" customWidth="1"/>
    <col min="34" max="34" width="7.28515625" style="3" customWidth="1"/>
    <col min="35" max="46" width="5.7109375" style="3" customWidth="1"/>
    <col min="47" max="16384" width="9.140625" style="3"/>
  </cols>
  <sheetData>
    <row r="1" spans="2:65">
      <c r="B1" s="13" t="s">
        <v>0</v>
      </c>
      <c r="C1" s="14" t="s">
        <v>190</v>
      </c>
    </row>
    <row r="2" spans="2:65">
      <c r="B2" s="13" t="s">
        <v>1</v>
      </c>
    </row>
    <row r="3" spans="2:65">
      <c r="B3" s="13" t="s">
        <v>2</v>
      </c>
      <c r="C3" s="14" t="s">
        <v>191</v>
      </c>
    </row>
    <row r="4" spans="2:65">
      <c r="B4" s="13" t="s">
        <v>3</v>
      </c>
      <c r="C4" s="14" t="s">
        <v>192</v>
      </c>
    </row>
    <row r="6" spans="2:65" ht="26.25" customHeight="1">
      <c r="B6" s="87" t="s">
        <v>69</v>
      </c>
      <c r="C6" s="88"/>
      <c r="D6" s="88"/>
      <c r="E6" s="88"/>
      <c r="F6" s="88"/>
      <c r="G6" s="88"/>
      <c r="H6" s="88"/>
      <c r="I6" s="88"/>
      <c r="J6" s="88"/>
      <c r="K6" s="88"/>
      <c r="L6" s="88"/>
      <c r="M6" s="88"/>
      <c r="N6" s="88"/>
      <c r="O6" s="89"/>
    </row>
    <row r="7" spans="2:65" ht="26.25" customHeight="1">
      <c r="B7" s="87" t="s">
        <v>99</v>
      </c>
      <c r="C7" s="88"/>
      <c r="D7" s="88"/>
      <c r="E7" s="88"/>
      <c r="F7" s="88"/>
      <c r="G7" s="88"/>
      <c r="H7" s="88"/>
      <c r="I7" s="88"/>
      <c r="J7" s="88"/>
      <c r="K7" s="88"/>
      <c r="L7" s="88"/>
      <c r="M7" s="88"/>
      <c r="N7" s="88"/>
      <c r="O7" s="89"/>
      <c r="BM7" s="6"/>
    </row>
    <row r="8" spans="2:65" s="6" customFormat="1" ht="63">
      <c r="B8" s="19" t="s">
        <v>49</v>
      </c>
      <c r="C8" s="68" t="s">
        <v>50</v>
      </c>
      <c r="D8" s="69" t="s">
        <v>71</v>
      </c>
      <c r="E8" s="69" t="s">
        <v>51</v>
      </c>
      <c r="F8" s="79" t="s">
        <v>88</v>
      </c>
      <c r="G8" s="68" t="s">
        <v>52</v>
      </c>
      <c r="H8" s="68" t="s">
        <v>53</v>
      </c>
      <c r="I8" s="68" t="s">
        <v>54</v>
      </c>
      <c r="J8" s="68" t="s">
        <v>74</v>
      </c>
      <c r="K8" s="68" t="s">
        <v>75</v>
      </c>
      <c r="L8" s="68" t="s">
        <v>57</v>
      </c>
      <c r="M8" s="68" t="s">
        <v>76</v>
      </c>
      <c r="N8" s="69" t="s">
        <v>58</v>
      </c>
      <c r="O8" s="90" t="s">
        <v>59</v>
      </c>
      <c r="Q8" s="3"/>
      <c r="BH8" s="3"/>
      <c r="BI8" s="3"/>
    </row>
    <row r="9" spans="2:65" s="6" customFormat="1" ht="20.25">
      <c r="B9" s="50"/>
      <c r="C9" s="51"/>
      <c r="D9" s="51"/>
      <c r="E9" s="51"/>
      <c r="F9" s="51"/>
      <c r="G9" s="51"/>
      <c r="H9" s="51"/>
      <c r="I9" s="51"/>
      <c r="J9" s="71"/>
      <c r="K9" s="71" t="s">
        <v>79</v>
      </c>
      <c r="L9" s="71" t="s">
        <v>6</v>
      </c>
      <c r="M9" s="71" t="s">
        <v>7</v>
      </c>
      <c r="N9" s="71" t="s">
        <v>7</v>
      </c>
      <c r="O9" s="72" t="s">
        <v>7</v>
      </c>
      <c r="BG9" s="3"/>
      <c r="BH9" s="3"/>
      <c r="BI9" s="3"/>
      <c r="BM9" s="54"/>
    </row>
    <row r="10" spans="2:65" s="54" customFormat="1" ht="18" customHeight="1">
      <c r="B10" s="52"/>
      <c r="C10" s="53" t="s">
        <v>9</v>
      </c>
      <c r="D10" s="53" t="s">
        <v>10</v>
      </c>
      <c r="E10" s="53" t="s">
        <v>60</v>
      </c>
      <c r="F10" s="53" t="s">
        <v>61</v>
      </c>
      <c r="G10" s="53" t="s">
        <v>62</v>
      </c>
      <c r="H10" s="53" t="s">
        <v>63</v>
      </c>
      <c r="I10" s="53" t="s">
        <v>64</v>
      </c>
      <c r="J10" s="53" t="s">
        <v>65</v>
      </c>
      <c r="K10" s="53" t="s">
        <v>66</v>
      </c>
      <c r="L10" s="53" t="s">
        <v>67</v>
      </c>
      <c r="M10" s="53" t="s">
        <v>80</v>
      </c>
      <c r="N10" s="74" t="s">
        <v>81</v>
      </c>
      <c r="O10" s="74" t="s">
        <v>82</v>
      </c>
      <c r="P10" s="75"/>
      <c r="BG10" s="3"/>
      <c r="BH10" s="6"/>
      <c r="BI10" s="3"/>
    </row>
    <row r="11" spans="2:65" s="54" customFormat="1" ht="18" customHeight="1">
      <c r="B11" s="55" t="s">
        <v>100</v>
      </c>
      <c r="C11" s="53"/>
      <c r="D11" s="53"/>
      <c r="E11" s="53"/>
      <c r="F11" s="53"/>
      <c r="G11" s="53"/>
      <c r="H11" s="53"/>
      <c r="I11" s="53"/>
      <c r="J11" s="34">
        <v>1234988.51</v>
      </c>
      <c r="K11" s="53"/>
      <c r="L11" s="34">
        <v>174290.39476196188</v>
      </c>
      <c r="M11" s="53"/>
      <c r="N11" s="34">
        <v>100</v>
      </c>
      <c r="O11" s="34">
        <v>12.6</v>
      </c>
      <c r="P11" s="75"/>
      <c r="BG11" s="3"/>
      <c r="BH11" s="6"/>
      <c r="BI11" s="3"/>
      <c r="BM11" s="3"/>
    </row>
    <row r="12" spans="2:65">
      <c r="B12" s="56" t="s">
        <v>197</v>
      </c>
      <c r="C12" s="3"/>
      <c r="D12" s="3"/>
      <c r="E12" s="3"/>
      <c r="J12" s="59">
        <v>0</v>
      </c>
      <c r="L12" s="59">
        <v>0</v>
      </c>
      <c r="N12" s="59">
        <v>0</v>
      </c>
      <c r="O12" s="59">
        <v>0</v>
      </c>
    </row>
    <row r="13" spans="2:65">
      <c r="B13" s="56" t="s">
        <v>1918</v>
      </c>
      <c r="C13" s="3"/>
      <c r="D13" s="3"/>
      <c r="E13" s="3"/>
      <c r="J13" s="59">
        <v>0</v>
      </c>
      <c r="L13" s="59">
        <v>0</v>
      </c>
      <c r="N13" s="59">
        <v>0</v>
      </c>
      <c r="O13" s="59">
        <v>0</v>
      </c>
    </row>
    <row r="14" spans="2:65">
      <c r="B14" s="14" t="s">
        <v>243</v>
      </c>
      <c r="C14" s="14" t="s">
        <v>243</v>
      </c>
      <c r="D14" s="3"/>
      <c r="E14" s="3"/>
      <c r="F14" s="14" t="s">
        <v>243</v>
      </c>
      <c r="G14" s="14" t="s">
        <v>243</v>
      </c>
      <c r="I14" s="14" t="s">
        <v>243</v>
      </c>
      <c r="J14" s="37">
        <v>0</v>
      </c>
      <c r="K14" s="37">
        <v>0</v>
      </c>
      <c r="L14" s="37">
        <v>0</v>
      </c>
      <c r="M14" s="37">
        <v>0</v>
      </c>
      <c r="N14" s="37">
        <v>0</v>
      </c>
      <c r="O14" s="37">
        <v>0</v>
      </c>
    </row>
    <row r="15" spans="2:65">
      <c r="B15" s="56" t="s">
        <v>247</v>
      </c>
      <c r="C15" s="3"/>
      <c r="D15" s="3"/>
      <c r="E15" s="3"/>
      <c r="J15" s="59">
        <v>1234988.51</v>
      </c>
      <c r="L15" s="59">
        <v>174290.39476196188</v>
      </c>
      <c r="N15" s="59">
        <v>100</v>
      </c>
      <c r="O15" s="59">
        <v>12.6</v>
      </c>
    </row>
    <row r="16" spans="2:65">
      <c r="B16" s="56" t="s">
        <v>1919</v>
      </c>
      <c r="C16" s="3"/>
      <c r="D16" s="3"/>
      <c r="E16" s="3"/>
      <c r="J16" s="59">
        <v>1234988.51</v>
      </c>
      <c r="L16" s="59">
        <v>174290.39476196188</v>
      </c>
      <c r="N16" s="59">
        <v>100</v>
      </c>
      <c r="O16" s="59">
        <v>12.6</v>
      </c>
    </row>
    <row r="17" spans="2:15">
      <c r="B17" s="14" t="s">
        <v>1920</v>
      </c>
      <c r="C17" s="14" t="s">
        <v>1921</v>
      </c>
      <c r="D17" s="14" t="s">
        <v>129</v>
      </c>
      <c r="E17" s="14" t="s">
        <v>1922</v>
      </c>
      <c r="F17" s="14" t="s">
        <v>1061</v>
      </c>
      <c r="G17" s="14" t="s">
        <v>778</v>
      </c>
      <c r="H17" s="14" t="s">
        <v>1046</v>
      </c>
      <c r="I17" s="14" t="s">
        <v>116</v>
      </c>
      <c r="J17" s="37">
        <v>892.24</v>
      </c>
      <c r="K17" s="37">
        <v>86165</v>
      </c>
      <c r="L17" s="37">
        <v>3294.7632630175999</v>
      </c>
      <c r="M17" s="37">
        <v>0</v>
      </c>
      <c r="N17" s="37">
        <v>1.89</v>
      </c>
      <c r="O17" s="37">
        <v>0.24</v>
      </c>
    </row>
    <row r="18" spans="2:15">
      <c r="B18" s="14" t="s">
        <v>1923</v>
      </c>
      <c r="C18" s="14" t="s">
        <v>1924</v>
      </c>
      <c r="D18" s="14" t="s">
        <v>129</v>
      </c>
      <c r="E18" s="14" t="s">
        <v>1925</v>
      </c>
      <c r="F18" s="14" t="s">
        <v>1061</v>
      </c>
      <c r="G18" s="14" t="s">
        <v>794</v>
      </c>
      <c r="H18" s="14" t="s">
        <v>213</v>
      </c>
      <c r="I18" s="14" t="s">
        <v>116</v>
      </c>
      <c r="J18" s="37">
        <v>58531.9</v>
      </c>
      <c r="K18" s="37">
        <v>1047.7</v>
      </c>
      <c r="L18" s="37">
        <v>2628.0958425752801</v>
      </c>
      <c r="M18" s="37">
        <v>0.37</v>
      </c>
      <c r="N18" s="37">
        <v>1.51</v>
      </c>
      <c r="O18" s="37">
        <v>0.19</v>
      </c>
    </row>
    <row r="19" spans="2:15">
      <c r="B19" s="14" t="s">
        <v>1926</v>
      </c>
      <c r="C19" s="14" t="s">
        <v>1927</v>
      </c>
      <c r="D19" s="14" t="s">
        <v>129</v>
      </c>
      <c r="E19" s="14" t="s">
        <v>1928</v>
      </c>
      <c r="F19" s="14" t="s">
        <v>1159</v>
      </c>
      <c r="G19" s="14" t="s">
        <v>809</v>
      </c>
      <c r="H19" s="14" t="s">
        <v>157</v>
      </c>
      <c r="I19" s="14" t="s">
        <v>112</v>
      </c>
      <c r="J19" s="37">
        <v>21000.57</v>
      </c>
      <c r="K19" s="37">
        <v>1070</v>
      </c>
      <c r="L19" s="37">
        <v>846.24316883400002</v>
      </c>
      <c r="M19" s="37">
        <v>0</v>
      </c>
      <c r="N19" s="37">
        <v>0.49</v>
      </c>
      <c r="O19" s="37">
        <v>0.06</v>
      </c>
    </row>
    <row r="20" spans="2:15">
      <c r="B20" s="14" t="s">
        <v>1929</v>
      </c>
      <c r="C20" s="14" t="s">
        <v>1930</v>
      </c>
      <c r="D20" s="14" t="s">
        <v>129</v>
      </c>
      <c r="E20" s="14" t="s">
        <v>1931</v>
      </c>
      <c r="F20" s="14" t="s">
        <v>1061</v>
      </c>
      <c r="G20" s="14" t="s">
        <v>243</v>
      </c>
      <c r="H20" s="14" t="s">
        <v>826</v>
      </c>
      <c r="I20" s="14" t="s">
        <v>112</v>
      </c>
      <c r="J20" s="37">
        <v>5970.22</v>
      </c>
      <c r="K20" s="37">
        <v>13325.619999999983</v>
      </c>
      <c r="L20" s="37">
        <v>2996.1122151508198</v>
      </c>
      <c r="M20" s="37">
        <v>0.02</v>
      </c>
      <c r="N20" s="37">
        <v>1.72</v>
      </c>
      <c r="O20" s="37">
        <v>0.22</v>
      </c>
    </row>
    <row r="21" spans="2:15">
      <c r="B21" s="14" t="s">
        <v>1932</v>
      </c>
      <c r="C21" s="14" t="s">
        <v>1933</v>
      </c>
      <c r="D21" s="14" t="s">
        <v>129</v>
      </c>
      <c r="E21" s="14" t="s">
        <v>1934</v>
      </c>
      <c r="F21" s="14" t="s">
        <v>1061</v>
      </c>
      <c r="G21" s="14" t="s">
        <v>243</v>
      </c>
      <c r="H21" s="14" t="s">
        <v>826</v>
      </c>
      <c r="I21" s="14" t="s">
        <v>116</v>
      </c>
      <c r="J21" s="37">
        <v>7344.97</v>
      </c>
      <c r="K21" s="37">
        <v>13175</v>
      </c>
      <c r="L21" s="37">
        <v>4147.1742521659999</v>
      </c>
      <c r="M21" s="37">
        <v>0.28000000000000003</v>
      </c>
      <c r="N21" s="37">
        <v>2.38</v>
      </c>
      <c r="O21" s="37">
        <v>0.3</v>
      </c>
    </row>
    <row r="22" spans="2:15">
      <c r="B22" s="14" t="s">
        <v>1935</v>
      </c>
      <c r="C22" s="14" t="s">
        <v>1936</v>
      </c>
      <c r="D22" s="14" t="s">
        <v>129</v>
      </c>
      <c r="E22" s="14" t="s">
        <v>1937</v>
      </c>
      <c r="F22" s="14" t="s">
        <v>1061</v>
      </c>
      <c r="G22" s="14" t="s">
        <v>243</v>
      </c>
      <c r="H22" s="14" t="s">
        <v>826</v>
      </c>
      <c r="I22" s="14" t="s">
        <v>116</v>
      </c>
      <c r="J22" s="37">
        <v>8861.31</v>
      </c>
      <c r="K22" s="37">
        <v>17098</v>
      </c>
      <c r="L22" s="37">
        <v>6493.1416326532799</v>
      </c>
      <c r="M22" s="37">
        <v>0</v>
      </c>
      <c r="N22" s="37">
        <v>3.73</v>
      </c>
      <c r="O22" s="37">
        <v>0.47</v>
      </c>
    </row>
    <row r="23" spans="2:15">
      <c r="B23" s="14" t="s">
        <v>1938</v>
      </c>
      <c r="C23" s="14" t="s">
        <v>1939</v>
      </c>
      <c r="D23" s="14" t="s">
        <v>129</v>
      </c>
      <c r="E23" s="14" t="s">
        <v>1940</v>
      </c>
      <c r="F23" s="14" t="s">
        <v>1061</v>
      </c>
      <c r="G23" s="14" t="s">
        <v>243</v>
      </c>
      <c r="H23" s="14" t="s">
        <v>826</v>
      </c>
      <c r="I23" s="14" t="s">
        <v>116</v>
      </c>
      <c r="J23" s="37">
        <v>8760</v>
      </c>
      <c r="K23" s="37">
        <v>3407</v>
      </c>
      <c r="L23" s="37">
        <v>1279.05103392</v>
      </c>
      <c r="M23" s="37">
        <v>0.08</v>
      </c>
      <c r="N23" s="37">
        <v>0.73</v>
      </c>
      <c r="O23" s="37">
        <v>0.09</v>
      </c>
    </row>
    <row r="24" spans="2:15">
      <c r="B24" s="14" t="s">
        <v>1941</v>
      </c>
      <c r="C24" s="14" t="s">
        <v>1942</v>
      </c>
      <c r="D24" s="14" t="s">
        <v>129</v>
      </c>
      <c r="E24" s="14" t="s">
        <v>1943</v>
      </c>
      <c r="F24" s="14" t="s">
        <v>1159</v>
      </c>
      <c r="G24" s="14" t="s">
        <v>243</v>
      </c>
      <c r="H24" s="14" t="s">
        <v>826</v>
      </c>
      <c r="I24" s="14" t="s">
        <v>119</v>
      </c>
      <c r="J24" s="37">
        <v>29329.83</v>
      </c>
      <c r="K24" s="37">
        <v>13067.499999999984</v>
      </c>
      <c r="L24" s="37">
        <v>20799.5468622482</v>
      </c>
      <c r="M24" s="37">
        <v>0</v>
      </c>
      <c r="N24" s="37">
        <v>11.93</v>
      </c>
      <c r="O24" s="37">
        <v>1.5</v>
      </c>
    </row>
    <row r="25" spans="2:15">
      <c r="B25" s="14" t="s">
        <v>1944</v>
      </c>
      <c r="C25" s="14" t="s">
        <v>1945</v>
      </c>
      <c r="D25" s="14" t="s">
        <v>129</v>
      </c>
      <c r="E25" s="14" t="s">
        <v>1946</v>
      </c>
      <c r="F25" s="14" t="s">
        <v>1061</v>
      </c>
      <c r="G25" s="14" t="s">
        <v>243</v>
      </c>
      <c r="H25" s="14" t="s">
        <v>826</v>
      </c>
      <c r="I25" s="14" t="s">
        <v>116</v>
      </c>
      <c r="J25" s="37">
        <v>22970</v>
      </c>
      <c r="K25" s="37">
        <v>1985</v>
      </c>
      <c r="L25" s="37">
        <v>1954.0386051999999</v>
      </c>
      <c r="M25" s="37">
        <v>0.03</v>
      </c>
      <c r="N25" s="37">
        <v>1.1200000000000001</v>
      </c>
      <c r="O25" s="37">
        <v>0.14000000000000001</v>
      </c>
    </row>
    <row r="26" spans="2:15">
      <c r="B26" s="14" t="s">
        <v>1947</v>
      </c>
      <c r="C26" s="14" t="s">
        <v>1948</v>
      </c>
      <c r="D26" s="14" t="s">
        <v>129</v>
      </c>
      <c r="E26" s="14" t="s">
        <v>1949</v>
      </c>
      <c r="F26" s="14" t="s">
        <v>1061</v>
      </c>
      <c r="G26" s="14" t="s">
        <v>243</v>
      </c>
      <c r="H26" s="14" t="s">
        <v>826</v>
      </c>
      <c r="I26" s="14" t="s">
        <v>112</v>
      </c>
      <c r="J26" s="37">
        <v>3796.87</v>
      </c>
      <c r="K26" s="37">
        <v>8651</v>
      </c>
      <c r="L26" s="37">
        <v>1237.0075644542001</v>
      </c>
      <c r="M26" s="37">
        <v>0</v>
      </c>
      <c r="N26" s="37">
        <v>0.71</v>
      </c>
      <c r="O26" s="37">
        <v>0.09</v>
      </c>
    </row>
    <row r="27" spans="2:15">
      <c r="B27" s="14" t="s">
        <v>1950</v>
      </c>
      <c r="C27" s="14" t="s">
        <v>1951</v>
      </c>
      <c r="D27" s="14" t="s">
        <v>129</v>
      </c>
      <c r="E27" s="14" t="s">
        <v>1091</v>
      </c>
      <c r="F27" s="14" t="s">
        <v>1061</v>
      </c>
      <c r="G27" s="14" t="s">
        <v>243</v>
      </c>
      <c r="H27" s="14" t="s">
        <v>826</v>
      </c>
      <c r="I27" s="14" t="s">
        <v>112</v>
      </c>
      <c r="J27" s="37">
        <v>2671.82</v>
      </c>
      <c r="K27" s="37">
        <v>110741</v>
      </c>
      <c r="L27" s="37">
        <v>11142.841501229201</v>
      </c>
      <c r="M27" s="37">
        <v>0.09</v>
      </c>
      <c r="N27" s="37">
        <v>6.39</v>
      </c>
      <c r="O27" s="37">
        <v>0.81</v>
      </c>
    </row>
    <row r="28" spans="2:15">
      <c r="B28" s="14" t="s">
        <v>1952</v>
      </c>
      <c r="C28" s="14" t="s">
        <v>1953</v>
      </c>
      <c r="D28" s="14" t="s">
        <v>129</v>
      </c>
      <c r="E28" s="14" t="s">
        <v>1954</v>
      </c>
      <c r="F28" s="14" t="s">
        <v>1061</v>
      </c>
      <c r="G28" s="14" t="s">
        <v>243</v>
      </c>
      <c r="H28" s="14" t="s">
        <v>826</v>
      </c>
      <c r="I28" s="14" t="s">
        <v>112</v>
      </c>
      <c r="J28" s="37">
        <v>42113.24</v>
      </c>
      <c r="K28" s="37">
        <v>986</v>
      </c>
      <c r="L28" s="37">
        <v>1563.7808337424001</v>
      </c>
      <c r="M28" s="37">
        <v>0.39</v>
      </c>
      <c r="N28" s="37">
        <v>0.9</v>
      </c>
      <c r="O28" s="37">
        <v>0.11</v>
      </c>
    </row>
    <row r="29" spans="2:15">
      <c r="B29" s="14" t="s">
        <v>1955</v>
      </c>
      <c r="C29" s="14" t="s">
        <v>1956</v>
      </c>
      <c r="D29" s="14" t="s">
        <v>129</v>
      </c>
      <c r="E29" s="14" t="s">
        <v>1957</v>
      </c>
      <c r="F29" s="14" t="s">
        <v>1061</v>
      </c>
      <c r="G29" s="14" t="s">
        <v>243</v>
      </c>
      <c r="H29" s="14" t="s">
        <v>826</v>
      </c>
      <c r="I29" s="14" t="s">
        <v>112</v>
      </c>
      <c r="J29" s="37">
        <v>17539.38</v>
      </c>
      <c r="K29" s="37">
        <v>9770</v>
      </c>
      <c r="L29" s="37">
        <v>6453.4079063159998</v>
      </c>
      <c r="M29" s="37">
        <v>0</v>
      </c>
      <c r="N29" s="37">
        <v>3.7</v>
      </c>
      <c r="O29" s="37">
        <v>0.47</v>
      </c>
    </row>
    <row r="30" spans="2:15">
      <c r="B30" s="14" t="s">
        <v>1958</v>
      </c>
      <c r="C30" s="14" t="s">
        <v>1959</v>
      </c>
      <c r="D30" s="14" t="s">
        <v>129</v>
      </c>
      <c r="E30" s="14" t="s">
        <v>1957</v>
      </c>
      <c r="F30" s="14" t="s">
        <v>1061</v>
      </c>
      <c r="G30" s="14" t="s">
        <v>243</v>
      </c>
      <c r="H30" s="14" t="s">
        <v>826</v>
      </c>
      <c r="I30" s="14" t="s">
        <v>112</v>
      </c>
      <c r="J30" s="37">
        <v>14221.84</v>
      </c>
      <c r="K30" s="37">
        <v>10992</v>
      </c>
      <c r="L30" s="37">
        <v>5887.2546824448</v>
      </c>
      <c r="M30" s="37">
        <v>0</v>
      </c>
      <c r="N30" s="37">
        <v>3.38</v>
      </c>
      <c r="O30" s="37">
        <v>0.43</v>
      </c>
    </row>
    <row r="31" spans="2:15">
      <c r="B31" s="14" t="s">
        <v>1960</v>
      </c>
      <c r="C31" s="14" t="s">
        <v>1961</v>
      </c>
      <c r="D31" s="14" t="s">
        <v>129</v>
      </c>
      <c r="E31" s="14" t="s">
        <v>1962</v>
      </c>
      <c r="F31" s="14" t="s">
        <v>1061</v>
      </c>
      <c r="G31" s="14" t="s">
        <v>243</v>
      </c>
      <c r="H31" s="14" t="s">
        <v>826</v>
      </c>
      <c r="I31" s="14" t="s">
        <v>116</v>
      </c>
      <c r="J31" s="37">
        <v>24452.76</v>
      </c>
      <c r="K31" s="37">
        <v>1837</v>
      </c>
      <c r="L31" s="37">
        <v>1925.0795254627201</v>
      </c>
      <c r="M31" s="37">
        <v>0.02</v>
      </c>
      <c r="N31" s="37">
        <v>1.1000000000000001</v>
      </c>
      <c r="O31" s="37">
        <v>0.14000000000000001</v>
      </c>
    </row>
    <row r="32" spans="2:15">
      <c r="B32" s="14" t="s">
        <v>1963</v>
      </c>
      <c r="C32" s="14" t="s">
        <v>1964</v>
      </c>
      <c r="D32" s="14" t="s">
        <v>129</v>
      </c>
      <c r="E32" s="14" t="s">
        <v>1965</v>
      </c>
      <c r="F32" s="14" t="s">
        <v>1061</v>
      </c>
      <c r="G32" s="14" t="s">
        <v>243</v>
      </c>
      <c r="H32" s="14" t="s">
        <v>826</v>
      </c>
      <c r="I32" s="14" t="s">
        <v>112</v>
      </c>
      <c r="J32" s="37">
        <v>212.51</v>
      </c>
      <c r="K32" s="37">
        <v>1033416</v>
      </c>
      <c r="L32" s="37">
        <v>8270.5590784655997</v>
      </c>
      <c r="M32" s="37">
        <v>0.06</v>
      </c>
      <c r="N32" s="37">
        <v>4.75</v>
      </c>
      <c r="O32" s="37">
        <v>0.6</v>
      </c>
    </row>
    <row r="33" spans="2:15">
      <c r="B33" s="14" t="s">
        <v>1966</v>
      </c>
      <c r="C33" s="14" t="s">
        <v>1967</v>
      </c>
      <c r="D33" s="14" t="s">
        <v>129</v>
      </c>
      <c r="E33" s="14" t="s">
        <v>1968</v>
      </c>
      <c r="F33" s="14" t="s">
        <v>1061</v>
      </c>
      <c r="G33" s="14" t="s">
        <v>243</v>
      </c>
      <c r="H33" s="14" t="s">
        <v>826</v>
      </c>
      <c r="I33" s="14" t="s">
        <v>194</v>
      </c>
      <c r="J33" s="37">
        <v>91</v>
      </c>
      <c r="K33" s="37">
        <v>92892100</v>
      </c>
      <c r="L33" s="37">
        <v>2834.6052182630001</v>
      </c>
      <c r="M33" s="37">
        <v>0</v>
      </c>
      <c r="N33" s="37">
        <v>1.63</v>
      </c>
      <c r="O33" s="37">
        <v>0.2</v>
      </c>
    </row>
    <row r="34" spans="2:15">
      <c r="B34" s="14" t="s">
        <v>1969</v>
      </c>
      <c r="C34" s="14" t="s">
        <v>1970</v>
      </c>
      <c r="D34" s="14" t="s">
        <v>129</v>
      </c>
      <c r="E34" s="14" t="s">
        <v>1922</v>
      </c>
      <c r="F34" s="14" t="s">
        <v>1061</v>
      </c>
      <c r="G34" s="14" t="s">
        <v>243</v>
      </c>
      <c r="H34" s="14" t="s">
        <v>826</v>
      </c>
      <c r="I34" s="14" t="s">
        <v>116</v>
      </c>
      <c r="J34" s="37">
        <v>732.83</v>
      </c>
      <c r="K34" s="37">
        <v>147645.66000000009</v>
      </c>
      <c r="L34" s="37">
        <v>4636.9835874268401</v>
      </c>
      <c r="M34" s="37">
        <v>0</v>
      </c>
      <c r="N34" s="37">
        <v>2.66</v>
      </c>
      <c r="O34" s="37">
        <v>0.34</v>
      </c>
    </row>
    <row r="35" spans="2:15">
      <c r="B35" s="14" t="s">
        <v>1971</v>
      </c>
      <c r="C35" s="14" t="s">
        <v>1972</v>
      </c>
      <c r="D35" s="14" t="s">
        <v>129</v>
      </c>
      <c r="E35" s="14" t="s">
        <v>1922</v>
      </c>
      <c r="F35" s="14" t="s">
        <v>1061</v>
      </c>
      <c r="G35" s="14" t="s">
        <v>243</v>
      </c>
      <c r="H35" s="14" t="s">
        <v>826</v>
      </c>
      <c r="I35" s="14" t="s">
        <v>116</v>
      </c>
      <c r="J35" s="37">
        <v>80000</v>
      </c>
      <c r="K35" s="37">
        <v>100</v>
      </c>
      <c r="L35" s="37">
        <v>342.84800000000001</v>
      </c>
      <c r="M35" s="37">
        <v>0</v>
      </c>
      <c r="N35" s="37">
        <v>0.2</v>
      </c>
      <c r="O35" s="37">
        <v>0.02</v>
      </c>
    </row>
    <row r="36" spans="2:15">
      <c r="B36" s="14" t="s">
        <v>1973</v>
      </c>
      <c r="C36" s="14" t="s">
        <v>1974</v>
      </c>
      <c r="D36" s="14" t="s">
        <v>129</v>
      </c>
      <c r="E36" s="14" t="s">
        <v>1975</v>
      </c>
      <c r="F36" s="14" t="s">
        <v>1061</v>
      </c>
      <c r="G36" s="14" t="s">
        <v>243</v>
      </c>
      <c r="H36" s="14" t="s">
        <v>826</v>
      </c>
      <c r="I36" s="14" t="s">
        <v>112</v>
      </c>
      <c r="J36" s="37">
        <v>29630.2</v>
      </c>
      <c r="K36" s="37">
        <v>1389</v>
      </c>
      <c r="L36" s="37">
        <v>1549.948058148</v>
      </c>
      <c r="M36" s="37">
        <v>7.0000000000000007E-2</v>
      </c>
      <c r="N36" s="37">
        <v>0.89</v>
      </c>
      <c r="O36" s="37">
        <v>0.11</v>
      </c>
    </row>
    <row r="37" spans="2:15">
      <c r="B37" s="14" t="s">
        <v>1976</v>
      </c>
      <c r="C37" s="14" t="s">
        <v>1977</v>
      </c>
      <c r="D37" s="14" t="s">
        <v>129</v>
      </c>
      <c r="E37" s="14" t="s">
        <v>1978</v>
      </c>
      <c r="F37" s="14" t="s">
        <v>1061</v>
      </c>
      <c r="G37" s="14" t="s">
        <v>243</v>
      </c>
      <c r="H37" s="14" t="s">
        <v>826</v>
      </c>
      <c r="I37" s="14" t="s">
        <v>112</v>
      </c>
      <c r="J37" s="37">
        <v>502.61</v>
      </c>
      <c r="K37" s="37">
        <v>137669</v>
      </c>
      <c r="L37" s="37">
        <v>2605.8391139494001</v>
      </c>
      <c r="M37" s="37">
        <v>0</v>
      </c>
      <c r="N37" s="37">
        <v>1.5</v>
      </c>
      <c r="O37" s="37">
        <v>0.19</v>
      </c>
    </row>
    <row r="38" spans="2:15">
      <c r="B38" s="14" t="s">
        <v>1979</v>
      </c>
      <c r="C38" s="14" t="s">
        <v>1927</v>
      </c>
      <c r="D38" s="14" t="s">
        <v>129</v>
      </c>
      <c r="E38" s="14" t="s">
        <v>1928</v>
      </c>
      <c r="F38" s="14" t="s">
        <v>1061</v>
      </c>
      <c r="G38" s="14" t="s">
        <v>243</v>
      </c>
      <c r="H38" s="14" t="s">
        <v>826</v>
      </c>
      <c r="I38" s="14" t="s">
        <v>112</v>
      </c>
      <c r="J38" s="37">
        <v>386378</v>
      </c>
      <c r="K38" s="37">
        <v>1073</v>
      </c>
      <c r="L38" s="37">
        <v>15613.21815004</v>
      </c>
      <c r="M38" s="37">
        <v>0.93</v>
      </c>
      <c r="N38" s="37">
        <v>8.9600000000000009</v>
      </c>
      <c r="O38" s="37">
        <v>1.1299999999999999</v>
      </c>
    </row>
    <row r="39" spans="2:15">
      <c r="B39" s="14" t="s">
        <v>1980</v>
      </c>
      <c r="C39" s="14" t="s">
        <v>1981</v>
      </c>
      <c r="D39" s="14" t="s">
        <v>129</v>
      </c>
      <c r="E39" s="14" t="s">
        <v>1982</v>
      </c>
      <c r="F39" s="14" t="s">
        <v>1061</v>
      </c>
      <c r="G39" s="14" t="s">
        <v>243</v>
      </c>
      <c r="H39" s="14" t="s">
        <v>826</v>
      </c>
      <c r="I39" s="14" t="s">
        <v>112</v>
      </c>
      <c r="J39" s="37">
        <v>324611.34999999998</v>
      </c>
      <c r="K39" s="37">
        <v>1330</v>
      </c>
      <c r="L39" s="37">
        <v>16259.06837653</v>
      </c>
      <c r="M39" s="37">
        <v>0.21</v>
      </c>
      <c r="N39" s="37">
        <v>9.33</v>
      </c>
      <c r="O39" s="37">
        <v>1.18</v>
      </c>
    </row>
    <row r="40" spans="2:15">
      <c r="B40" s="14" t="s">
        <v>1983</v>
      </c>
      <c r="C40" s="14" t="s">
        <v>1984</v>
      </c>
      <c r="D40" s="14" t="s">
        <v>129</v>
      </c>
      <c r="E40" s="14" t="s">
        <v>1985</v>
      </c>
      <c r="F40" s="14" t="s">
        <v>1061</v>
      </c>
      <c r="G40" s="14" t="s">
        <v>243</v>
      </c>
      <c r="H40" s="14" t="s">
        <v>826</v>
      </c>
      <c r="I40" s="14" t="s">
        <v>112</v>
      </c>
      <c r="J40" s="37">
        <v>27900</v>
      </c>
      <c r="K40" s="37">
        <v>1571</v>
      </c>
      <c r="L40" s="37">
        <v>1650.6716939999999</v>
      </c>
      <c r="M40" s="37">
        <v>0.02</v>
      </c>
      <c r="N40" s="37">
        <v>0.95</v>
      </c>
      <c r="O40" s="37">
        <v>0.12</v>
      </c>
    </row>
    <row r="41" spans="2:15">
      <c r="B41" s="14" t="s">
        <v>1986</v>
      </c>
      <c r="C41" s="14" t="s">
        <v>1987</v>
      </c>
      <c r="D41" s="14" t="s">
        <v>129</v>
      </c>
      <c r="E41" s="14" t="s">
        <v>1922</v>
      </c>
      <c r="F41" s="14" t="s">
        <v>1061</v>
      </c>
      <c r="G41" s="14" t="s">
        <v>243</v>
      </c>
      <c r="H41" s="14" t="s">
        <v>826</v>
      </c>
      <c r="I41" s="14" t="s">
        <v>116</v>
      </c>
      <c r="J41" s="37">
        <v>22475.29</v>
      </c>
      <c r="K41" s="37">
        <v>9789</v>
      </c>
      <c r="L41" s="37">
        <v>9428.7748654413608</v>
      </c>
      <c r="M41" s="37">
        <v>0</v>
      </c>
      <c r="N41" s="37">
        <v>5.41</v>
      </c>
      <c r="O41" s="37">
        <v>0.68</v>
      </c>
    </row>
    <row r="42" spans="2:15">
      <c r="B42" s="14" t="s">
        <v>1988</v>
      </c>
      <c r="C42" s="14" t="s">
        <v>1989</v>
      </c>
      <c r="D42" s="14" t="s">
        <v>129</v>
      </c>
      <c r="E42" s="14" t="s">
        <v>1990</v>
      </c>
      <c r="F42" s="14" t="s">
        <v>1061</v>
      </c>
      <c r="G42" s="14" t="s">
        <v>243</v>
      </c>
      <c r="H42" s="14" t="s">
        <v>826</v>
      </c>
      <c r="I42" s="14" t="s">
        <v>116</v>
      </c>
      <c r="J42" s="37">
        <v>1417.06</v>
      </c>
      <c r="K42" s="37">
        <v>22736</v>
      </c>
      <c r="L42" s="37">
        <v>1380.7464431129599</v>
      </c>
      <c r="M42" s="37">
        <v>0.05</v>
      </c>
      <c r="N42" s="37">
        <v>0.79</v>
      </c>
      <c r="O42" s="37">
        <v>0.1</v>
      </c>
    </row>
    <row r="43" spans="2:15">
      <c r="B43" s="14" t="s">
        <v>1991</v>
      </c>
      <c r="C43" s="14" t="s">
        <v>1992</v>
      </c>
      <c r="D43" s="14" t="s">
        <v>129</v>
      </c>
      <c r="E43" s="14" t="s">
        <v>1993</v>
      </c>
      <c r="F43" s="14" t="s">
        <v>1061</v>
      </c>
      <c r="G43" s="14" t="s">
        <v>243</v>
      </c>
      <c r="H43" s="14" t="s">
        <v>826</v>
      </c>
      <c r="I43" s="14" t="s">
        <v>194</v>
      </c>
      <c r="J43" s="37">
        <v>10617.98</v>
      </c>
      <c r="K43" s="37">
        <v>839050.20000000088</v>
      </c>
      <c r="L43" s="37">
        <v>2987.4610872897201</v>
      </c>
      <c r="M43" s="37">
        <v>0.25</v>
      </c>
      <c r="N43" s="37">
        <v>1.71</v>
      </c>
      <c r="O43" s="37">
        <v>0.22</v>
      </c>
    </row>
    <row r="44" spans="2:15">
      <c r="B44" s="14" t="s">
        <v>1994</v>
      </c>
      <c r="C44" s="14" t="s">
        <v>1995</v>
      </c>
      <c r="D44" s="14" t="s">
        <v>129</v>
      </c>
      <c r="E44" s="14" t="s">
        <v>1996</v>
      </c>
      <c r="F44" s="14" t="s">
        <v>1061</v>
      </c>
      <c r="G44" s="14" t="s">
        <v>243</v>
      </c>
      <c r="H44" s="14" t="s">
        <v>826</v>
      </c>
      <c r="I44" s="14" t="s">
        <v>112</v>
      </c>
      <c r="J44" s="37">
        <v>38522.92</v>
      </c>
      <c r="K44" s="37">
        <v>10244</v>
      </c>
      <c r="L44" s="37">
        <v>14861.720324796799</v>
      </c>
      <c r="M44" s="37">
        <v>0.18</v>
      </c>
      <c r="N44" s="37">
        <v>8.5299999999999994</v>
      </c>
      <c r="O44" s="37">
        <v>1.07</v>
      </c>
    </row>
    <row r="45" spans="2:15">
      <c r="B45" s="14" t="s">
        <v>1997</v>
      </c>
      <c r="C45" s="14" t="s">
        <v>1998</v>
      </c>
      <c r="D45" s="14" t="s">
        <v>129</v>
      </c>
      <c r="E45" s="14" t="s">
        <v>1999</v>
      </c>
      <c r="F45" s="14" t="s">
        <v>1061</v>
      </c>
      <c r="G45" s="14" t="s">
        <v>243</v>
      </c>
      <c r="H45" s="14" t="s">
        <v>826</v>
      </c>
      <c r="I45" s="14" t="s">
        <v>116</v>
      </c>
      <c r="J45" s="37">
        <v>43439.81</v>
      </c>
      <c r="K45" s="37">
        <v>10324.360000000006</v>
      </c>
      <c r="L45" s="37">
        <v>19220.411875083701</v>
      </c>
      <c r="M45" s="37">
        <v>0.31</v>
      </c>
      <c r="N45" s="37">
        <v>11.03</v>
      </c>
      <c r="O45" s="37">
        <v>1.39</v>
      </c>
    </row>
    <row r="46" spans="2:15">
      <c r="B46" s="14" t="s">
        <v>250</v>
      </c>
      <c r="C46" s="3"/>
      <c r="D46" s="3"/>
      <c r="E46" s="3"/>
    </row>
    <row r="47" spans="2:15">
      <c r="C47" s="3"/>
      <c r="D47" s="3"/>
      <c r="E47" s="3"/>
    </row>
    <row r="48" spans="2:15">
      <c r="C48" s="3"/>
      <c r="D48" s="3"/>
      <c r="E48" s="3"/>
    </row>
    <row r="49" spans="3:5">
      <c r="C49" s="3"/>
      <c r="D49" s="3"/>
      <c r="E49" s="3"/>
    </row>
    <row r="50" spans="3:5">
      <c r="C50" s="3"/>
      <c r="D50" s="3"/>
      <c r="E50" s="3"/>
    </row>
    <row r="51" spans="3:5">
      <c r="C51" s="3"/>
      <c r="D51" s="3"/>
      <c r="E51" s="3"/>
    </row>
    <row r="52" spans="3:5">
      <c r="C52" s="3"/>
      <c r="D52" s="3"/>
      <c r="E52" s="3"/>
    </row>
    <row r="53" spans="3:5">
      <c r="C53" s="3"/>
      <c r="D53" s="3"/>
      <c r="E53" s="3"/>
    </row>
    <row r="54" spans="3:5">
      <c r="C54" s="3"/>
      <c r="D54" s="3"/>
      <c r="E54" s="3"/>
    </row>
    <row r="55" spans="3:5">
      <c r="C55" s="3"/>
      <c r="D55" s="3"/>
      <c r="E55" s="3"/>
    </row>
    <row r="56" spans="3:5">
      <c r="C56" s="3"/>
      <c r="D56" s="3"/>
      <c r="E56" s="3"/>
    </row>
    <row r="57" spans="3:5">
      <c r="C57" s="3"/>
      <c r="D57" s="3"/>
      <c r="E57" s="3"/>
    </row>
    <row r="58" spans="3:5">
      <c r="C58" s="3"/>
      <c r="D58" s="3"/>
      <c r="E58" s="3"/>
    </row>
    <row r="59" spans="3:5">
      <c r="C59" s="3"/>
      <c r="D59" s="3"/>
      <c r="E59" s="3"/>
    </row>
    <row r="60" spans="3:5">
      <c r="C60" s="3"/>
      <c r="D60" s="3"/>
      <c r="E60" s="3"/>
    </row>
    <row r="61" spans="3:5">
      <c r="C61" s="3"/>
      <c r="D61" s="3"/>
      <c r="E61" s="3"/>
    </row>
    <row r="62" spans="3:5">
      <c r="C62" s="3"/>
      <c r="D62" s="3"/>
      <c r="E62" s="3"/>
    </row>
    <row r="63" spans="3:5">
      <c r="C63" s="3"/>
      <c r="D63" s="3"/>
      <c r="E63" s="3"/>
    </row>
    <row r="64" spans="3:5">
      <c r="C64" s="3"/>
      <c r="D64" s="3"/>
      <c r="E64" s="3"/>
    </row>
    <row r="65" spans="3:5">
      <c r="C65" s="3"/>
      <c r="D65" s="3"/>
      <c r="E65" s="3"/>
    </row>
    <row r="66" spans="3:5">
      <c r="C66" s="3"/>
      <c r="D66" s="3"/>
      <c r="E66" s="3"/>
    </row>
    <row r="67" spans="3:5">
      <c r="C67" s="3"/>
      <c r="D67" s="3"/>
      <c r="E67" s="3"/>
    </row>
    <row r="68" spans="3:5">
      <c r="C68" s="3"/>
      <c r="D68" s="3"/>
      <c r="E68" s="3"/>
    </row>
    <row r="69" spans="3:5">
      <c r="C69" s="3"/>
      <c r="D69" s="3"/>
      <c r="E69" s="3"/>
    </row>
    <row r="70" spans="3:5">
      <c r="C70" s="3"/>
      <c r="D70" s="3"/>
      <c r="E70" s="3"/>
    </row>
    <row r="71" spans="3:5">
      <c r="C71" s="3"/>
      <c r="D71" s="3"/>
      <c r="E71" s="3"/>
    </row>
    <row r="72" spans="3:5">
      <c r="C72" s="3"/>
      <c r="D72" s="3"/>
      <c r="E72" s="3"/>
    </row>
    <row r="73" spans="3:5">
      <c r="C73" s="3"/>
      <c r="D73" s="3"/>
      <c r="E73" s="3"/>
    </row>
    <row r="74" spans="3:5">
      <c r="C74" s="3"/>
      <c r="D74" s="3"/>
      <c r="E74" s="3"/>
    </row>
    <row r="75" spans="3:5">
      <c r="C75" s="3"/>
      <c r="D75" s="3"/>
      <c r="E75" s="3"/>
    </row>
    <row r="76" spans="3:5">
      <c r="C76" s="3"/>
      <c r="D76" s="3"/>
      <c r="E76" s="3"/>
    </row>
    <row r="77" spans="3:5">
      <c r="C77" s="3"/>
      <c r="D77" s="3"/>
      <c r="E77" s="3"/>
    </row>
    <row r="78" spans="3:5">
      <c r="C78" s="3"/>
      <c r="D78" s="3"/>
      <c r="E78" s="3"/>
    </row>
    <row r="79" spans="3:5">
      <c r="C79" s="3"/>
      <c r="D79" s="3"/>
      <c r="E79" s="3"/>
    </row>
    <row r="80" spans="3:5">
      <c r="C80" s="3"/>
      <c r="D80" s="3"/>
      <c r="E80" s="3"/>
    </row>
    <row r="81" spans="3:5">
      <c r="C81" s="3"/>
      <c r="D81" s="3"/>
      <c r="E81" s="3"/>
    </row>
    <row r="82" spans="3:5">
      <c r="C82" s="3"/>
      <c r="D82" s="3"/>
      <c r="E82" s="3"/>
    </row>
    <row r="83" spans="3:5">
      <c r="C83" s="3"/>
      <c r="D83" s="3"/>
      <c r="E83" s="3"/>
    </row>
    <row r="84" spans="3:5">
      <c r="C84" s="3"/>
      <c r="D84" s="3"/>
      <c r="E84" s="3"/>
    </row>
    <row r="85" spans="3:5">
      <c r="C85" s="3"/>
      <c r="D85" s="3"/>
      <c r="E85" s="3"/>
    </row>
    <row r="86" spans="3:5">
      <c r="C86" s="3"/>
      <c r="D86" s="3"/>
      <c r="E86" s="3"/>
    </row>
    <row r="87" spans="3:5">
      <c r="C87" s="3"/>
      <c r="D87" s="3"/>
      <c r="E87" s="3"/>
    </row>
    <row r="88" spans="3:5">
      <c r="C88" s="3"/>
      <c r="D88" s="3"/>
      <c r="E88" s="3"/>
    </row>
    <row r="89" spans="3:5">
      <c r="C89" s="3"/>
      <c r="D89" s="3"/>
      <c r="E89" s="3"/>
    </row>
    <row r="90" spans="3:5">
      <c r="C90" s="3"/>
      <c r="D90" s="3"/>
      <c r="E90" s="3"/>
    </row>
    <row r="91" spans="3:5">
      <c r="C91" s="3"/>
      <c r="D91" s="3"/>
      <c r="E91" s="3"/>
    </row>
    <row r="92" spans="3:5">
      <c r="C92" s="3"/>
      <c r="D92" s="3"/>
      <c r="E92" s="3"/>
    </row>
    <row r="93" spans="3:5">
      <c r="C93" s="3"/>
      <c r="D93" s="3"/>
      <c r="E93" s="3"/>
    </row>
    <row r="94" spans="3:5">
      <c r="C94" s="3"/>
      <c r="D94" s="3"/>
      <c r="E94" s="3"/>
    </row>
    <row r="95" spans="3:5">
      <c r="C95" s="3"/>
      <c r="D95" s="3"/>
      <c r="E95" s="3"/>
    </row>
    <row r="96" spans="3:5">
      <c r="C96" s="3"/>
      <c r="D96" s="3"/>
      <c r="E96" s="3"/>
    </row>
    <row r="97" spans="3:5">
      <c r="C97" s="3"/>
      <c r="D97" s="3"/>
      <c r="E97" s="3"/>
    </row>
    <row r="98" spans="3:5">
      <c r="C98" s="3"/>
      <c r="D98" s="3"/>
      <c r="E98" s="3"/>
    </row>
    <row r="99" spans="3:5">
      <c r="C99" s="3"/>
      <c r="D99" s="3"/>
      <c r="E99" s="3"/>
    </row>
    <row r="100" spans="3:5">
      <c r="C100" s="3"/>
      <c r="D100" s="3"/>
      <c r="E100" s="3"/>
    </row>
    <row r="101" spans="3:5">
      <c r="C101" s="3"/>
      <c r="D101" s="3"/>
      <c r="E101" s="3"/>
    </row>
    <row r="102" spans="3:5">
      <c r="C102" s="3"/>
      <c r="D102" s="3"/>
      <c r="E102" s="3"/>
    </row>
    <row r="103" spans="3:5">
      <c r="C103" s="3"/>
      <c r="D103" s="3"/>
      <c r="E103" s="3"/>
    </row>
    <row r="104" spans="3:5">
      <c r="C104" s="3"/>
      <c r="D104" s="3"/>
      <c r="E104" s="3"/>
    </row>
    <row r="105" spans="3:5">
      <c r="C105" s="3"/>
      <c r="D105" s="3"/>
      <c r="E105" s="3"/>
    </row>
    <row r="106" spans="3:5">
      <c r="C106" s="3"/>
      <c r="D106" s="3"/>
      <c r="E106" s="3"/>
    </row>
    <row r="107" spans="3:5">
      <c r="C107" s="3"/>
      <c r="D107" s="3"/>
      <c r="E107" s="3"/>
    </row>
    <row r="108" spans="3:5">
      <c r="C108" s="3"/>
      <c r="D108" s="3"/>
      <c r="E108" s="3"/>
    </row>
    <row r="109" spans="3:5">
      <c r="C109" s="3"/>
      <c r="D109" s="3"/>
      <c r="E109" s="3"/>
    </row>
    <row r="110" spans="3:5">
      <c r="C110" s="3"/>
      <c r="D110" s="3"/>
      <c r="E110" s="3"/>
    </row>
    <row r="111" spans="3:5">
      <c r="C111" s="3"/>
      <c r="D111" s="3"/>
      <c r="E111" s="3"/>
    </row>
    <row r="112" spans="3:5">
      <c r="C112" s="3"/>
      <c r="D112" s="3"/>
      <c r="E112" s="3"/>
    </row>
    <row r="113" spans="3:5">
      <c r="C113" s="3"/>
      <c r="D113" s="3"/>
      <c r="E113" s="3"/>
    </row>
    <row r="114" spans="3:5">
      <c r="C114" s="3"/>
      <c r="D114" s="3"/>
      <c r="E114" s="3"/>
    </row>
    <row r="115" spans="3:5">
      <c r="C115" s="3"/>
      <c r="D115" s="3"/>
      <c r="E115" s="3"/>
    </row>
    <row r="116" spans="3:5">
      <c r="C116" s="3"/>
      <c r="D116" s="3"/>
      <c r="E116" s="3"/>
    </row>
    <row r="117" spans="3:5">
      <c r="C117" s="3"/>
      <c r="D117" s="3"/>
      <c r="E117" s="3"/>
    </row>
    <row r="118" spans="3:5">
      <c r="C118" s="3"/>
      <c r="D118" s="3"/>
      <c r="E118" s="3"/>
    </row>
    <row r="119" spans="3:5">
      <c r="C119" s="3"/>
      <c r="D119" s="3"/>
      <c r="E119" s="3"/>
    </row>
    <row r="120" spans="3:5">
      <c r="C120" s="3"/>
      <c r="D120" s="3"/>
      <c r="E120" s="3"/>
    </row>
    <row r="121" spans="3:5">
      <c r="C121" s="3"/>
      <c r="D121" s="3"/>
      <c r="E121" s="3"/>
    </row>
    <row r="122" spans="3:5">
      <c r="C122" s="3"/>
      <c r="D122" s="3"/>
      <c r="E122" s="3"/>
    </row>
    <row r="123" spans="3:5">
      <c r="C123" s="3"/>
      <c r="D123" s="3"/>
      <c r="E123" s="3"/>
    </row>
    <row r="124" spans="3:5">
      <c r="C124" s="3"/>
      <c r="D124" s="3"/>
      <c r="E124" s="3"/>
    </row>
    <row r="125" spans="3:5">
      <c r="C125" s="3"/>
      <c r="D125" s="3"/>
      <c r="E125" s="3"/>
    </row>
    <row r="126" spans="3:5">
      <c r="C126" s="3"/>
      <c r="D126" s="3"/>
      <c r="E126" s="3"/>
    </row>
    <row r="127" spans="3:5">
      <c r="C127" s="3"/>
      <c r="D127" s="3"/>
      <c r="E127" s="3"/>
    </row>
    <row r="128" spans="3:5">
      <c r="C128" s="3"/>
      <c r="D128" s="3"/>
      <c r="E128" s="3"/>
    </row>
    <row r="129" spans="3:5">
      <c r="C129" s="3"/>
      <c r="D129" s="3"/>
      <c r="E129" s="3"/>
    </row>
    <row r="130" spans="3:5">
      <c r="C130" s="3"/>
      <c r="D130" s="3"/>
      <c r="E130" s="3"/>
    </row>
    <row r="131" spans="3:5">
      <c r="C131" s="3"/>
      <c r="D131" s="3"/>
      <c r="E131" s="3"/>
    </row>
    <row r="132" spans="3:5">
      <c r="C132" s="3"/>
      <c r="D132" s="3"/>
      <c r="E132" s="3"/>
    </row>
    <row r="133" spans="3:5">
      <c r="C133" s="3"/>
      <c r="D133" s="3"/>
      <c r="E133" s="3"/>
    </row>
    <row r="134" spans="3:5">
      <c r="C134" s="3"/>
      <c r="D134" s="3"/>
      <c r="E134" s="3"/>
    </row>
    <row r="135" spans="3:5">
      <c r="C135" s="3"/>
      <c r="D135" s="3"/>
      <c r="E135" s="3"/>
    </row>
    <row r="136" spans="3:5">
      <c r="C136" s="3"/>
      <c r="D136" s="3"/>
      <c r="E136" s="3"/>
    </row>
    <row r="137" spans="3:5">
      <c r="C137" s="3"/>
      <c r="D137" s="3"/>
      <c r="E137" s="3"/>
    </row>
    <row r="138" spans="3:5">
      <c r="C138" s="3"/>
      <c r="D138" s="3"/>
      <c r="E138" s="3"/>
    </row>
    <row r="139" spans="3:5">
      <c r="C139" s="3"/>
      <c r="D139" s="3"/>
      <c r="E139" s="3"/>
    </row>
    <row r="140" spans="3:5">
      <c r="C140" s="3"/>
      <c r="D140" s="3"/>
      <c r="E140" s="3"/>
    </row>
    <row r="141" spans="3:5">
      <c r="C141" s="3"/>
      <c r="D141" s="3"/>
      <c r="E141" s="3"/>
    </row>
    <row r="142" spans="3:5">
      <c r="C142" s="3"/>
      <c r="D142" s="3"/>
      <c r="E142" s="3"/>
    </row>
    <row r="143" spans="3:5">
      <c r="C143" s="3"/>
      <c r="D143" s="3"/>
      <c r="E143" s="3"/>
    </row>
    <row r="144" spans="3:5">
      <c r="C144" s="3"/>
      <c r="D144" s="3"/>
      <c r="E144" s="3"/>
    </row>
    <row r="145" spans="3:5">
      <c r="C145" s="3"/>
      <c r="D145" s="3"/>
      <c r="E145" s="3"/>
    </row>
    <row r="146" spans="3:5">
      <c r="C146" s="3"/>
      <c r="D146" s="3"/>
      <c r="E146" s="3"/>
    </row>
    <row r="147" spans="3:5">
      <c r="C147" s="3"/>
      <c r="D147" s="3"/>
      <c r="E147" s="3"/>
    </row>
    <row r="148" spans="3:5">
      <c r="C148" s="3"/>
      <c r="D148" s="3"/>
      <c r="E148" s="3"/>
    </row>
    <row r="149" spans="3:5">
      <c r="C149" s="3"/>
      <c r="D149" s="3"/>
      <c r="E149" s="3"/>
    </row>
    <row r="150" spans="3:5">
      <c r="C150" s="3"/>
      <c r="D150" s="3"/>
      <c r="E150" s="3"/>
    </row>
    <row r="151" spans="3:5">
      <c r="C151" s="3"/>
      <c r="D151" s="3"/>
      <c r="E151" s="3"/>
    </row>
    <row r="152" spans="3:5">
      <c r="C152" s="3"/>
      <c r="D152" s="3"/>
      <c r="E152" s="3"/>
    </row>
    <row r="153" spans="3:5">
      <c r="C153" s="3"/>
      <c r="D153" s="3"/>
      <c r="E153" s="3"/>
    </row>
    <row r="154" spans="3:5">
      <c r="C154" s="3"/>
      <c r="D154" s="3"/>
      <c r="E154" s="3"/>
    </row>
    <row r="155" spans="3:5">
      <c r="C155" s="3"/>
      <c r="D155" s="3"/>
      <c r="E155" s="3"/>
    </row>
    <row r="156" spans="3:5">
      <c r="C156" s="3"/>
      <c r="D156" s="3"/>
      <c r="E156" s="3"/>
    </row>
    <row r="157" spans="3:5">
      <c r="C157" s="3"/>
      <c r="D157" s="3"/>
      <c r="E157" s="3"/>
    </row>
    <row r="158" spans="3:5">
      <c r="C158" s="3"/>
      <c r="D158" s="3"/>
      <c r="E158" s="3"/>
    </row>
    <row r="159" spans="3:5">
      <c r="C159" s="3"/>
      <c r="D159" s="3"/>
      <c r="E159" s="3"/>
    </row>
    <row r="160" spans="3:5">
      <c r="C160" s="3"/>
      <c r="D160" s="3"/>
      <c r="E160" s="3"/>
    </row>
    <row r="161" spans="3:5">
      <c r="C161" s="3"/>
      <c r="D161" s="3"/>
      <c r="E161" s="3"/>
    </row>
    <row r="162" spans="3:5">
      <c r="C162" s="3"/>
      <c r="D162" s="3"/>
      <c r="E162" s="3"/>
    </row>
    <row r="163" spans="3:5">
      <c r="C163" s="3"/>
      <c r="D163" s="3"/>
      <c r="E163" s="3"/>
    </row>
    <row r="164" spans="3:5">
      <c r="C164" s="3"/>
      <c r="D164" s="3"/>
      <c r="E164" s="3"/>
    </row>
    <row r="165" spans="3:5">
      <c r="C165" s="3"/>
      <c r="D165" s="3"/>
      <c r="E165" s="3"/>
    </row>
    <row r="166" spans="3:5">
      <c r="C166" s="3"/>
      <c r="D166" s="3"/>
      <c r="E166" s="3"/>
    </row>
    <row r="167" spans="3:5">
      <c r="C167" s="3"/>
      <c r="D167" s="3"/>
      <c r="E167" s="3"/>
    </row>
    <row r="168" spans="3:5">
      <c r="C168" s="3"/>
      <c r="D168" s="3"/>
      <c r="E168" s="3"/>
    </row>
    <row r="169" spans="3:5">
      <c r="C169" s="3"/>
      <c r="D169" s="3"/>
      <c r="E169" s="3"/>
    </row>
    <row r="170" spans="3:5">
      <c r="C170" s="3"/>
      <c r="D170" s="3"/>
      <c r="E170" s="3"/>
    </row>
    <row r="171" spans="3:5">
      <c r="C171" s="3"/>
      <c r="D171" s="3"/>
      <c r="E171" s="3"/>
    </row>
    <row r="172" spans="3:5">
      <c r="C172" s="3"/>
      <c r="D172" s="3"/>
      <c r="E172" s="3"/>
    </row>
    <row r="173" spans="3:5">
      <c r="C173" s="3"/>
      <c r="D173" s="3"/>
      <c r="E173" s="3"/>
    </row>
    <row r="174" spans="3:5">
      <c r="C174" s="3"/>
      <c r="D174" s="3"/>
      <c r="E174" s="3"/>
    </row>
    <row r="175" spans="3:5">
      <c r="C175" s="3"/>
      <c r="D175" s="3"/>
      <c r="E175" s="3"/>
    </row>
    <row r="176" spans="3:5">
      <c r="C176" s="3"/>
      <c r="D176" s="3"/>
      <c r="E176" s="3"/>
    </row>
    <row r="177" spans="3:5">
      <c r="C177" s="3"/>
      <c r="D177" s="3"/>
      <c r="E177" s="3"/>
    </row>
    <row r="178" spans="3:5">
      <c r="C178" s="3"/>
      <c r="D178" s="3"/>
      <c r="E178" s="3"/>
    </row>
    <row r="179" spans="3:5">
      <c r="C179" s="3"/>
      <c r="D179" s="3"/>
      <c r="E179" s="3"/>
    </row>
    <row r="180" spans="3:5">
      <c r="C180" s="3"/>
      <c r="D180" s="3"/>
      <c r="E180" s="3"/>
    </row>
    <row r="181" spans="3:5">
      <c r="C181" s="3"/>
      <c r="D181" s="3"/>
      <c r="E181" s="3"/>
    </row>
    <row r="182" spans="3:5">
      <c r="C182" s="3"/>
      <c r="D182" s="3"/>
      <c r="E182" s="3"/>
    </row>
    <row r="183" spans="3:5">
      <c r="C183" s="3"/>
      <c r="D183" s="3"/>
      <c r="E183" s="3"/>
    </row>
    <row r="184" spans="3:5">
      <c r="C184" s="3"/>
      <c r="D184" s="3"/>
      <c r="E184" s="3"/>
    </row>
    <row r="185" spans="3:5">
      <c r="C185" s="3"/>
      <c r="D185" s="3"/>
      <c r="E185" s="3"/>
    </row>
    <row r="186" spans="3:5">
      <c r="C186" s="3"/>
      <c r="D186" s="3"/>
      <c r="E186" s="3"/>
    </row>
    <row r="187" spans="3:5">
      <c r="C187" s="3"/>
      <c r="D187" s="3"/>
      <c r="E187" s="3"/>
    </row>
    <row r="188" spans="3:5">
      <c r="C188" s="3"/>
      <c r="D188" s="3"/>
      <c r="E188" s="3"/>
    </row>
    <row r="189" spans="3:5">
      <c r="C189" s="3"/>
      <c r="D189" s="3"/>
      <c r="E189" s="3"/>
    </row>
    <row r="190" spans="3:5">
      <c r="C190" s="3"/>
      <c r="D190" s="3"/>
      <c r="E190" s="3"/>
    </row>
    <row r="191" spans="3:5">
      <c r="C191" s="3"/>
      <c r="D191" s="3"/>
      <c r="E191" s="3"/>
    </row>
    <row r="192" spans="3:5">
      <c r="C192" s="3"/>
      <c r="D192" s="3"/>
      <c r="E192" s="3"/>
    </row>
    <row r="193" spans="3:5">
      <c r="C193" s="3"/>
      <c r="D193" s="3"/>
      <c r="E193" s="3"/>
    </row>
    <row r="194" spans="3:5">
      <c r="C194" s="3"/>
      <c r="D194" s="3"/>
      <c r="E194" s="3"/>
    </row>
    <row r="195" spans="3:5">
      <c r="C195" s="3"/>
      <c r="D195" s="3"/>
      <c r="E195" s="3"/>
    </row>
    <row r="196" spans="3:5">
      <c r="C196" s="3"/>
      <c r="D196" s="3"/>
      <c r="E196" s="3"/>
    </row>
    <row r="197" spans="3:5">
      <c r="C197" s="3"/>
      <c r="D197" s="3"/>
      <c r="E197" s="3"/>
    </row>
    <row r="198" spans="3:5">
      <c r="C198" s="3"/>
      <c r="D198" s="3"/>
      <c r="E198" s="3"/>
    </row>
    <row r="199" spans="3:5">
      <c r="C199" s="3"/>
      <c r="D199" s="3"/>
      <c r="E199" s="3"/>
    </row>
    <row r="200" spans="3:5">
      <c r="C200" s="3"/>
      <c r="D200" s="3"/>
      <c r="E200" s="3"/>
    </row>
    <row r="201" spans="3:5">
      <c r="C201" s="3"/>
      <c r="D201" s="3"/>
      <c r="E201" s="3"/>
    </row>
    <row r="202" spans="3:5">
      <c r="C202" s="3"/>
      <c r="D202" s="3"/>
      <c r="E202" s="3"/>
    </row>
    <row r="203" spans="3:5">
      <c r="C203" s="3"/>
      <c r="D203" s="3"/>
      <c r="E203" s="3"/>
    </row>
    <row r="204" spans="3:5">
      <c r="C204" s="3"/>
      <c r="D204" s="3"/>
      <c r="E204" s="3"/>
    </row>
    <row r="205" spans="3:5">
      <c r="C205" s="3"/>
      <c r="D205" s="3"/>
      <c r="E205" s="3"/>
    </row>
    <row r="206" spans="3:5">
      <c r="C206" s="3"/>
      <c r="D206" s="3"/>
      <c r="E206" s="3"/>
    </row>
    <row r="207" spans="3:5">
      <c r="C207" s="3"/>
      <c r="D207" s="3"/>
      <c r="E207" s="3"/>
    </row>
    <row r="208" spans="3:5">
      <c r="C208" s="3"/>
      <c r="D208" s="3"/>
      <c r="E208" s="3"/>
    </row>
    <row r="209" spans="3:5">
      <c r="C209" s="3"/>
      <c r="D209" s="3"/>
      <c r="E209" s="3"/>
    </row>
    <row r="210" spans="3:5">
      <c r="C210" s="3"/>
      <c r="D210" s="3"/>
      <c r="E210" s="3"/>
    </row>
    <row r="211" spans="3:5">
      <c r="C211" s="3"/>
      <c r="D211" s="3"/>
      <c r="E211" s="3"/>
    </row>
    <row r="212" spans="3:5">
      <c r="C212" s="3"/>
      <c r="D212" s="3"/>
      <c r="E212" s="3"/>
    </row>
    <row r="213" spans="3:5">
      <c r="C213" s="3"/>
      <c r="D213" s="3"/>
      <c r="E213" s="3"/>
    </row>
    <row r="214" spans="3:5">
      <c r="C214" s="3"/>
      <c r="D214" s="3"/>
      <c r="E214" s="3"/>
    </row>
    <row r="215" spans="3:5">
      <c r="C215" s="3"/>
      <c r="D215" s="3"/>
      <c r="E215" s="3"/>
    </row>
    <row r="216" spans="3:5">
      <c r="C216" s="3"/>
      <c r="D216" s="3"/>
      <c r="E216" s="3"/>
    </row>
    <row r="217" spans="3:5">
      <c r="C217" s="3"/>
      <c r="D217" s="3"/>
      <c r="E217" s="3"/>
    </row>
    <row r="218" spans="3:5">
      <c r="C218" s="3"/>
      <c r="D218" s="3"/>
      <c r="E218" s="3"/>
    </row>
    <row r="219" spans="3:5">
      <c r="C219" s="3"/>
      <c r="D219" s="3"/>
      <c r="E219" s="3"/>
    </row>
    <row r="220" spans="3:5">
      <c r="C220" s="3"/>
      <c r="D220" s="3"/>
      <c r="E220" s="3"/>
    </row>
    <row r="221" spans="3:5">
      <c r="C221" s="3"/>
      <c r="D221" s="3"/>
      <c r="E221" s="3"/>
    </row>
    <row r="222" spans="3:5">
      <c r="C222" s="3"/>
      <c r="D222" s="3"/>
      <c r="E222" s="3"/>
    </row>
    <row r="223" spans="3:5">
      <c r="C223" s="3"/>
      <c r="D223" s="3"/>
      <c r="E223" s="3"/>
    </row>
    <row r="224" spans="3:5">
      <c r="C224" s="3"/>
      <c r="D224" s="3"/>
      <c r="E224" s="3"/>
    </row>
    <row r="225" spans="3:5">
      <c r="C225" s="3"/>
      <c r="D225" s="3"/>
      <c r="E225" s="3"/>
    </row>
    <row r="226" spans="3:5">
      <c r="C226" s="3"/>
      <c r="D226" s="3"/>
      <c r="E226" s="3"/>
    </row>
    <row r="227" spans="3:5">
      <c r="C227" s="3"/>
      <c r="D227" s="3"/>
      <c r="E227" s="3"/>
    </row>
    <row r="228" spans="3:5">
      <c r="C228" s="3"/>
      <c r="D228" s="3"/>
      <c r="E228" s="3"/>
    </row>
    <row r="229" spans="3:5">
      <c r="C229" s="3"/>
      <c r="D229" s="3"/>
      <c r="E229" s="3"/>
    </row>
    <row r="230" spans="3:5">
      <c r="C230" s="3"/>
      <c r="D230" s="3"/>
      <c r="E230" s="3"/>
    </row>
    <row r="231" spans="3:5">
      <c r="C231" s="3"/>
      <c r="D231" s="3"/>
      <c r="E231" s="3"/>
    </row>
    <row r="232" spans="3:5">
      <c r="C232" s="3"/>
      <c r="D232" s="3"/>
      <c r="E232" s="3"/>
    </row>
    <row r="233" spans="3:5">
      <c r="C233" s="3"/>
      <c r="D233" s="3"/>
      <c r="E233" s="3"/>
    </row>
    <row r="234" spans="3:5">
      <c r="C234" s="3"/>
      <c r="D234" s="3"/>
      <c r="E234" s="3"/>
    </row>
    <row r="235" spans="3:5">
      <c r="C235" s="3"/>
      <c r="D235" s="3"/>
      <c r="E235" s="3"/>
    </row>
    <row r="236" spans="3:5">
      <c r="C236" s="3"/>
      <c r="D236" s="3"/>
      <c r="E236" s="3"/>
    </row>
    <row r="237" spans="3:5">
      <c r="C237" s="3"/>
      <c r="D237" s="3"/>
      <c r="E237" s="3"/>
    </row>
    <row r="238" spans="3:5">
      <c r="C238" s="3"/>
      <c r="D238" s="3"/>
      <c r="E238" s="3"/>
    </row>
    <row r="239" spans="3:5">
      <c r="C239" s="3"/>
      <c r="D239" s="3"/>
      <c r="E239" s="3"/>
    </row>
    <row r="240" spans="3:5">
      <c r="C240" s="3"/>
      <c r="D240" s="3"/>
      <c r="E240" s="3"/>
    </row>
    <row r="241" spans="3:5">
      <c r="C241" s="3"/>
      <c r="D241" s="3"/>
      <c r="E241" s="3"/>
    </row>
    <row r="242" spans="3:5">
      <c r="C242" s="3"/>
      <c r="D242" s="3"/>
      <c r="E242" s="3"/>
    </row>
    <row r="243" spans="3:5">
      <c r="C243" s="3"/>
      <c r="D243" s="3"/>
      <c r="E243" s="3"/>
    </row>
    <row r="244" spans="3:5">
      <c r="C244" s="3"/>
      <c r="D244" s="3"/>
      <c r="E244" s="3"/>
    </row>
    <row r="245" spans="3:5">
      <c r="C245" s="3"/>
      <c r="D245" s="3"/>
      <c r="E245" s="3"/>
    </row>
    <row r="246" spans="3:5">
      <c r="C246" s="3"/>
      <c r="D246" s="3"/>
      <c r="E246" s="3"/>
    </row>
    <row r="247" spans="3:5">
      <c r="C247" s="3"/>
      <c r="D247" s="3"/>
      <c r="E247" s="3"/>
    </row>
    <row r="248" spans="3:5">
      <c r="C248" s="3"/>
      <c r="D248" s="3"/>
      <c r="E248" s="3"/>
    </row>
    <row r="249" spans="3:5">
      <c r="C249" s="3"/>
      <c r="D249" s="3"/>
      <c r="E249" s="3"/>
    </row>
    <row r="250" spans="3:5">
      <c r="C250" s="3"/>
      <c r="D250" s="3"/>
      <c r="E250" s="3"/>
    </row>
    <row r="251" spans="3:5">
      <c r="C251" s="3"/>
      <c r="D251" s="3"/>
      <c r="E251" s="3"/>
    </row>
    <row r="252" spans="3:5">
      <c r="C252" s="3"/>
      <c r="D252" s="3"/>
      <c r="E252" s="3"/>
    </row>
    <row r="253" spans="3:5">
      <c r="C253" s="3"/>
      <c r="D253" s="3"/>
      <c r="E253" s="3"/>
    </row>
    <row r="254" spans="3:5">
      <c r="C254" s="3"/>
      <c r="D254" s="3"/>
      <c r="E254" s="3"/>
    </row>
    <row r="255" spans="3:5">
      <c r="C255" s="3"/>
      <c r="D255" s="3"/>
      <c r="E255" s="3"/>
    </row>
    <row r="256" spans="3:5">
      <c r="C256" s="3"/>
      <c r="D256" s="3"/>
      <c r="E256" s="3"/>
    </row>
    <row r="257" spans="3:5">
      <c r="C257" s="3"/>
      <c r="D257" s="3"/>
      <c r="E257" s="3"/>
    </row>
    <row r="258" spans="3:5">
      <c r="C258" s="3"/>
      <c r="D258" s="3"/>
      <c r="E258" s="3"/>
    </row>
    <row r="259" spans="3:5">
      <c r="C259" s="3"/>
      <c r="D259" s="3"/>
      <c r="E259" s="3"/>
    </row>
    <row r="260" spans="3:5">
      <c r="C260" s="3"/>
      <c r="D260" s="3"/>
      <c r="E260" s="3"/>
    </row>
    <row r="261" spans="3:5">
      <c r="C261" s="3"/>
      <c r="D261" s="3"/>
      <c r="E261" s="3"/>
    </row>
    <row r="262" spans="3:5">
      <c r="C262" s="3"/>
      <c r="D262" s="3"/>
      <c r="E262" s="3"/>
    </row>
    <row r="263" spans="3:5">
      <c r="C263" s="3"/>
      <c r="D263" s="3"/>
      <c r="E263" s="3"/>
    </row>
    <row r="264" spans="3:5">
      <c r="C264" s="3"/>
      <c r="D264" s="3"/>
      <c r="E264" s="3"/>
    </row>
    <row r="265" spans="3:5">
      <c r="C265" s="3"/>
      <c r="D265" s="3"/>
      <c r="E265" s="3"/>
    </row>
    <row r="266" spans="3:5">
      <c r="C266" s="3"/>
      <c r="D266" s="3"/>
      <c r="E266" s="3"/>
    </row>
    <row r="267" spans="3:5">
      <c r="C267" s="3"/>
      <c r="D267" s="3"/>
      <c r="E267" s="3"/>
    </row>
    <row r="268" spans="3:5">
      <c r="C268" s="3"/>
      <c r="D268" s="3"/>
      <c r="E268" s="3"/>
    </row>
    <row r="269" spans="3:5">
      <c r="C269" s="3"/>
      <c r="D269" s="3"/>
      <c r="E269" s="3"/>
    </row>
    <row r="270" spans="3:5">
      <c r="C270" s="3"/>
      <c r="D270" s="3"/>
      <c r="E270" s="3"/>
    </row>
    <row r="271" spans="3:5">
      <c r="C271" s="3"/>
      <c r="D271" s="3"/>
      <c r="E271" s="3"/>
    </row>
    <row r="272" spans="3:5">
      <c r="C272" s="3"/>
      <c r="D272" s="3"/>
      <c r="E272" s="3"/>
    </row>
    <row r="273" spans="3:5">
      <c r="C273" s="3"/>
      <c r="D273" s="3"/>
      <c r="E273" s="3"/>
    </row>
    <row r="274" spans="3:5">
      <c r="C274" s="3"/>
      <c r="D274" s="3"/>
      <c r="E274" s="3"/>
    </row>
    <row r="275" spans="3:5">
      <c r="C275" s="3"/>
      <c r="D275" s="3"/>
      <c r="E275" s="3"/>
    </row>
    <row r="276" spans="3:5">
      <c r="C276" s="3"/>
      <c r="D276" s="3"/>
      <c r="E276" s="3"/>
    </row>
    <row r="277" spans="3:5">
      <c r="C277" s="3"/>
      <c r="D277" s="3"/>
      <c r="E277" s="3"/>
    </row>
    <row r="278" spans="3:5">
      <c r="C278" s="3"/>
      <c r="D278" s="3"/>
      <c r="E278" s="3"/>
    </row>
    <row r="279" spans="3:5">
      <c r="C279" s="3"/>
      <c r="D279" s="3"/>
      <c r="E279" s="3"/>
    </row>
    <row r="280" spans="3:5">
      <c r="C280" s="3"/>
      <c r="D280" s="3"/>
      <c r="E280" s="3"/>
    </row>
    <row r="281" spans="3:5">
      <c r="C281" s="3"/>
      <c r="D281" s="3"/>
      <c r="E281" s="3"/>
    </row>
    <row r="282" spans="3:5">
      <c r="C282" s="3"/>
      <c r="D282" s="3"/>
      <c r="E282" s="3"/>
    </row>
    <row r="283" spans="3:5">
      <c r="C283" s="3"/>
      <c r="D283" s="3"/>
      <c r="E283" s="3"/>
    </row>
    <row r="284" spans="3:5">
      <c r="C284" s="3"/>
      <c r="D284" s="3"/>
      <c r="E284" s="3"/>
    </row>
    <row r="285" spans="3:5">
      <c r="C285" s="3"/>
      <c r="D285" s="3"/>
      <c r="E285" s="3"/>
    </row>
    <row r="286" spans="3:5">
      <c r="C286" s="3"/>
      <c r="D286" s="3"/>
      <c r="E286" s="3"/>
    </row>
    <row r="287" spans="3:5">
      <c r="C287" s="3"/>
      <c r="D287" s="3"/>
      <c r="E287" s="3"/>
    </row>
    <row r="288" spans="3:5">
      <c r="C288" s="3"/>
      <c r="D288" s="3"/>
      <c r="E288" s="3"/>
    </row>
    <row r="289" spans="2:5">
      <c r="C289" s="3"/>
      <c r="D289" s="3"/>
      <c r="E289" s="3"/>
    </row>
    <row r="290" spans="2:5">
      <c r="C290" s="3"/>
      <c r="D290" s="3"/>
      <c r="E290" s="3"/>
    </row>
    <row r="291" spans="2:5">
      <c r="C291" s="3"/>
      <c r="D291" s="3"/>
      <c r="E291" s="3"/>
    </row>
    <row r="292" spans="2:5">
      <c r="C292" s="3"/>
      <c r="D292" s="3"/>
      <c r="E292" s="3"/>
    </row>
    <row r="293" spans="2:5">
      <c r="C293" s="3"/>
      <c r="D293" s="3"/>
      <c r="E293" s="3"/>
    </row>
    <row r="294" spans="2:5">
      <c r="C294" s="3"/>
      <c r="D294" s="3"/>
      <c r="E294" s="3"/>
    </row>
    <row r="295" spans="2:5">
      <c r="B295" s="3"/>
      <c r="C295" s="3"/>
      <c r="D295" s="3"/>
      <c r="E295" s="3"/>
    </row>
    <row r="296" spans="2:5">
      <c r="B296" s="3"/>
      <c r="C296" s="3"/>
      <c r="D296" s="3"/>
      <c r="E296" s="3"/>
    </row>
    <row r="297" spans="2:5">
      <c r="B297" s="6"/>
      <c r="C297" s="3"/>
      <c r="D297" s="3"/>
      <c r="E297" s="3"/>
    </row>
  </sheetData>
  <sheetProtection password="CCE9" sheet="1" objects="1" scenarios="1"/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/>
  </sheetViews>
  <sheetFormatPr defaultColWidth="9.140625" defaultRowHeight="18"/>
  <cols>
    <col min="1" max="1" width="6.28515625" style="3" customWidth="1"/>
    <col min="2" max="2" width="38.42578125" style="45" customWidth="1"/>
    <col min="3" max="5" width="10.7109375" style="45" customWidth="1"/>
    <col min="6" max="6" width="10.7109375" style="3" customWidth="1"/>
    <col min="7" max="7" width="14.7109375" style="3" customWidth="1"/>
    <col min="8" max="8" width="11.7109375" style="3" customWidth="1"/>
    <col min="9" max="9" width="14.7109375" style="3" customWidth="1"/>
    <col min="10" max="12" width="10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3" customWidth="1"/>
    <col min="28" max="28" width="6.7109375" style="3" customWidth="1"/>
    <col min="29" max="29" width="7.28515625" style="3" customWidth="1"/>
    <col min="30" max="41" width="5.7109375" style="3" customWidth="1"/>
    <col min="42" max="16384" width="9.140625" style="3"/>
  </cols>
  <sheetData>
    <row r="1" spans="2:60">
      <c r="B1" s="13" t="s">
        <v>0</v>
      </c>
      <c r="C1" s="14" t="s">
        <v>190</v>
      </c>
    </row>
    <row r="2" spans="2:60">
      <c r="B2" s="13" t="s">
        <v>1</v>
      </c>
    </row>
    <row r="3" spans="2:60">
      <c r="B3" s="13" t="s">
        <v>2</v>
      </c>
      <c r="C3" s="14" t="s">
        <v>191</v>
      </c>
    </row>
    <row r="4" spans="2:60">
      <c r="B4" s="13" t="s">
        <v>3</v>
      </c>
      <c r="C4" s="14" t="s">
        <v>192</v>
      </c>
    </row>
    <row r="6" spans="2:60" ht="26.25" customHeight="1">
      <c r="B6" s="87" t="s">
        <v>69</v>
      </c>
      <c r="C6" s="88"/>
      <c r="D6" s="88"/>
      <c r="E6" s="88"/>
      <c r="F6" s="88"/>
      <c r="G6" s="88"/>
      <c r="H6" s="88"/>
      <c r="I6" s="88"/>
      <c r="J6" s="88"/>
      <c r="K6" s="88"/>
      <c r="L6" s="89"/>
    </row>
    <row r="7" spans="2:60" ht="26.25" customHeight="1">
      <c r="B7" s="87" t="s">
        <v>101</v>
      </c>
      <c r="C7" s="88"/>
      <c r="D7" s="88"/>
      <c r="E7" s="88"/>
      <c r="F7" s="88"/>
      <c r="G7" s="88"/>
      <c r="H7" s="88"/>
      <c r="I7" s="88"/>
      <c r="J7" s="88"/>
      <c r="K7" s="88"/>
      <c r="L7" s="89"/>
      <c r="BH7" s="6"/>
    </row>
    <row r="8" spans="2:60" s="6" customFormat="1" ht="63">
      <c r="B8" s="19" t="s">
        <v>102</v>
      </c>
      <c r="C8" s="68" t="s">
        <v>50</v>
      </c>
      <c r="D8" s="69" t="s">
        <v>71</v>
      </c>
      <c r="E8" s="69" t="s">
        <v>88</v>
      </c>
      <c r="F8" s="68" t="s">
        <v>54</v>
      </c>
      <c r="G8" s="68" t="s">
        <v>74</v>
      </c>
      <c r="H8" s="68" t="s">
        <v>75</v>
      </c>
      <c r="I8" s="68" t="s">
        <v>57</v>
      </c>
      <c r="J8" s="68" t="s">
        <v>76</v>
      </c>
      <c r="K8" s="69" t="s">
        <v>58</v>
      </c>
      <c r="L8" s="90" t="s">
        <v>59</v>
      </c>
      <c r="BD8" s="3"/>
      <c r="BE8" s="3"/>
    </row>
    <row r="9" spans="2:60" s="6" customFormat="1" ht="20.25">
      <c r="B9" s="50"/>
      <c r="C9" s="51"/>
      <c r="D9" s="51"/>
      <c r="E9" s="51"/>
      <c r="F9" s="51"/>
      <c r="G9" s="51"/>
      <c r="H9" s="51" t="s">
        <v>79</v>
      </c>
      <c r="I9" s="51" t="s">
        <v>6</v>
      </c>
      <c r="J9" s="51" t="s">
        <v>7</v>
      </c>
      <c r="K9" s="71" t="s">
        <v>7</v>
      </c>
      <c r="L9" s="91" t="s">
        <v>7</v>
      </c>
      <c r="BC9" s="3"/>
      <c r="BD9" s="3"/>
      <c r="BE9" s="3"/>
      <c r="BG9" s="54"/>
    </row>
    <row r="10" spans="2:60" s="54" customFormat="1" ht="18" customHeight="1">
      <c r="B10" s="52"/>
      <c r="C10" s="53" t="s">
        <v>9</v>
      </c>
      <c r="D10" s="53" t="s">
        <v>10</v>
      </c>
      <c r="E10" s="53" t="s">
        <v>60</v>
      </c>
      <c r="F10" s="53" t="s">
        <v>60</v>
      </c>
      <c r="G10" s="53" t="s">
        <v>61</v>
      </c>
      <c r="H10" s="53" t="s">
        <v>62</v>
      </c>
      <c r="I10" s="53" t="s">
        <v>63</v>
      </c>
      <c r="J10" s="53" t="s">
        <v>64</v>
      </c>
      <c r="K10" s="74" t="s">
        <v>65</v>
      </c>
      <c r="L10" s="74" t="s">
        <v>66</v>
      </c>
      <c r="BC10" s="3"/>
      <c r="BD10" s="6"/>
      <c r="BE10" s="3"/>
    </row>
    <row r="11" spans="2:60" s="54" customFormat="1" ht="18" customHeight="1">
      <c r="B11" s="55" t="s">
        <v>103</v>
      </c>
      <c r="C11" s="53"/>
      <c r="D11" s="53"/>
      <c r="E11" s="53"/>
      <c r="F11" s="53"/>
      <c r="G11" s="34">
        <v>73404.25</v>
      </c>
      <c r="H11" s="53"/>
      <c r="I11" s="34">
        <v>37.055511750000001</v>
      </c>
      <c r="J11" s="84"/>
      <c r="K11" s="34">
        <v>100</v>
      </c>
      <c r="L11" s="34">
        <v>0</v>
      </c>
      <c r="BC11" s="3"/>
      <c r="BD11" s="6"/>
      <c r="BE11" s="3"/>
      <c r="BG11" s="3"/>
    </row>
    <row r="12" spans="2:60">
      <c r="B12" s="56" t="s">
        <v>197</v>
      </c>
      <c r="D12" s="3"/>
      <c r="E12" s="3"/>
      <c r="G12" s="59">
        <v>73404.25</v>
      </c>
      <c r="I12" s="59">
        <v>37.055511750000001</v>
      </c>
      <c r="K12" s="59">
        <v>100</v>
      </c>
      <c r="L12" s="59">
        <v>0</v>
      </c>
    </row>
    <row r="13" spans="2:60">
      <c r="B13" s="56" t="s">
        <v>2000</v>
      </c>
      <c r="D13" s="3"/>
      <c r="E13" s="3"/>
      <c r="G13" s="59">
        <v>73404.25</v>
      </c>
      <c r="I13" s="59">
        <v>37.055511750000001</v>
      </c>
      <c r="K13" s="59">
        <v>100</v>
      </c>
      <c r="L13" s="59">
        <v>0</v>
      </c>
    </row>
    <row r="14" spans="2:60">
      <c r="B14" s="14" t="s">
        <v>2001</v>
      </c>
      <c r="C14" s="14" t="s">
        <v>2002</v>
      </c>
      <c r="D14" s="14" t="s">
        <v>106</v>
      </c>
      <c r="E14" s="14" t="s">
        <v>1348</v>
      </c>
      <c r="F14" s="14" t="s">
        <v>108</v>
      </c>
      <c r="G14" s="37">
        <v>1112.5</v>
      </c>
      <c r="H14" s="37">
        <v>2171</v>
      </c>
      <c r="I14" s="37">
        <v>24.152374999999999</v>
      </c>
      <c r="J14" s="37">
        <v>0.02</v>
      </c>
      <c r="K14" s="37">
        <v>65.180000000000007</v>
      </c>
      <c r="L14" s="37">
        <v>0</v>
      </c>
    </row>
    <row r="15" spans="2:60">
      <c r="B15" s="14" t="s">
        <v>2003</v>
      </c>
      <c r="C15" s="14" t="s">
        <v>2004</v>
      </c>
      <c r="D15" s="14" t="s">
        <v>106</v>
      </c>
      <c r="E15" s="14" t="s">
        <v>1358</v>
      </c>
      <c r="F15" s="14" t="s">
        <v>108</v>
      </c>
      <c r="G15" s="37">
        <v>1991</v>
      </c>
      <c r="H15" s="37">
        <v>23.5</v>
      </c>
      <c r="I15" s="37">
        <v>0.467885</v>
      </c>
      <c r="J15" s="37">
        <v>0.09</v>
      </c>
      <c r="K15" s="37">
        <v>1.26</v>
      </c>
      <c r="L15" s="37">
        <v>0</v>
      </c>
    </row>
    <row r="16" spans="2:60">
      <c r="B16" s="14" t="s">
        <v>2005</v>
      </c>
      <c r="C16" s="14" t="s">
        <v>2006</v>
      </c>
      <c r="D16" s="14" t="s">
        <v>106</v>
      </c>
      <c r="E16" s="14" t="s">
        <v>1358</v>
      </c>
      <c r="F16" s="14" t="s">
        <v>108</v>
      </c>
      <c r="G16" s="37">
        <v>16721.75</v>
      </c>
      <c r="H16" s="37">
        <v>54.5</v>
      </c>
      <c r="I16" s="37">
        <v>9.1133537499999999</v>
      </c>
      <c r="J16" s="37">
        <v>0.26</v>
      </c>
      <c r="K16" s="37">
        <v>24.59</v>
      </c>
      <c r="L16" s="37">
        <v>0</v>
      </c>
    </row>
    <row r="17" spans="2:12">
      <c r="B17" s="14" t="s">
        <v>2007</v>
      </c>
      <c r="C17" s="14" t="s">
        <v>2008</v>
      </c>
      <c r="D17" s="14" t="s">
        <v>106</v>
      </c>
      <c r="E17" s="14" t="s">
        <v>1358</v>
      </c>
      <c r="F17" s="14" t="s">
        <v>108</v>
      </c>
      <c r="G17" s="37">
        <v>53579</v>
      </c>
      <c r="H17" s="37">
        <v>6.2</v>
      </c>
      <c r="I17" s="37">
        <v>3.321898</v>
      </c>
      <c r="J17" s="37">
        <v>0.15</v>
      </c>
      <c r="K17" s="37">
        <v>8.9600000000000009</v>
      </c>
      <c r="L17" s="37">
        <v>0</v>
      </c>
    </row>
    <row r="18" spans="2:12">
      <c r="B18" s="56" t="s">
        <v>247</v>
      </c>
      <c r="D18" s="3"/>
      <c r="E18" s="3"/>
      <c r="G18" s="59">
        <v>0</v>
      </c>
      <c r="I18" s="59">
        <v>0</v>
      </c>
      <c r="K18" s="59">
        <v>0</v>
      </c>
      <c r="L18" s="59">
        <v>0</v>
      </c>
    </row>
    <row r="19" spans="2:12">
      <c r="B19" s="56" t="s">
        <v>2009</v>
      </c>
      <c r="D19" s="3"/>
      <c r="E19" s="3"/>
      <c r="G19" s="59">
        <v>0</v>
      </c>
      <c r="I19" s="59">
        <v>0</v>
      </c>
      <c r="K19" s="59">
        <v>0</v>
      </c>
      <c r="L19" s="59">
        <v>0</v>
      </c>
    </row>
    <row r="20" spans="2:12">
      <c r="B20" s="14" t="s">
        <v>243</v>
      </c>
      <c r="C20" s="14" t="s">
        <v>243</v>
      </c>
      <c r="D20" s="3"/>
      <c r="E20" s="14" t="s">
        <v>243</v>
      </c>
      <c r="F20" s="14" t="s">
        <v>243</v>
      </c>
      <c r="G20" s="37">
        <v>0</v>
      </c>
      <c r="H20" s="37">
        <v>0</v>
      </c>
      <c r="I20" s="37">
        <v>0</v>
      </c>
      <c r="J20" s="37">
        <v>0</v>
      </c>
      <c r="K20" s="37">
        <v>0</v>
      </c>
      <c r="L20" s="37">
        <v>0</v>
      </c>
    </row>
    <row r="21" spans="2:12">
      <c r="B21" s="14" t="s">
        <v>250</v>
      </c>
      <c r="D21" s="3"/>
      <c r="E21" s="3"/>
    </row>
    <row r="22" spans="2:12">
      <c r="D22" s="3"/>
      <c r="E22" s="3"/>
    </row>
    <row r="23" spans="2:12">
      <c r="D23" s="3"/>
      <c r="E23" s="3"/>
    </row>
    <row r="24" spans="2:12">
      <c r="D24" s="3"/>
      <c r="E24" s="3"/>
    </row>
    <row r="25" spans="2:12">
      <c r="D25" s="3"/>
      <c r="E25" s="3"/>
    </row>
    <row r="26" spans="2:12">
      <c r="D26" s="3"/>
      <c r="E26" s="3"/>
    </row>
    <row r="27" spans="2:12">
      <c r="D27" s="3"/>
      <c r="E27" s="3"/>
    </row>
    <row r="28" spans="2:12">
      <c r="D28" s="3"/>
      <c r="E28" s="3"/>
    </row>
    <row r="29" spans="2:12">
      <c r="D29" s="3"/>
      <c r="E29" s="3"/>
    </row>
    <row r="30" spans="2:12">
      <c r="D30" s="3"/>
      <c r="E30" s="3"/>
    </row>
    <row r="31" spans="2:12">
      <c r="D31" s="3"/>
      <c r="E31" s="3"/>
    </row>
    <row r="32" spans="2:12">
      <c r="D32" s="3"/>
      <c r="E32" s="3"/>
    </row>
    <row r="33" spans="4:5">
      <c r="D33" s="3"/>
      <c r="E33" s="3"/>
    </row>
    <row r="34" spans="4:5">
      <c r="D34" s="3"/>
      <c r="E34" s="3"/>
    </row>
    <row r="35" spans="4:5">
      <c r="D35" s="3"/>
      <c r="E35" s="3"/>
    </row>
    <row r="36" spans="4:5">
      <c r="D36" s="3"/>
      <c r="E36" s="3"/>
    </row>
    <row r="37" spans="4:5">
      <c r="D37" s="3"/>
      <c r="E37" s="3"/>
    </row>
    <row r="38" spans="4:5">
      <c r="D38" s="3"/>
      <c r="E38" s="3"/>
    </row>
    <row r="39" spans="4:5">
      <c r="D39" s="3"/>
      <c r="E39" s="3"/>
    </row>
    <row r="40" spans="4:5">
      <c r="D40" s="3"/>
      <c r="E40" s="3"/>
    </row>
    <row r="41" spans="4:5">
      <c r="D41" s="3"/>
      <c r="E41" s="3"/>
    </row>
    <row r="42" spans="4:5">
      <c r="D42" s="3"/>
      <c r="E42" s="3"/>
    </row>
    <row r="43" spans="4:5">
      <c r="D43" s="3"/>
      <c r="E43" s="3"/>
    </row>
    <row r="44" spans="4:5">
      <c r="D44" s="3"/>
      <c r="E44" s="3"/>
    </row>
    <row r="45" spans="4:5">
      <c r="D45" s="3"/>
      <c r="E45" s="3"/>
    </row>
    <row r="46" spans="4:5">
      <c r="D46" s="3"/>
      <c r="E46" s="3"/>
    </row>
    <row r="47" spans="4:5">
      <c r="D47" s="3"/>
      <c r="E47" s="3"/>
    </row>
    <row r="48" spans="4:5">
      <c r="D48" s="3"/>
      <c r="E48" s="3"/>
    </row>
    <row r="49" spans="4:5">
      <c r="D49" s="3"/>
      <c r="E49" s="3"/>
    </row>
    <row r="50" spans="4:5">
      <c r="D50" s="3"/>
      <c r="E50" s="3"/>
    </row>
    <row r="51" spans="4:5">
      <c r="D51" s="3"/>
      <c r="E51" s="3"/>
    </row>
    <row r="52" spans="4:5">
      <c r="D52" s="3"/>
      <c r="E52" s="3"/>
    </row>
    <row r="53" spans="4:5">
      <c r="D53" s="3"/>
      <c r="E53" s="3"/>
    </row>
    <row r="54" spans="4:5">
      <c r="D54" s="3"/>
      <c r="E54" s="3"/>
    </row>
    <row r="55" spans="4:5">
      <c r="D55" s="3"/>
      <c r="E55" s="3"/>
    </row>
    <row r="56" spans="4:5">
      <c r="D56" s="3"/>
      <c r="E56" s="3"/>
    </row>
    <row r="57" spans="4:5">
      <c r="D57" s="3"/>
      <c r="E57" s="3"/>
    </row>
    <row r="58" spans="4:5">
      <c r="D58" s="3"/>
      <c r="E58" s="3"/>
    </row>
    <row r="59" spans="4:5">
      <c r="D59" s="3"/>
      <c r="E59" s="3"/>
    </row>
    <row r="60" spans="4:5">
      <c r="D60" s="3"/>
      <c r="E60" s="3"/>
    </row>
    <row r="61" spans="4:5">
      <c r="D61" s="3"/>
      <c r="E61" s="3"/>
    </row>
    <row r="62" spans="4:5">
      <c r="D62" s="3"/>
      <c r="E62" s="3"/>
    </row>
    <row r="63" spans="4:5">
      <c r="D63" s="3"/>
      <c r="E63" s="3"/>
    </row>
    <row r="64" spans="4:5">
      <c r="D64" s="3"/>
      <c r="E64" s="3"/>
    </row>
    <row r="65" spans="4:5">
      <c r="D65" s="3"/>
      <c r="E65" s="3"/>
    </row>
    <row r="66" spans="4:5">
      <c r="D66" s="3"/>
      <c r="E66" s="3"/>
    </row>
    <row r="67" spans="4:5">
      <c r="D67" s="3"/>
      <c r="E67" s="3"/>
    </row>
    <row r="68" spans="4:5">
      <c r="D68" s="3"/>
      <c r="E68" s="3"/>
    </row>
    <row r="69" spans="4:5">
      <c r="D69" s="3"/>
      <c r="E69" s="3"/>
    </row>
    <row r="70" spans="4:5">
      <c r="D70" s="3"/>
      <c r="E70" s="3"/>
    </row>
    <row r="71" spans="4:5">
      <c r="D71" s="3"/>
      <c r="E71" s="3"/>
    </row>
    <row r="72" spans="4:5">
      <c r="D72" s="3"/>
      <c r="E72" s="3"/>
    </row>
    <row r="73" spans="4:5">
      <c r="D73" s="3"/>
      <c r="E73" s="3"/>
    </row>
    <row r="74" spans="4:5">
      <c r="D74" s="3"/>
      <c r="E74" s="3"/>
    </row>
    <row r="75" spans="4:5">
      <c r="D75" s="3"/>
      <c r="E75" s="3"/>
    </row>
    <row r="76" spans="4:5">
      <c r="D76" s="3"/>
      <c r="E76" s="3"/>
    </row>
    <row r="77" spans="4:5">
      <c r="D77" s="3"/>
      <c r="E77" s="3"/>
    </row>
    <row r="78" spans="4:5">
      <c r="D78" s="3"/>
      <c r="E78" s="3"/>
    </row>
    <row r="79" spans="4:5">
      <c r="D79" s="3"/>
      <c r="E79" s="3"/>
    </row>
    <row r="80" spans="4:5">
      <c r="D80" s="3"/>
      <c r="E80" s="3"/>
    </row>
    <row r="81" spans="4:5">
      <c r="D81" s="3"/>
      <c r="E81" s="3"/>
    </row>
    <row r="82" spans="4:5">
      <c r="D82" s="3"/>
      <c r="E82" s="3"/>
    </row>
    <row r="83" spans="4:5">
      <c r="D83" s="3"/>
      <c r="E83" s="3"/>
    </row>
    <row r="84" spans="4:5">
      <c r="D84" s="3"/>
      <c r="E84" s="3"/>
    </row>
    <row r="85" spans="4:5">
      <c r="D85" s="3"/>
      <c r="E85" s="3"/>
    </row>
    <row r="86" spans="4:5">
      <c r="D86" s="3"/>
      <c r="E86" s="3"/>
    </row>
    <row r="87" spans="4:5">
      <c r="D87" s="3"/>
      <c r="E87" s="3"/>
    </row>
    <row r="88" spans="4:5">
      <c r="D88" s="3"/>
      <c r="E88" s="3"/>
    </row>
    <row r="89" spans="4:5">
      <c r="D89" s="3"/>
      <c r="E89" s="3"/>
    </row>
    <row r="90" spans="4:5">
      <c r="D90" s="3"/>
      <c r="E90" s="3"/>
    </row>
    <row r="91" spans="4:5">
      <c r="D91" s="3"/>
      <c r="E91" s="3"/>
    </row>
    <row r="92" spans="4:5">
      <c r="D92" s="3"/>
      <c r="E92" s="3"/>
    </row>
    <row r="93" spans="4:5">
      <c r="D93" s="3"/>
      <c r="E93" s="3"/>
    </row>
    <row r="94" spans="4:5">
      <c r="D94" s="3"/>
      <c r="E94" s="3"/>
    </row>
    <row r="95" spans="4:5">
      <c r="D95" s="3"/>
      <c r="E95" s="3"/>
    </row>
    <row r="96" spans="4:5">
      <c r="D96" s="3"/>
      <c r="E96" s="3"/>
    </row>
    <row r="97" spans="4:5">
      <c r="D97" s="3"/>
      <c r="E97" s="3"/>
    </row>
    <row r="98" spans="4:5">
      <c r="D98" s="3"/>
      <c r="E98" s="3"/>
    </row>
    <row r="99" spans="4:5">
      <c r="D99" s="3"/>
      <c r="E99" s="3"/>
    </row>
    <row r="100" spans="4:5">
      <c r="D100" s="3"/>
      <c r="E100" s="3"/>
    </row>
    <row r="101" spans="4:5">
      <c r="D101" s="3"/>
      <c r="E101" s="3"/>
    </row>
    <row r="102" spans="4:5">
      <c r="D102" s="3"/>
      <c r="E102" s="3"/>
    </row>
    <row r="103" spans="4:5">
      <c r="D103" s="3"/>
      <c r="E103" s="3"/>
    </row>
    <row r="104" spans="4:5">
      <c r="D104" s="3"/>
      <c r="E104" s="3"/>
    </row>
    <row r="105" spans="4:5">
      <c r="D105" s="3"/>
      <c r="E105" s="3"/>
    </row>
    <row r="106" spans="4:5">
      <c r="D106" s="3"/>
      <c r="E106" s="3"/>
    </row>
    <row r="107" spans="4:5">
      <c r="D107" s="3"/>
      <c r="E107" s="3"/>
    </row>
    <row r="108" spans="4:5">
      <c r="D108" s="3"/>
      <c r="E108" s="3"/>
    </row>
    <row r="109" spans="4:5">
      <c r="D109" s="3"/>
      <c r="E109" s="3"/>
    </row>
    <row r="110" spans="4:5">
      <c r="D110" s="3"/>
      <c r="E110" s="3"/>
    </row>
    <row r="111" spans="4:5">
      <c r="D111" s="3"/>
      <c r="E111" s="3"/>
    </row>
    <row r="112" spans="4:5">
      <c r="D112" s="3"/>
      <c r="E112" s="3"/>
    </row>
    <row r="113" spans="4:5">
      <c r="D113" s="3"/>
      <c r="E113" s="3"/>
    </row>
    <row r="114" spans="4:5">
      <c r="D114" s="3"/>
      <c r="E114" s="3"/>
    </row>
    <row r="115" spans="4:5">
      <c r="D115" s="3"/>
      <c r="E115" s="3"/>
    </row>
    <row r="116" spans="4:5">
      <c r="D116" s="3"/>
      <c r="E116" s="3"/>
    </row>
    <row r="117" spans="4:5">
      <c r="D117" s="3"/>
      <c r="E117" s="3"/>
    </row>
    <row r="118" spans="4:5">
      <c r="D118" s="3"/>
      <c r="E118" s="3"/>
    </row>
    <row r="119" spans="4:5">
      <c r="D119" s="3"/>
      <c r="E119" s="3"/>
    </row>
    <row r="120" spans="4:5">
      <c r="D120" s="3"/>
      <c r="E120" s="3"/>
    </row>
    <row r="121" spans="4:5">
      <c r="D121" s="3"/>
      <c r="E121" s="3"/>
    </row>
    <row r="122" spans="4:5">
      <c r="D122" s="3"/>
      <c r="E122" s="3"/>
    </row>
    <row r="123" spans="4:5">
      <c r="D123" s="3"/>
      <c r="E123" s="3"/>
    </row>
    <row r="124" spans="4:5">
      <c r="D124" s="3"/>
      <c r="E124" s="3"/>
    </row>
    <row r="125" spans="4:5">
      <c r="D125" s="3"/>
      <c r="E125" s="3"/>
    </row>
    <row r="126" spans="4:5">
      <c r="D126" s="3"/>
      <c r="E126" s="3"/>
    </row>
    <row r="127" spans="4:5">
      <c r="D127" s="3"/>
      <c r="E127" s="3"/>
    </row>
    <row r="128" spans="4:5">
      <c r="D128" s="3"/>
      <c r="E128" s="3"/>
    </row>
    <row r="129" spans="4:5">
      <c r="D129" s="3"/>
      <c r="E129" s="3"/>
    </row>
    <row r="130" spans="4:5">
      <c r="D130" s="3"/>
      <c r="E130" s="3"/>
    </row>
    <row r="131" spans="4:5">
      <c r="D131" s="3"/>
      <c r="E131" s="3"/>
    </row>
    <row r="132" spans="4:5">
      <c r="D132" s="3"/>
      <c r="E132" s="3"/>
    </row>
    <row r="133" spans="4:5">
      <c r="D133" s="3"/>
      <c r="E133" s="3"/>
    </row>
    <row r="134" spans="4:5">
      <c r="D134" s="3"/>
      <c r="E134" s="3"/>
    </row>
    <row r="135" spans="4:5">
      <c r="D135" s="3"/>
      <c r="E135" s="3"/>
    </row>
    <row r="136" spans="4:5">
      <c r="D136" s="3"/>
      <c r="E136" s="3"/>
    </row>
    <row r="137" spans="4:5">
      <c r="D137" s="3"/>
      <c r="E137" s="3"/>
    </row>
    <row r="138" spans="4:5">
      <c r="D138" s="3"/>
      <c r="E138" s="3"/>
    </row>
    <row r="139" spans="4:5">
      <c r="D139" s="3"/>
      <c r="E139" s="3"/>
    </row>
    <row r="140" spans="4:5">
      <c r="D140" s="3"/>
      <c r="E140" s="3"/>
    </row>
    <row r="141" spans="4:5">
      <c r="D141" s="3"/>
      <c r="E141" s="3"/>
    </row>
    <row r="142" spans="4:5">
      <c r="D142" s="3"/>
      <c r="E142" s="3"/>
    </row>
    <row r="143" spans="4:5">
      <c r="D143" s="3"/>
      <c r="E143" s="3"/>
    </row>
    <row r="144" spans="4:5">
      <c r="D144" s="3"/>
      <c r="E144" s="3"/>
    </row>
    <row r="145" spans="4:5">
      <c r="D145" s="3"/>
      <c r="E145" s="3"/>
    </row>
    <row r="146" spans="4:5">
      <c r="D146" s="3"/>
      <c r="E146" s="3"/>
    </row>
    <row r="147" spans="4:5">
      <c r="D147" s="3"/>
      <c r="E147" s="3"/>
    </row>
    <row r="148" spans="4:5">
      <c r="D148" s="3"/>
      <c r="E148" s="3"/>
    </row>
    <row r="149" spans="4:5">
      <c r="D149" s="3"/>
      <c r="E149" s="3"/>
    </row>
    <row r="150" spans="4:5">
      <c r="D150" s="3"/>
      <c r="E150" s="3"/>
    </row>
    <row r="151" spans="4:5">
      <c r="D151" s="3"/>
      <c r="E151" s="3"/>
    </row>
    <row r="152" spans="4:5">
      <c r="D152" s="3"/>
      <c r="E152" s="3"/>
    </row>
    <row r="153" spans="4:5">
      <c r="D153" s="3"/>
      <c r="E153" s="3"/>
    </row>
    <row r="154" spans="4:5">
      <c r="D154" s="3"/>
      <c r="E154" s="3"/>
    </row>
    <row r="155" spans="4:5">
      <c r="D155" s="3"/>
      <c r="E155" s="3"/>
    </row>
    <row r="156" spans="4:5">
      <c r="D156" s="3"/>
      <c r="E156" s="3"/>
    </row>
    <row r="157" spans="4:5">
      <c r="D157" s="3"/>
      <c r="E157" s="3"/>
    </row>
    <row r="158" spans="4:5">
      <c r="D158" s="3"/>
      <c r="E158" s="3"/>
    </row>
    <row r="159" spans="4:5">
      <c r="D159" s="3"/>
      <c r="E159" s="3"/>
    </row>
    <row r="160" spans="4:5">
      <c r="D160" s="3"/>
      <c r="E160" s="3"/>
    </row>
    <row r="161" spans="4:5">
      <c r="D161" s="3"/>
      <c r="E161" s="3"/>
    </row>
    <row r="162" spans="4:5">
      <c r="D162" s="3"/>
      <c r="E162" s="3"/>
    </row>
    <row r="163" spans="4:5">
      <c r="D163" s="3"/>
      <c r="E163" s="3"/>
    </row>
    <row r="164" spans="4:5">
      <c r="D164" s="3"/>
      <c r="E164" s="3"/>
    </row>
    <row r="165" spans="4:5">
      <c r="D165" s="3"/>
      <c r="E165" s="3"/>
    </row>
    <row r="166" spans="4:5">
      <c r="D166" s="3"/>
      <c r="E166" s="3"/>
    </row>
    <row r="167" spans="4:5">
      <c r="D167" s="3"/>
      <c r="E167" s="3"/>
    </row>
    <row r="168" spans="4:5">
      <c r="D168" s="3"/>
      <c r="E168" s="3"/>
    </row>
    <row r="169" spans="4:5">
      <c r="D169" s="3"/>
      <c r="E169" s="3"/>
    </row>
    <row r="170" spans="4:5">
      <c r="D170" s="3"/>
      <c r="E170" s="3"/>
    </row>
    <row r="171" spans="4:5">
      <c r="D171" s="3"/>
      <c r="E171" s="3"/>
    </row>
    <row r="172" spans="4:5">
      <c r="D172" s="3"/>
      <c r="E172" s="3"/>
    </row>
    <row r="173" spans="4:5">
      <c r="D173" s="3"/>
      <c r="E173" s="3"/>
    </row>
    <row r="174" spans="4:5">
      <c r="D174" s="3"/>
      <c r="E174" s="3"/>
    </row>
    <row r="175" spans="4:5">
      <c r="D175" s="3"/>
      <c r="E175" s="3"/>
    </row>
    <row r="176" spans="4:5">
      <c r="D176" s="3"/>
      <c r="E176" s="3"/>
    </row>
    <row r="177" spans="4:5">
      <c r="D177" s="3"/>
      <c r="E177" s="3"/>
    </row>
    <row r="178" spans="4:5">
      <c r="D178" s="3"/>
      <c r="E178" s="3"/>
    </row>
    <row r="179" spans="4:5">
      <c r="D179" s="3"/>
      <c r="E179" s="3"/>
    </row>
    <row r="180" spans="4:5">
      <c r="D180" s="3"/>
      <c r="E180" s="3"/>
    </row>
    <row r="181" spans="4:5">
      <c r="D181" s="3"/>
      <c r="E181" s="3"/>
    </row>
    <row r="182" spans="4:5">
      <c r="D182" s="3"/>
      <c r="E182" s="3"/>
    </row>
    <row r="183" spans="4:5">
      <c r="D183" s="3"/>
      <c r="E183" s="3"/>
    </row>
    <row r="184" spans="4:5">
      <c r="D184" s="3"/>
      <c r="E184" s="3"/>
    </row>
    <row r="185" spans="4:5">
      <c r="D185" s="3"/>
      <c r="E185" s="3"/>
    </row>
    <row r="186" spans="4:5">
      <c r="D186" s="3"/>
      <c r="E186" s="3"/>
    </row>
    <row r="187" spans="4:5">
      <c r="D187" s="3"/>
      <c r="E187" s="3"/>
    </row>
    <row r="188" spans="4:5">
      <c r="D188" s="3"/>
      <c r="E188" s="3"/>
    </row>
    <row r="189" spans="4:5">
      <c r="D189" s="3"/>
      <c r="E189" s="3"/>
    </row>
    <row r="190" spans="4:5">
      <c r="D190" s="3"/>
      <c r="E190" s="3"/>
    </row>
    <row r="191" spans="4:5">
      <c r="D191" s="3"/>
      <c r="E191" s="3"/>
    </row>
    <row r="192" spans="4:5">
      <c r="D192" s="3"/>
      <c r="E192" s="3"/>
    </row>
    <row r="193" spans="4:5">
      <c r="D193" s="3"/>
      <c r="E193" s="3"/>
    </row>
    <row r="194" spans="4:5">
      <c r="D194" s="3"/>
      <c r="E194" s="3"/>
    </row>
    <row r="195" spans="4:5">
      <c r="D195" s="3"/>
      <c r="E195" s="3"/>
    </row>
    <row r="196" spans="4:5">
      <c r="D196" s="3"/>
      <c r="E196" s="3"/>
    </row>
    <row r="197" spans="4:5">
      <c r="D197" s="3"/>
      <c r="E197" s="3"/>
    </row>
    <row r="198" spans="4:5">
      <c r="D198" s="3"/>
      <c r="E198" s="3"/>
    </row>
    <row r="199" spans="4:5">
      <c r="D199" s="3"/>
      <c r="E199" s="3"/>
    </row>
    <row r="200" spans="4:5">
      <c r="D200" s="3"/>
      <c r="E200" s="3"/>
    </row>
    <row r="201" spans="4:5">
      <c r="D201" s="3"/>
      <c r="E201" s="3"/>
    </row>
    <row r="202" spans="4:5">
      <c r="D202" s="3"/>
      <c r="E202" s="3"/>
    </row>
    <row r="203" spans="4:5">
      <c r="D203" s="3"/>
      <c r="E203" s="3"/>
    </row>
    <row r="204" spans="4:5">
      <c r="D204" s="3"/>
      <c r="E204" s="3"/>
    </row>
    <row r="205" spans="4:5">
      <c r="D205" s="3"/>
      <c r="E205" s="3"/>
    </row>
    <row r="206" spans="4:5">
      <c r="D206" s="3"/>
      <c r="E206" s="3"/>
    </row>
    <row r="207" spans="4:5">
      <c r="D207" s="3"/>
      <c r="E207" s="3"/>
    </row>
    <row r="208" spans="4:5">
      <c r="D208" s="3"/>
      <c r="E208" s="3"/>
    </row>
    <row r="209" spans="4:5">
      <c r="D209" s="3"/>
      <c r="E209" s="3"/>
    </row>
    <row r="210" spans="4:5">
      <c r="D210" s="3"/>
      <c r="E210" s="3"/>
    </row>
    <row r="211" spans="4:5">
      <c r="D211" s="3"/>
      <c r="E211" s="3"/>
    </row>
    <row r="212" spans="4:5">
      <c r="D212" s="3"/>
      <c r="E212" s="3"/>
    </row>
    <row r="213" spans="4:5">
      <c r="D213" s="3"/>
      <c r="E213" s="3"/>
    </row>
    <row r="214" spans="4:5">
      <c r="D214" s="3"/>
      <c r="E214" s="3"/>
    </row>
    <row r="215" spans="4:5">
      <c r="D215" s="3"/>
      <c r="E215" s="3"/>
    </row>
    <row r="216" spans="4:5">
      <c r="D216" s="3"/>
      <c r="E216" s="3"/>
    </row>
    <row r="217" spans="4:5">
      <c r="D217" s="3"/>
      <c r="E217" s="3"/>
    </row>
    <row r="218" spans="4:5">
      <c r="D218" s="3"/>
      <c r="E218" s="3"/>
    </row>
    <row r="219" spans="4:5">
      <c r="D219" s="3"/>
      <c r="E219" s="3"/>
    </row>
    <row r="220" spans="4:5">
      <c r="D220" s="3"/>
      <c r="E220" s="3"/>
    </row>
    <row r="221" spans="4:5">
      <c r="D221" s="3"/>
      <c r="E221" s="3"/>
    </row>
    <row r="222" spans="4:5">
      <c r="D222" s="3"/>
      <c r="E222" s="3"/>
    </row>
    <row r="223" spans="4:5">
      <c r="D223" s="3"/>
      <c r="E223" s="3"/>
    </row>
    <row r="224" spans="4:5">
      <c r="D224" s="3"/>
      <c r="E224" s="3"/>
    </row>
    <row r="225" spans="4:5">
      <c r="D225" s="3"/>
      <c r="E225" s="3"/>
    </row>
    <row r="226" spans="4:5">
      <c r="D226" s="3"/>
      <c r="E226" s="3"/>
    </row>
    <row r="227" spans="4:5">
      <c r="D227" s="3"/>
      <c r="E227" s="3"/>
    </row>
    <row r="228" spans="4:5">
      <c r="D228" s="3"/>
      <c r="E228" s="3"/>
    </row>
    <row r="229" spans="4:5">
      <c r="D229" s="3"/>
      <c r="E229" s="3"/>
    </row>
    <row r="230" spans="4:5">
      <c r="D230" s="3"/>
      <c r="E230" s="3"/>
    </row>
    <row r="231" spans="4:5">
      <c r="D231" s="3"/>
      <c r="E231" s="3"/>
    </row>
    <row r="232" spans="4:5">
      <c r="D232" s="3"/>
      <c r="E232" s="3"/>
    </row>
    <row r="233" spans="4:5">
      <c r="D233" s="3"/>
      <c r="E233" s="3"/>
    </row>
    <row r="234" spans="4:5">
      <c r="D234" s="3"/>
      <c r="E234" s="3"/>
    </row>
    <row r="235" spans="4:5">
      <c r="D235" s="3"/>
      <c r="E235" s="3"/>
    </row>
    <row r="236" spans="4:5">
      <c r="D236" s="3"/>
      <c r="E236" s="3"/>
    </row>
    <row r="237" spans="4:5">
      <c r="D237" s="3"/>
      <c r="E237" s="3"/>
    </row>
    <row r="238" spans="4:5">
      <c r="D238" s="3"/>
      <c r="E238" s="3"/>
    </row>
    <row r="239" spans="4:5">
      <c r="D239" s="3"/>
      <c r="E239" s="3"/>
    </row>
    <row r="240" spans="4:5">
      <c r="D240" s="3"/>
      <c r="E240" s="3"/>
    </row>
    <row r="241" spans="4:5">
      <c r="D241" s="3"/>
      <c r="E241" s="3"/>
    </row>
    <row r="242" spans="4:5">
      <c r="D242" s="3"/>
      <c r="E242" s="3"/>
    </row>
    <row r="243" spans="4:5">
      <c r="D243" s="3"/>
      <c r="E243" s="3"/>
    </row>
    <row r="244" spans="4:5">
      <c r="D244" s="3"/>
      <c r="E244" s="3"/>
    </row>
    <row r="245" spans="4:5">
      <c r="D245" s="3"/>
      <c r="E245" s="3"/>
    </row>
    <row r="246" spans="4:5">
      <c r="D246" s="3"/>
      <c r="E246" s="3"/>
    </row>
    <row r="247" spans="4:5">
      <c r="D247" s="3"/>
      <c r="E247" s="3"/>
    </row>
    <row r="248" spans="4:5">
      <c r="D248" s="3"/>
      <c r="E248" s="3"/>
    </row>
    <row r="249" spans="4:5">
      <c r="D249" s="3"/>
      <c r="E249" s="3"/>
    </row>
    <row r="250" spans="4:5">
      <c r="D250" s="3"/>
      <c r="E250" s="3"/>
    </row>
    <row r="251" spans="4:5">
      <c r="D251" s="3"/>
      <c r="E251" s="3"/>
    </row>
    <row r="252" spans="4:5">
      <c r="D252" s="3"/>
      <c r="E252" s="3"/>
    </row>
    <row r="253" spans="4:5">
      <c r="D253" s="3"/>
      <c r="E253" s="3"/>
    </row>
    <row r="254" spans="4:5">
      <c r="D254" s="3"/>
      <c r="E254" s="3"/>
    </row>
    <row r="255" spans="4:5">
      <c r="D255" s="3"/>
      <c r="E255" s="3"/>
    </row>
    <row r="256" spans="4:5">
      <c r="D256" s="3"/>
      <c r="E256" s="3"/>
    </row>
    <row r="257" spans="4:5">
      <c r="D257" s="3"/>
      <c r="E257" s="3"/>
    </row>
    <row r="258" spans="4:5">
      <c r="D258" s="3"/>
      <c r="E258" s="3"/>
    </row>
    <row r="259" spans="4:5">
      <c r="D259" s="3"/>
      <c r="E259" s="3"/>
    </row>
    <row r="260" spans="4:5">
      <c r="D260" s="3"/>
      <c r="E260" s="3"/>
    </row>
    <row r="261" spans="4:5">
      <c r="D261" s="3"/>
      <c r="E261" s="3"/>
    </row>
    <row r="262" spans="4:5">
      <c r="D262" s="3"/>
      <c r="E262" s="3"/>
    </row>
    <row r="263" spans="4:5">
      <c r="D263" s="3"/>
      <c r="E263" s="3"/>
    </row>
    <row r="264" spans="4:5">
      <c r="D264" s="3"/>
      <c r="E264" s="3"/>
    </row>
    <row r="265" spans="4:5">
      <c r="D265" s="3"/>
      <c r="E265" s="3"/>
    </row>
    <row r="266" spans="4:5">
      <c r="D266" s="3"/>
      <c r="E266" s="3"/>
    </row>
    <row r="267" spans="4:5">
      <c r="D267" s="3"/>
      <c r="E267" s="3"/>
    </row>
    <row r="268" spans="4:5">
      <c r="D268" s="3"/>
      <c r="E268" s="3"/>
    </row>
    <row r="269" spans="4:5">
      <c r="D269" s="3"/>
      <c r="E269" s="3"/>
    </row>
    <row r="270" spans="4:5">
      <c r="D270" s="3"/>
      <c r="E270" s="3"/>
    </row>
    <row r="271" spans="4:5">
      <c r="D271" s="3"/>
      <c r="E271" s="3"/>
    </row>
    <row r="272" spans="4:5">
      <c r="D272" s="3"/>
      <c r="E272" s="3"/>
    </row>
    <row r="273" spans="4:5">
      <c r="D273" s="3"/>
      <c r="E273" s="3"/>
    </row>
    <row r="274" spans="4:5">
      <c r="D274" s="3"/>
      <c r="E274" s="3"/>
    </row>
    <row r="275" spans="4:5">
      <c r="D275" s="3"/>
      <c r="E275" s="3"/>
    </row>
    <row r="276" spans="4:5">
      <c r="D276" s="3"/>
      <c r="E276" s="3"/>
    </row>
    <row r="277" spans="4:5">
      <c r="D277" s="3"/>
      <c r="E277" s="3"/>
    </row>
    <row r="278" spans="4:5">
      <c r="D278" s="3"/>
      <c r="E278" s="3"/>
    </row>
    <row r="279" spans="4:5">
      <c r="D279" s="3"/>
      <c r="E279" s="3"/>
    </row>
    <row r="280" spans="4:5">
      <c r="D280" s="3"/>
      <c r="E280" s="3"/>
    </row>
    <row r="281" spans="4:5">
      <c r="D281" s="3"/>
      <c r="E281" s="3"/>
    </row>
    <row r="282" spans="4:5">
      <c r="D282" s="3"/>
      <c r="E282" s="3"/>
    </row>
    <row r="283" spans="4:5">
      <c r="D283" s="3"/>
      <c r="E283" s="3"/>
    </row>
    <row r="284" spans="4:5">
      <c r="D284" s="3"/>
      <c r="E284" s="3"/>
    </row>
    <row r="285" spans="4:5">
      <c r="D285" s="3"/>
      <c r="E285" s="3"/>
    </row>
    <row r="286" spans="4:5">
      <c r="D286" s="3"/>
      <c r="E286" s="3"/>
    </row>
    <row r="287" spans="4:5">
      <c r="D287" s="3"/>
      <c r="E287" s="3"/>
    </row>
    <row r="288" spans="4:5">
      <c r="D288" s="3"/>
      <c r="E288" s="3"/>
    </row>
    <row r="289" spans="4:5">
      <c r="D289" s="3"/>
      <c r="E289" s="3"/>
    </row>
    <row r="290" spans="4:5">
      <c r="D290" s="3"/>
      <c r="E290" s="3"/>
    </row>
    <row r="291" spans="4:5">
      <c r="D291" s="3"/>
      <c r="E291" s="3"/>
    </row>
    <row r="292" spans="4:5">
      <c r="D292" s="3"/>
      <c r="E292" s="3"/>
    </row>
    <row r="293" spans="4:5">
      <c r="D293" s="3"/>
      <c r="E293" s="3"/>
    </row>
    <row r="294" spans="4:5">
      <c r="D294" s="3"/>
      <c r="E294" s="3"/>
    </row>
    <row r="295" spans="4:5">
      <c r="D295" s="3"/>
      <c r="E295" s="3"/>
    </row>
    <row r="296" spans="4:5">
      <c r="D296" s="3"/>
      <c r="E296" s="3"/>
    </row>
    <row r="297" spans="4:5">
      <c r="D297" s="3"/>
      <c r="E297" s="3"/>
    </row>
    <row r="298" spans="4:5">
      <c r="D298" s="3"/>
      <c r="E298" s="3"/>
    </row>
    <row r="299" spans="4:5">
      <c r="D299" s="3"/>
      <c r="E299" s="3"/>
    </row>
    <row r="300" spans="4:5">
      <c r="D300" s="3"/>
      <c r="E300" s="3"/>
    </row>
    <row r="301" spans="4:5">
      <c r="D301" s="3"/>
      <c r="E301" s="3"/>
    </row>
    <row r="302" spans="4:5">
      <c r="D302" s="3"/>
      <c r="E302" s="3"/>
    </row>
    <row r="303" spans="4:5">
      <c r="D303" s="3"/>
      <c r="E303" s="3"/>
    </row>
    <row r="304" spans="4:5">
      <c r="D304" s="3"/>
      <c r="E304" s="3"/>
    </row>
    <row r="305" spans="4:5">
      <c r="D305" s="3"/>
      <c r="E305" s="3"/>
    </row>
    <row r="306" spans="4:5">
      <c r="D306" s="3"/>
      <c r="E306" s="3"/>
    </row>
    <row r="307" spans="4:5">
      <c r="D307" s="3"/>
      <c r="E307" s="3"/>
    </row>
    <row r="308" spans="4:5">
      <c r="D308" s="3"/>
      <c r="E308" s="3"/>
    </row>
    <row r="309" spans="4:5">
      <c r="D309" s="3"/>
      <c r="E309" s="3"/>
    </row>
    <row r="310" spans="4:5">
      <c r="D310" s="3"/>
      <c r="E310" s="3"/>
    </row>
    <row r="311" spans="4:5">
      <c r="D311" s="3"/>
      <c r="E311" s="3"/>
    </row>
    <row r="312" spans="4:5">
      <c r="D312" s="3"/>
      <c r="E312" s="3"/>
    </row>
    <row r="313" spans="4:5">
      <c r="D313" s="3"/>
      <c r="E313" s="3"/>
    </row>
    <row r="314" spans="4:5">
      <c r="D314" s="3"/>
      <c r="E314" s="3"/>
    </row>
    <row r="315" spans="4:5">
      <c r="D315" s="3"/>
      <c r="E315" s="3"/>
    </row>
    <row r="316" spans="4:5">
      <c r="D316" s="3"/>
      <c r="E316" s="3"/>
    </row>
    <row r="317" spans="4:5">
      <c r="D317" s="3"/>
      <c r="E317" s="3"/>
    </row>
    <row r="318" spans="4:5">
      <c r="D318" s="3"/>
      <c r="E318" s="3"/>
    </row>
    <row r="319" spans="4:5">
      <c r="D319" s="3"/>
      <c r="E319" s="3"/>
    </row>
    <row r="320" spans="4:5">
      <c r="D320" s="3"/>
      <c r="E320" s="3"/>
    </row>
    <row r="321" spans="4:5">
      <c r="D321" s="3"/>
      <c r="E321" s="3"/>
    </row>
    <row r="322" spans="4:5">
      <c r="D322" s="3"/>
      <c r="E322" s="3"/>
    </row>
    <row r="323" spans="4:5">
      <c r="D323" s="3"/>
      <c r="E323" s="3"/>
    </row>
    <row r="324" spans="4:5">
      <c r="D324" s="3"/>
      <c r="E324" s="3"/>
    </row>
    <row r="325" spans="4:5">
      <c r="D325" s="3"/>
      <c r="E325" s="3"/>
    </row>
    <row r="326" spans="4:5">
      <c r="D326" s="3"/>
      <c r="E326" s="3"/>
    </row>
    <row r="327" spans="4:5">
      <c r="D327" s="3"/>
      <c r="E327" s="3"/>
    </row>
    <row r="328" spans="4:5">
      <c r="D328" s="3"/>
      <c r="E328" s="3"/>
    </row>
    <row r="329" spans="4:5">
      <c r="D329" s="3"/>
      <c r="E329" s="3"/>
    </row>
    <row r="330" spans="4:5">
      <c r="D330" s="3"/>
      <c r="E330" s="3"/>
    </row>
    <row r="331" spans="4:5">
      <c r="D331" s="3"/>
      <c r="E331" s="3"/>
    </row>
    <row r="332" spans="4:5">
      <c r="D332" s="3"/>
      <c r="E332" s="3"/>
    </row>
    <row r="333" spans="4:5">
      <c r="D333" s="3"/>
      <c r="E333" s="3"/>
    </row>
    <row r="334" spans="4:5">
      <c r="D334" s="3"/>
      <c r="E334" s="3"/>
    </row>
    <row r="335" spans="4:5">
      <c r="D335" s="3"/>
      <c r="E335" s="3"/>
    </row>
    <row r="336" spans="4:5">
      <c r="D336" s="3"/>
      <c r="E336" s="3"/>
    </row>
    <row r="337" spans="4:5">
      <c r="D337" s="3"/>
      <c r="E337" s="3"/>
    </row>
    <row r="338" spans="4:5">
      <c r="D338" s="3"/>
      <c r="E338" s="3"/>
    </row>
    <row r="339" spans="4:5">
      <c r="D339" s="3"/>
      <c r="E339" s="3"/>
    </row>
    <row r="340" spans="4:5">
      <c r="D340" s="3"/>
      <c r="E340" s="3"/>
    </row>
    <row r="341" spans="4:5">
      <c r="D341" s="3"/>
      <c r="E341" s="3"/>
    </row>
    <row r="342" spans="4:5">
      <c r="D342" s="3"/>
      <c r="E342" s="3"/>
    </row>
    <row r="343" spans="4:5">
      <c r="D343" s="3"/>
      <c r="E343" s="3"/>
    </row>
    <row r="344" spans="4:5">
      <c r="D344" s="3"/>
      <c r="E344" s="3"/>
    </row>
    <row r="345" spans="4:5">
      <c r="D345" s="3"/>
      <c r="E345" s="3"/>
    </row>
    <row r="346" spans="4:5">
      <c r="D346" s="3"/>
      <c r="E346" s="3"/>
    </row>
    <row r="347" spans="4:5">
      <c r="D347" s="3"/>
      <c r="E347" s="3"/>
    </row>
    <row r="348" spans="4:5">
      <c r="D348" s="3"/>
      <c r="E348" s="3"/>
    </row>
    <row r="349" spans="4:5">
      <c r="D349" s="3"/>
      <c r="E349" s="3"/>
    </row>
    <row r="350" spans="4:5">
      <c r="D350" s="3"/>
      <c r="E350" s="3"/>
    </row>
    <row r="351" spans="4:5">
      <c r="D351" s="3"/>
      <c r="E351" s="3"/>
    </row>
    <row r="352" spans="4:5">
      <c r="D352" s="3"/>
      <c r="E352" s="3"/>
    </row>
    <row r="353" spans="4:5">
      <c r="D353" s="3"/>
      <c r="E353" s="3"/>
    </row>
    <row r="354" spans="4:5">
      <c r="D354" s="3"/>
      <c r="E354" s="3"/>
    </row>
    <row r="355" spans="4:5">
      <c r="D355" s="3"/>
      <c r="E355" s="3"/>
    </row>
    <row r="356" spans="4:5">
      <c r="D356" s="3"/>
      <c r="E356" s="3"/>
    </row>
    <row r="357" spans="4:5">
      <c r="D357" s="3"/>
      <c r="E357" s="3"/>
    </row>
    <row r="358" spans="4:5">
      <c r="D358" s="3"/>
      <c r="E358" s="3"/>
    </row>
    <row r="359" spans="4:5">
      <c r="D359" s="3"/>
      <c r="E359" s="3"/>
    </row>
    <row r="360" spans="4:5">
      <c r="D360" s="3"/>
      <c r="E360" s="3"/>
    </row>
    <row r="361" spans="4:5">
      <c r="D361" s="3"/>
      <c r="E361" s="3"/>
    </row>
    <row r="362" spans="4:5">
      <c r="D362" s="3"/>
      <c r="E362" s="3"/>
    </row>
    <row r="363" spans="4:5">
      <c r="D363" s="3"/>
      <c r="E363" s="3"/>
    </row>
    <row r="364" spans="4:5">
      <c r="D364" s="3"/>
      <c r="E364" s="3"/>
    </row>
    <row r="365" spans="4:5">
      <c r="D365" s="3"/>
      <c r="E365" s="3"/>
    </row>
    <row r="366" spans="4:5">
      <c r="D366" s="3"/>
      <c r="E366" s="3"/>
    </row>
    <row r="367" spans="4:5">
      <c r="D367" s="3"/>
      <c r="E367" s="3"/>
    </row>
    <row r="368" spans="4:5">
      <c r="D368" s="3"/>
      <c r="E368" s="3"/>
    </row>
    <row r="369" spans="4:5">
      <c r="D369" s="3"/>
      <c r="E369" s="3"/>
    </row>
    <row r="370" spans="4:5">
      <c r="D370" s="3"/>
      <c r="E370" s="3"/>
    </row>
    <row r="371" spans="4:5">
      <c r="D371" s="3"/>
      <c r="E371" s="3"/>
    </row>
    <row r="372" spans="4:5">
      <c r="D372" s="3"/>
      <c r="E372" s="3"/>
    </row>
    <row r="373" spans="4:5">
      <c r="D373" s="3"/>
      <c r="E373" s="3"/>
    </row>
    <row r="374" spans="4:5">
      <c r="D374" s="3"/>
      <c r="E374" s="3"/>
    </row>
    <row r="375" spans="4:5">
      <c r="D375" s="3"/>
      <c r="E375" s="3"/>
    </row>
    <row r="376" spans="4:5">
      <c r="D376" s="3"/>
      <c r="E376" s="3"/>
    </row>
    <row r="377" spans="4:5">
      <c r="D377" s="3"/>
      <c r="E377" s="3"/>
    </row>
    <row r="378" spans="4:5">
      <c r="D378" s="3"/>
      <c r="E378" s="3"/>
    </row>
    <row r="379" spans="4:5">
      <c r="D379" s="3"/>
      <c r="E379" s="3"/>
    </row>
    <row r="380" spans="4:5">
      <c r="D380" s="3"/>
      <c r="E380" s="3"/>
    </row>
    <row r="381" spans="4:5">
      <c r="D381" s="3"/>
      <c r="E381" s="3"/>
    </row>
    <row r="382" spans="4:5">
      <c r="D382" s="3"/>
      <c r="E382" s="3"/>
    </row>
    <row r="383" spans="4:5">
      <c r="D383" s="3"/>
      <c r="E383" s="3"/>
    </row>
    <row r="384" spans="4:5">
      <c r="D384" s="3"/>
      <c r="E384" s="3"/>
    </row>
    <row r="385" spans="4:5">
      <c r="D385" s="3"/>
      <c r="E385" s="3"/>
    </row>
    <row r="386" spans="4:5">
      <c r="D386" s="3"/>
      <c r="E386" s="3"/>
    </row>
    <row r="387" spans="4:5">
      <c r="D387" s="3"/>
      <c r="E387" s="3"/>
    </row>
    <row r="388" spans="4:5">
      <c r="D388" s="3"/>
      <c r="E388" s="3"/>
    </row>
    <row r="389" spans="4:5">
      <c r="D389" s="3"/>
      <c r="E389" s="3"/>
    </row>
    <row r="390" spans="4:5">
      <c r="D390" s="3"/>
      <c r="E390" s="3"/>
    </row>
    <row r="391" spans="4:5">
      <c r="D391" s="3"/>
      <c r="E391" s="3"/>
    </row>
    <row r="392" spans="4:5">
      <c r="D392" s="3"/>
      <c r="E392" s="3"/>
    </row>
    <row r="393" spans="4:5">
      <c r="D393" s="3"/>
      <c r="E393" s="3"/>
    </row>
    <row r="394" spans="4:5">
      <c r="D394" s="3"/>
      <c r="E394" s="3"/>
    </row>
    <row r="395" spans="4:5">
      <c r="D395" s="3"/>
      <c r="E395" s="3"/>
    </row>
    <row r="396" spans="4:5">
      <c r="D396" s="3"/>
      <c r="E396" s="3"/>
    </row>
    <row r="397" spans="4:5">
      <c r="D397" s="3"/>
      <c r="E397" s="3"/>
    </row>
    <row r="398" spans="4:5">
      <c r="D398" s="3"/>
      <c r="E398" s="3"/>
    </row>
    <row r="399" spans="4:5">
      <c r="D399" s="3"/>
      <c r="E399" s="3"/>
    </row>
    <row r="400" spans="4:5">
      <c r="D400" s="3"/>
      <c r="E400" s="3"/>
    </row>
    <row r="401" spans="4:5">
      <c r="D401" s="3"/>
      <c r="E401" s="3"/>
    </row>
    <row r="402" spans="4:5">
      <c r="D402" s="3"/>
      <c r="E402" s="3"/>
    </row>
    <row r="403" spans="4:5">
      <c r="D403" s="3"/>
      <c r="E403" s="3"/>
    </row>
    <row r="404" spans="4:5">
      <c r="D404" s="3"/>
      <c r="E404" s="3"/>
    </row>
    <row r="405" spans="4:5">
      <c r="D405" s="3"/>
      <c r="E405" s="3"/>
    </row>
    <row r="406" spans="4:5">
      <c r="D406" s="3"/>
      <c r="E406" s="3"/>
    </row>
    <row r="407" spans="4:5">
      <c r="D407" s="3"/>
      <c r="E407" s="3"/>
    </row>
    <row r="408" spans="4:5">
      <c r="D408" s="3"/>
      <c r="E408" s="3"/>
    </row>
    <row r="409" spans="4:5">
      <c r="D409" s="3"/>
      <c r="E409" s="3"/>
    </row>
    <row r="410" spans="4:5">
      <c r="D410" s="3"/>
      <c r="E410" s="3"/>
    </row>
    <row r="411" spans="4:5">
      <c r="D411" s="3"/>
      <c r="E411" s="3"/>
    </row>
    <row r="412" spans="4:5">
      <c r="D412" s="3"/>
      <c r="E412" s="3"/>
    </row>
    <row r="413" spans="4:5">
      <c r="D413" s="3"/>
      <c r="E413" s="3"/>
    </row>
    <row r="414" spans="4:5">
      <c r="D414" s="3"/>
      <c r="E414" s="3"/>
    </row>
    <row r="415" spans="4:5">
      <c r="D415" s="3"/>
      <c r="E415" s="3"/>
    </row>
    <row r="416" spans="4:5">
      <c r="D416" s="3"/>
      <c r="E416" s="3"/>
    </row>
    <row r="417" spans="4:5">
      <c r="D417" s="3"/>
      <c r="E417" s="3"/>
    </row>
    <row r="418" spans="4:5">
      <c r="D418" s="3"/>
      <c r="E418" s="3"/>
    </row>
    <row r="419" spans="4:5">
      <c r="D419" s="3"/>
      <c r="E419" s="3"/>
    </row>
    <row r="420" spans="4:5">
      <c r="D420" s="3"/>
      <c r="E420" s="3"/>
    </row>
    <row r="421" spans="4:5">
      <c r="D421" s="3"/>
      <c r="E421" s="3"/>
    </row>
    <row r="422" spans="4:5">
      <c r="D422" s="3"/>
      <c r="E422" s="3"/>
    </row>
    <row r="423" spans="4:5">
      <c r="D423" s="3"/>
      <c r="E423" s="3"/>
    </row>
    <row r="424" spans="4:5">
      <c r="D424" s="3"/>
      <c r="E424" s="3"/>
    </row>
    <row r="425" spans="4:5">
      <c r="D425" s="3"/>
      <c r="E425" s="3"/>
    </row>
    <row r="426" spans="4:5">
      <c r="D426" s="3"/>
      <c r="E426" s="3"/>
    </row>
    <row r="427" spans="4:5">
      <c r="D427" s="3"/>
      <c r="E427" s="3"/>
    </row>
    <row r="428" spans="4:5">
      <c r="D428" s="3"/>
      <c r="E428" s="3"/>
    </row>
    <row r="429" spans="4:5">
      <c r="D429" s="3"/>
      <c r="E429" s="3"/>
    </row>
    <row r="430" spans="4:5">
      <c r="D430" s="3"/>
      <c r="E430" s="3"/>
    </row>
    <row r="431" spans="4:5">
      <c r="D431" s="3"/>
      <c r="E431" s="3"/>
    </row>
    <row r="432" spans="4:5">
      <c r="D432" s="3"/>
      <c r="E432" s="3"/>
    </row>
    <row r="433" spans="4:5">
      <c r="D433" s="3"/>
      <c r="E433" s="3"/>
    </row>
    <row r="434" spans="4:5">
      <c r="D434" s="3"/>
      <c r="E434" s="3"/>
    </row>
    <row r="435" spans="4:5">
      <c r="D435" s="3"/>
      <c r="E435" s="3"/>
    </row>
    <row r="436" spans="4:5">
      <c r="D436" s="3"/>
      <c r="E436" s="3"/>
    </row>
    <row r="437" spans="4:5">
      <c r="D437" s="3"/>
      <c r="E437" s="3"/>
    </row>
    <row r="438" spans="4:5">
      <c r="D438" s="3"/>
      <c r="E438" s="3"/>
    </row>
    <row r="439" spans="4:5">
      <c r="D439" s="3"/>
      <c r="E439" s="3"/>
    </row>
    <row r="440" spans="4:5">
      <c r="D440" s="3"/>
      <c r="E440" s="3"/>
    </row>
    <row r="441" spans="4:5">
      <c r="D441" s="3"/>
      <c r="E441" s="3"/>
    </row>
    <row r="442" spans="4:5">
      <c r="D442" s="3"/>
      <c r="E442" s="3"/>
    </row>
    <row r="443" spans="4:5">
      <c r="D443" s="3"/>
      <c r="E443" s="3"/>
    </row>
    <row r="444" spans="4:5">
      <c r="D444" s="3"/>
      <c r="E444" s="3"/>
    </row>
    <row r="445" spans="4:5">
      <c r="D445" s="3"/>
      <c r="E445" s="3"/>
    </row>
    <row r="446" spans="4:5">
      <c r="D446" s="3"/>
      <c r="E446" s="3"/>
    </row>
    <row r="447" spans="4:5">
      <c r="D447" s="3"/>
      <c r="E447" s="3"/>
    </row>
    <row r="448" spans="4:5">
      <c r="D448" s="3"/>
      <c r="E448" s="3"/>
    </row>
    <row r="449" spans="4:5">
      <c r="D449" s="3"/>
      <c r="E449" s="3"/>
    </row>
    <row r="450" spans="4:5">
      <c r="D450" s="3"/>
      <c r="E450" s="3"/>
    </row>
    <row r="451" spans="4:5">
      <c r="D451" s="3"/>
      <c r="E451" s="3"/>
    </row>
    <row r="452" spans="4:5">
      <c r="D452" s="3"/>
      <c r="E452" s="3"/>
    </row>
    <row r="453" spans="4:5">
      <c r="D453" s="3"/>
      <c r="E453" s="3"/>
    </row>
    <row r="454" spans="4:5">
      <c r="D454" s="3"/>
      <c r="E454" s="3"/>
    </row>
    <row r="455" spans="4:5">
      <c r="D455" s="3"/>
      <c r="E455" s="3"/>
    </row>
    <row r="456" spans="4:5">
      <c r="D456" s="3"/>
      <c r="E456" s="3"/>
    </row>
    <row r="457" spans="4:5">
      <c r="D457" s="3"/>
      <c r="E457" s="3"/>
    </row>
    <row r="458" spans="4:5">
      <c r="D458" s="3"/>
      <c r="E458" s="3"/>
    </row>
    <row r="459" spans="4:5">
      <c r="D459" s="3"/>
      <c r="E459" s="3"/>
    </row>
    <row r="460" spans="4:5">
      <c r="D460" s="3"/>
      <c r="E460" s="3"/>
    </row>
    <row r="461" spans="4:5">
      <c r="D461" s="3"/>
      <c r="E461" s="3"/>
    </row>
    <row r="462" spans="4:5">
      <c r="D462" s="3"/>
      <c r="E462" s="3"/>
    </row>
    <row r="463" spans="4:5">
      <c r="D463" s="3"/>
      <c r="E463" s="3"/>
    </row>
    <row r="464" spans="4:5">
      <c r="D464" s="3"/>
      <c r="E464" s="3"/>
    </row>
    <row r="465" spans="4:5">
      <c r="D465" s="3"/>
      <c r="E465" s="3"/>
    </row>
    <row r="466" spans="4:5">
      <c r="D466" s="3"/>
      <c r="E466" s="3"/>
    </row>
    <row r="467" spans="4:5">
      <c r="D467" s="3"/>
      <c r="E467" s="3"/>
    </row>
    <row r="468" spans="4:5">
      <c r="D468" s="3"/>
      <c r="E468" s="3"/>
    </row>
    <row r="469" spans="4:5">
      <c r="D469" s="3"/>
      <c r="E469" s="3"/>
    </row>
    <row r="470" spans="4:5">
      <c r="D470" s="3"/>
      <c r="E470" s="3"/>
    </row>
    <row r="471" spans="4:5">
      <c r="D471" s="3"/>
      <c r="E471" s="3"/>
    </row>
    <row r="472" spans="4:5">
      <c r="D472" s="3"/>
      <c r="E472" s="3"/>
    </row>
    <row r="473" spans="4:5">
      <c r="D473" s="3"/>
      <c r="E473" s="3"/>
    </row>
    <row r="474" spans="4:5">
      <c r="D474" s="3"/>
      <c r="E474" s="3"/>
    </row>
    <row r="475" spans="4:5">
      <c r="D475" s="3"/>
      <c r="E475" s="3"/>
    </row>
    <row r="476" spans="4:5">
      <c r="D476" s="3"/>
      <c r="E476" s="3"/>
    </row>
    <row r="477" spans="4:5">
      <c r="D477" s="3"/>
      <c r="E477" s="3"/>
    </row>
    <row r="478" spans="4:5">
      <c r="D478" s="3"/>
      <c r="E478" s="3"/>
    </row>
    <row r="479" spans="4:5">
      <c r="D479" s="3"/>
      <c r="E479" s="3"/>
    </row>
    <row r="480" spans="4:5">
      <c r="D480" s="3"/>
      <c r="E480" s="3"/>
    </row>
    <row r="481" spans="4:5">
      <c r="D481" s="3"/>
      <c r="E481" s="3"/>
    </row>
    <row r="482" spans="4:5">
      <c r="D482" s="3"/>
      <c r="E482" s="3"/>
    </row>
    <row r="483" spans="4:5">
      <c r="D483" s="3"/>
      <c r="E483" s="3"/>
    </row>
    <row r="484" spans="4:5">
      <c r="D484" s="3"/>
      <c r="E484" s="3"/>
    </row>
    <row r="485" spans="4:5">
      <c r="D485" s="3"/>
      <c r="E485" s="3"/>
    </row>
    <row r="486" spans="4:5">
      <c r="D486" s="3"/>
      <c r="E486" s="3"/>
    </row>
    <row r="487" spans="4:5">
      <c r="D487" s="3"/>
      <c r="E487" s="3"/>
    </row>
    <row r="488" spans="4:5">
      <c r="D488" s="3"/>
      <c r="E488" s="3"/>
    </row>
    <row r="489" spans="4:5">
      <c r="D489" s="3"/>
      <c r="E489" s="3"/>
    </row>
    <row r="490" spans="4:5">
      <c r="D490" s="3"/>
      <c r="E490" s="3"/>
    </row>
    <row r="491" spans="4:5">
      <c r="D491" s="3"/>
      <c r="E491" s="3"/>
    </row>
    <row r="492" spans="4:5">
      <c r="D492" s="3"/>
      <c r="E492" s="3"/>
    </row>
    <row r="493" spans="4:5">
      <c r="D493" s="3"/>
      <c r="E493" s="3"/>
    </row>
    <row r="494" spans="4:5">
      <c r="D494" s="3"/>
      <c r="E494" s="3"/>
    </row>
    <row r="495" spans="4:5">
      <c r="D495" s="3"/>
      <c r="E495" s="3"/>
    </row>
    <row r="496" spans="4:5">
      <c r="D496" s="3"/>
      <c r="E496" s="3"/>
    </row>
    <row r="497" spans="4:5">
      <c r="D497" s="3"/>
      <c r="E497" s="3"/>
    </row>
    <row r="498" spans="4:5">
      <c r="D498" s="3"/>
      <c r="E498" s="3"/>
    </row>
    <row r="499" spans="4:5">
      <c r="D499" s="3"/>
      <c r="E499" s="3"/>
    </row>
    <row r="500" spans="4:5">
      <c r="D500" s="3"/>
      <c r="E500" s="3"/>
    </row>
    <row r="501" spans="4:5">
      <c r="D501" s="3"/>
      <c r="E501" s="3"/>
    </row>
    <row r="502" spans="4:5">
      <c r="D502" s="3"/>
      <c r="E502" s="3"/>
    </row>
    <row r="503" spans="4:5">
      <c r="D503" s="3"/>
      <c r="E503" s="3"/>
    </row>
    <row r="504" spans="4:5">
      <c r="D504" s="3"/>
      <c r="E504" s="3"/>
    </row>
    <row r="505" spans="4:5">
      <c r="D505" s="3"/>
      <c r="E505" s="3"/>
    </row>
    <row r="506" spans="4:5">
      <c r="D506" s="3"/>
      <c r="E506" s="3"/>
    </row>
    <row r="507" spans="4:5">
      <c r="D507" s="3"/>
      <c r="E507" s="3"/>
    </row>
    <row r="508" spans="4:5">
      <c r="D508" s="3"/>
      <c r="E508" s="3"/>
    </row>
    <row r="509" spans="4:5">
      <c r="D509" s="3"/>
      <c r="E509" s="3"/>
    </row>
    <row r="510" spans="4:5">
      <c r="D510" s="3"/>
      <c r="E510" s="3"/>
    </row>
    <row r="511" spans="4:5">
      <c r="D511" s="3"/>
      <c r="E511" s="3"/>
    </row>
    <row r="512" spans="4:5">
      <c r="D512" s="3"/>
      <c r="E512" s="3"/>
    </row>
    <row r="513" spans="4:5">
      <c r="D513" s="3"/>
      <c r="E513" s="3"/>
    </row>
    <row r="514" spans="4:5">
      <c r="D514" s="3"/>
      <c r="E514" s="3"/>
    </row>
    <row r="515" spans="4:5">
      <c r="D515" s="3"/>
      <c r="E515" s="3"/>
    </row>
    <row r="516" spans="4:5">
      <c r="D516" s="3"/>
      <c r="E516" s="3"/>
    </row>
    <row r="517" spans="4:5">
      <c r="D517" s="3"/>
      <c r="E517" s="3"/>
    </row>
    <row r="518" spans="4:5">
      <c r="D518" s="3"/>
      <c r="E518" s="3"/>
    </row>
    <row r="519" spans="4:5">
      <c r="D519" s="3"/>
      <c r="E519" s="3"/>
    </row>
    <row r="520" spans="4:5">
      <c r="D520" s="3"/>
      <c r="E520" s="3"/>
    </row>
    <row r="521" spans="4:5">
      <c r="D521" s="3"/>
      <c r="E521" s="3"/>
    </row>
    <row r="522" spans="4:5">
      <c r="D522" s="3"/>
      <c r="E522" s="3"/>
    </row>
    <row r="523" spans="4:5">
      <c r="D523" s="3"/>
      <c r="E523" s="3"/>
    </row>
    <row r="524" spans="4:5">
      <c r="D524" s="3"/>
      <c r="E524" s="3"/>
    </row>
    <row r="525" spans="4:5">
      <c r="D525" s="3"/>
      <c r="E525" s="3"/>
    </row>
    <row r="526" spans="4:5">
      <c r="D526" s="3"/>
      <c r="E526" s="3"/>
    </row>
    <row r="527" spans="4:5">
      <c r="D527" s="3"/>
      <c r="E527" s="3"/>
    </row>
    <row r="528" spans="4:5">
      <c r="D528" s="3"/>
      <c r="E528" s="3"/>
    </row>
    <row r="529" spans="4:5">
      <c r="D529" s="3"/>
      <c r="E529" s="3"/>
    </row>
    <row r="530" spans="4:5">
      <c r="D530" s="3"/>
      <c r="E530" s="3"/>
    </row>
    <row r="531" spans="4:5">
      <c r="D531" s="3"/>
      <c r="E531" s="3"/>
    </row>
    <row r="532" spans="4:5">
      <c r="D532" s="3"/>
      <c r="E532" s="3"/>
    </row>
    <row r="533" spans="4:5">
      <c r="D533" s="3"/>
      <c r="E533" s="3"/>
    </row>
    <row r="534" spans="4:5">
      <c r="D534" s="3"/>
      <c r="E534" s="3"/>
    </row>
    <row r="535" spans="4:5">
      <c r="D535" s="3"/>
      <c r="E535" s="3"/>
    </row>
    <row r="536" spans="4:5">
      <c r="D536" s="3"/>
      <c r="E536" s="3"/>
    </row>
    <row r="537" spans="4:5">
      <c r="D537" s="3"/>
      <c r="E537" s="3"/>
    </row>
    <row r="538" spans="4:5">
      <c r="D538" s="3"/>
      <c r="E538" s="3"/>
    </row>
    <row r="539" spans="4:5">
      <c r="D539" s="3"/>
      <c r="E539" s="3"/>
    </row>
    <row r="540" spans="4:5">
      <c r="D540" s="3"/>
      <c r="E540" s="3"/>
    </row>
    <row r="541" spans="4:5">
      <c r="D541" s="3"/>
      <c r="E541" s="3"/>
    </row>
    <row r="542" spans="4:5">
      <c r="D542" s="3"/>
      <c r="E542" s="3"/>
    </row>
    <row r="543" spans="4:5">
      <c r="D543" s="3"/>
      <c r="E543" s="3"/>
    </row>
    <row r="544" spans="4:5">
      <c r="D544" s="3"/>
      <c r="E544" s="3"/>
    </row>
    <row r="545" spans="4:5">
      <c r="D545" s="3"/>
      <c r="E545" s="3"/>
    </row>
    <row r="546" spans="4:5">
      <c r="D546" s="3"/>
      <c r="E546" s="3"/>
    </row>
    <row r="547" spans="4:5">
      <c r="D547" s="3"/>
      <c r="E547" s="3"/>
    </row>
    <row r="548" spans="4:5">
      <c r="D548" s="3"/>
      <c r="E548" s="3"/>
    </row>
    <row r="549" spans="4:5">
      <c r="D549" s="3"/>
      <c r="E549" s="3"/>
    </row>
    <row r="550" spans="4:5">
      <c r="D550" s="3"/>
      <c r="E550" s="3"/>
    </row>
    <row r="551" spans="4:5">
      <c r="D551" s="3"/>
      <c r="E551" s="3"/>
    </row>
    <row r="552" spans="4:5">
      <c r="D552" s="3"/>
      <c r="E552" s="3"/>
    </row>
    <row r="553" spans="4:5">
      <c r="D553" s="3"/>
      <c r="E553" s="3"/>
    </row>
    <row r="554" spans="4:5">
      <c r="D554" s="3"/>
      <c r="E554" s="3"/>
    </row>
    <row r="555" spans="4:5">
      <c r="D555" s="3"/>
      <c r="E555" s="3"/>
    </row>
    <row r="556" spans="4:5">
      <c r="D556" s="3"/>
      <c r="E556" s="3"/>
    </row>
    <row r="557" spans="4:5">
      <c r="D557" s="3"/>
      <c r="E557" s="3"/>
    </row>
    <row r="558" spans="4:5">
      <c r="D558" s="3"/>
      <c r="E558" s="3"/>
    </row>
    <row r="559" spans="4:5">
      <c r="D559" s="3"/>
      <c r="E559" s="3"/>
    </row>
    <row r="560" spans="4:5">
      <c r="D560" s="3"/>
      <c r="E560" s="3"/>
    </row>
    <row r="561" spans="4:5">
      <c r="D561" s="3"/>
      <c r="E561" s="3"/>
    </row>
    <row r="562" spans="4:5">
      <c r="D562" s="3"/>
      <c r="E562" s="3"/>
    </row>
    <row r="563" spans="4:5">
      <c r="D563" s="3"/>
      <c r="E563" s="3"/>
    </row>
    <row r="564" spans="4:5">
      <c r="D564" s="3"/>
      <c r="E564" s="3"/>
    </row>
    <row r="565" spans="4:5">
      <c r="D565" s="3"/>
      <c r="E565" s="3"/>
    </row>
    <row r="566" spans="4:5">
      <c r="D566" s="3"/>
      <c r="E566" s="3"/>
    </row>
    <row r="567" spans="4:5">
      <c r="D567" s="3"/>
      <c r="E567" s="3"/>
    </row>
    <row r="568" spans="4:5">
      <c r="D568" s="3"/>
      <c r="E568" s="3"/>
    </row>
    <row r="569" spans="4:5">
      <c r="D569" s="3"/>
      <c r="E569" s="3"/>
    </row>
    <row r="570" spans="4:5">
      <c r="D570" s="3"/>
      <c r="E570" s="3"/>
    </row>
    <row r="571" spans="4:5">
      <c r="D571" s="3"/>
      <c r="E571" s="3"/>
    </row>
    <row r="572" spans="4:5">
      <c r="D572" s="3"/>
      <c r="E572" s="3"/>
    </row>
    <row r="573" spans="4:5">
      <c r="D573" s="3"/>
      <c r="E573" s="3"/>
    </row>
    <row r="574" spans="4:5">
      <c r="D574" s="3"/>
      <c r="E574" s="3"/>
    </row>
    <row r="575" spans="4:5">
      <c r="D575" s="3"/>
      <c r="E575" s="3"/>
    </row>
    <row r="576" spans="4:5">
      <c r="D576" s="3"/>
      <c r="E576" s="3"/>
    </row>
    <row r="577" spans="4:5">
      <c r="D577" s="3"/>
      <c r="E577" s="3"/>
    </row>
    <row r="578" spans="4:5">
      <c r="D578" s="3"/>
      <c r="E578" s="3"/>
    </row>
    <row r="579" spans="4:5">
      <c r="D579" s="3"/>
      <c r="E579" s="3"/>
    </row>
    <row r="580" spans="4:5">
      <c r="D580" s="3"/>
      <c r="E580" s="3"/>
    </row>
    <row r="581" spans="4:5">
      <c r="D581" s="3"/>
      <c r="E581" s="3"/>
    </row>
    <row r="582" spans="4:5">
      <c r="D582" s="3"/>
      <c r="E582" s="3"/>
    </row>
    <row r="583" spans="4:5">
      <c r="D583" s="3"/>
      <c r="E583" s="3"/>
    </row>
    <row r="584" spans="4:5">
      <c r="D584" s="3"/>
      <c r="E584" s="3"/>
    </row>
    <row r="585" spans="4:5">
      <c r="D585" s="3"/>
      <c r="E585" s="3"/>
    </row>
    <row r="586" spans="4:5">
      <c r="D586" s="3"/>
      <c r="E586" s="3"/>
    </row>
    <row r="587" spans="4:5">
      <c r="D587" s="3"/>
      <c r="E587" s="3"/>
    </row>
    <row r="588" spans="4:5">
      <c r="D588" s="3"/>
      <c r="E588" s="3"/>
    </row>
    <row r="589" spans="4:5">
      <c r="D589" s="3"/>
      <c r="E589" s="3"/>
    </row>
    <row r="590" spans="4:5">
      <c r="D590" s="3"/>
      <c r="E590" s="3"/>
    </row>
    <row r="591" spans="4:5">
      <c r="D591" s="3"/>
      <c r="E591" s="3"/>
    </row>
    <row r="592" spans="4:5">
      <c r="D592" s="3"/>
      <c r="E592" s="3"/>
    </row>
    <row r="593" spans="4:5">
      <c r="D593" s="3"/>
      <c r="E593" s="3"/>
    </row>
    <row r="594" spans="4:5">
      <c r="D594" s="3"/>
      <c r="E594" s="3"/>
    </row>
    <row r="595" spans="4:5">
      <c r="D595" s="3"/>
      <c r="E595" s="3"/>
    </row>
    <row r="596" spans="4:5">
      <c r="D596" s="3"/>
      <c r="E596" s="3"/>
    </row>
    <row r="597" spans="4:5">
      <c r="D597" s="3"/>
      <c r="E597" s="3"/>
    </row>
    <row r="598" spans="4:5">
      <c r="D598" s="3"/>
      <c r="E598" s="3"/>
    </row>
    <row r="599" spans="4:5">
      <c r="D599" s="3"/>
      <c r="E599" s="3"/>
    </row>
    <row r="600" spans="4:5">
      <c r="D600" s="3"/>
      <c r="E600" s="3"/>
    </row>
    <row r="601" spans="4:5">
      <c r="D601" s="3"/>
      <c r="E601" s="3"/>
    </row>
    <row r="602" spans="4:5">
      <c r="D602" s="3"/>
      <c r="E602" s="3"/>
    </row>
    <row r="603" spans="4:5">
      <c r="D603" s="3"/>
      <c r="E603" s="3"/>
    </row>
    <row r="604" spans="4:5">
      <c r="D604" s="3"/>
      <c r="E604" s="3"/>
    </row>
    <row r="605" spans="4:5">
      <c r="D605" s="3"/>
      <c r="E605" s="3"/>
    </row>
    <row r="606" spans="4:5">
      <c r="D606" s="3"/>
      <c r="E606" s="3"/>
    </row>
    <row r="607" spans="4:5">
      <c r="D607" s="3"/>
      <c r="E607" s="3"/>
    </row>
    <row r="608" spans="4:5">
      <c r="D608" s="3"/>
      <c r="E608" s="3"/>
    </row>
    <row r="609" spans="4:5">
      <c r="D609" s="3"/>
      <c r="E609" s="3"/>
    </row>
    <row r="610" spans="4:5">
      <c r="D610" s="3"/>
      <c r="E610" s="3"/>
    </row>
    <row r="611" spans="4:5">
      <c r="D611" s="3"/>
      <c r="E611" s="3"/>
    </row>
    <row r="612" spans="4:5">
      <c r="D612" s="3"/>
      <c r="E612" s="3"/>
    </row>
    <row r="613" spans="4:5">
      <c r="D613" s="3"/>
      <c r="E613" s="3"/>
    </row>
    <row r="614" spans="4:5">
      <c r="D614" s="3"/>
      <c r="E614" s="3"/>
    </row>
    <row r="615" spans="4:5">
      <c r="D615" s="3"/>
      <c r="E615" s="3"/>
    </row>
    <row r="616" spans="4:5">
      <c r="D616" s="3"/>
      <c r="E616" s="3"/>
    </row>
    <row r="617" spans="4:5">
      <c r="D617" s="3"/>
      <c r="E617" s="3"/>
    </row>
    <row r="618" spans="4:5">
      <c r="D618" s="3"/>
      <c r="E618" s="3"/>
    </row>
    <row r="619" spans="4:5">
      <c r="D619" s="3"/>
      <c r="E619" s="3"/>
    </row>
    <row r="620" spans="4:5">
      <c r="D620" s="3"/>
      <c r="E620" s="3"/>
    </row>
    <row r="621" spans="4:5">
      <c r="D621" s="3"/>
      <c r="E621" s="3"/>
    </row>
    <row r="622" spans="4:5">
      <c r="D622" s="3"/>
      <c r="E622" s="3"/>
    </row>
    <row r="623" spans="4:5">
      <c r="D623" s="3"/>
      <c r="E623" s="3"/>
    </row>
    <row r="624" spans="4:5">
      <c r="D624" s="3"/>
      <c r="E624" s="3"/>
    </row>
    <row r="625" spans="4:5">
      <c r="D625" s="3"/>
      <c r="E625" s="3"/>
    </row>
    <row r="626" spans="4:5">
      <c r="D626" s="3"/>
      <c r="E626" s="3"/>
    </row>
    <row r="627" spans="4:5">
      <c r="D627" s="3"/>
      <c r="E627" s="3"/>
    </row>
    <row r="628" spans="4:5">
      <c r="D628" s="3"/>
      <c r="E628" s="3"/>
    </row>
    <row r="629" spans="4:5">
      <c r="D629" s="3"/>
      <c r="E629" s="3"/>
    </row>
    <row r="630" spans="4:5">
      <c r="D630" s="3"/>
      <c r="E630" s="3"/>
    </row>
    <row r="631" spans="4:5">
      <c r="D631" s="3"/>
      <c r="E631" s="3"/>
    </row>
    <row r="632" spans="4:5">
      <c r="D632" s="3"/>
      <c r="E632" s="3"/>
    </row>
    <row r="633" spans="4:5">
      <c r="D633" s="3"/>
      <c r="E633" s="3"/>
    </row>
    <row r="634" spans="4:5">
      <c r="D634" s="3"/>
      <c r="E634" s="3"/>
    </row>
    <row r="635" spans="4:5">
      <c r="D635" s="3"/>
      <c r="E635" s="3"/>
    </row>
    <row r="636" spans="4:5">
      <c r="D636" s="3"/>
      <c r="E636" s="3"/>
    </row>
    <row r="637" spans="4:5">
      <c r="D637" s="3"/>
      <c r="E637" s="3"/>
    </row>
    <row r="638" spans="4:5">
      <c r="D638" s="3"/>
      <c r="E638" s="3"/>
    </row>
    <row r="639" spans="4:5">
      <c r="D639" s="3"/>
      <c r="E639" s="3"/>
    </row>
    <row r="640" spans="4:5">
      <c r="D640" s="3"/>
      <c r="E640" s="3"/>
    </row>
    <row r="641" spans="4:5">
      <c r="D641" s="3"/>
      <c r="E641" s="3"/>
    </row>
    <row r="642" spans="4:5">
      <c r="D642" s="3"/>
      <c r="E642" s="3"/>
    </row>
    <row r="643" spans="4:5">
      <c r="D643" s="3"/>
      <c r="E643" s="3"/>
    </row>
    <row r="644" spans="4:5">
      <c r="D644" s="3"/>
      <c r="E644" s="3"/>
    </row>
    <row r="645" spans="4:5">
      <c r="D645" s="3"/>
      <c r="E645" s="3"/>
    </row>
    <row r="646" spans="4:5">
      <c r="D646" s="3"/>
      <c r="E646" s="3"/>
    </row>
    <row r="647" spans="4:5">
      <c r="D647" s="3"/>
      <c r="E647" s="3"/>
    </row>
    <row r="648" spans="4:5">
      <c r="D648" s="3"/>
      <c r="E648" s="3"/>
    </row>
    <row r="649" spans="4:5">
      <c r="D649" s="3"/>
      <c r="E649" s="3"/>
    </row>
    <row r="650" spans="4:5">
      <c r="D650" s="3"/>
      <c r="E650" s="3"/>
    </row>
    <row r="651" spans="4:5">
      <c r="D651" s="3"/>
      <c r="E651" s="3"/>
    </row>
    <row r="652" spans="4:5">
      <c r="D652" s="3"/>
      <c r="E652" s="3"/>
    </row>
    <row r="653" spans="4:5">
      <c r="D653" s="3"/>
      <c r="E653" s="3"/>
    </row>
    <row r="654" spans="4:5">
      <c r="D654" s="3"/>
      <c r="E654" s="3"/>
    </row>
    <row r="655" spans="4:5">
      <c r="D655" s="3"/>
      <c r="E655" s="3"/>
    </row>
    <row r="656" spans="4:5">
      <c r="D656" s="3"/>
      <c r="E656" s="3"/>
    </row>
    <row r="657" spans="4:5">
      <c r="D657" s="3"/>
      <c r="E657" s="3"/>
    </row>
    <row r="658" spans="4:5">
      <c r="D658" s="3"/>
      <c r="E658" s="3"/>
    </row>
    <row r="659" spans="4:5">
      <c r="D659" s="3"/>
      <c r="E659" s="3"/>
    </row>
    <row r="660" spans="4:5">
      <c r="D660" s="3"/>
      <c r="E660" s="3"/>
    </row>
    <row r="661" spans="4:5">
      <c r="D661" s="3"/>
      <c r="E661" s="3"/>
    </row>
    <row r="662" spans="4:5">
      <c r="D662" s="3"/>
      <c r="E662" s="3"/>
    </row>
    <row r="663" spans="4:5">
      <c r="D663" s="3"/>
      <c r="E663" s="3"/>
    </row>
    <row r="664" spans="4:5">
      <c r="D664" s="3"/>
      <c r="E664" s="3"/>
    </row>
    <row r="665" spans="4:5">
      <c r="D665" s="3"/>
      <c r="E665" s="3"/>
    </row>
    <row r="666" spans="4:5">
      <c r="D666" s="3"/>
      <c r="E666" s="3"/>
    </row>
    <row r="667" spans="4:5">
      <c r="D667" s="3"/>
      <c r="E667" s="3"/>
    </row>
    <row r="668" spans="4:5">
      <c r="D668" s="3"/>
      <c r="E668" s="3"/>
    </row>
    <row r="669" spans="4:5">
      <c r="D669" s="3"/>
      <c r="E669" s="3"/>
    </row>
    <row r="670" spans="4:5">
      <c r="D670" s="3"/>
      <c r="E670" s="3"/>
    </row>
    <row r="671" spans="4:5">
      <c r="D671" s="3"/>
      <c r="E671" s="3"/>
    </row>
    <row r="672" spans="4:5">
      <c r="D672" s="3"/>
      <c r="E672" s="3"/>
    </row>
    <row r="673" spans="4:5">
      <c r="D673" s="3"/>
      <c r="E673" s="3"/>
    </row>
    <row r="674" spans="4:5">
      <c r="D674" s="3"/>
      <c r="E674" s="3"/>
    </row>
    <row r="675" spans="4:5">
      <c r="D675" s="3"/>
      <c r="E675" s="3"/>
    </row>
    <row r="676" spans="4:5">
      <c r="D676" s="3"/>
      <c r="E676" s="3"/>
    </row>
    <row r="677" spans="4:5">
      <c r="D677" s="3"/>
      <c r="E677" s="3"/>
    </row>
    <row r="678" spans="4:5">
      <c r="D678" s="3"/>
      <c r="E678" s="3"/>
    </row>
    <row r="679" spans="4:5">
      <c r="D679" s="3"/>
      <c r="E679" s="3"/>
    </row>
    <row r="680" spans="4:5">
      <c r="D680" s="3"/>
      <c r="E680" s="3"/>
    </row>
    <row r="681" spans="4:5">
      <c r="D681" s="3"/>
      <c r="E681" s="3"/>
    </row>
    <row r="682" spans="4:5">
      <c r="D682" s="3"/>
      <c r="E682" s="3"/>
    </row>
    <row r="683" spans="4:5">
      <c r="D683" s="3"/>
      <c r="E683" s="3"/>
    </row>
    <row r="684" spans="4:5">
      <c r="D684" s="3"/>
      <c r="E684" s="3"/>
    </row>
    <row r="685" spans="4:5">
      <c r="D685" s="3"/>
      <c r="E685" s="3"/>
    </row>
    <row r="686" spans="4:5">
      <c r="D686" s="3"/>
      <c r="E686" s="3"/>
    </row>
    <row r="687" spans="4:5">
      <c r="D687" s="3"/>
      <c r="E687" s="3"/>
    </row>
    <row r="688" spans="4:5">
      <c r="D688" s="3"/>
      <c r="E688" s="3"/>
    </row>
    <row r="689" spans="4:5">
      <c r="D689" s="3"/>
      <c r="E689" s="3"/>
    </row>
    <row r="690" spans="4:5">
      <c r="D690" s="3"/>
      <c r="E690" s="3"/>
    </row>
    <row r="691" spans="4:5">
      <c r="D691" s="3"/>
      <c r="E691" s="3"/>
    </row>
    <row r="692" spans="4:5">
      <c r="D692" s="3"/>
      <c r="E692" s="3"/>
    </row>
    <row r="693" spans="4:5">
      <c r="D693" s="3"/>
      <c r="E693" s="3"/>
    </row>
    <row r="694" spans="4:5">
      <c r="D694" s="3"/>
      <c r="E694" s="3"/>
    </row>
    <row r="695" spans="4:5">
      <c r="D695" s="3"/>
      <c r="E695" s="3"/>
    </row>
    <row r="696" spans="4:5">
      <c r="D696" s="3"/>
      <c r="E696" s="3"/>
    </row>
    <row r="697" spans="4:5">
      <c r="D697" s="3"/>
      <c r="E697" s="3"/>
    </row>
    <row r="698" spans="4:5">
      <c r="D698" s="3"/>
      <c r="E698" s="3"/>
    </row>
    <row r="699" spans="4:5">
      <c r="D699" s="3"/>
      <c r="E699" s="3"/>
    </row>
    <row r="700" spans="4:5">
      <c r="D700" s="3"/>
      <c r="E700" s="3"/>
    </row>
    <row r="701" spans="4:5">
      <c r="D701" s="3"/>
      <c r="E701" s="3"/>
    </row>
    <row r="702" spans="4:5">
      <c r="D702" s="3"/>
      <c r="E702" s="3"/>
    </row>
    <row r="703" spans="4:5">
      <c r="D703" s="3"/>
      <c r="E703" s="3"/>
    </row>
    <row r="704" spans="4:5">
      <c r="D704" s="3"/>
      <c r="E704" s="3"/>
    </row>
    <row r="705" spans="4:5">
      <c r="D705" s="3"/>
      <c r="E705" s="3"/>
    </row>
    <row r="706" spans="4:5">
      <c r="D706" s="3"/>
      <c r="E706" s="3"/>
    </row>
    <row r="707" spans="4:5">
      <c r="D707" s="3"/>
      <c r="E707" s="3"/>
    </row>
    <row r="708" spans="4:5">
      <c r="D708" s="3"/>
      <c r="E708" s="3"/>
    </row>
    <row r="709" spans="4:5">
      <c r="D709" s="3"/>
      <c r="E709" s="3"/>
    </row>
    <row r="710" spans="4:5">
      <c r="D710" s="3"/>
      <c r="E710" s="3"/>
    </row>
    <row r="711" spans="4:5">
      <c r="D711" s="3"/>
      <c r="E711" s="3"/>
    </row>
    <row r="712" spans="4:5">
      <c r="D712" s="3"/>
      <c r="E712" s="3"/>
    </row>
    <row r="713" spans="4:5">
      <c r="D713" s="3"/>
      <c r="E713" s="3"/>
    </row>
    <row r="714" spans="4:5">
      <c r="D714" s="3"/>
      <c r="E714" s="3"/>
    </row>
    <row r="715" spans="4:5">
      <c r="D715" s="3"/>
      <c r="E715" s="3"/>
    </row>
    <row r="716" spans="4:5">
      <c r="D716" s="3"/>
      <c r="E716" s="3"/>
    </row>
    <row r="717" spans="4:5">
      <c r="D717" s="3"/>
      <c r="E717" s="3"/>
    </row>
    <row r="718" spans="4:5">
      <c r="D718" s="3"/>
      <c r="E718" s="3"/>
    </row>
    <row r="719" spans="4:5">
      <c r="D719" s="3"/>
      <c r="E719" s="3"/>
    </row>
    <row r="720" spans="4:5">
      <c r="D720" s="3"/>
      <c r="E720" s="3"/>
    </row>
    <row r="721" spans="4:5">
      <c r="D721" s="3"/>
      <c r="E721" s="3"/>
    </row>
    <row r="722" spans="4:5">
      <c r="D722" s="3"/>
      <c r="E722" s="3"/>
    </row>
    <row r="723" spans="4:5">
      <c r="D723" s="3"/>
      <c r="E723" s="3"/>
    </row>
    <row r="724" spans="4:5">
      <c r="D724" s="3"/>
      <c r="E724" s="3"/>
    </row>
    <row r="725" spans="4:5">
      <c r="D725" s="3"/>
      <c r="E725" s="3"/>
    </row>
    <row r="726" spans="4:5">
      <c r="D726" s="3"/>
      <c r="E726" s="3"/>
    </row>
    <row r="727" spans="4:5">
      <c r="D727" s="3"/>
      <c r="E727" s="3"/>
    </row>
    <row r="728" spans="4:5">
      <c r="D728" s="3"/>
      <c r="E728" s="3"/>
    </row>
    <row r="729" spans="4:5">
      <c r="D729" s="3"/>
      <c r="E729" s="3"/>
    </row>
    <row r="730" spans="4:5">
      <c r="D730" s="3"/>
      <c r="E730" s="3"/>
    </row>
    <row r="731" spans="4:5">
      <c r="D731" s="3"/>
      <c r="E731" s="3"/>
    </row>
    <row r="732" spans="4:5">
      <c r="D732" s="3"/>
      <c r="E732" s="3"/>
    </row>
    <row r="733" spans="4:5">
      <c r="D733" s="3"/>
      <c r="E733" s="3"/>
    </row>
    <row r="734" spans="4:5">
      <c r="D734" s="3"/>
      <c r="E734" s="3"/>
    </row>
    <row r="735" spans="4:5">
      <c r="D735" s="3"/>
      <c r="E735" s="3"/>
    </row>
    <row r="736" spans="4:5">
      <c r="D736" s="3"/>
      <c r="E736" s="3"/>
    </row>
    <row r="737" spans="4:5">
      <c r="D737" s="3"/>
      <c r="E737" s="3"/>
    </row>
    <row r="738" spans="4:5">
      <c r="D738" s="3"/>
      <c r="E738" s="3"/>
    </row>
    <row r="739" spans="4:5">
      <c r="D739" s="3"/>
      <c r="E739" s="3"/>
    </row>
    <row r="740" spans="4:5">
      <c r="D740" s="3"/>
      <c r="E740" s="3"/>
    </row>
    <row r="741" spans="4:5">
      <c r="D741" s="3"/>
      <c r="E741" s="3"/>
    </row>
    <row r="742" spans="4:5">
      <c r="D742" s="3"/>
      <c r="E742" s="3"/>
    </row>
    <row r="743" spans="4:5">
      <c r="D743" s="3"/>
      <c r="E743" s="3"/>
    </row>
    <row r="744" spans="4:5">
      <c r="D744" s="3"/>
      <c r="E744" s="3"/>
    </row>
    <row r="745" spans="4:5">
      <c r="D745" s="3"/>
      <c r="E745" s="3"/>
    </row>
    <row r="746" spans="4:5">
      <c r="D746" s="3"/>
      <c r="E746" s="3"/>
    </row>
    <row r="747" spans="4:5">
      <c r="D747" s="3"/>
      <c r="E747" s="3"/>
    </row>
    <row r="748" spans="4:5">
      <c r="D748" s="3"/>
      <c r="E748" s="3"/>
    </row>
    <row r="749" spans="4:5">
      <c r="D749" s="3"/>
      <c r="E749" s="3"/>
    </row>
    <row r="750" spans="4:5">
      <c r="D750" s="3"/>
      <c r="E750" s="3"/>
    </row>
    <row r="751" spans="4:5">
      <c r="D751" s="3"/>
      <c r="E751" s="3"/>
    </row>
    <row r="752" spans="4:5">
      <c r="D752" s="3"/>
      <c r="E752" s="3"/>
    </row>
    <row r="753" spans="4:5">
      <c r="D753" s="3"/>
      <c r="E753" s="3"/>
    </row>
    <row r="754" spans="4:5">
      <c r="D754" s="3"/>
      <c r="E754" s="3"/>
    </row>
    <row r="755" spans="4:5">
      <c r="D755" s="3"/>
      <c r="E755" s="3"/>
    </row>
    <row r="756" spans="4:5">
      <c r="D756" s="3"/>
      <c r="E756" s="3"/>
    </row>
    <row r="757" spans="4:5">
      <c r="D757" s="3"/>
      <c r="E757" s="3"/>
    </row>
    <row r="758" spans="4:5">
      <c r="D758" s="3"/>
      <c r="E758" s="3"/>
    </row>
    <row r="759" spans="4:5">
      <c r="D759" s="3"/>
      <c r="E759" s="3"/>
    </row>
    <row r="760" spans="4:5">
      <c r="D760" s="3"/>
      <c r="E760" s="3"/>
    </row>
    <row r="761" spans="4:5">
      <c r="D761" s="3"/>
      <c r="E761" s="3"/>
    </row>
    <row r="762" spans="4:5">
      <c r="D762" s="3"/>
      <c r="E762" s="3"/>
    </row>
    <row r="763" spans="4:5">
      <c r="D763" s="3"/>
      <c r="E763" s="3"/>
    </row>
    <row r="764" spans="4:5">
      <c r="D764" s="3"/>
      <c r="E764" s="3"/>
    </row>
    <row r="765" spans="4:5">
      <c r="D765" s="3"/>
      <c r="E765" s="3"/>
    </row>
    <row r="766" spans="4:5">
      <c r="D766" s="3"/>
      <c r="E766" s="3"/>
    </row>
    <row r="767" spans="4:5">
      <c r="D767" s="3"/>
      <c r="E767" s="3"/>
    </row>
    <row r="768" spans="4:5">
      <c r="D768" s="3"/>
      <c r="E768" s="3"/>
    </row>
    <row r="769" spans="4:5">
      <c r="D769" s="3"/>
      <c r="E769" s="3"/>
    </row>
    <row r="770" spans="4:5">
      <c r="D770" s="3"/>
      <c r="E770" s="3"/>
    </row>
    <row r="771" spans="4:5">
      <c r="D771" s="3"/>
      <c r="E771" s="3"/>
    </row>
    <row r="772" spans="4:5">
      <c r="D772" s="3"/>
      <c r="E772" s="3"/>
    </row>
    <row r="773" spans="4:5">
      <c r="D773" s="3"/>
      <c r="E773" s="3"/>
    </row>
    <row r="774" spans="4:5">
      <c r="D774" s="3"/>
      <c r="E774" s="3"/>
    </row>
    <row r="775" spans="4:5">
      <c r="D775" s="3"/>
      <c r="E775" s="3"/>
    </row>
    <row r="776" spans="4:5">
      <c r="D776" s="3"/>
      <c r="E776" s="3"/>
    </row>
    <row r="777" spans="4:5">
      <c r="D777" s="3"/>
      <c r="E777" s="3"/>
    </row>
    <row r="778" spans="4:5">
      <c r="D778" s="3"/>
      <c r="E778" s="3"/>
    </row>
    <row r="779" spans="4:5">
      <c r="D779" s="3"/>
      <c r="E779" s="3"/>
    </row>
    <row r="780" spans="4:5">
      <c r="D780" s="3"/>
      <c r="E780" s="3"/>
    </row>
    <row r="781" spans="4:5">
      <c r="D781" s="3"/>
      <c r="E781" s="3"/>
    </row>
    <row r="782" spans="4:5">
      <c r="D782" s="3"/>
      <c r="E782" s="3"/>
    </row>
    <row r="783" spans="4:5">
      <c r="D783" s="3"/>
      <c r="E783" s="3"/>
    </row>
    <row r="784" spans="4:5">
      <c r="D784" s="3"/>
      <c r="E784" s="3"/>
    </row>
    <row r="785" spans="4:5">
      <c r="D785" s="3"/>
      <c r="E785" s="3"/>
    </row>
    <row r="786" spans="4:5">
      <c r="D786" s="3"/>
      <c r="E786" s="3"/>
    </row>
  </sheetData>
  <sheetProtection password="CCE9"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summary xmlns="bfcfe556-96ce-4d01-8fd6-8e85e8b36402" xsi:nil="true"/>
    <product xmlns="bfcfe556-96ce-4d01-8fd6-8e85e8b36402">Yozma</product>
    <_x05ea__x05d0__x05e8__x05d9__x05da_ xmlns="556d651a-f128-4b84-9e10-e5d878421e87">2016-06-08T11:20:00+00:00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93525E87-27AF-4DA2-B7DB-F043E114C855}"/>
</file>

<file path=customXml/itemProps2.xml><?xml version="1.0" encoding="utf-8"?>
<ds:datastoreItem xmlns:ds="http://schemas.openxmlformats.org/officeDocument/2006/customXml" ds:itemID="{BE2D0C02-D6B0-4CDF-BA27-80E92B747912}"/>
</file>

<file path=customXml/itemProps3.xml><?xml version="1.0" encoding="utf-8"?>
<ds:datastoreItem xmlns:ds="http://schemas.openxmlformats.org/officeDocument/2006/customXml" ds:itemID="{03E68CDC-32CC-4CB9-9C39-0BD339EB6CD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Yuli</dc:creator>
  <cp:lastModifiedBy>אפרת חן</cp:lastModifiedBy>
  <dcterms:created xsi:type="dcterms:W3CDTF">2015-11-10T09:34:27Z</dcterms:created>
  <dcterms:modified xsi:type="dcterms:W3CDTF">2016-06-07T09:24:04Z</dcterms:modified>
  <cp:contentType>מסמך</cp:contentTyp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0x0101003AD5DD09B7E788449783873D031F677A</vt:lpwstr>
  </property>
  <property fmtid="{D5CDD505-2E9C-101B-9397-08002B2CF9AE}" pid="3" name="TemplateUrl">
    <vt:lpwstr/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SourceUrl">
    <vt:lpwstr/>
  </property>
  <property fmtid="{D5CDD505-2E9C-101B-9397-08002B2CF9AE}" pid="7" name="_SharedFileIndex">
    <vt:lpwstr/>
  </property>
</Properties>
</file>