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הלוואות!$A$8:$BG$139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להשקעה'!$B$7:$D$10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calcChain.xml><?xml version="1.0" encoding="utf-8"?>
<calcChain xmlns="http://schemas.openxmlformats.org/spreadsheetml/2006/main">
  <c r="C43" i="1" l="1"/>
  <c r="C28" i="27"/>
  <c r="C12" i="27"/>
  <c r="C11" i="27"/>
  <c r="D42" i="1" l="1"/>
  <c r="D41" i="1"/>
  <c r="D40" i="1"/>
  <c r="D39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1" i="1"/>
  <c r="D20" i="1"/>
  <c r="D19" i="1"/>
  <c r="D18" i="1"/>
  <c r="D17" i="1"/>
  <c r="D16" i="1"/>
  <c r="D15" i="1"/>
  <c r="D14" i="1"/>
  <c r="D13" i="1"/>
  <c r="D11" i="1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K11" i="2"/>
  <c r="J12" i="2"/>
  <c r="J11" i="2" s="1"/>
  <c r="K12" i="2"/>
  <c r="I11" i="2"/>
  <c r="I12" i="2"/>
  <c r="J17" i="2"/>
  <c r="K17" i="2"/>
  <c r="I17" i="2"/>
  <c r="K39" i="2"/>
  <c r="J40" i="2"/>
  <c r="J39" i="2" s="1"/>
  <c r="K40" i="2"/>
  <c r="I39" i="2"/>
  <c r="I40" i="2"/>
  <c r="D43" i="1" l="1"/>
</calcChain>
</file>

<file path=xl/sharedStrings.xml><?xml version="1.0" encoding="utf-8"?>
<sst xmlns="http://schemas.openxmlformats.org/spreadsheetml/2006/main" count="6746" uniqueCount="1735">
  <si>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</si>
  <si>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</si>
  <si>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</si>
  <si>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</si>
  <si>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</si>
  <si>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</si>
  <si>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</si>
  <si>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</si>
  <si>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</si>
  <si>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</si>
  <si>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</si>
  <si>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</si>
  <si>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</si>
  <si>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</si>
  <si>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</si>
  <si>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</si>
  <si>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</si>
  <si>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</si>
  <si>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</si>
  <si>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</si>
  <si>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</si>
  <si>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</si>
  <si>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</si>
  <si>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</si>
  <si>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</si>
  <si>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</si>
  <si>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</si>
  <si>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</si>
  <si>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</si>
  <si>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</si>
  <si>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</si>
  <si>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</si>
  <si>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</si>
  <si>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</si>
  <si>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</si>
  <si>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</si>
  <si>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</si>
  <si>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</si>
  <si>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</si>
  <si>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</si>
  <si>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</si>
  <si>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</si>
  <si>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</si>
  <si>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</si>
  <si>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</si>
  <si>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</si>
  <si>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</si>
  <si>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</si>
  <si>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</si>
  <si>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</si>
  <si>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</si>
  <si>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</si>
  <si>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</si>
  <si>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</si>
  <si>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</si>
  <si>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</si>
  <si>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</si>
  <si>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</si>
  <si>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</si>
  <si>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</si>
  <si>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</si>
  <si>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</si>
  <si>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</si>
  <si>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</si>
  <si>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</si>
  <si>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</si>
  <si>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</si>
  <si>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</si>
  <si>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</si>
  <si>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</si>
  <si>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</si>
  <si>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</si>
  <si>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</si>
  <si>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</si>
  <si>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</si>
  <si>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</si>
  <si>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</si>
  <si>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</si>
  <si>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</si>
  <si>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</si>
  <si>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</si>
  <si>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</si>
  <si>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</si>
  <si>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</si>
  <si>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</si>
  <si>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</si>
  <si>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</si>
  <si>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</si>
  <si>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</si>
  <si>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</si>
  <si>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</si>
  <si>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</si>
  <si>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</si>
  <si>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</si>
  <si>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</si>
  <si>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</si>
  <si>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</si>
  <si>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</si>
  <si>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</si>
  <si>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</si>
  <si>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</si>
  <si>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</si>
  <si>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</si>
  <si>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</si>
  <si>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</si>
  <si>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</si>
  <si>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</si>
  <si>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</si>
  <si>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</si>
  <si>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</si>
  <si>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</si>
  <si>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</si>
  <si>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</si>
  <si>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</si>
  <si>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</si>
  <si>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</si>
  <si>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</si>
  <si>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</si>
  <si>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</si>
  <si>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</si>
  <si>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</si>
  <si>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</si>
  <si>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</si>
  <si>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</si>
  <si>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</si>
  <si>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</si>
  <si>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</si>
  <si>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</si>
  <si>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</si>
  <si>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</si>
  <si>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</si>
  <si>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</si>
  <si>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</si>
  <si>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</si>
  <si>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</si>
  <si>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</si>
  <si>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</si>
  <si>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</si>
  <si>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</si>
  <si>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</si>
  <si>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</si>
  <si>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</si>
  <si>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</si>
  <si>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</si>
  <si>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</si>
  <si>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</si>
  <si>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</si>
  <si>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</si>
  <si>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</si>
  <si>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</si>
  <si>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</si>
  <si>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</si>
  <si>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</si>
  <si>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</si>
  <si>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</si>
  <si>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</si>
  <si>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</si>
  <si>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</si>
  <si>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</si>
  <si>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</si>
  <si>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</si>
  <si>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</si>
  <si>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</si>
  <si>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</si>
  <si>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</si>
  <si>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</si>
  <si>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</si>
  <si>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</si>
  <si>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</si>
  <si>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</si>
  <si>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</si>
  <si>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</si>
  <si>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</si>
  <si>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</si>
  <si>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</si>
  <si>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</si>
  <si>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</si>
  <si>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</si>
  <si>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</si>
  <si>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</si>
  <si>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</si>
  <si>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</si>
  <si>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</si>
  <si>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</si>
  <si>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</si>
  <si>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</si>
  <si>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</si>
  <si>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</si>
  <si>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</si>
  <si>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</si>
  <si>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</si>
  <si>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637מקפת דמי מחלה</t>
  </si>
  <si>
    <t>1161</t>
  </si>
  <si>
    <t>קוד קופת הגמל</t>
  </si>
  <si>
    <t/>
  </si>
  <si>
    <t>יין יפני</t>
  </si>
  <si>
    <t>סה"כ בישראל</t>
  </si>
  <si>
    <t>סה"כ יתרת מזומנים ועו"ש בש"ח</t>
  </si>
  <si>
    <t>1111111111- 12- בנק הפועלים</t>
  </si>
  <si>
    <t>12</t>
  </si>
  <si>
    <t>AAA</t>
  </si>
  <si>
    <t>1111111111- 26- יובנק בע"מ</t>
  </si>
  <si>
    <t>26</t>
  </si>
  <si>
    <t>AA+</t>
  </si>
  <si>
    <t>1111111111- 10- לאומי</t>
  </si>
  <si>
    <t>10</t>
  </si>
  <si>
    <t>סה"כ יתרת מזומנים ועו"ש נקובים במט"ח</t>
  </si>
  <si>
    <t>20001- 60- UBS</t>
  </si>
  <si>
    <t>60</t>
  </si>
  <si>
    <t>Baa1</t>
  </si>
  <si>
    <t>Moodys</t>
  </si>
  <si>
    <t>20001- 26- יובנק בע"מ</t>
  </si>
  <si>
    <t>20001- 10- לאומי</t>
  </si>
  <si>
    <t>100006- 60- UBS</t>
  </si>
  <si>
    <t>100006- 10- לאומי</t>
  </si>
  <si>
    <t>20003- 60- UBS</t>
  </si>
  <si>
    <t>20003- 26- יובנק בע"מ</t>
  </si>
  <si>
    <t>20003- 10- לאומי</t>
  </si>
  <si>
    <t>80031- 60- UBS</t>
  </si>
  <si>
    <t>80031- 26- יובנק בע"מ</t>
  </si>
  <si>
    <t>280028- 10- לאומי</t>
  </si>
  <si>
    <t>70002- 60- UBS</t>
  </si>
  <si>
    <t>70002- 26- יובנק בע"מ</t>
  </si>
  <si>
    <t>70002- 10- לאומי</t>
  </si>
  <si>
    <t>200066- 10- לאומי</t>
  </si>
  <si>
    <t>200037- 26- יובנק בע"מ</t>
  </si>
  <si>
    <t>מקסיקו פזו</t>
  </si>
  <si>
    <t>30005- 60- UBS</t>
  </si>
  <si>
    <t>פרנק שווצרי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</si>
  <si>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</si>
  <si>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</si>
  <si>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</si>
  <si>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</si>
  <si>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</si>
  <si>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</si>
  <si>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</si>
  <si>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</si>
  <si>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</si>
  <si>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</si>
  <si>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</si>
  <si>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</si>
  <si>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</si>
  <si>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</si>
  <si>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</si>
  <si>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31/12/12</t>
  </si>
  <si>
    <t>גליל 5904- גליל</t>
  </si>
  <si>
    <t>9590431</t>
  </si>
  <si>
    <t>ממשל צמודה 0418- גליל</t>
  </si>
  <si>
    <t>1108927</t>
  </si>
  <si>
    <t>ממשל צמודה 0923- גליל</t>
  </si>
  <si>
    <t>1128081</t>
  </si>
  <si>
    <t>12/10/14</t>
  </si>
  <si>
    <t>ממשל צמודה 1016- גליל</t>
  </si>
  <si>
    <t>1130483</t>
  </si>
  <si>
    <t>11/11/13</t>
  </si>
  <si>
    <t>ממשל צמודה 1019- גליל</t>
  </si>
  <si>
    <t>1114750</t>
  </si>
  <si>
    <t>ממשל צמודה 1025- גליל</t>
  </si>
  <si>
    <t>1135912</t>
  </si>
  <si>
    <t>10/08/15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</si>
  <si>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</si>
  <si>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</si>
  <si>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</si>
  <si>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</si>
  <si>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</si>
  <si>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</si>
  <si>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</si>
  <si>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</si>
  <si>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</si>
  <si>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</si>
  <si>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</si>
  <si>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1016 פדיון 6.10.2016- בנק ישראל- מק"מ</t>
  </si>
  <si>
    <t>8161010</t>
  </si>
  <si>
    <t>07/10/15</t>
  </si>
  <si>
    <t>מקמ 1216- בנק ישראל- מק"מ</t>
  </si>
  <si>
    <t>8161218</t>
  </si>
  <si>
    <t>07/12/15</t>
  </si>
  <si>
    <t>מקמ 817- בנק ישראל- מק"מ</t>
  </si>
  <si>
    <t>8170813</t>
  </si>
  <si>
    <t>03/08/16</t>
  </si>
  <si>
    <t>סה"כ שחר</t>
  </si>
  <si>
    <t>ממשל שקלית 0118- שחר</t>
  </si>
  <si>
    <t>1126218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</si>
  <si>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</si>
  <si>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</si>
  <si>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</si>
  <si>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</si>
  <si>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</si>
  <si>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</si>
  <si>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0825- שחר</t>
  </si>
  <si>
    <t>1135557</t>
  </si>
  <si>
    <t>18/06/15</t>
  </si>
  <si>
    <t>ממשל שקלית 1018- שחר</t>
  </si>
  <si>
    <t>1136548</t>
  </si>
  <si>
    <t>01/08/16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</si>
  <si>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</si>
  <si>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</si>
  <si>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</si>
  <si>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</si>
  <si>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</si>
  <si>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</si>
  <si>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27/07/14</t>
  </si>
  <si>
    <t>ממשלתי שקלי  1026- שחר</t>
  </si>
  <si>
    <t>1099456</t>
  </si>
  <si>
    <t>07/05/14</t>
  </si>
  <si>
    <t>ממשלתי שקלי 324- שחר</t>
  </si>
  <si>
    <t>1130848</t>
  </si>
  <si>
    <t>13/05/14</t>
  </si>
  <si>
    <t>ממשלתי שקלית 0142- שחר</t>
  </si>
  <si>
    <t>1125400</t>
  </si>
  <si>
    <t>סה"כ גילון</t>
  </si>
  <si>
    <t>ממשל משתנה 0520- גילון חדש</t>
  </si>
  <si>
    <t>1116193</t>
  </si>
  <si>
    <t>ממשלתי ריבית משתנה 0817- ממשל קצרה</t>
  </si>
  <si>
    <t>1106970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</si>
  <si>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</si>
  <si>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</si>
  <si>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</si>
  <si>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</si>
  <si>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</si>
  <si>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</si>
  <si>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</si>
  <si>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</si>
  <si>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</si>
  <si>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</si>
  <si>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</si>
  <si>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21/07/15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</si>
  <si>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</si>
  <si>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</si>
  <si>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</si>
  <si>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</si>
  <si>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</si>
  <si>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</si>
  <si>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</si>
  <si>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</si>
  <si>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</si>
  <si>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</si>
  <si>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</si>
  <si>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</si>
  <si>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</si>
  <si>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</si>
  <si>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</si>
  <si>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</si>
  <si>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פועלים הנ אגח 33- הפועלים הנפקות בע"מ</t>
  </si>
  <si>
    <t>1940568</t>
  </si>
  <si>
    <t>194</t>
  </si>
  <si>
    <t>11/03/15</t>
  </si>
  <si>
    <t>פועלים הנפ אגח 32- הפועלים הנפקות בע"מ</t>
  </si>
  <si>
    <t>1940535</t>
  </si>
  <si>
    <t>12/01/15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</si>
  <si>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</si>
  <si>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</si>
  <si>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</si>
  <si>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</si>
  <si>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</si>
  <si>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</si>
  <si>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</si>
  <si>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1420</t>
  </si>
  <si>
    <t>נדל"ן ובינוי</t>
  </si>
  <si>
    <t>07/09/15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</si>
  <si>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</si>
  <si>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</si>
  <si>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</si>
  <si>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</si>
  <si>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</si>
  <si>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</si>
  <si>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11/02/15</t>
  </si>
  <si>
    <t>בינל הנפק ש"ה אגח ג- הבינלאומי הראשון הנפקות בע"מ</t>
  </si>
  <si>
    <t>1093681</t>
  </si>
  <si>
    <t>1153</t>
  </si>
  <si>
    <t>בינלאומי הנפק ט- הבינלאומי הראשון הנפקות בע"מ</t>
  </si>
  <si>
    <t>1135177</t>
  </si>
  <si>
    <t>31/03/15</t>
  </si>
  <si>
    <t>לאומי התח נד  ח- בנק לאומי לישראל בע"מ</t>
  </si>
  <si>
    <t>6040232</t>
  </si>
  <si>
    <t>05/01/15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</si>
  <si>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</si>
  <si>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</si>
  <si>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</si>
  <si>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</si>
  <si>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</si>
  <si>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</si>
  <si>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מזרחי טפחות הנפקות הת 30- מזרחי טפחות חברה להנפקות בע"מ</t>
  </si>
  <si>
    <t>2310068</t>
  </si>
  <si>
    <t>פועלים הנפ הת ט- הפועלים הנפקות בע"מ</t>
  </si>
  <si>
    <t>1940386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</si>
  <si>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</si>
  <si>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</si>
  <si>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</si>
  <si>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</si>
  <si>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</si>
  <si>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</si>
  <si>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</si>
  <si>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</si>
  <si>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</si>
  <si>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1300</t>
  </si>
  <si>
    <t>AA</t>
  </si>
  <si>
    <t>14/09/16</t>
  </si>
  <si>
    <t>*ארפורט סיטי אגח ד- איירפורט סיטי בע"מ</t>
  </si>
  <si>
    <t>1130426</t>
  </si>
  <si>
    <t>03/11/13</t>
  </si>
  <si>
    <t>בזק אגח 10- בזק החברה הישראלית לתקשורת בע"מ</t>
  </si>
  <si>
    <t>2300184</t>
  </si>
  <si>
    <t>230</t>
  </si>
  <si>
    <t>15/10/15</t>
  </si>
  <si>
    <t>בזק אגח 6- בזק החברה הישראלית לתקשורת בע"מ</t>
  </si>
  <si>
    <t>2300143</t>
  </si>
  <si>
    <t>22/10/15</t>
  </si>
  <si>
    <t>בינל הנפק כ. נדח התח ה- הבינלאומי הראשון הנפקות בע"מ</t>
  </si>
  <si>
    <t>1105576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</si>
  <si>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</si>
  <si>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</si>
  <si>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</si>
  <si>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</si>
  <si>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הראל הנפקות אגח א- הראל ביטוח מימון והנפקות בע"מ</t>
  </si>
  <si>
    <t>1099738</t>
  </si>
  <si>
    <t>1367</t>
  </si>
  <si>
    <t>ביטוח</t>
  </si>
  <si>
    <t>חשמל אגח 27- חברת החשמל לישראל בע"מ</t>
  </si>
  <si>
    <t>6000210</t>
  </si>
  <si>
    <t>600</t>
  </si>
  <si>
    <t>12/09/16</t>
  </si>
  <si>
    <t>לאומי שה נד 300- בנק לאומי לישראל בע"מ</t>
  </si>
  <si>
    <t>6040257</t>
  </si>
  <si>
    <t>נצבא אגח ה- נצבא החזקות 1995 בע"מ</t>
  </si>
  <si>
    <t>1120468</t>
  </si>
  <si>
    <t>1043</t>
  </si>
  <si>
    <t>07/11/13</t>
  </si>
  <si>
    <t>נצבא אגח ו- נצבא החזקות 1995 בע"מ</t>
  </si>
  <si>
    <t>1128032</t>
  </si>
  <si>
    <t>07/04/13</t>
  </si>
  <si>
    <t>פועלים הנפ שה נד 1- הפועלים הנפקות בע"מ</t>
  </si>
  <si>
    <t>1940444</t>
  </si>
  <si>
    <t>08/07/14</t>
  </si>
  <si>
    <t>פניקס הון התחייבות א- הפניקס גיוסי הון (2009) בע"מ</t>
  </si>
  <si>
    <t>1115104</t>
  </si>
  <si>
    <t>1527</t>
  </si>
  <si>
    <t>*אמות אגח ב- אמות השקעות בע"מ</t>
  </si>
  <si>
    <t>1126630</t>
  </si>
  <si>
    <t>1328</t>
  </si>
  <si>
    <t>AA-</t>
  </si>
  <si>
    <t>06/11/13</t>
  </si>
  <si>
    <t>*אמות אגח ג- אמות השקעות בע"מ</t>
  </si>
  <si>
    <t>1117357</t>
  </si>
  <si>
    <t>*גב ים סד ה (7590094) 27.3.2007- חברת גב-ים לקרקעות בע"מ</t>
  </si>
  <si>
    <t>7590110</t>
  </si>
  <si>
    <t>759</t>
  </si>
  <si>
    <t>02/01/13</t>
  </si>
  <si>
    <t>*גב ים סד' ו'- חברת גב-ים לקרקעות בע"מ</t>
  </si>
  <si>
    <t>7590128</t>
  </si>
  <si>
    <t>22/01/14</t>
  </si>
  <si>
    <t>*יואל  אגח 3- י.ו.א.ל. ירושלים אויל אקספלורשיין בע"מ</t>
  </si>
  <si>
    <t>5830104</t>
  </si>
  <si>
    <t>583</t>
  </si>
  <si>
    <t>19/05/13</t>
  </si>
  <si>
    <t>*מליסרון אג"ח ח- מליסרון בע"מ</t>
  </si>
  <si>
    <t>3230166</t>
  </si>
  <si>
    <t>323</t>
  </si>
  <si>
    <t>12/06/13</t>
  </si>
  <si>
    <t>*מליסרון אג"ח יב- מליסרון בע"מ</t>
  </si>
  <si>
    <t>3230216</t>
  </si>
  <si>
    <t>08/05/16</t>
  </si>
  <si>
    <t>*מליסרון אג"ח יג- מליסרון בע"מ</t>
  </si>
  <si>
    <t>3230224</t>
  </si>
  <si>
    <t>*מליסרון אגח ה- מליסרון בע"מ</t>
  </si>
  <si>
    <t>3230091</t>
  </si>
  <si>
    <t>*מליסרון אגח ו- מליסרון בע"מ</t>
  </si>
  <si>
    <t>3230125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</si>
  <si>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</si>
  <si>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</si>
  <si>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</si>
  <si>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</si>
  <si>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</si>
  <si>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*ריט 1 אגח ג- ריט 1 בע"מ</t>
  </si>
  <si>
    <t>1120021</t>
  </si>
  <si>
    <t>1357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</si>
  <si>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</si>
  <si>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</si>
  <si>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</si>
  <si>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</si>
  <si>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</si>
  <si>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</si>
  <si>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</si>
  <si>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</si>
  <si>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</si>
  <si>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</si>
  <si>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אדמה אגח ב- אדמה פתרונות לחקלאות בע"מ</t>
  </si>
  <si>
    <t>1110915</t>
  </si>
  <si>
    <t>1063</t>
  </si>
  <si>
    <t>כימיה, גומי ופלסטיק</t>
  </si>
  <si>
    <t>בראק אן וי אגח א- בראק קפיטל פרופרטיז אן וי</t>
  </si>
  <si>
    <t>1122860</t>
  </si>
  <si>
    <t>1560</t>
  </si>
  <si>
    <t>בראק אן וי אגחב- בראק קפיטל פרופרטיז אן וי</t>
  </si>
  <si>
    <t>1128347</t>
  </si>
  <si>
    <t>21/05/13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</si>
  <si>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</si>
  <si>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</si>
  <si>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</si>
  <si>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</si>
  <si>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</si>
  <si>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</si>
  <si>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</si>
  <si>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</si>
  <si>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</si>
  <si>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דה זראסאי א- דה זראסאי גרופ לטד</t>
  </si>
  <si>
    <t>1127901</t>
  </si>
  <si>
    <t>1604</t>
  </si>
  <si>
    <t>19/07/15</t>
  </si>
  <si>
    <t>דיסקונט מנפיקים הת ד- דיסקונט מנפיקים בע"מ</t>
  </si>
  <si>
    <t>7480049</t>
  </si>
  <si>
    <t>748</t>
  </si>
  <si>
    <t>דיסקונט מנפיקים הת ח- דיסקונט מנפיקים בע"מ</t>
  </si>
  <si>
    <t>7480072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</si>
  <si>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</si>
  <si>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</si>
  <si>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</si>
  <si>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</si>
  <si>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</si>
  <si>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</si>
  <si>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</si>
  <si>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</si>
  <si>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</si>
  <si>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</si>
  <si>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</si>
  <si>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</si>
  <si>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</si>
  <si>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</si>
  <si>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</si>
  <si>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</si>
  <si>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</si>
  <si>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</si>
  <si>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</si>
  <si>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</si>
  <si>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</si>
  <si>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כה דיסקונט סדרה י 6.2010- בנק דיסקונט לישראל בע"מ</t>
  </si>
  <si>
    <t>6910129</t>
  </si>
  <si>
    <t>691</t>
  </si>
  <si>
    <t>כללביט אגח ג- כללביט מימון בע"מ</t>
  </si>
  <si>
    <t>1120120</t>
  </si>
  <si>
    <t>1324</t>
  </si>
  <si>
    <t>כללביט אגח ט- כללביט מימון בע"מ</t>
  </si>
  <si>
    <t>1136050</t>
  </si>
  <si>
    <t>Aa3</t>
  </si>
  <si>
    <t>22/07/15</t>
  </si>
  <si>
    <t>מנורה הון אגח א- מנורה מבטחים גיוס הון בע"מ</t>
  </si>
  <si>
    <t>1103670</t>
  </si>
  <si>
    <t>1431</t>
  </si>
  <si>
    <t>מנורה מבטחים אגח א- מנורה מבטחים החזקות בע"מ</t>
  </si>
  <si>
    <t>5660048</t>
  </si>
  <si>
    <t>566</t>
  </si>
  <si>
    <t>פניקס הון אגח ב- הפניקס גיוסי הון (2009) בע"מ</t>
  </si>
  <si>
    <t>1120799</t>
  </si>
  <si>
    <t>*אגוד  הנפק התח יט- אגוד הנפקות בע"מ</t>
  </si>
  <si>
    <t>1124080</t>
  </si>
  <si>
    <t>1239</t>
  </si>
  <si>
    <t>A1</t>
  </si>
  <si>
    <t>ביג אגח ג- ביג מרכזי קניות (2004) בע"מ</t>
  </si>
  <si>
    <t>1106947</t>
  </si>
  <si>
    <t>1327</t>
  </si>
  <si>
    <t>A+</t>
  </si>
  <si>
    <t>20/09/16</t>
  </si>
  <si>
    <t>ביג אגח ד- ביג מרכזי קניות (2004) בע"מ</t>
  </si>
  <si>
    <t>1118033</t>
  </si>
  <si>
    <t>ביג ה- ביג מרכזי קניות (2004) בע"מ</t>
  </si>
  <si>
    <t>1129279</t>
  </si>
  <si>
    <t>21/07/14</t>
  </si>
  <si>
    <t>הפניקס אגח 1 הפך סחיר 7670094- הפניקס אחזקות בע"מ</t>
  </si>
  <si>
    <t>7670102</t>
  </si>
  <si>
    <t>767</t>
  </si>
  <si>
    <t>ירושלים הנ סדרה ט- ירושלים מימון והנפקות (2005) בע"מ</t>
  </si>
  <si>
    <t>1127422</t>
  </si>
  <si>
    <t>1248</t>
  </si>
  <si>
    <t>21/06/16</t>
  </si>
  <si>
    <t>ישרס אגח טו- ישרס חברה להשקעות בע"מ</t>
  </si>
  <si>
    <t>6130207</t>
  </si>
  <si>
    <t>613</t>
  </si>
  <si>
    <t>04/09/16</t>
  </si>
  <si>
    <t>מזרחי טפחות אגח א'-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</si>
  <si>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</si>
  <si>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</si>
  <si>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</si>
  <si>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</si>
  <si>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</si>
  <si>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סלע נדלן אגח ב- סלע קפיטל נדל"ן בע"מ</t>
  </si>
  <si>
    <t>1132927</t>
  </si>
  <si>
    <t>1514</t>
  </si>
  <si>
    <t>21/09/16</t>
  </si>
  <si>
    <t>סלע נדלן ג- סלע קפיטל נדל"ן בע"מ</t>
  </si>
  <si>
    <t>1138973</t>
  </si>
  <si>
    <t>16/08/16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</si>
  <si>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</si>
  <si>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</si>
  <si>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</si>
  <si>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</si>
  <si>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</si>
  <si>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</si>
  <si>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</si>
  <si>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05/02/15</t>
  </si>
  <si>
    <t>פועלים שטרי הון נד א- בנק הפועלים בע"מ</t>
  </si>
  <si>
    <t>6620207</t>
  </si>
  <si>
    <t>662</t>
  </si>
  <si>
    <t>פרטנר אגח ב- חברת פרטנר תקשורת בע"מ</t>
  </si>
  <si>
    <t>1119320</t>
  </si>
  <si>
    <t>2095</t>
  </si>
  <si>
    <t>19/01/15</t>
  </si>
  <si>
    <t>פרטנר אגח ג- חברת פרטנר תקשורת בע"מ</t>
  </si>
  <si>
    <t>1118827</t>
  </si>
  <si>
    <t>שה נדחה דיסקונט מנפיקים   א'- דיסקונט מנפיקים בע"מ</t>
  </si>
  <si>
    <t>7480098</t>
  </si>
  <si>
    <t>*אזורים אגח 9- אזורים-חברה להשקעות בפתוח ובבנין בע"מ</t>
  </si>
  <si>
    <t>7150337</t>
  </si>
  <si>
    <t>715</t>
  </si>
  <si>
    <t>A2</t>
  </si>
  <si>
    <t>25/02/13</t>
  </si>
  <si>
    <t>*שיכון ובינוי אגח 6- שיכון ובינוי - אחזקות בע"מ</t>
  </si>
  <si>
    <t>1129733</t>
  </si>
  <si>
    <t>1068</t>
  </si>
  <si>
    <t>A</t>
  </si>
  <si>
    <t>27/01/14</t>
  </si>
  <si>
    <t>אגח גירון ג- גירון פיתוח ובניה בע"מ</t>
  </si>
  <si>
    <t>1125681</t>
  </si>
  <si>
    <t>1130</t>
  </si>
  <si>
    <t>07/02/13</t>
  </si>
  <si>
    <t>אשטרום נכ אגח 7- אשטרום נכסים בע"מ</t>
  </si>
  <si>
    <t>2510139</t>
  </si>
  <si>
    <t>251</t>
  </si>
  <si>
    <t>אשטרום נכ אגח 8- אשטרום נכסים בע"מ</t>
  </si>
  <si>
    <t>2510162</t>
  </si>
  <si>
    <t>אשטרום נכסים אגח 10- אשטרום נכסים בע"מ</t>
  </si>
  <si>
    <t>2510204</t>
  </si>
  <si>
    <t>29/09/16</t>
  </si>
  <si>
    <t>גירון  אגח ד- גירון פיתוח ובניה בע"מ</t>
  </si>
  <si>
    <t>1130681</t>
  </si>
  <si>
    <t>10/12/13</t>
  </si>
  <si>
    <t>דלק קבוצה אגח יג- קבוצת דלק בע"מ</t>
  </si>
  <si>
    <t>1105543</t>
  </si>
  <si>
    <t>1095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</si>
  <si>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</si>
  <si>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</si>
  <si>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</si>
  <si>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</si>
  <si>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</si>
  <si>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ישפרו.ק2- ישפרו חברה ישראלית להשכרת מבנים בע"מ</t>
  </si>
  <si>
    <t>7430069</t>
  </si>
  <si>
    <t>743</t>
  </si>
  <si>
    <t>17/03/13</t>
  </si>
  <si>
    <t>מגה אור ג- מגה אור החזקות בע"מ</t>
  </si>
  <si>
    <t>1127323</t>
  </si>
  <si>
    <t>1450</t>
  </si>
  <si>
    <t>30/10/13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</si>
  <si>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</si>
  <si>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</si>
  <si>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</si>
  <si>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</si>
  <si>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</si>
  <si>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</si>
  <si>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</si>
  <si>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</si>
  <si>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</si>
  <si>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</si>
  <si>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</si>
  <si>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</si>
  <si>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</si>
  <si>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</si>
  <si>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רבוע נדלן אגח ה- רבוע כחול נדל"ן בע"מ</t>
  </si>
  <si>
    <t>1130467</t>
  </si>
  <si>
    <t>*אזורים סד' ח הוסחר מ- 7150212- אזורים-חברה להשקעות בפתוח ובבנין בע"מ</t>
  </si>
  <si>
    <t>7150246</t>
  </si>
  <si>
    <t>A-</t>
  </si>
  <si>
    <t>אדגר אגח ו- אדגר השקעות ופיתוח בע"מ</t>
  </si>
  <si>
    <t>1820141</t>
  </si>
  <si>
    <t>182</t>
  </si>
  <si>
    <t>A3</t>
  </si>
  <si>
    <t>אדגר אגח ז- אדגר השקעות ופיתוח בע"מ</t>
  </si>
  <si>
    <t>1820158</t>
  </si>
  <si>
    <t>אלבר סד יג- אלבר שירותי מימונית בע"מ</t>
  </si>
  <si>
    <t>1127588</t>
  </si>
  <si>
    <t>1382</t>
  </si>
  <si>
    <t>14/08/13</t>
  </si>
  <si>
    <t>אפריקה נכסים אגח ו- אפריקה ישראל נכסים בע"מ</t>
  </si>
  <si>
    <t>1129550</t>
  </si>
  <si>
    <t>1172</t>
  </si>
  <si>
    <t>21/08/13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</si>
  <si>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</si>
  <si>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</si>
  <si>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</si>
  <si>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</si>
  <si>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</si>
  <si>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</si>
  <si>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</si>
  <si>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</si>
  <si>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דיסקונט שה 1-הפך סחיר 69100950- בנק דיסקונט לישראל בע"מ</t>
  </si>
  <si>
    <t>6910095</t>
  </si>
  <si>
    <t>ירושלים הנ סדרה 10 נ- ירושלים מימון והנפקות (2005) בע"מ</t>
  </si>
  <si>
    <t>1127414</t>
  </si>
  <si>
    <t>26/05/16</t>
  </si>
  <si>
    <t>מבני תעשיה יח- מבני תעשיה בע"מ</t>
  </si>
  <si>
    <t>2260479</t>
  </si>
  <si>
    <t>226</t>
  </si>
  <si>
    <t>16/05/16</t>
  </si>
  <si>
    <t>בזן אגח א- בתי זקוק לנפט בע"מ</t>
  </si>
  <si>
    <t>2590255</t>
  </si>
  <si>
    <t>259</t>
  </si>
  <si>
    <t>BBB+</t>
  </si>
  <si>
    <t>הכשרת ישוב אגח 12- חברת הכשרת הישוב בישראל בע"מ</t>
  </si>
  <si>
    <t>6120117</t>
  </si>
  <si>
    <t>612</t>
  </si>
  <si>
    <t>הכשרת ישוב אגח 13- חברת הכשרת הישוב בישראל בע"מ</t>
  </si>
  <si>
    <t>6120125</t>
  </si>
  <si>
    <t>הכשרת ישוב אגח 17- חברת הכשרת הישוב בישראל בע"מ</t>
  </si>
  <si>
    <t>6120182</t>
  </si>
  <si>
    <t>01/01/14</t>
  </si>
  <si>
    <t>כלכלית ים אגח ו- כלכלית ירושלים בע"מ</t>
  </si>
  <si>
    <t>1980192</t>
  </si>
  <si>
    <t>198</t>
  </si>
  <si>
    <t>כלכלית ים אגח י- כלכלית ירושלים בע"מ</t>
  </si>
  <si>
    <t>1980317</t>
  </si>
  <si>
    <t>כלכלית ירושלים אגח יב- כלכלית ירושלים בע"מ</t>
  </si>
  <si>
    <t>1980358</t>
  </si>
  <si>
    <t>23/12/14</t>
  </si>
  <si>
    <t>מבני תעשיה אגח ח- מבני תעשיה בע"מ</t>
  </si>
  <si>
    <t>2260131</t>
  </si>
  <si>
    <t>מבני תעשיה אגח ט- מבני תעשיה בע"מ</t>
  </si>
  <si>
    <t>2260180</t>
  </si>
  <si>
    <t>מבני תעשייה אגח יד- מבני תעשיה בע"מ</t>
  </si>
  <si>
    <t>2260412</t>
  </si>
  <si>
    <t>הכשרה לביטוח אגח 2- הכשרת הישוב חברה לביטוח בע"מ</t>
  </si>
  <si>
    <t>1131218</t>
  </si>
  <si>
    <t>1187</t>
  </si>
  <si>
    <t>Baa2</t>
  </si>
  <si>
    <t>13/02/14</t>
  </si>
  <si>
    <t>דיסקונט השקעות אגח ח- חברת השקעות דיסקונט בע"מ</t>
  </si>
  <si>
    <t>6390223</t>
  </si>
  <si>
    <t>639</t>
  </si>
  <si>
    <t>BBB-</t>
  </si>
  <si>
    <t>פלאזה סנטרס אגח ב- פלאזה סנטרס</t>
  </si>
  <si>
    <t>1109503</t>
  </si>
  <si>
    <t>1476</t>
  </si>
  <si>
    <t>16/05/13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</si>
  <si>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</si>
  <si>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</si>
  <si>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</si>
  <si>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</si>
  <si>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</si>
  <si>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</si>
  <si>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אדרי-אל   אגח ב- אדרי-אל החזקות בע"מ</t>
  </si>
  <si>
    <t>1123371</t>
  </si>
  <si>
    <t>1466</t>
  </si>
  <si>
    <t>CCC</t>
  </si>
  <si>
    <t>אפריקה   אגח כו- אפריקה-ישראל להשקעות בע"מ</t>
  </si>
  <si>
    <t>6110365</t>
  </si>
  <si>
    <t>611</t>
  </si>
  <si>
    <t>Ca</t>
  </si>
  <si>
    <t>06/11/14</t>
  </si>
  <si>
    <t>אפריקה אגח כח- אפריקה-ישראל להשקעות בע"מ</t>
  </si>
  <si>
    <t>6110480</t>
  </si>
  <si>
    <t>04/11/14</t>
  </si>
  <si>
    <t>חלל תקשורת ח- חלל-תקשורת בע"מ</t>
  </si>
  <si>
    <t>1131416</t>
  </si>
  <si>
    <t>1132</t>
  </si>
  <si>
    <t>לא מדורג</t>
  </si>
  <si>
    <t>27/02/14</t>
  </si>
  <si>
    <t>לאומי אגח 178- בנק לאומי לישראל בע"מ</t>
  </si>
  <si>
    <t>6040323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</si>
  <si>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</si>
  <si>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</si>
  <si>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</si>
  <si>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</si>
  <si>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</si>
  <si>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</si>
  <si>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</si>
  <si>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</si>
  <si>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</si>
  <si>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</si>
  <si>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בינלאומי הנפקות אגח ח- הבינלאומי הראשון הנפקות בע"מ</t>
  </si>
  <si>
    <t>1134212</t>
  </si>
  <si>
    <t>14/01/15</t>
  </si>
  <si>
    <t>לאומי התח נד יג- בנק לאומי לישראל בע"מ</t>
  </si>
  <si>
    <t>6040281</t>
  </si>
  <si>
    <t>פועלים הנפ הת יג- הפועלים הנפקות בע"מ</t>
  </si>
  <si>
    <t>1940436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</si>
  <si>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</si>
  <si>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</si>
  <si>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</si>
  <si>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</si>
  <si>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חברת חשמל 26 4.8% 2016/2023- חברת החשמל לישראל בע"מ</t>
  </si>
  <si>
    <t>6000202</t>
  </si>
  <si>
    <t>לאומי שה נד 301- בנק לאומי לישראל בע"מ</t>
  </si>
  <si>
    <t>6040265</t>
  </si>
  <si>
    <t>מרכנתיל  ב- מרכנתיל הנפקות בע"מ</t>
  </si>
  <si>
    <t>1138205</t>
  </si>
  <si>
    <t>1266</t>
  </si>
  <si>
    <t>31/03/16</t>
  </si>
  <si>
    <t>*גב ים אגח ז- חברת גב-ים לקרקעות בע"מ</t>
  </si>
  <si>
    <t>7590144</t>
  </si>
  <si>
    <t>*פז נפט אגח ג- פז חברת הנפט בע"מ</t>
  </si>
  <si>
    <t>1114073</t>
  </si>
  <si>
    <t>1363</t>
  </si>
  <si>
    <t>*פז נפט אגח ד- פז חברת הנפט בע"מ</t>
  </si>
  <si>
    <t>1132505</t>
  </si>
  <si>
    <t>28/07/14</t>
  </si>
  <si>
    <t>גזית גלוב אגח ה- גזית-גלוב בע"מ</t>
  </si>
  <si>
    <t>1260421</t>
  </si>
  <si>
    <t>דה זראסאי אג ג- דה זראסאי גרופ לטד</t>
  </si>
  <si>
    <t>1137975</t>
  </si>
  <si>
    <t>25/05/16</t>
  </si>
  <si>
    <t>דה זראסאי אגח ב- דה זראסאי גרופ לטד</t>
  </si>
  <si>
    <t>1131028</t>
  </si>
  <si>
    <t>31/05/16</t>
  </si>
  <si>
    <t>דקסיה הנ אגח יא- דקסיה ישראל הנפקות בע"מ</t>
  </si>
  <si>
    <t>1134154</t>
  </si>
  <si>
    <t>דקסיה ישראל הנפק אגח ט- דקסיה ישראל הנפקות בע"מ</t>
  </si>
  <si>
    <t>1126051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</si>
  <si>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</si>
  <si>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</si>
  <si>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</si>
  <si>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</si>
  <si>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</si>
  <si>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כה דיסקונט סידרה יא 6.2010- בנק דיסקונט לישראל בע"מ</t>
  </si>
  <si>
    <t>6910137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</si>
  <si>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</si>
  <si>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</si>
  <si>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</si>
  <si>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</si>
  <si>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</si>
  <si>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</si>
  <si>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</si>
  <si>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27/05/15</t>
  </si>
  <si>
    <t>פניקס הון אגח ג- הפניקס גיוסי הון (2009) בע"מ</t>
  </si>
  <si>
    <t>1120807</t>
  </si>
  <si>
    <t>קרסו מוטורס אגח א- קרסו מוטורס בע"מ</t>
  </si>
  <si>
    <t>1136464</t>
  </si>
  <si>
    <t>1585</t>
  </si>
  <si>
    <t>מסחר</t>
  </si>
  <si>
    <t>20/06/16</t>
  </si>
  <si>
    <t>ביג אגח ו- ביג מרכזי קניות (2004) בע"מ</t>
  </si>
  <si>
    <t>1132521</t>
  </si>
  <si>
    <t>19/06/14</t>
  </si>
  <si>
    <t>הוט אגח ב- הוט-מערכות תקשורת בע"מ</t>
  </si>
  <si>
    <t>1123264</t>
  </si>
  <si>
    <t>510</t>
  </si>
  <si>
    <t>טמפו משקאות אגח א- טמפו משקאות בע"מ</t>
  </si>
  <si>
    <t>1118306</t>
  </si>
  <si>
    <t>1535</t>
  </si>
  <si>
    <t>מזון</t>
  </si>
  <si>
    <t>ירושלים הנפקות אגח ז- ירושלים מימון והנפקות (2005) בע"מ</t>
  </si>
  <si>
    <t>1115039</t>
  </si>
  <si>
    <t>לייטסטון אגח א- לייטסטון אנטרפרייזס לימיטד</t>
  </si>
  <si>
    <t>1133891</t>
  </si>
  <si>
    <t>1630</t>
  </si>
  <si>
    <t>06/08/15</t>
  </si>
  <si>
    <t>נכסים ובנ אגח ז- חברה לנכסים ולבנין בע"מ</t>
  </si>
  <si>
    <t>6990196</t>
  </si>
  <si>
    <t>סלקום אגח ה- סלקום ישראל בע"מ</t>
  </si>
  <si>
    <t>1113661</t>
  </si>
  <si>
    <t>סלקום אגח ט- סלקום ישראל בע"מ</t>
  </si>
  <si>
    <t>1132836</t>
  </si>
  <si>
    <t>פרטנר אגח ד- חברת פרטנר תקשורת בע"מ</t>
  </si>
  <si>
    <t>1118835</t>
  </si>
  <si>
    <t>פרטנר אגח ה- חברת פרטנר תקשורת בע"מ</t>
  </si>
  <si>
    <t>1118843</t>
  </si>
  <si>
    <t>רילייטד א' 2020- רילייטד פרוטפוליו מסחרי לימיטד</t>
  </si>
  <si>
    <t>1134923</t>
  </si>
  <si>
    <t>1638</t>
  </si>
  <si>
    <t>12/03/15</t>
  </si>
  <si>
    <t>שופרסל אגח ג'- שופר-סל בע"מ</t>
  </si>
  <si>
    <t>7770167</t>
  </si>
  <si>
    <t>777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</si>
  <si>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</si>
  <si>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</si>
  <si>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</si>
  <si>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</si>
  <si>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</si>
  <si>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*אבגול     אגח ג- אבגול תעשיות 1953 בע"מ</t>
  </si>
  <si>
    <t>1133289</t>
  </si>
  <si>
    <t>1390</t>
  </si>
  <si>
    <t>עץ, נייר ודפוס</t>
  </si>
  <si>
    <t>14/08/14</t>
  </si>
  <si>
    <t>*אבגול  אגח ב- אבגול תעשיות 1953 בע"מ</t>
  </si>
  <si>
    <t>1126317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</si>
  <si>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</si>
  <si>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</si>
  <si>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</si>
  <si>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</si>
  <si>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</si>
  <si>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</si>
  <si>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</si>
  <si>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</si>
  <si>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דלק קב אגח טו- קבוצת דלק בע"מ</t>
  </si>
  <si>
    <t>1115070</t>
  </si>
  <si>
    <t>מגה אור אגח ה- מגה אור החזקות בע"מ</t>
  </si>
  <si>
    <t>1132687</t>
  </si>
  <si>
    <t>קרדן רכב אגח ח- קרדן רכב בע"מ</t>
  </si>
  <si>
    <t>4590147</t>
  </si>
  <si>
    <t>21/01/16</t>
  </si>
  <si>
    <t>אלבר אג"ח יד- אלבר שירותי מימונית בע"מ</t>
  </si>
  <si>
    <t>1132562</t>
  </si>
  <si>
    <t>22/06/14</t>
  </si>
  <si>
    <t>דה לסר ה- דה לסר גרופ לימיטד</t>
  </si>
  <si>
    <t>1135664</t>
  </si>
  <si>
    <t>21/05/15</t>
  </si>
  <si>
    <t>דור אלון אגח ג- דור אלון אנרגיה בישראל (1988) בע"מ</t>
  </si>
  <si>
    <t>1115245</t>
  </si>
  <si>
    <t>1072</t>
  </si>
  <si>
    <t>דור אלון אגח ד- דור אלון אנרגיה בישראל (1988) בע"מ</t>
  </si>
  <si>
    <t>1115252</t>
  </si>
  <si>
    <t>03/02/13</t>
  </si>
  <si>
    <t>דלשה קפיטל אגחב- דלשה קפיטל</t>
  </si>
  <si>
    <t>1137314</t>
  </si>
  <si>
    <t>12950</t>
  </si>
  <si>
    <t>13/01/16</t>
  </si>
  <si>
    <t>אלדן תחבורה  א- אלדן בע"מ</t>
  </si>
  <si>
    <t>1134840</t>
  </si>
  <si>
    <t>10503</t>
  </si>
  <si>
    <t>02/03/15</t>
  </si>
  <si>
    <t>אלדן תחבורה  ב- אלדן בע"מ</t>
  </si>
  <si>
    <t>1138254</t>
  </si>
  <si>
    <t>13/04/16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</si>
  <si>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</si>
  <si>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</si>
  <si>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</si>
  <si>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</si>
  <si>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</si>
  <si>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הכשרת הישוב 14- חברת הכשרת הישוב בישראל בע"מ</t>
  </si>
  <si>
    <t>6120141</t>
  </si>
  <si>
    <t>טן דלק אגח ג- טן-חברה לדלק בע"מ</t>
  </si>
  <si>
    <t>1131457</t>
  </si>
  <si>
    <t>1499</t>
  </si>
  <si>
    <t>כלכלית י-ם אג"ח יא- כלכלית ירושלים בע"מ</t>
  </si>
  <si>
    <t>1980341</t>
  </si>
  <si>
    <t>מבני תעשייה אגח טו- מבני תעשיה בע"מ</t>
  </si>
  <si>
    <t>2260420</t>
  </si>
  <si>
    <t>08/12/14</t>
  </si>
  <si>
    <t>דיסקונט השקעות אגח ט- חברת השקעות דיסקונט בע"מ</t>
  </si>
  <si>
    <t>6390249</t>
  </si>
  <si>
    <t>חלל תקשורת אג"ח י"ג- חלל-תקשורת בע"מ</t>
  </si>
  <si>
    <t>1136555</t>
  </si>
  <si>
    <t>פטרוכימים אגח 1- מפעלים פטרוכימיים בישראל בע"מ</t>
  </si>
  <si>
    <t>7560154</t>
  </si>
  <si>
    <t>756</t>
  </si>
  <si>
    <t>29/06/15</t>
  </si>
  <si>
    <t>צור שמיר סד ו- צור שמיר אחזקות בע"מ</t>
  </si>
  <si>
    <t>7300106</t>
  </si>
  <si>
    <t>730</t>
  </si>
  <si>
    <t>בזן אגח ו- בתי זקוק לנפט בע"מ</t>
  </si>
  <si>
    <t>2590396</t>
  </si>
  <si>
    <t>03/06/15</t>
  </si>
  <si>
    <t>חלל תקשורת אגח יד- חלל-תקשורת בע"מ</t>
  </si>
  <si>
    <t>1136563</t>
  </si>
  <si>
    <t>סה"כ אחר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</si>
  <si>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</si>
  <si>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</si>
  <si>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</si>
  <si>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</si>
  <si>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</si>
  <si>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</si>
  <si>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</si>
  <si>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</si>
  <si>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</si>
  <si>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</si>
  <si>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</si>
  <si>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</si>
  <si>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</si>
  <si>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</si>
  <si>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</si>
  <si>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</si>
  <si>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</si>
  <si>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</si>
  <si>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*פז נפט- פז חברת הנפט בע"מ</t>
  </si>
  <si>
    <t>1100007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</si>
  <si>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</si>
  <si>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</si>
  <si>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</si>
  <si>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</si>
  <si>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</si>
  <si>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</si>
  <si>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</si>
  <si>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*ישראמקו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</si>
  <si>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</si>
  <si>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</si>
  <si>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</si>
  <si>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</si>
  <si>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</si>
  <si>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</si>
  <si>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</si>
  <si>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</si>
  <si>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</si>
  <si>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</si>
  <si>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</si>
  <si>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</si>
  <si>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</si>
  <si>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</si>
  <si>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*פרוטרום- פרוטרום תעשיות בע"מ</t>
  </si>
  <si>
    <t>1081082</t>
  </si>
  <si>
    <t>1037</t>
  </si>
  <si>
    <t>*שטראוס- שטראוס גרופ בע"מ</t>
  </si>
  <si>
    <t>746016</t>
  </si>
  <si>
    <t>746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</si>
  <si>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</si>
  <si>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</si>
  <si>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</si>
  <si>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</si>
  <si>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</si>
  <si>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</si>
  <si>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</si>
  <si>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</si>
  <si>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2250</t>
  </si>
  <si>
    <t>*נייס-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</si>
  <si>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</si>
  <si>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</si>
  <si>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</si>
  <si>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</si>
  <si>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</si>
  <si>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</si>
  <si>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</si>
  <si>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</si>
  <si>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*פוקס- ויזל- פוקס-ויזל בע"מ</t>
  </si>
  <si>
    <t>1087022</t>
  </si>
  <si>
    <t>1140</t>
  </si>
  <si>
    <t>*מיטרוניקס- מיטרוניקס בע"מ</t>
  </si>
  <si>
    <t>1091065</t>
  </si>
  <si>
    <t>1212</t>
  </si>
  <si>
    <t>אלקטרוניקה ואופטיקה</t>
  </si>
  <si>
    <t>*אבוג'ן-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</si>
  <si>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</si>
  <si>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</si>
  <si>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</si>
  <si>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</si>
  <si>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</si>
  <si>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</si>
  <si>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</si>
  <si>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</si>
  <si>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</si>
  <si>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</si>
  <si>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</si>
  <si>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</si>
  <si>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</si>
  <si>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</si>
  <si>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מנורה מבטחים החזקות- מנורה מבטחים החזקות בע"מ</t>
  </si>
  <si>
    <t>566018</t>
  </si>
  <si>
    <t>אלקו החזקות- אלקו בע"מ</t>
  </si>
  <si>
    <t>694034</t>
  </si>
  <si>
    <t>694</t>
  </si>
  <si>
    <t>*אלקטרה- אלקטרה בע"מ</t>
  </si>
  <si>
    <t>739037</t>
  </si>
  <si>
    <t>739</t>
  </si>
  <si>
    <t>*יואל- י.ו.א.ל. ירושלים אויל אקספלורשיין בע"מ</t>
  </si>
  <si>
    <t>583013</t>
  </si>
  <si>
    <t>*נפטא- נפטא חברה ישראלית לנפט בע"מ</t>
  </si>
  <si>
    <t>643015</t>
  </si>
  <si>
    <t>643</t>
  </si>
  <si>
    <t>בזן- בתי זקוק לנפט בע"מ</t>
  </si>
  <si>
    <t>2590248</t>
  </si>
  <si>
    <t>*פלסאון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</si>
  <si>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</si>
  <si>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</si>
  <si>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</si>
  <si>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</si>
  <si>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</si>
  <si>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</si>
  <si>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*נובה- נובה מכשירי מדידה בע"מ</t>
  </si>
  <si>
    <t>1084557</t>
  </si>
  <si>
    <t>2177</t>
  </si>
  <si>
    <t>*קרור- קרור אחזקות בע"מ</t>
  </si>
  <si>
    <t>621011</t>
  </si>
  <si>
    <t>621</t>
  </si>
  <si>
    <t>*מזור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</si>
  <si>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</si>
  <si>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</si>
  <si>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</si>
  <si>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</si>
  <si>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</si>
  <si>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</si>
  <si>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</si>
  <si>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</si>
  <si>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</si>
  <si>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</si>
  <si>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</si>
  <si>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</si>
  <si>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</si>
  <si>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</si>
  <si>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</si>
  <si>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</si>
  <si>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*אירפורט סיטי- איירפורט סיטי בע"מ</t>
  </si>
  <si>
    <t>1095835</t>
  </si>
  <si>
    <t>*אלוני חץ- אלוני-חץ נכסים והשקעות בע"מ</t>
  </si>
  <si>
    <t>390013</t>
  </si>
  <si>
    <t>390</t>
  </si>
  <si>
    <t>אלרוב נדלן ומלונאות- אלרוב נדל"ן ומלונאות בע"מ</t>
  </si>
  <si>
    <t>387019</t>
  </si>
  <si>
    <t>387</t>
  </si>
  <si>
    <t>*גב ים- חברת גב-ים לקרקעות בע"מ</t>
  </si>
  <si>
    <t>759019</t>
  </si>
  <si>
    <t>ישרס- ישרס חברה להשקעות בע"מ</t>
  </si>
  <si>
    <t>613034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</si>
  <si>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</si>
  <si>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</si>
  <si>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</si>
  <si>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</si>
  <si>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</si>
  <si>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</si>
  <si>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</si>
  <si>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</si>
  <si>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*ספאנטק- נ.ר. ספאנטק תעשיות בע"מ</t>
  </si>
  <si>
    <t>1090117</t>
  </si>
  <si>
    <t>1182</t>
  </si>
  <si>
    <t>*חילן טק- חילן טק בע"מ</t>
  </si>
  <si>
    <t>1084698</t>
  </si>
  <si>
    <t>1110</t>
  </si>
  <si>
    <t>שירותי מידע</t>
  </si>
  <si>
    <t>*מטריקס-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</si>
  <si>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</si>
  <si>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</si>
  <si>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</si>
  <si>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</si>
  <si>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</si>
  <si>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לייבפרסון- לייבפרסון, אינק</t>
  </si>
  <si>
    <t>1123017</t>
  </si>
  <si>
    <t>1579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</si>
  <si>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</si>
  <si>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</si>
  <si>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</si>
  <si>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</si>
  <si>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</si>
  <si>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</si>
  <si>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</si>
  <si>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</si>
  <si>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</si>
  <si>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399</t>
  </si>
  <si>
    <t>*קסטרו-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</si>
  <si>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</si>
  <si>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</si>
  <si>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</si>
  <si>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</si>
  <si>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</si>
  <si>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*ארד- ארד בע"מ</t>
  </si>
  <si>
    <t>1091651</t>
  </si>
  <si>
    <t>1219</t>
  </si>
  <si>
    <t>ביוליין- ביוליין אר אקס בע"מ</t>
  </si>
  <si>
    <t>1101518</t>
  </si>
  <si>
    <t>1394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</si>
  <si>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</si>
  <si>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</si>
  <si>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</si>
  <si>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</si>
  <si>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</si>
  <si>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</si>
  <si>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*אורביט- אורביט-אלחוט טכנולוגיות בע"מ</t>
  </si>
  <si>
    <t>265017</t>
  </si>
  <si>
    <t>265</t>
  </si>
  <si>
    <t>*אלרון-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</si>
  <si>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</si>
  <si>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</si>
  <si>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</si>
  <si>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</si>
  <si>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</si>
  <si>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קרדן אן.וי.- קרדן אן.וי.</t>
  </si>
  <si>
    <t>1087949</t>
  </si>
  <si>
    <t>*אפקון תעשיות 1- אפקון תעשיות בע"מ</t>
  </si>
  <si>
    <t>578013</t>
  </si>
  <si>
    <t>578</t>
  </si>
  <si>
    <t>חשמל</t>
  </si>
  <si>
    <t>*גולן פלסטיק- גולן מוצרי פלסטיק בע"מ</t>
  </si>
  <si>
    <t>1091933</t>
  </si>
  <si>
    <t>1226</t>
  </si>
  <si>
    <t>*גניגר- גניגר מפעלי פלסטיק בע"מ</t>
  </si>
  <si>
    <t>1095892</t>
  </si>
  <si>
    <t>1301</t>
  </si>
  <si>
    <t>*פלסטופיל- חברת פלסטופיל הזורע בע"מ</t>
  </si>
  <si>
    <t>1092840</t>
  </si>
  <si>
    <t>1240</t>
  </si>
  <si>
    <t>פטרוכימיים- מפעלים פטרוכימיים בישראל בע"מ</t>
  </si>
  <si>
    <t>756015</t>
  </si>
  <si>
    <t>*פלרם- פלרם (1990) תעשיות בע"מ</t>
  </si>
  <si>
    <t>644013</t>
  </si>
  <si>
    <t>644</t>
  </si>
  <si>
    <t>*רבל- רבל אי.סי.אס. בע"מ</t>
  </si>
  <si>
    <t>1103878</t>
  </si>
  <si>
    <t>1436</t>
  </si>
  <si>
    <t>*רם-און- רם-און השקעות והחזקות (1999) בע"מ</t>
  </si>
  <si>
    <t>1090943</t>
  </si>
  <si>
    <t>1209</t>
  </si>
  <si>
    <t>*זנלכל- זנלכל בע"מ</t>
  </si>
  <si>
    <t>130013</t>
  </si>
  <si>
    <t>130</t>
  </si>
  <si>
    <t>*אי.טי.ויו מדיקל- אי.טי.ויו מדיקל בע"מ</t>
  </si>
  <si>
    <t>418012</t>
  </si>
  <si>
    <t>418</t>
  </si>
  <si>
    <t>*אייסקיור מדיקל- אייסקיור מדיקל בע"מ</t>
  </si>
  <si>
    <t>1122415</t>
  </si>
  <si>
    <t>1570</t>
  </si>
  <si>
    <t>*איתמר- איתמר מדיקל בע"מ</t>
  </si>
  <si>
    <t>1102458</t>
  </si>
  <si>
    <t>1411</t>
  </si>
  <si>
    <t>*אקסלנז- אקסלנז ביוסיינס בע"מ</t>
  </si>
  <si>
    <t>1104868</t>
  </si>
  <si>
    <t>1455</t>
  </si>
  <si>
    <t>*מדיגוס- מדיגוס בע"מ</t>
  </si>
  <si>
    <t>1096171</t>
  </si>
  <si>
    <t>1311</t>
  </si>
  <si>
    <t>*מדיקל קומפרישיין- מדיקל קומפרישין סיסטם (די.בי.אן.) בע"מ</t>
  </si>
  <si>
    <t>1096890</t>
  </si>
  <si>
    <t>1318</t>
  </si>
  <si>
    <t>אילקס מדיקל- אילקס מדיקל בע"מ</t>
  </si>
  <si>
    <t>1080753</t>
  </si>
  <si>
    <t>1019</t>
  </si>
  <si>
    <t>אלקטרה צריכה- אלקטרה מוצרי צריכה בע"מ</t>
  </si>
  <si>
    <t>5010129</t>
  </si>
  <si>
    <t>501</t>
  </si>
  <si>
    <t>*מדטכניקה- מדטכניקה בע"מ</t>
  </si>
  <si>
    <t>253013</t>
  </si>
  <si>
    <t>253</t>
  </si>
  <si>
    <t>*מנדלסוןתשת- מנדלסון תשתיות ותעשיות בע"מ</t>
  </si>
  <si>
    <t>1129444</t>
  </si>
  <si>
    <t>1247</t>
  </si>
  <si>
    <t>המשביר 365 החזקות בעמ- משביר לצרכן</t>
  </si>
  <si>
    <t>1104959</t>
  </si>
  <si>
    <t>1459</t>
  </si>
  <si>
    <t>*ניסקו חשמל- ניסקו חשמל ואלקטרוניקה בע"מ</t>
  </si>
  <si>
    <t>1103621</t>
  </si>
  <si>
    <t>1429</t>
  </si>
  <si>
    <t>*סקופ- קבוצת סקופ מתכות בע"מ</t>
  </si>
  <si>
    <t>288019</t>
  </si>
  <si>
    <t>288</t>
  </si>
  <si>
    <t>*אפריקה תעשיות- אפריקה ישראל תעשיות בע"מ</t>
  </si>
  <si>
    <t>800011</t>
  </si>
  <si>
    <t>800</t>
  </si>
  <si>
    <t>*המלט- המ-לט (ישראל-קנדה) בע"מ</t>
  </si>
  <si>
    <t>1080324</t>
  </si>
  <si>
    <t>68</t>
  </si>
  <si>
    <t>*חד אסף תעשיות- חד-אסף תעשיות בע"מ</t>
  </si>
  <si>
    <t>351015</t>
  </si>
  <si>
    <t>351</t>
  </si>
  <si>
    <t>*קליל- קליל תעשיות בע"מ</t>
  </si>
  <si>
    <t>797035</t>
  </si>
  <si>
    <t>797</t>
  </si>
  <si>
    <t>תדיר גן- תדיר-גן (מוצרים מדוייקים) 1993 בע"מ</t>
  </si>
  <si>
    <t>1090141</t>
  </si>
  <si>
    <t>1185</t>
  </si>
  <si>
    <t>*אזורים- אזורים-חברה להשקעות בפתוח ובבנין בע"מ</t>
  </si>
  <si>
    <t>715011</t>
  </si>
  <si>
    <t>אפריקה- אפריקה-ישראל להשקעות בע"מ</t>
  </si>
  <si>
    <t>611012</t>
  </si>
  <si>
    <t>דמרי- י.ח.דמרי בניה ופיתוח בע"מ</t>
  </si>
  <si>
    <t>1090315</t>
  </si>
  <si>
    <t>1193</t>
  </si>
  <si>
    <t>פלאזה סנטר- פלאזה סנטרס</t>
  </si>
  <si>
    <t>1109917</t>
  </si>
  <si>
    <t>*על בד- עלבד משואות יצחק בע"מ</t>
  </si>
  <si>
    <t>625012</t>
  </si>
  <si>
    <t>625</t>
  </si>
  <si>
    <t>סרגון- סרגון נטוורקס בע"מ</t>
  </si>
  <si>
    <t>1085166</t>
  </si>
  <si>
    <t>2185</t>
  </si>
  <si>
    <t>ציוד תקשורת</t>
  </si>
  <si>
    <t>וואן תוכנה- וואן טכנולוגיות תוכנה(או.אס.טי)בע"מ</t>
  </si>
  <si>
    <t>161018</t>
  </si>
  <si>
    <t>161</t>
  </si>
  <si>
    <t>*אוריין- אוריין ש.מ. בע"מ</t>
  </si>
  <si>
    <t>1103506</t>
  </si>
  <si>
    <t>1425</t>
  </si>
  <si>
    <t>*אמנת- אמנת ניהול ומערכות בע"מ</t>
  </si>
  <si>
    <t>654012</t>
  </si>
  <si>
    <t>654</t>
  </si>
  <si>
    <t>דור אלון- דור אלון אנרגיה בישראל (1988) בע"מ</t>
  </si>
  <si>
    <t>1093202</t>
  </si>
  <si>
    <t>*דנאל כא- דנאל (אדיר יהושע) בע"מ</t>
  </si>
  <si>
    <t>314013</t>
  </si>
  <si>
    <t>314</t>
  </si>
  <si>
    <t>*לודן- לודן חברה להנדסה בע"מ</t>
  </si>
  <si>
    <t>1081439</t>
  </si>
  <si>
    <t>1050</t>
  </si>
  <si>
    <t>ברן- קבוצת ברן בע"מ</t>
  </si>
  <si>
    <t>286013</t>
  </si>
  <si>
    <t>286</t>
  </si>
  <si>
    <t>*אלוט תקשורת- אלוט תקשרות בע"מ</t>
  </si>
  <si>
    <t>1099654</t>
  </si>
  <si>
    <t>2252</t>
  </si>
  <si>
    <t>פריון נטוורק- פריון נטוורק בע"מ לשעבר אינקרדימייל</t>
  </si>
  <si>
    <t>1095819</t>
  </si>
  <si>
    <t>2240</t>
  </si>
  <si>
    <t>*קו מנחה- קו מנחה שרותי מידע ותקשורת בע"מ</t>
  </si>
  <si>
    <t>271015</t>
  </si>
  <si>
    <t>271</t>
  </si>
  <si>
    <t>סה"כ call 001 אופציות</t>
  </si>
  <si>
    <t>SYNERON MEDICAL- Syneron Medical Ltd</t>
  </si>
  <si>
    <t>IL0010909351</t>
  </si>
  <si>
    <t>NASDAQ</t>
  </si>
  <si>
    <t>בלומברג</t>
  </si>
  <si>
    <t>12281</t>
  </si>
  <si>
    <t>Health Care Equipment &amp; Services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</si>
  <si>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</si>
  <si>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</si>
  <si>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</si>
  <si>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</si>
  <si>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</si>
  <si>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</si>
  <si>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Mediwound ltd- MEDIWOUND LTD</t>
  </si>
  <si>
    <t>IL0011316309</t>
  </si>
  <si>
    <t>10278</t>
  </si>
  <si>
    <t>Pharmaceuticals &amp; Biotechnology</t>
  </si>
  <si>
    <t>Vascular  Biogenics ltd- Vascular biogenics</t>
  </si>
  <si>
    <t>IL0011327454</t>
  </si>
  <si>
    <t>12808</t>
  </si>
  <si>
    <t>INTEC PHARMA LT MG יובנק- אינטק פארמה בע"מ</t>
  </si>
  <si>
    <t>IL0011177958</t>
  </si>
  <si>
    <t>1530</t>
  </si>
  <si>
    <t>Kamada ltd- קמהדע בע"מ</t>
  </si>
  <si>
    <t>IL0010941198</t>
  </si>
  <si>
    <t>IL0011017329</t>
  </si>
  <si>
    <t>2254</t>
  </si>
  <si>
    <t>Semiconductors &amp; Semiconductor Equipment</t>
  </si>
  <si>
    <t>Mellanox technologies- מלאנוקס טכנולוגיות בע"מ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</si>
  <si>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</si>
  <si>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</si>
  <si>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</si>
  <si>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</si>
  <si>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</si>
  <si>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</si>
  <si>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</si>
  <si>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CHECK POINT SOF- צ'ק פוינט</t>
  </si>
  <si>
    <t>IL0010824113</t>
  </si>
  <si>
    <t>10548</t>
  </si>
  <si>
    <t>Kornit Digital Ltd- Kornit Digital Ltd</t>
  </si>
  <si>
    <t>IL0011216723</t>
  </si>
  <si>
    <t>12849</t>
  </si>
  <si>
    <t>Technology Hardware &amp; Equipment</t>
  </si>
  <si>
    <t>*ORA- אורמת טכנולגיות אינק דואלי</t>
  </si>
  <si>
    <t>US6866881021</t>
  </si>
  <si>
    <t>Utilities</t>
  </si>
  <si>
    <t>*ITURAN- איתוראן איתור ושליטה בע"מ</t>
  </si>
  <si>
    <t>IL0010818685</t>
  </si>
  <si>
    <t>1065</t>
  </si>
  <si>
    <t>Other</t>
  </si>
  <si>
    <t>Kite pharma inc- Kite Pharma Inc</t>
  </si>
  <si>
    <t>us49803l1098</t>
  </si>
  <si>
    <t>12845</t>
  </si>
  <si>
    <t>סה"כ שמחקות מדדי מניות בישראל</t>
  </si>
  <si>
    <t>קסםסמ 33 תא 100- קסם תעודות סל ומוצרי מדדים בע"מ</t>
  </si>
  <si>
    <t>1117266</t>
  </si>
  <si>
    <t>1224</t>
  </si>
  <si>
    <t>100 תכלית סל א ת"א- תכלית תעודות סל בע"מ</t>
  </si>
  <si>
    <t>1091818</t>
  </si>
  <si>
    <t>1223</t>
  </si>
  <si>
    <t>הראל סל ז' ת"א 25- הראל סל בע"מ</t>
  </si>
  <si>
    <t>1113703</t>
  </si>
  <si>
    <t>1523</t>
  </si>
  <si>
    <t>מיטב מ א ת"א25- פסגות מוצרי מדדים בע"מ</t>
  </si>
  <si>
    <t>1125319</t>
  </si>
  <si>
    <t>1249</t>
  </si>
  <si>
    <t>סה"כ שמחקות מדדי מניות בחו"ל</t>
  </si>
  <si>
    <t>סה"כ שמחקות מדדים אחרים בישראל</t>
  </si>
  <si>
    <t>הראל סל ד' תל בונד 60- הראל סל בע"מ</t>
  </si>
  <si>
    <t>1113257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</si>
  <si>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</si>
  <si>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</si>
  <si>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</si>
  <si>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</si>
  <si>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</si>
  <si>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</si>
  <si>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</si>
  <si>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 x-trackers dj stoxx 600- db x-trackers dj stoxx 600</t>
  </si>
  <si>
    <t>LU0328475792</t>
  </si>
  <si>
    <t>26031</t>
  </si>
  <si>
    <t>Deutsche Bank USA- DEUTSCHE BANK AG</t>
  </si>
  <si>
    <t>US2330518539</t>
  </si>
  <si>
    <t>10113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</si>
  <si>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</si>
  <si>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</si>
  <si>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</si>
  <si>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</si>
  <si>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</si>
  <si>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</si>
  <si>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</si>
  <si>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</si>
  <si>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</si>
  <si>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</si>
  <si>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</si>
  <si>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</si>
  <si>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</si>
  <si>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</si>
  <si>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</si>
  <si>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</si>
  <si>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</si>
  <si>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</si>
  <si>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</si>
  <si>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</si>
  <si>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</si>
  <si>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</si>
  <si>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</si>
  <si>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</si>
  <si>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</si>
  <si>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</si>
  <si>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</si>
  <si>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</si>
  <si>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</si>
  <si>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</si>
  <si>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</si>
  <si>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</si>
  <si>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</si>
  <si>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</si>
  <si>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</si>
  <si>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</si>
  <si>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</si>
  <si>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Berman- Neuberger Berman</t>
  </si>
  <si>
    <t>IE00B8QBJF01</t>
  </si>
  <si>
    <t>11100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</si>
  <si>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</si>
  <si>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</si>
  <si>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</si>
  <si>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</si>
  <si>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</si>
  <si>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</si>
  <si>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</si>
  <si>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טאואר אופציה 9- טאואר סמיקונדקטור בע"מ</t>
  </si>
  <si>
    <t>1128719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</si>
  <si>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</si>
  <si>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</si>
  <si>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</si>
  <si>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</si>
  <si>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</si>
  <si>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</si>
  <si>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</si>
  <si>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</si>
  <si>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</si>
  <si>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</si>
  <si>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</si>
  <si>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</si>
  <si>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</si>
  <si>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</si>
  <si>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</si>
  <si>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</si>
  <si>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</si>
  <si>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</si>
  <si>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</si>
  <si>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</si>
  <si>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</si>
  <si>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</si>
  <si>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</si>
  <si>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</si>
  <si>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</si>
  <si>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</si>
  <si>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</si>
  <si>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</si>
  <si>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23/09/16</t>
  </si>
  <si>
    <t>מקורות אגח 8 רמ- מקורות חברת מים בע"מ</t>
  </si>
  <si>
    <t>1124346</t>
  </si>
  <si>
    <t>22/09/16</t>
  </si>
  <si>
    <t>חשמל צמוד 2022 רמ- חברת החשמל לישראל בע"מ</t>
  </si>
  <si>
    <t>6000129</t>
  </si>
  <si>
    <t>Aa2</t>
  </si>
  <si>
    <t>נתיבי גז אג"ח א - רמ- נתיבי הגז הטבעי לישראל בע"מ</t>
  </si>
  <si>
    <t>1103084</t>
  </si>
  <si>
    <t>1418</t>
  </si>
  <si>
    <t>פועלים ש"ה ג ר"מ- בנק הפועלים בע"מ</t>
  </si>
  <si>
    <t>6620280</t>
  </si>
  <si>
    <t>מתם מרכז תעשיות מדע חיפה אגח א לס- מת"ם - מרכז תעשיות מדע חיפה בע"מ</t>
  </si>
  <si>
    <t>1138999</t>
  </si>
  <si>
    <t>1666</t>
  </si>
  <si>
    <t>18/08/16</t>
  </si>
  <si>
    <t>*גורם 32</t>
  </si>
  <si>
    <t>443862</t>
  </si>
  <si>
    <t>אמקור אגח א לס רמ- אמפא השקעות בע"מ</t>
  </si>
  <si>
    <t>1133545</t>
  </si>
  <si>
    <t>703</t>
  </si>
  <si>
    <t>21/09/14</t>
  </si>
  <si>
    <t>סה"כ אג"ח קונצרני של חברות ישראליות</t>
  </si>
  <si>
    <t>סה"כ אג"ח קונצרני של חברות זרות</t>
  </si>
  <si>
    <t>Ruby Pipeline 6%- Ruby Pipeline Llc</t>
  </si>
  <si>
    <t>USU7501KAB71</t>
  </si>
  <si>
    <t>12861</t>
  </si>
  <si>
    <t>S&amp;P</t>
  </si>
  <si>
    <t>12/05/15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</si>
  <si>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</si>
  <si>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</si>
  <si>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</si>
  <si>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</si>
  <si>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</si>
  <si>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</si>
  <si>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</si>
  <si>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</si>
  <si>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</si>
  <si>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רדהיל אופ לס- רדהיל ביופארמה בע"מ</t>
  </si>
  <si>
    <t>112238111</t>
  </si>
  <si>
    <t>21/01/14</t>
  </si>
  <si>
    <t>*אפריקה תעשיות אופ' לא סחירה- אפריקה ישראל תעשיות בע"מ</t>
  </si>
  <si>
    <t>3153001</t>
  </si>
  <si>
    <t>09/10/13</t>
  </si>
  <si>
    <t>*מדיגוס אפ ה- מדיגוס בע"מ</t>
  </si>
  <si>
    <t>1133354</t>
  </si>
  <si>
    <t>31/08/14</t>
  </si>
  <si>
    <t>סה"כ מט"ח/מט"ח</t>
  </si>
  <si>
    <t>סה"כ מטבע</t>
  </si>
  <si>
    <t>FWD CCY\ILS 20160712 USD\ILS 3.8660000 20161006- בנק לאומי לישראל בע"מ</t>
  </si>
  <si>
    <t>90002110</t>
  </si>
  <si>
    <t>12/07/16</t>
  </si>
  <si>
    <t>FWD CCY\ILS 20160714 USD\ILS 3.8453000 20161026- בנק לאומי לישראל בע"מ</t>
  </si>
  <si>
    <t>90002132</t>
  </si>
  <si>
    <t>14/07/16</t>
  </si>
  <si>
    <t>FWD CCY\ILS 20160721 USD\ILS 3.8426500 20161026- בנק לאומי לישראל בע"מ</t>
  </si>
  <si>
    <t>90002168</t>
  </si>
  <si>
    <t>21/07/16</t>
  </si>
  <si>
    <t>FWD CCY\ILS 20160727 USD\ILS 3.8300000 20161110- בנק לאומי לישראל בע"מ</t>
  </si>
  <si>
    <t>90002210</t>
  </si>
  <si>
    <t>27/07/16</t>
  </si>
  <si>
    <t>FWD CCY\ILS 20160728 USD\ILS 3.8137000 20161110- בנק לאומי לישראל בע"מ</t>
  </si>
  <si>
    <t>90002219</t>
  </si>
  <si>
    <t>28/07/16</t>
  </si>
  <si>
    <t>FWD CCY\ILS 20160914 USD\ILS 3.7835000 20161110- בנק לאומי לישראל בע"מ</t>
  </si>
  <si>
    <t>90002453</t>
  </si>
  <si>
    <t>FWD CCY\ILS 20160919 USD\ILS 3.7652000 20161221- בנק לאומי לישראל בע"מ</t>
  </si>
  <si>
    <t>90002463</t>
  </si>
  <si>
    <t>19/09/16</t>
  </si>
  <si>
    <t>FWD CCY\ILS 20160922 USD\ILS 3.7468000 20161221- בנק לאומי לישראל בע"מ</t>
  </si>
  <si>
    <t>90002514</t>
  </si>
  <si>
    <t>FWD CCY\CCY 20160804 EUR\USD 1.1176700 20161102- בנק לאומי לישראל בע"מ</t>
  </si>
  <si>
    <t>90002249</t>
  </si>
  <si>
    <t>04/08/16</t>
  </si>
  <si>
    <t>FWD CCY\CCY 20160809 EUR\USD 1.1136000 20161110- בנק לאומי לישראל בע"מ</t>
  </si>
  <si>
    <t>90002272</t>
  </si>
  <si>
    <t>09/08/16</t>
  </si>
  <si>
    <t>פורוורד ריבית</t>
  </si>
  <si>
    <t>404626</t>
  </si>
  <si>
    <t>31/12/15</t>
  </si>
  <si>
    <t>4392</t>
  </si>
  <si>
    <t>30/06/15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</si>
  <si>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</si>
  <si>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</si>
  <si>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</si>
  <si>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</si>
  <si>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*גורם 28</t>
  </si>
  <si>
    <t>לא</t>
  </si>
  <si>
    <t>9242</t>
  </si>
  <si>
    <t>*גורם 33</t>
  </si>
  <si>
    <t>425769</t>
  </si>
  <si>
    <t>4563</t>
  </si>
  <si>
    <t>4693</t>
  </si>
  <si>
    <t>גורם 07</t>
  </si>
  <si>
    <t>90150400</t>
  </si>
  <si>
    <t>גורם 29</t>
  </si>
  <si>
    <t>29991703</t>
  </si>
  <si>
    <t>4410</t>
  </si>
  <si>
    <t>2963</t>
  </si>
  <si>
    <t>2968</t>
  </si>
  <si>
    <t>444873</t>
  </si>
  <si>
    <t>4605</t>
  </si>
  <si>
    <t>4606</t>
  </si>
  <si>
    <t>גורם 30</t>
  </si>
  <si>
    <t>392454</t>
  </si>
  <si>
    <t>גורם 35</t>
  </si>
  <si>
    <t>95350102</t>
  </si>
  <si>
    <t>95350202</t>
  </si>
  <si>
    <t>95350301</t>
  </si>
  <si>
    <t>95350302</t>
  </si>
  <si>
    <t>95350401</t>
  </si>
  <si>
    <t>95350402</t>
  </si>
  <si>
    <t>95350501</t>
  </si>
  <si>
    <t>95350502</t>
  </si>
  <si>
    <t>99000</t>
  </si>
  <si>
    <t>99001</t>
  </si>
  <si>
    <t>גורם 37</t>
  </si>
  <si>
    <t>379497</t>
  </si>
  <si>
    <t>גורם 47</t>
  </si>
  <si>
    <t>375044</t>
  </si>
  <si>
    <t>380163</t>
  </si>
  <si>
    <t>390693</t>
  </si>
  <si>
    <t>393154</t>
  </si>
  <si>
    <t>395153</t>
  </si>
  <si>
    <t>406504</t>
  </si>
  <si>
    <t>4280</t>
  </si>
  <si>
    <t>4344</t>
  </si>
  <si>
    <t>439284</t>
  </si>
  <si>
    <t>439560</t>
  </si>
  <si>
    <t>4854</t>
  </si>
  <si>
    <t>4859</t>
  </si>
  <si>
    <t>גורם 76</t>
  </si>
  <si>
    <t>414968</t>
  </si>
  <si>
    <t>גורם 81</t>
  </si>
  <si>
    <t>כן</t>
  </si>
  <si>
    <t>429027</t>
  </si>
  <si>
    <t>29991704</t>
  </si>
  <si>
    <t>גורם 41</t>
  </si>
  <si>
    <t>3364</t>
  </si>
  <si>
    <t>364477</t>
  </si>
  <si>
    <t>גורם 61</t>
  </si>
  <si>
    <t>411270</t>
  </si>
  <si>
    <t>419146</t>
  </si>
  <si>
    <t>4201</t>
  </si>
  <si>
    <t>4202</t>
  </si>
  <si>
    <t>4203</t>
  </si>
  <si>
    <t>4205</t>
  </si>
  <si>
    <t>4206</t>
  </si>
  <si>
    <t>4207</t>
  </si>
  <si>
    <t>4208</t>
  </si>
  <si>
    <t>434404</t>
  </si>
  <si>
    <t>434405</t>
  </si>
  <si>
    <t>434406</t>
  </si>
  <si>
    <t>434407</t>
  </si>
  <si>
    <t>434408</t>
  </si>
  <si>
    <t>434409</t>
  </si>
  <si>
    <t>434410</t>
  </si>
  <si>
    <t>434411</t>
  </si>
  <si>
    <t>434412</t>
  </si>
  <si>
    <t>גורם 62</t>
  </si>
  <si>
    <t>371707</t>
  </si>
  <si>
    <t>372051</t>
  </si>
  <si>
    <t>גורם 63</t>
  </si>
  <si>
    <t>371197</t>
  </si>
  <si>
    <t>גורם 64</t>
  </si>
  <si>
    <t>371706</t>
  </si>
  <si>
    <t>גורם 43</t>
  </si>
  <si>
    <t>345369</t>
  </si>
  <si>
    <t>384577</t>
  </si>
  <si>
    <t>403836</t>
  </si>
  <si>
    <t>415814</t>
  </si>
  <si>
    <t>4314</t>
  </si>
  <si>
    <t>433981</t>
  </si>
  <si>
    <t>440022</t>
  </si>
  <si>
    <t>443656</t>
  </si>
  <si>
    <t>443657</t>
  </si>
  <si>
    <t>908395120</t>
  </si>
  <si>
    <t>908395160</t>
  </si>
  <si>
    <t>גורם 67</t>
  </si>
  <si>
    <t>29993125</t>
  </si>
  <si>
    <t>29993126</t>
  </si>
  <si>
    <t>גורם 68</t>
  </si>
  <si>
    <t>385055</t>
  </si>
  <si>
    <t>גורם 77</t>
  </si>
  <si>
    <t>439968</t>
  </si>
  <si>
    <t>439969</t>
  </si>
  <si>
    <t>4565</t>
  </si>
  <si>
    <t>4566</t>
  </si>
  <si>
    <t>גורם 70</t>
  </si>
  <si>
    <t>4647</t>
  </si>
  <si>
    <t>*גורם 14</t>
  </si>
  <si>
    <t>3153</t>
  </si>
  <si>
    <t>CC</t>
  </si>
  <si>
    <t>סה"כ מובטחות בשיעבוד כלי רכב</t>
  </si>
  <si>
    <t>גורם 01</t>
  </si>
  <si>
    <t>10510</t>
  </si>
  <si>
    <t>360223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</si>
  <si>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</si>
  <si>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</si>
  <si>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</si>
  <si>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</si>
  <si>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</si>
  <si>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</si>
  <si>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65</t>
  </si>
  <si>
    <t>398372</t>
  </si>
  <si>
    <t>401058</t>
  </si>
  <si>
    <t>405727</t>
  </si>
  <si>
    <t>גורם 79</t>
  </si>
  <si>
    <t>397492</t>
  </si>
  <si>
    <t>407656</t>
  </si>
  <si>
    <t>411923</t>
  </si>
  <si>
    <t>416271</t>
  </si>
  <si>
    <t>426550</t>
  </si>
  <si>
    <t>433604</t>
  </si>
  <si>
    <t>435942</t>
  </si>
  <si>
    <t>439935</t>
  </si>
  <si>
    <t>4858</t>
  </si>
  <si>
    <t>360793</t>
  </si>
  <si>
    <t>גורם 86</t>
  </si>
  <si>
    <t>415761</t>
  </si>
  <si>
    <t>445549</t>
  </si>
  <si>
    <t>גורם 84</t>
  </si>
  <si>
    <t>404555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</si>
  <si>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</si>
  <si>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</si>
  <si>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</si>
  <si>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</si>
  <si>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</si>
  <si>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</si>
  <si>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</si>
  <si>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</si>
  <si>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</si>
  <si>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</si>
  <si>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</si>
  <si>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</si>
  <si>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</si>
  <si>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ממשל צמודה 0923(ריבית לקבל)</t>
  </si>
  <si>
    <t>ממשלתי צמודה 922(ריבית לקבל)</t>
  </si>
  <si>
    <t>פניקס הון אגח ב(ריבית לקבל)</t>
  </si>
  <si>
    <t>פניקס הון אגח ג(ריבית לקבל)</t>
  </si>
  <si>
    <t>דיסקונט שה 1-הפך סחיר 69100950(ריבית לקבל)</t>
  </si>
  <si>
    <t>לאומי אגח 178(ריבית לקבל)</t>
  </si>
  <si>
    <t>מזרחי טפחות אגח א'(ריבית לקבל)</t>
  </si>
  <si>
    <t>דקסיה הנ אגח יא(ריבית לקבל)</t>
  </si>
  <si>
    <t>דקסיה ישראל הנפק אגח ט(ריבית לקבל)</t>
  </si>
  <si>
    <t>פועלים הנפ שה נד 1(ריבית לקבל)</t>
  </si>
  <si>
    <t>הכשרת ישוב אגח 17(ריבית לקבל)</t>
  </si>
  <si>
    <t>*יואל  אגח 3(פדיון לקבל)</t>
  </si>
  <si>
    <t>*יואל  אגח 3(ריבית לקבל)</t>
  </si>
  <si>
    <t>שפיר הנדסה  אג"ח א(פדיון לקבל)</t>
  </si>
  <si>
    <t>שפיר הנדסה  אג"ח א(ריבית לקבל)</t>
  </si>
  <si>
    <t>גזית גלוב אגח י(פדיון לקבל)</t>
  </si>
  <si>
    <t>גזית גלוב אגח י(ריבית לקבל)</t>
  </si>
  <si>
    <t>דלשה קפיטל אגחב(ריבית לקבל)</t>
  </si>
  <si>
    <t>*גב ים סד ה (7590094) 27.3.2007(ריבית לקבל)</t>
  </si>
  <si>
    <t>*גב ים סד' ו'(ריבית לקבל)</t>
  </si>
  <si>
    <t>מבני תעשייה אגח טו(ריבית לקבל)</t>
  </si>
  <si>
    <t>*מליסרון אגח ו(פדיון לקבל)</t>
  </si>
  <si>
    <t>*מליסרון אגח ו(ריבית לקבל)</t>
  </si>
  <si>
    <t>פלאזה סנטרס אגח ב(פדיון לקבל)</t>
  </si>
  <si>
    <t>פלאזה סנטרס אגח ב(ריבית לקבל)</t>
  </si>
  <si>
    <t>*עזריאלי קבוצה אגח ב סחיר(ריבית לקבל)</t>
  </si>
  <si>
    <t>רילייטד א' 2020(ריבית לקבל)</t>
  </si>
  <si>
    <t>*שיכון ובינוי אגח 6(ריבית לקבל)</t>
  </si>
  <si>
    <t>בזק(דיבידנד לקבל)</t>
  </si>
  <si>
    <t>הוט אגח ב(פדיון לקבל)</t>
  </si>
  <si>
    <t>הוט אגח ב(ריבית לקבל)</t>
  </si>
  <si>
    <t>פרטנר אגח ד(ריבית לקבל)</t>
  </si>
  <si>
    <t>Spdr trust series fd(דיבידנד לקבל)</t>
  </si>
  <si>
    <t>33001</t>
  </si>
  <si>
    <t>UBS</t>
  </si>
  <si>
    <t>בנק הפועלים</t>
  </si>
  <si>
    <t>יובנק בע"מ</t>
  </si>
  <si>
    <t>בנק לאומי</t>
  </si>
  <si>
    <t>בזק 12.2016</t>
  </si>
  <si>
    <t xml:space="preserve">דן באר שבע </t>
  </si>
  <si>
    <t xml:space="preserve">איגודן </t>
  </si>
  <si>
    <t xml:space="preserve">בזק 6.2017 </t>
  </si>
  <si>
    <t>ויאוליה</t>
  </si>
  <si>
    <t>זמורות EDF</t>
  </si>
  <si>
    <t>נבטים רגילה</t>
  </si>
  <si>
    <t xml:space="preserve">נגב אנרגיה שקלי </t>
  </si>
  <si>
    <t xml:space="preserve">נגב אנרגיה צמוד </t>
  </si>
  <si>
    <t>אגירה שאובה PSP</t>
  </si>
  <si>
    <t>אגירה שאובה PSP standby</t>
  </si>
  <si>
    <t>אגירה שאובה PSP additional standby</t>
  </si>
  <si>
    <t>נטפים לז"ק</t>
  </si>
  <si>
    <t>נבטים להגדלת מינוף</t>
  </si>
  <si>
    <t>אגירה שאובה PSP מינוף</t>
  </si>
  <si>
    <t>PANDA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</si>
</sst>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m\-yyyy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0" fontId="1" fillId="0" borderId="0"/>
  </cellStyleXfs>
  <cellXfs count="103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0" applyFont="1"/>
    <xf numFmtId="0" fontId="0" fillId="0" borderId="0" xfId="0" applyBorder="1"/>
    <xf numFmtId="4" fontId="0" fillId="0" borderId="0" xfId="0" applyNumberFormat="1" applyFont="1" applyBorder="1"/>
    <xf numFmtId="167" fontId="2" fillId="0" borderId="0" xfId="11" applyNumberFormat="1" applyFont="1" applyFill="1" applyBorder="1" applyAlignment="1"/>
    <xf numFmtId="167" fontId="1" fillId="0" borderId="0" xfId="11" applyNumberFormat="1" applyBorder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1705.6255103733199</v>
      </c>
      <c r="D11" s="78">
        <f>C11/C$42*100</f>
        <v>4.5502767815673462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9063.3045930999997</v>
      </c>
      <c r="D13" s="79">
        <f>C13/C$42*100</f>
        <v>24.179132056502286</v>
      </c>
    </row>
    <row r="14" spans="1:36">
      <c r="A14" s="10" t="s">
        <v>13</v>
      </c>
      <c r="B14" s="73" t="s">
        <v>17</v>
      </c>
      <c r="C14" s="79">
        <v>0</v>
      </c>
      <c r="D14" s="79">
        <f t="shared" ref="D14:D22" si="0">C14/C$42*100</f>
        <v>0</v>
      </c>
    </row>
    <row r="15" spans="1:36">
      <c r="A15" s="10" t="s">
        <v>13</v>
      </c>
      <c r="B15" s="73" t="s">
        <v>18</v>
      </c>
      <c r="C15" s="79">
        <v>7223.8802656380003</v>
      </c>
      <c r="D15" s="79">
        <f t="shared" si="0"/>
        <v>19.271906081165824</v>
      </c>
    </row>
    <row r="16" spans="1:36">
      <c r="A16" s="10" t="s">
        <v>13</v>
      </c>
      <c r="B16" s="73" t="s">
        <v>19</v>
      </c>
      <c r="C16" s="79">
        <v>5262.4855227199996</v>
      </c>
      <c r="D16" s="79">
        <f t="shared" si="0"/>
        <v>14.039286784662345</v>
      </c>
    </row>
    <row r="17" spans="1:4">
      <c r="A17" s="10" t="s">
        <v>13</v>
      </c>
      <c r="B17" s="73" t="s">
        <v>20</v>
      </c>
      <c r="C17" s="79">
        <v>9787.0481796269996</v>
      </c>
      <c r="D17" s="79">
        <f t="shared" si="0"/>
        <v>26.109939034677275</v>
      </c>
    </row>
    <row r="18" spans="1:4">
      <c r="A18" s="10" t="s">
        <v>13</v>
      </c>
      <c r="B18" s="73" t="s">
        <v>21</v>
      </c>
      <c r="C18" s="79">
        <v>2493.0004969902998</v>
      </c>
      <c r="D18" s="79">
        <f t="shared" si="0"/>
        <v>6.6508399463419883</v>
      </c>
    </row>
    <row r="19" spans="1:4">
      <c r="A19" s="10" t="s">
        <v>13</v>
      </c>
      <c r="B19" s="73" t="s">
        <v>22</v>
      </c>
      <c r="C19" s="79">
        <v>1.4015245000000001</v>
      </c>
      <c r="D19" s="79">
        <f t="shared" si="0"/>
        <v>3.7389944934348124E-3</v>
      </c>
    </row>
    <row r="20" spans="1:4">
      <c r="A20" s="10" t="s">
        <v>13</v>
      </c>
      <c r="B20" s="73" t="s">
        <v>23</v>
      </c>
      <c r="C20" s="79">
        <v>0</v>
      </c>
      <c r="D20" s="79">
        <f t="shared" si="0"/>
        <v>0</v>
      </c>
    </row>
    <row r="21" spans="1:4">
      <c r="A21" s="10" t="s">
        <v>13</v>
      </c>
      <c r="B21" s="73" t="s">
        <v>24</v>
      </c>
      <c r="C21" s="79">
        <v>0</v>
      </c>
      <c r="D21" s="79">
        <f t="shared" si="0"/>
        <v>0</v>
      </c>
    </row>
    <row r="22" spans="1:4">
      <c r="A22" s="10" t="s">
        <v>13</v>
      </c>
      <c r="B22" s="73" t="s">
        <v>25</v>
      </c>
      <c r="C22" s="79">
        <v>0</v>
      </c>
      <c r="D22" s="79">
        <f t="shared" si="0"/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f t="shared" ref="D24:D37" si="1">C24/C$42*100</f>
        <v>0</v>
      </c>
    </row>
    <row r="25" spans="1:4">
      <c r="A25" s="10" t="s">
        <v>13</v>
      </c>
      <c r="B25" s="73" t="s">
        <v>28</v>
      </c>
      <c r="C25" s="79">
        <v>0</v>
      </c>
      <c r="D25" s="79">
        <f t="shared" si="1"/>
        <v>0</v>
      </c>
    </row>
    <row r="26" spans="1:4">
      <c r="A26" s="10" t="s">
        <v>13</v>
      </c>
      <c r="B26" s="73" t="s">
        <v>18</v>
      </c>
      <c r="C26" s="79">
        <v>355.44360365799997</v>
      </c>
      <c r="D26" s="79">
        <f t="shared" si="1"/>
        <v>0.94825433076902166</v>
      </c>
    </row>
    <row r="27" spans="1:4">
      <c r="A27" s="10" t="s">
        <v>13</v>
      </c>
      <c r="B27" s="73" t="s">
        <v>29</v>
      </c>
      <c r="C27" s="79">
        <v>0</v>
      </c>
      <c r="D27" s="79">
        <f t="shared" si="1"/>
        <v>0</v>
      </c>
    </row>
    <row r="28" spans="1:4">
      <c r="A28" s="10" t="s">
        <v>13</v>
      </c>
      <c r="B28" s="73" t="s">
        <v>30</v>
      </c>
      <c r="C28" s="79">
        <v>0</v>
      </c>
      <c r="D28" s="79">
        <f t="shared" si="1"/>
        <v>0</v>
      </c>
    </row>
    <row r="29" spans="1:4">
      <c r="A29" s="10" t="s">
        <v>13</v>
      </c>
      <c r="B29" s="73" t="s">
        <v>31</v>
      </c>
      <c r="C29" s="79">
        <v>0.21456833808</v>
      </c>
      <c r="D29" s="79">
        <f t="shared" si="1"/>
        <v>5.724265501934352E-4</v>
      </c>
    </row>
    <row r="30" spans="1:4">
      <c r="A30" s="10" t="s">
        <v>13</v>
      </c>
      <c r="B30" s="73" t="s">
        <v>32</v>
      </c>
      <c r="C30" s="79">
        <v>0</v>
      </c>
      <c r="D30" s="79">
        <f t="shared" si="1"/>
        <v>0</v>
      </c>
    </row>
    <row r="31" spans="1:4">
      <c r="A31" s="10" t="s">
        <v>13</v>
      </c>
      <c r="B31" s="73" t="s">
        <v>33</v>
      </c>
      <c r="C31" s="79">
        <v>118.03702055531616</v>
      </c>
      <c r="D31" s="79">
        <f t="shared" si="1"/>
        <v>0.31489978939203622</v>
      </c>
    </row>
    <row r="32" spans="1:4">
      <c r="A32" s="10" t="s">
        <v>13</v>
      </c>
      <c r="B32" s="73" t="s">
        <v>34</v>
      </c>
      <c r="C32" s="79">
        <v>0</v>
      </c>
      <c r="D32" s="79">
        <f t="shared" si="1"/>
        <v>0</v>
      </c>
    </row>
    <row r="33" spans="1:4">
      <c r="A33" s="10" t="s">
        <v>13</v>
      </c>
      <c r="B33" s="72" t="s">
        <v>35</v>
      </c>
      <c r="C33" s="79">
        <v>1383.0421336624845</v>
      </c>
      <c r="D33" s="79">
        <f t="shared" si="1"/>
        <v>3.689687138506935</v>
      </c>
    </row>
    <row r="34" spans="1:4">
      <c r="A34" s="10" t="s">
        <v>13</v>
      </c>
      <c r="B34" s="72" t="s">
        <v>36</v>
      </c>
      <c r="C34" s="79">
        <v>0</v>
      </c>
      <c r="D34" s="79">
        <f t="shared" si="1"/>
        <v>0</v>
      </c>
    </row>
    <row r="35" spans="1:4">
      <c r="A35" s="10" t="s">
        <v>13</v>
      </c>
      <c r="B35" s="72" t="s">
        <v>37</v>
      </c>
      <c r="C35" s="79">
        <v>0</v>
      </c>
      <c r="D35" s="79">
        <f t="shared" si="1"/>
        <v>0</v>
      </c>
    </row>
    <row r="36" spans="1:4">
      <c r="A36" s="10" t="s">
        <v>13</v>
      </c>
      <c r="B36" s="72" t="s">
        <v>38</v>
      </c>
      <c r="C36" s="79">
        <v>0</v>
      </c>
      <c r="D36" s="79">
        <f t="shared" si="1"/>
        <v>0</v>
      </c>
    </row>
    <row r="37" spans="1:4">
      <c r="A37" s="10" t="s">
        <v>13</v>
      </c>
      <c r="B37" s="72" t="s">
        <v>39</v>
      </c>
      <c r="C37" s="79">
        <v>90.511340950000005</v>
      </c>
      <c r="D37" s="79">
        <f t="shared" si="1"/>
        <v>0.24146663537130522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f t="shared" ref="D39:D43" si="2">C39/C$42*100</f>
        <v>0</v>
      </c>
    </row>
    <row r="40" spans="1:4">
      <c r="A40" s="10" t="s">
        <v>13</v>
      </c>
      <c r="B40" s="75" t="s">
        <v>42</v>
      </c>
      <c r="C40" s="79">
        <v>0</v>
      </c>
      <c r="D40" s="79">
        <f t="shared" si="2"/>
        <v>0</v>
      </c>
    </row>
    <row r="41" spans="1:4">
      <c r="A41" s="10" t="s">
        <v>13</v>
      </c>
      <c r="B41" s="75" t="s">
        <v>43</v>
      </c>
      <c r="C41" s="79">
        <v>0</v>
      </c>
      <c r="D41" s="79">
        <f t="shared" si="2"/>
        <v>0</v>
      </c>
    </row>
    <row r="42" spans="1:4">
      <c r="B42" s="75" t="s">
        <v>44</v>
      </c>
      <c r="C42" s="79">
        <v>37483.994760112502</v>
      </c>
      <c r="D42" s="79">
        <f t="shared" si="2"/>
        <v>100</v>
      </c>
    </row>
    <row r="43" spans="1:4">
      <c r="A43" s="10" t="s">
        <v>13</v>
      </c>
      <c r="B43" s="76" t="s">
        <v>45</v>
      </c>
      <c r="C43" s="79">
        <f>'יתרת התחייבות להשקעה'!C11</f>
        <v>457.83510542243289</v>
      </c>
      <c r="D43" s="79">
        <f t="shared" si="2"/>
        <v>1.2214149221619908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1422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230</v>
      </c>
      <c r="C14" t="s">
        <v>230</v>
      </c>
      <c r="D14" s="16"/>
      <c r="E14" t="s">
        <v>230</v>
      </c>
      <c r="F14" t="s">
        <v>230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1423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230</v>
      </c>
      <c r="C16" t="s">
        <v>230</v>
      </c>
      <c r="D16" s="16"/>
      <c r="E16" t="s">
        <v>230</v>
      </c>
      <c r="F16" t="s">
        <v>230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1424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230</v>
      </c>
      <c r="C18" t="s">
        <v>230</v>
      </c>
      <c r="D18" s="16"/>
      <c r="E18" t="s">
        <v>230</v>
      </c>
      <c r="F18" t="s">
        <v>230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950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230</v>
      </c>
      <c r="C20" t="s">
        <v>230</v>
      </c>
      <c r="D20" s="16"/>
      <c r="E20" t="s">
        <v>230</v>
      </c>
      <c r="F20" t="s">
        <v>230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1422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230</v>
      </c>
      <c r="C23" t="s">
        <v>230</v>
      </c>
      <c r="D23" s="16"/>
      <c r="E23" t="s">
        <v>230</v>
      </c>
      <c r="F23" t="s">
        <v>230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1424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230</v>
      </c>
      <c r="C25" t="s">
        <v>230</v>
      </c>
      <c r="D25" s="16"/>
      <c r="E25" t="s">
        <v>230</v>
      </c>
      <c r="F25" t="s">
        <v>230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1425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230</v>
      </c>
      <c r="C27" t="s">
        <v>230</v>
      </c>
      <c r="D27" s="16"/>
      <c r="E27" t="s">
        <v>230</v>
      </c>
      <c r="F27" t="s">
        <v>230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950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230</v>
      </c>
      <c r="C29" t="s">
        <v>230</v>
      </c>
      <c r="D29" s="16"/>
      <c r="E29" t="s">
        <v>230</v>
      </c>
      <c r="F29" t="s">
        <v>230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238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230</v>
      </c>
      <c r="C13" t="s">
        <v>230</v>
      </c>
      <c r="D13" s="19"/>
      <c r="E13" t="s">
        <v>230</v>
      </c>
      <c r="F13" t="s">
        <v>230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235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230</v>
      </c>
      <c r="C15" t="s">
        <v>230</v>
      </c>
      <c r="D15" s="19"/>
      <c r="E15" t="s">
        <v>230</v>
      </c>
      <c r="F15" t="s">
        <v>230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238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1426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230</v>
      </c>
      <c r="C14" t="s">
        <v>230</v>
      </c>
      <c r="E14" t="s">
        <v>230</v>
      </c>
      <c r="H14" s="79">
        <v>0</v>
      </c>
      <c r="I14" t="s">
        <v>230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1427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230</v>
      </c>
      <c r="C16" t="s">
        <v>230</v>
      </c>
      <c r="E16" t="s">
        <v>230</v>
      </c>
      <c r="H16" s="79">
        <v>0</v>
      </c>
      <c r="I16" t="s">
        <v>230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1428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1429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230</v>
      </c>
      <c r="C19" t="s">
        <v>230</v>
      </c>
      <c r="E19" t="s">
        <v>230</v>
      </c>
      <c r="H19" s="79">
        <v>0</v>
      </c>
      <c r="I19" t="s">
        <v>230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1430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230</v>
      </c>
      <c r="C21" t="s">
        <v>230</v>
      </c>
      <c r="E21" t="s">
        <v>230</v>
      </c>
      <c r="H21" s="79">
        <v>0</v>
      </c>
      <c r="I21" t="s">
        <v>230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1431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230</v>
      </c>
      <c r="C23" t="s">
        <v>230</v>
      </c>
      <c r="E23" t="s">
        <v>230</v>
      </c>
      <c r="H23" s="79">
        <v>0</v>
      </c>
      <c r="I23" t="s">
        <v>230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1432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230</v>
      </c>
      <c r="C25" t="s">
        <v>230</v>
      </c>
      <c r="E25" t="s">
        <v>230</v>
      </c>
      <c r="H25" s="79">
        <v>0</v>
      </c>
      <c r="I25" t="s">
        <v>230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235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1426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230</v>
      </c>
      <c r="C28" t="s">
        <v>230</v>
      </c>
      <c r="E28" t="s">
        <v>230</v>
      </c>
      <c r="H28" s="79">
        <v>0</v>
      </c>
      <c r="I28" t="s">
        <v>230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1427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230</v>
      </c>
      <c r="C30" t="s">
        <v>230</v>
      </c>
      <c r="E30" t="s">
        <v>230</v>
      </c>
      <c r="H30" s="79">
        <v>0</v>
      </c>
      <c r="I30" t="s">
        <v>230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1428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1429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230</v>
      </c>
      <c r="C33" t="s">
        <v>230</v>
      </c>
      <c r="E33" t="s">
        <v>230</v>
      </c>
      <c r="H33" s="79">
        <v>0</v>
      </c>
      <c r="I33" t="s">
        <v>230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1430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230</v>
      </c>
      <c r="C35" t="s">
        <v>230</v>
      </c>
      <c r="E35" t="s">
        <v>230</v>
      </c>
      <c r="H35" s="79">
        <v>0</v>
      </c>
      <c r="I35" t="s">
        <v>230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1431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230</v>
      </c>
      <c r="C37" t="s">
        <v>230</v>
      </c>
      <c r="E37" t="s">
        <v>230</v>
      </c>
      <c r="H37" s="79">
        <v>0</v>
      </c>
      <c r="I37" t="s">
        <v>230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1432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230</v>
      </c>
      <c r="C39" t="s">
        <v>230</v>
      </c>
      <c r="E39" t="s">
        <v>230</v>
      </c>
      <c r="H39" s="79">
        <v>0</v>
      </c>
      <c r="I39" t="s">
        <v>230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1433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230</v>
      </c>
      <c r="C14" t="s">
        <v>230</v>
      </c>
      <c r="D14" t="s">
        <v>230</v>
      </c>
      <c r="G14" s="79">
        <v>0</v>
      </c>
      <c r="H14" t="s">
        <v>230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1434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230</v>
      </c>
      <c r="C16" t="s">
        <v>230</v>
      </c>
      <c r="D16" t="s">
        <v>230</v>
      </c>
      <c r="G16" s="79">
        <v>0</v>
      </c>
      <c r="H16" t="s">
        <v>230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1435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230</v>
      </c>
      <c r="C18" t="s">
        <v>230</v>
      </c>
      <c r="D18" t="s">
        <v>230</v>
      </c>
      <c r="G18" s="79">
        <v>0</v>
      </c>
      <c r="H18" t="s">
        <v>230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1436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230</v>
      </c>
      <c r="C20" t="s">
        <v>230</v>
      </c>
      <c r="D20" t="s">
        <v>230</v>
      </c>
      <c r="G20" s="79">
        <v>0</v>
      </c>
      <c r="H20" t="s">
        <v>230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950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230</v>
      </c>
      <c r="C22" t="s">
        <v>230</v>
      </c>
      <c r="D22" t="s">
        <v>230</v>
      </c>
      <c r="G22" s="79">
        <v>0</v>
      </c>
      <c r="H22" t="s">
        <v>230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235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230</v>
      </c>
      <c r="C25" t="s">
        <v>230</v>
      </c>
      <c r="D25" t="s">
        <v>230</v>
      </c>
      <c r="G25" s="79">
        <v>0</v>
      </c>
      <c r="H25" t="s">
        <v>230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1437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230</v>
      </c>
      <c r="C27" t="s">
        <v>230</v>
      </c>
      <c r="D27" t="s">
        <v>230</v>
      </c>
      <c r="G27" s="79">
        <v>0</v>
      </c>
      <c r="H27" t="s">
        <v>230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1438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J14" s="79">
        <v>0</v>
      </c>
      <c r="K14" t="s">
        <v>230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1439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J16" s="79">
        <v>0</v>
      </c>
      <c r="K16" t="s">
        <v>230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319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J18" s="79">
        <v>0</v>
      </c>
      <c r="K18" t="s">
        <v>230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950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230</v>
      </c>
      <c r="C20" t="s">
        <v>230</v>
      </c>
      <c r="D20" s="16"/>
      <c r="E20" s="16"/>
      <c r="F20" t="s">
        <v>230</v>
      </c>
      <c r="G20" t="s">
        <v>230</v>
      </c>
      <c r="J20" s="79">
        <v>0</v>
      </c>
      <c r="K20" t="s">
        <v>230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235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1440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J23" s="79">
        <v>0</v>
      </c>
      <c r="K23" t="s">
        <v>230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1441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J25" s="79">
        <v>0</v>
      </c>
      <c r="K25" t="s">
        <v>230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238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6.68</v>
      </c>
      <c r="K11" s="7"/>
      <c r="L11" s="7"/>
      <c r="M11" s="78">
        <v>2.58</v>
      </c>
      <c r="N11" s="78">
        <v>237086.58</v>
      </c>
      <c r="O11" s="7"/>
      <c r="P11" s="78">
        <v>355.44360365799997</v>
      </c>
      <c r="Q11" s="7"/>
      <c r="R11" s="78">
        <v>100</v>
      </c>
      <c r="S11" s="78">
        <v>0.95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6.96</v>
      </c>
      <c r="M12" s="81">
        <v>2.4300000000000002</v>
      </c>
      <c r="N12" s="81">
        <v>227086.58</v>
      </c>
      <c r="P12" s="81">
        <v>312.38126365800002</v>
      </c>
      <c r="R12" s="81">
        <v>87.88</v>
      </c>
      <c r="S12" s="81">
        <v>0.83</v>
      </c>
    </row>
    <row r="13" spans="2:81">
      <c r="B13" s="80" t="s">
        <v>1438</v>
      </c>
      <c r="C13" s="16"/>
      <c r="D13" s="16"/>
      <c r="E13" s="16"/>
      <c r="J13" s="81">
        <v>7.53</v>
      </c>
      <c r="M13" s="81">
        <v>1.78</v>
      </c>
      <c r="N13" s="81">
        <v>149341.48000000001</v>
      </c>
      <c r="P13" s="81">
        <v>207.081783272</v>
      </c>
      <c r="R13" s="81">
        <v>58.26</v>
      </c>
      <c r="S13" s="81">
        <v>0.55000000000000004</v>
      </c>
    </row>
    <row r="14" spans="2:81">
      <c r="B14" t="s">
        <v>1442</v>
      </c>
      <c r="C14" t="s">
        <v>1443</v>
      </c>
      <c r="D14" t="s">
        <v>129</v>
      </c>
      <c r="E14" t="s">
        <v>1444</v>
      </c>
      <c r="F14" t="s">
        <v>133</v>
      </c>
      <c r="G14" t="s">
        <v>200</v>
      </c>
      <c r="H14" t="s">
        <v>155</v>
      </c>
      <c r="I14" t="s">
        <v>1445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10648</v>
      </c>
      <c r="O14" s="79">
        <v>160.78</v>
      </c>
      <c r="P14" s="79">
        <v>17.119854400000001</v>
      </c>
      <c r="Q14" s="79">
        <v>0</v>
      </c>
      <c r="R14" s="79">
        <v>4.82</v>
      </c>
      <c r="S14" s="79">
        <v>0.05</v>
      </c>
    </row>
    <row r="15" spans="2:81">
      <c r="B15" t="s">
        <v>1446</v>
      </c>
      <c r="C15" t="s">
        <v>1447</v>
      </c>
      <c r="D15" t="s">
        <v>129</v>
      </c>
      <c r="E15" t="s">
        <v>1444</v>
      </c>
      <c r="F15" t="s">
        <v>133</v>
      </c>
      <c r="G15" t="s">
        <v>200</v>
      </c>
      <c r="H15" t="s">
        <v>155</v>
      </c>
      <c r="I15" t="s">
        <v>1448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47000</v>
      </c>
      <c r="O15" s="79">
        <v>125.38</v>
      </c>
      <c r="P15" s="79">
        <v>58.928600000000003</v>
      </c>
      <c r="Q15" s="79">
        <v>0</v>
      </c>
      <c r="R15" s="79">
        <v>16.579999999999998</v>
      </c>
      <c r="S15" s="79">
        <v>0.16</v>
      </c>
    </row>
    <row r="16" spans="2:81">
      <c r="B16" t="s">
        <v>1449</v>
      </c>
      <c r="C16" t="s">
        <v>1450</v>
      </c>
      <c r="D16" t="s">
        <v>129</v>
      </c>
      <c r="E16" t="s">
        <v>420</v>
      </c>
      <c r="F16" t="s">
        <v>133</v>
      </c>
      <c r="G16" t="s">
        <v>1451</v>
      </c>
      <c r="H16" t="s">
        <v>156</v>
      </c>
      <c r="I16" t="s">
        <v>244</v>
      </c>
      <c r="J16" s="79">
        <v>4.4400000000000004</v>
      </c>
      <c r="K16" t="s">
        <v>108</v>
      </c>
      <c r="L16" s="79">
        <v>6</v>
      </c>
      <c r="M16" s="79">
        <v>2.92</v>
      </c>
      <c r="N16" s="79">
        <v>23800</v>
      </c>
      <c r="O16" s="79">
        <v>120.91</v>
      </c>
      <c r="P16" s="79">
        <v>28.776579999999999</v>
      </c>
      <c r="Q16" s="79">
        <v>0</v>
      </c>
      <c r="R16" s="79">
        <v>8.1</v>
      </c>
      <c r="S16" s="79">
        <v>0.08</v>
      </c>
    </row>
    <row r="17" spans="2:19">
      <c r="B17" t="s">
        <v>1452</v>
      </c>
      <c r="C17" t="s">
        <v>1453</v>
      </c>
      <c r="D17" t="s">
        <v>129</v>
      </c>
      <c r="E17" t="s">
        <v>1454</v>
      </c>
      <c r="F17" t="s">
        <v>133</v>
      </c>
      <c r="G17" t="s">
        <v>396</v>
      </c>
      <c r="H17" t="s">
        <v>155</v>
      </c>
      <c r="I17" t="s">
        <v>244</v>
      </c>
      <c r="J17" s="79">
        <v>5.37</v>
      </c>
      <c r="K17" t="s">
        <v>108</v>
      </c>
      <c r="L17" s="79">
        <v>5.6</v>
      </c>
      <c r="M17" s="79">
        <v>1.24</v>
      </c>
      <c r="N17" s="79">
        <v>3955.48</v>
      </c>
      <c r="O17" s="79">
        <v>151.63999999999999</v>
      </c>
      <c r="P17" s="79">
        <v>5.9980898720000004</v>
      </c>
      <c r="Q17" s="79">
        <v>0</v>
      </c>
      <c r="R17" s="79">
        <v>1.69</v>
      </c>
      <c r="S17" s="79">
        <v>0.02</v>
      </c>
    </row>
    <row r="18" spans="2:19">
      <c r="B18" t="s">
        <v>1455</v>
      </c>
      <c r="C18" t="s">
        <v>1456</v>
      </c>
      <c r="D18" t="s">
        <v>129</v>
      </c>
      <c r="E18" t="s">
        <v>601</v>
      </c>
      <c r="F18" t="s">
        <v>325</v>
      </c>
      <c r="G18" t="s">
        <v>560</v>
      </c>
      <c r="H18" t="s">
        <v>155</v>
      </c>
      <c r="I18" t="s">
        <v>244</v>
      </c>
      <c r="J18" s="79">
        <v>5.27</v>
      </c>
      <c r="K18" t="s">
        <v>108</v>
      </c>
      <c r="L18" s="79">
        <v>5.75</v>
      </c>
      <c r="M18" s="79">
        <v>1.05</v>
      </c>
      <c r="N18" s="79">
        <v>63938</v>
      </c>
      <c r="O18" s="79">
        <v>150.55000000000001</v>
      </c>
      <c r="P18" s="79">
        <v>96.258658999999994</v>
      </c>
      <c r="Q18" s="79">
        <v>0</v>
      </c>
      <c r="R18" s="79">
        <v>27.08</v>
      </c>
      <c r="S18" s="79">
        <v>0.26</v>
      </c>
    </row>
    <row r="19" spans="2:19">
      <c r="B19" s="80" t="s">
        <v>1439</v>
      </c>
      <c r="C19" s="16"/>
      <c r="D19" s="16"/>
      <c r="E19" s="16"/>
      <c r="J19" s="81">
        <v>5.82</v>
      </c>
      <c r="M19" s="81">
        <v>3.69</v>
      </c>
      <c r="N19" s="81">
        <v>77745.100000000006</v>
      </c>
      <c r="P19" s="81">
        <v>105.299480386</v>
      </c>
      <c r="R19" s="81">
        <v>29.62</v>
      </c>
      <c r="S19" s="81">
        <v>0.28000000000000003</v>
      </c>
    </row>
    <row r="20" spans="2:19">
      <c r="B20" t="s">
        <v>1457</v>
      </c>
      <c r="C20" t="s">
        <v>1458</v>
      </c>
      <c r="D20" t="s">
        <v>129</v>
      </c>
      <c r="E20" t="s">
        <v>1459</v>
      </c>
      <c r="F20" t="s">
        <v>358</v>
      </c>
      <c r="G20" t="s">
        <v>1451</v>
      </c>
      <c r="H20" t="s">
        <v>156</v>
      </c>
      <c r="I20" t="s">
        <v>1460</v>
      </c>
      <c r="J20" s="79">
        <v>6.6</v>
      </c>
      <c r="K20" t="s">
        <v>108</v>
      </c>
      <c r="L20" s="79">
        <v>3.1</v>
      </c>
      <c r="M20" s="79">
        <v>3.24</v>
      </c>
      <c r="N20" s="79">
        <v>60000</v>
      </c>
      <c r="O20" s="79">
        <v>99.69</v>
      </c>
      <c r="P20" s="79">
        <v>59.814</v>
      </c>
      <c r="Q20" s="79">
        <v>0.02</v>
      </c>
      <c r="R20" s="79">
        <v>16.829999999999998</v>
      </c>
      <c r="S20" s="79">
        <v>0.16</v>
      </c>
    </row>
    <row r="21" spans="2:19">
      <c r="B21" t="s">
        <v>1461</v>
      </c>
      <c r="C21" t="s">
        <v>1462</v>
      </c>
      <c r="D21" t="s">
        <v>129</v>
      </c>
      <c r="E21" t="s">
        <v>1007</v>
      </c>
      <c r="F21" t="s">
        <v>131</v>
      </c>
      <c r="G21" t="s">
        <v>618</v>
      </c>
      <c r="H21" t="s">
        <v>157</v>
      </c>
      <c r="I21" t="s">
        <v>421</v>
      </c>
      <c r="J21" s="79">
        <v>5.29</v>
      </c>
      <c r="K21" t="s">
        <v>112</v>
      </c>
      <c r="L21" s="79">
        <v>4.45</v>
      </c>
      <c r="M21" s="79">
        <v>4.58</v>
      </c>
      <c r="N21" s="79">
        <v>9888</v>
      </c>
      <c r="O21" s="79">
        <v>99.89</v>
      </c>
      <c r="P21" s="79">
        <v>37.088597616000001</v>
      </c>
      <c r="Q21" s="79">
        <v>0</v>
      </c>
      <c r="R21" s="79">
        <v>10.43</v>
      </c>
      <c r="S21" s="79">
        <v>0.1</v>
      </c>
    </row>
    <row r="22" spans="2:19">
      <c r="B22" t="s">
        <v>1463</v>
      </c>
      <c r="C22" t="s">
        <v>1464</v>
      </c>
      <c r="D22" t="s">
        <v>129</v>
      </c>
      <c r="E22" t="s">
        <v>1465</v>
      </c>
      <c r="F22" t="s">
        <v>133</v>
      </c>
      <c r="G22" t="s">
        <v>673</v>
      </c>
      <c r="H22" t="s">
        <v>156</v>
      </c>
      <c r="I22" t="s">
        <v>1466</v>
      </c>
      <c r="J22" s="79">
        <v>2.66</v>
      </c>
      <c r="K22" t="s">
        <v>108</v>
      </c>
      <c r="L22" s="79">
        <v>5.15</v>
      </c>
      <c r="M22" s="79">
        <v>2.91</v>
      </c>
      <c r="N22" s="79">
        <v>7857.1</v>
      </c>
      <c r="O22" s="79">
        <v>106.87</v>
      </c>
      <c r="P22" s="79">
        <v>8.3968827699999995</v>
      </c>
      <c r="Q22" s="79">
        <v>0.01</v>
      </c>
      <c r="R22" s="79">
        <v>2.36</v>
      </c>
      <c r="S22" s="79">
        <v>0.02</v>
      </c>
    </row>
    <row r="23" spans="2:19">
      <c r="B23" s="80" t="s">
        <v>319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230</v>
      </c>
      <c r="C24" t="s">
        <v>230</v>
      </c>
      <c r="D24" s="16"/>
      <c r="E24" s="16"/>
      <c r="F24" t="s">
        <v>230</v>
      </c>
      <c r="G24" t="s">
        <v>230</v>
      </c>
      <c r="J24" s="79">
        <v>0</v>
      </c>
      <c r="K24" t="s">
        <v>230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950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230</v>
      </c>
      <c r="C26" t="s">
        <v>230</v>
      </c>
      <c r="D26" s="16"/>
      <c r="E26" s="16"/>
      <c r="F26" t="s">
        <v>230</v>
      </c>
      <c r="G26" t="s">
        <v>230</v>
      </c>
      <c r="J26" s="79">
        <v>0</v>
      </c>
      <c r="K26" t="s">
        <v>230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235</v>
      </c>
      <c r="C27" s="16"/>
      <c r="D27" s="16"/>
      <c r="E27" s="16"/>
      <c r="J27" s="81">
        <v>4.6900000000000004</v>
      </c>
      <c r="M27" s="81">
        <v>3.67</v>
      </c>
      <c r="N27" s="81">
        <v>10000</v>
      </c>
      <c r="P27" s="81">
        <v>43.062339999999999</v>
      </c>
      <c r="R27" s="81">
        <v>12.12</v>
      </c>
      <c r="S27" s="81">
        <v>0.11</v>
      </c>
    </row>
    <row r="28" spans="2:19">
      <c r="B28" s="80" t="s">
        <v>1467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230</v>
      </c>
      <c r="C29" t="s">
        <v>230</v>
      </c>
      <c r="D29" s="16"/>
      <c r="E29" s="16"/>
      <c r="F29" t="s">
        <v>230</v>
      </c>
      <c r="G29" t="s">
        <v>230</v>
      </c>
      <c r="J29" s="79">
        <v>0</v>
      </c>
      <c r="K29" t="s">
        <v>230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1468</v>
      </c>
      <c r="C30" s="16"/>
      <c r="D30" s="16"/>
      <c r="E30" s="16"/>
      <c r="J30" s="81">
        <v>4.6900000000000004</v>
      </c>
      <c r="M30" s="81">
        <v>3.67</v>
      </c>
      <c r="N30" s="81">
        <v>10000</v>
      </c>
      <c r="P30" s="81">
        <v>43.062339999999999</v>
      </c>
      <c r="R30" s="81">
        <v>12.12</v>
      </c>
      <c r="S30" s="81">
        <v>0.11</v>
      </c>
    </row>
    <row r="31" spans="2:19">
      <c r="B31" t="s">
        <v>1469</v>
      </c>
      <c r="C31" t="s">
        <v>1470</v>
      </c>
      <c r="D31" t="s">
        <v>129</v>
      </c>
      <c r="E31" t="s">
        <v>1471</v>
      </c>
      <c r="F31" t="s">
        <v>1330</v>
      </c>
      <c r="G31" t="s">
        <v>735</v>
      </c>
      <c r="H31" t="s">
        <v>1472</v>
      </c>
      <c r="I31" t="s">
        <v>1473</v>
      </c>
      <c r="J31" s="79">
        <v>4.6900000000000004</v>
      </c>
      <c r="K31" t="s">
        <v>112</v>
      </c>
      <c r="L31" s="79">
        <v>6</v>
      </c>
      <c r="M31" s="79">
        <v>3.67</v>
      </c>
      <c r="N31" s="79">
        <v>10000</v>
      </c>
      <c r="O31" s="79">
        <v>114.68</v>
      </c>
      <c r="P31" s="79">
        <v>43.062339999999999</v>
      </c>
      <c r="Q31" s="79">
        <v>0</v>
      </c>
      <c r="R31" s="79">
        <v>12.12</v>
      </c>
      <c r="S31" s="79">
        <v>0.11</v>
      </c>
    </row>
    <row r="32" spans="2:19">
      <c r="B32" t="s">
        <v>238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230</v>
      </c>
      <c r="C13" t="s">
        <v>230</v>
      </c>
      <c r="D13" s="16"/>
      <c r="E13" s="16"/>
      <c r="F13" t="s">
        <v>230</v>
      </c>
      <c r="G13" t="s">
        <v>230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235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320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230</v>
      </c>
      <c r="C16" t="s">
        <v>230</v>
      </c>
      <c r="D16" s="16"/>
      <c r="E16" s="16"/>
      <c r="F16" t="s">
        <v>230</v>
      </c>
      <c r="G16" t="s">
        <v>230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321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230</v>
      </c>
      <c r="C18" t="s">
        <v>230</v>
      </c>
      <c r="D18" s="16"/>
      <c r="E18" s="16"/>
      <c r="F18" t="s">
        <v>230</v>
      </c>
      <c r="G18" t="s">
        <v>230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238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1474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230</v>
      </c>
      <c r="C14" t="s">
        <v>230</v>
      </c>
      <c r="D14" t="s">
        <v>230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1475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230</v>
      </c>
      <c r="C16" t="s">
        <v>230</v>
      </c>
      <c r="D16" t="s">
        <v>230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1476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230</v>
      </c>
      <c r="C18" t="s">
        <v>230</v>
      </c>
      <c r="D18" t="s">
        <v>230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1477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230</v>
      </c>
      <c r="C20" t="s">
        <v>230</v>
      </c>
      <c r="D20" t="s">
        <v>230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235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1478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230</v>
      </c>
      <c r="C23" t="s">
        <v>230</v>
      </c>
      <c r="D23" t="s">
        <v>230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1479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230</v>
      </c>
      <c r="C25" t="s">
        <v>230</v>
      </c>
      <c r="D25" t="s">
        <v>230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1480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230</v>
      </c>
      <c r="C27" t="s">
        <v>230</v>
      </c>
      <c r="D27" t="s">
        <v>230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1481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230</v>
      </c>
      <c r="C29" t="s">
        <v>230</v>
      </c>
      <c r="D29" t="s">
        <v>230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238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3348</v>
      </c>
      <c r="H11" s="7"/>
      <c r="I11" s="78">
        <v>0.21456833808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1482</v>
      </c>
      <c r="C12" s="16"/>
      <c r="D12" s="16"/>
      <c r="G12" s="81">
        <v>3348</v>
      </c>
      <c r="I12" s="81">
        <v>0.21456833808</v>
      </c>
      <c r="K12" s="81">
        <v>100</v>
      </c>
      <c r="L12" s="81">
        <v>0</v>
      </c>
    </row>
    <row r="13" spans="2:59">
      <c r="B13" t="s">
        <v>1483</v>
      </c>
      <c r="C13" t="s">
        <v>1484</v>
      </c>
      <c r="D13" t="s">
        <v>1027</v>
      </c>
      <c r="E13" t="s">
        <v>108</v>
      </c>
      <c r="F13" t="s">
        <v>1485</v>
      </c>
      <c r="G13" s="79">
        <v>359</v>
      </c>
      <c r="H13" s="79">
        <v>59.541397000000003</v>
      </c>
      <c r="I13" s="79">
        <v>0.21375361523</v>
      </c>
      <c r="J13" s="79">
        <v>0</v>
      </c>
      <c r="K13" s="79">
        <v>99.62</v>
      </c>
      <c r="L13" s="79">
        <v>0</v>
      </c>
    </row>
    <row r="14" spans="2:59">
      <c r="B14" t="s">
        <v>1486</v>
      </c>
      <c r="C14" t="s">
        <v>1487</v>
      </c>
      <c r="D14" t="s">
        <v>118</v>
      </c>
      <c r="E14" t="s">
        <v>108</v>
      </c>
      <c r="F14" t="s">
        <v>1488</v>
      </c>
      <c r="G14" s="79">
        <v>37</v>
      </c>
      <c r="H14" s="79">
        <v>9.9999999999999995E-7</v>
      </c>
      <c r="I14" s="79">
        <v>3.7000000000000001E-10</v>
      </c>
      <c r="J14" s="79">
        <v>0</v>
      </c>
      <c r="K14" s="79">
        <v>0</v>
      </c>
      <c r="L14" s="79">
        <v>0</v>
      </c>
    </row>
    <row r="15" spans="2:59">
      <c r="B15" t="s">
        <v>1489</v>
      </c>
      <c r="C15" t="s">
        <v>1490</v>
      </c>
      <c r="D15" t="s">
        <v>1070</v>
      </c>
      <c r="E15" t="s">
        <v>108</v>
      </c>
      <c r="F15" t="s">
        <v>1491</v>
      </c>
      <c r="G15" s="79">
        <v>2952</v>
      </c>
      <c r="H15" s="79">
        <v>2.7598999999999999E-2</v>
      </c>
      <c r="I15" s="79">
        <v>8.1472247999999996E-4</v>
      </c>
      <c r="J15" s="79">
        <v>0.01</v>
      </c>
      <c r="K15" s="79">
        <v>0.38</v>
      </c>
      <c r="L15" s="79">
        <v>0</v>
      </c>
    </row>
    <row r="16" spans="2:59">
      <c r="B16" s="80" t="s">
        <v>1421</v>
      </c>
      <c r="C16" s="16"/>
      <c r="D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230</v>
      </c>
      <c r="C17" t="s">
        <v>230</v>
      </c>
      <c r="D17" t="s">
        <v>230</v>
      </c>
      <c r="E17" t="s">
        <v>230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238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1422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230</v>
      </c>
      <c r="C14" t="s">
        <v>230</v>
      </c>
      <c r="D14" t="s">
        <v>230</v>
      </c>
      <c r="E14" t="s">
        <v>230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1423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230</v>
      </c>
      <c r="C16" t="s">
        <v>230</v>
      </c>
      <c r="D16" t="s">
        <v>230</v>
      </c>
      <c r="E16" t="s">
        <v>230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1492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230</v>
      </c>
      <c r="C18" t="s">
        <v>230</v>
      </c>
      <c r="D18" t="s">
        <v>230</v>
      </c>
      <c r="E18" t="s">
        <v>230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1424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230</v>
      </c>
      <c r="C20" t="s">
        <v>230</v>
      </c>
      <c r="D20" t="s">
        <v>230</v>
      </c>
      <c r="E20" t="s">
        <v>230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950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230</v>
      </c>
      <c r="C22" t="s">
        <v>230</v>
      </c>
      <c r="D22" t="s">
        <v>230</v>
      </c>
      <c r="E22" t="s">
        <v>230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235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1422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230</v>
      </c>
      <c r="C25" t="s">
        <v>230</v>
      </c>
      <c r="D25" t="s">
        <v>230</v>
      </c>
      <c r="E25" t="s">
        <v>230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1493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230</v>
      </c>
      <c r="C27" t="s">
        <v>230</v>
      </c>
      <c r="D27" t="s">
        <v>230</v>
      </c>
      <c r="E27" t="s">
        <v>230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1424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230</v>
      </c>
      <c r="C29" t="s">
        <v>230</v>
      </c>
      <c r="D29" t="s">
        <v>230</v>
      </c>
      <c r="E29" t="s">
        <v>230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1425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230</v>
      </c>
      <c r="C31" t="s">
        <v>230</v>
      </c>
      <c r="D31" t="s">
        <v>230</v>
      </c>
      <c r="E31" t="s">
        <v>230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950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230</v>
      </c>
      <c r="C33" t="s">
        <v>230</v>
      </c>
      <c r="D33" t="s">
        <v>230</v>
      </c>
      <c r="E33" t="s">
        <v>230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238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8" workbookViewId="0">
      <selection activeCell="I19" sqref="I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f>I12+I39</f>
        <v>0</v>
      </c>
      <c r="J11" s="78">
        <f t="shared" ref="J11:K11" si="0">J12+J39</f>
        <v>1705.6255103733201</v>
      </c>
      <c r="K11" s="78">
        <f t="shared" si="0"/>
        <v>100</v>
      </c>
      <c r="L11" s="78">
        <f>J11/'סכום נכסי הקרן'!$C$42*100</f>
        <v>4.5502767815673471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f>I13+I17+I29+I31+I33+I35+I37</f>
        <v>0</v>
      </c>
      <c r="J12" s="81">
        <f t="shared" ref="J12:K12" si="1">J13+J17+J29+J31+J33+J35+J37</f>
        <v>1140.95637009291</v>
      </c>
      <c r="K12" s="81">
        <f t="shared" si="1"/>
        <v>66.88</v>
      </c>
      <c r="L12" s="81">
        <f>J12/'סכום נכסי הקרן'!$C$42*100</f>
        <v>3.0438494546665162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1036.70445</v>
      </c>
      <c r="K13" s="81">
        <v>60.78</v>
      </c>
      <c r="L13" s="81">
        <f>J13/'סכום נכסי הקרן'!$C$42*100</f>
        <v>2.7657256293909707</v>
      </c>
    </row>
    <row r="14" spans="2:13">
      <c r="B14" s="82" t="s">
        <v>1716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0.18046999999999999</v>
      </c>
      <c r="K14" s="79">
        <v>0.01</v>
      </c>
      <c r="L14" s="79">
        <f>J14/'סכום נכסי הקרן'!$C$42*100</f>
        <v>4.8145882303889841E-4</v>
      </c>
    </row>
    <row r="15" spans="2:13">
      <c r="B15" s="82" t="s">
        <v>1717</v>
      </c>
      <c r="C15" t="s">
        <v>201</v>
      </c>
      <c r="D15" t="s">
        <v>202</v>
      </c>
      <c r="E15" t="s">
        <v>203</v>
      </c>
      <c r="F15" t="s">
        <v>155</v>
      </c>
      <c r="G15" t="s">
        <v>108</v>
      </c>
      <c r="H15" s="79">
        <v>0</v>
      </c>
      <c r="I15" s="79">
        <v>0</v>
      </c>
      <c r="J15" s="79">
        <v>460.92770000000002</v>
      </c>
      <c r="K15" s="79">
        <v>27.02</v>
      </c>
      <c r="L15" s="79">
        <f>J15/'סכום נכסי הקרן'!$C$42*100</f>
        <v>1.2296653623761649</v>
      </c>
    </row>
    <row r="16" spans="2:13">
      <c r="B16" s="82" t="s">
        <v>1718</v>
      </c>
      <c r="C16" t="s">
        <v>204</v>
      </c>
      <c r="D16" t="s">
        <v>205</v>
      </c>
      <c r="E16" t="s">
        <v>200</v>
      </c>
      <c r="F16" t="s">
        <v>155</v>
      </c>
      <c r="G16" t="s">
        <v>108</v>
      </c>
      <c r="H16" s="79">
        <v>0</v>
      </c>
      <c r="I16" s="79">
        <v>0</v>
      </c>
      <c r="J16" s="79">
        <v>575.59627999999998</v>
      </c>
      <c r="K16" s="79">
        <v>33.75</v>
      </c>
      <c r="L16" s="79">
        <f>J16/'סכום נכסי הקרן'!$C$42*100</f>
        <v>1.5355788081917672</v>
      </c>
    </row>
    <row r="17" spans="2:12">
      <c r="B17" s="80" t="s">
        <v>206</v>
      </c>
      <c r="D17" s="16"/>
      <c r="I17" s="81">
        <f>SUM(I18:I28)</f>
        <v>0</v>
      </c>
      <c r="J17" s="81">
        <f t="shared" ref="J17:K17" si="2">SUM(J18:J28)</f>
        <v>104.25192009291001</v>
      </c>
      <c r="K17" s="81">
        <f t="shared" si="2"/>
        <v>6.1</v>
      </c>
      <c r="L17" s="81">
        <f>J17/'סכום נכסי הקרן'!$C$42*100</f>
        <v>0.27812382527554574</v>
      </c>
    </row>
    <row r="18" spans="2:12">
      <c r="B18" s="82" t="s">
        <v>1717</v>
      </c>
      <c r="C18" t="s">
        <v>211</v>
      </c>
      <c r="D18" t="s">
        <v>202</v>
      </c>
      <c r="E18" t="s">
        <v>203</v>
      </c>
      <c r="F18" t="s">
        <v>155</v>
      </c>
      <c r="G18" t="s">
        <v>112</v>
      </c>
      <c r="H18" s="79">
        <v>0</v>
      </c>
      <c r="I18" s="79">
        <v>0</v>
      </c>
      <c r="J18" s="79">
        <v>4.8791719000000002</v>
      </c>
      <c r="K18" s="79">
        <v>0.28999999999999998</v>
      </c>
      <c r="L18" s="79">
        <f>J18/'סכום נכסי הקרן'!$C$42*100</f>
        <v>1.3016680669244007E-2</v>
      </c>
    </row>
    <row r="19" spans="2:12">
      <c r="B19" s="82" t="s">
        <v>1718</v>
      </c>
      <c r="C19" t="s">
        <v>212</v>
      </c>
      <c r="D19" t="s">
        <v>205</v>
      </c>
      <c r="E19" t="s">
        <v>200</v>
      </c>
      <c r="F19" t="s">
        <v>155</v>
      </c>
      <c r="G19" t="s">
        <v>112</v>
      </c>
      <c r="H19" s="79">
        <v>0</v>
      </c>
      <c r="I19" s="79">
        <v>0</v>
      </c>
      <c r="J19" s="79">
        <v>79.490120700000006</v>
      </c>
      <c r="K19" s="79">
        <v>4.66</v>
      </c>
      <c r="L19" s="79">
        <f>J19/'סכום נכסי הקרן'!$C$42*100</f>
        <v>0.21206416554242799</v>
      </c>
    </row>
    <row r="20" spans="2:12">
      <c r="B20" s="82" t="s">
        <v>1718</v>
      </c>
      <c r="C20" t="s">
        <v>214</v>
      </c>
      <c r="D20" t="s">
        <v>205</v>
      </c>
      <c r="E20" t="s">
        <v>200</v>
      </c>
      <c r="F20" t="s">
        <v>155</v>
      </c>
      <c r="G20" t="s">
        <v>122</v>
      </c>
      <c r="H20" s="79">
        <v>0</v>
      </c>
      <c r="I20" s="79">
        <v>0</v>
      </c>
      <c r="J20" s="79">
        <v>15.565445</v>
      </c>
      <c r="K20" s="79">
        <v>0.91</v>
      </c>
      <c r="L20" s="79">
        <f>J20/'סכום נכסי הקרן'!$C$42*100</f>
        <v>4.1525576715114462E-2</v>
      </c>
    </row>
    <row r="21" spans="2:12">
      <c r="B21" s="82" t="s">
        <v>1717</v>
      </c>
      <c r="C21" t="s">
        <v>216</v>
      </c>
      <c r="D21" t="s">
        <v>202</v>
      </c>
      <c r="E21" t="s">
        <v>203</v>
      </c>
      <c r="F21" t="s">
        <v>155</v>
      </c>
      <c r="G21" t="s">
        <v>116</v>
      </c>
      <c r="H21" s="79">
        <v>0</v>
      </c>
      <c r="I21" s="79">
        <v>0</v>
      </c>
      <c r="J21" s="79">
        <v>0.19693891199999999</v>
      </c>
      <c r="K21" s="79">
        <v>0.01</v>
      </c>
      <c r="L21" s="79">
        <f>J21/'סכום נכסי הקרן'!$C$42*100</f>
        <v>5.2539467380773085E-4</v>
      </c>
    </row>
    <row r="22" spans="2:12">
      <c r="B22" s="82" t="s">
        <v>1718</v>
      </c>
      <c r="C22" t="s">
        <v>217</v>
      </c>
      <c r="D22" t="s">
        <v>205</v>
      </c>
      <c r="E22" t="s">
        <v>200</v>
      </c>
      <c r="F22" t="s">
        <v>155</v>
      </c>
      <c r="G22" t="s">
        <v>116</v>
      </c>
      <c r="H22" s="79">
        <v>0</v>
      </c>
      <c r="I22" s="79">
        <v>0</v>
      </c>
      <c r="J22" s="79">
        <v>1.3635269759999999</v>
      </c>
      <c r="K22" s="79">
        <v>0.08</v>
      </c>
      <c r="L22" s="79">
        <f>J22/'סכום נכסי הקרן'!$C$42*100</f>
        <v>3.6376244974053763E-3</v>
      </c>
    </row>
    <row r="23" spans="2:12">
      <c r="B23" s="82" t="s">
        <v>1717</v>
      </c>
      <c r="C23" t="s">
        <v>219</v>
      </c>
      <c r="D23" t="s">
        <v>202</v>
      </c>
      <c r="E23" t="s">
        <v>203</v>
      </c>
      <c r="F23" t="s">
        <v>155</v>
      </c>
      <c r="G23" t="s">
        <v>195</v>
      </c>
      <c r="H23" s="79">
        <v>0</v>
      </c>
      <c r="I23" s="79">
        <v>0</v>
      </c>
      <c r="J23" s="79">
        <v>1.9727028259099999</v>
      </c>
      <c r="K23" s="79">
        <v>0.12</v>
      </c>
      <c r="L23" s="79">
        <f>J23/'סכום נכסי הקרן'!$C$42*100</f>
        <v>5.2627870602767078E-3</v>
      </c>
    </row>
    <row r="24" spans="2:12">
      <c r="B24" s="82" t="s">
        <v>1718</v>
      </c>
      <c r="C24" t="s">
        <v>220</v>
      </c>
      <c r="D24" t="s">
        <v>205</v>
      </c>
      <c r="E24" t="s">
        <v>200</v>
      </c>
      <c r="F24" t="s">
        <v>155</v>
      </c>
      <c r="G24" t="s">
        <v>129</v>
      </c>
      <c r="H24" s="79">
        <v>0</v>
      </c>
      <c r="I24" s="79">
        <v>0</v>
      </c>
      <c r="J24" s="79">
        <v>0.2512818</v>
      </c>
      <c r="K24" s="79">
        <v>0.01</v>
      </c>
      <c r="L24" s="79">
        <f>J24/'סכום נכסי הקרן'!$C$42*100</f>
        <v>6.7037091859641963E-4</v>
      </c>
    </row>
    <row r="25" spans="2:12">
      <c r="B25" s="82" t="s">
        <v>1717</v>
      </c>
      <c r="C25" t="s">
        <v>222</v>
      </c>
      <c r="D25" t="s">
        <v>202</v>
      </c>
      <c r="E25" t="s">
        <v>203</v>
      </c>
      <c r="F25" t="s">
        <v>155</v>
      </c>
      <c r="G25" t="s">
        <v>119</v>
      </c>
      <c r="H25" s="79">
        <v>0</v>
      </c>
      <c r="I25" s="79">
        <v>0</v>
      </c>
      <c r="J25" s="79">
        <v>4.5894464000000003E-2</v>
      </c>
      <c r="K25" s="79">
        <v>0</v>
      </c>
      <c r="L25" s="79">
        <f>J25/'סכום נכסי הקרן'!$C$42*100</f>
        <v>1.2243749443919264E-4</v>
      </c>
    </row>
    <row r="26" spans="2:12">
      <c r="B26" s="82" t="s">
        <v>1718</v>
      </c>
      <c r="C26" t="s">
        <v>223</v>
      </c>
      <c r="D26" t="s">
        <v>205</v>
      </c>
      <c r="E26" t="s">
        <v>200</v>
      </c>
      <c r="F26" t="s">
        <v>155</v>
      </c>
      <c r="G26" t="s">
        <v>119</v>
      </c>
      <c r="H26" s="79">
        <v>0</v>
      </c>
      <c r="I26" s="79">
        <v>0</v>
      </c>
      <c r="J26" s="79">
        <v>0.25246848</v>
      </c>
      <c r="K26" s="79">
        <v>0.01</v>
      </c>
      <c r="L26" s="79">
        <f>J26/'סכום נכסי הקרן'!$C$42*100</f>
        <v>6.7353674979342643E-4</v>
      </c>
    </row>
    <row r="27" spans="2:12">
      <c r="B27" s="82" t="s">
        <v>1718</v>
      </c>
      <c r="C27" t="s">
        <v>224</v>
      </c>
      <c r="D27" t="s">
        <v>205</v>
      </c>
      <c r="E27" t="s">
        <v>200</v>
      </c>
      <c r="F27" t="s">
        <v>155</v>
      </c>
      <c r="G27" t="s">
        <v>129</v>
      </c>
      <c r="H27" s="79">
        <v>0</v>
      </c>
      <c r="I27" s="79">
        <v>0</v>
      </c>
      <c r="J27" s="79">
        <v>0.23436709999999999</v>
      </c>
      <c r="K27" s="79">
        <v>0.01</v>
      </c>
      <c r="L27" s="79">
        <f>J27/'סכום נכסי הקרן'!$C$42*100</f>
        <v>6.2524579223715746E-4</v>
      </c>
    </row>
    <row r="28" spans="2:12">
      <c r="B28" s="82" t="s">
        <v>1717</v>
      </c>
      <c r="C28" t="s">
        <v>225</v>
      </c>
      <c r="D28" t="s">
        <v>202</v>
      </c>
      <c r="E28" t="s">
        <v>203</v>
      </c>
      <c r="F28" t="s">
        <v>155</v>
      </c>
      <c r="G28" t="s">
        <v>226</v>
      </c>
      <c r="H28" s="79">
        <v>0</v>
      </c>
      <c r="I28" s="79">
        <v>0</v>
      </c>
      <c r="J28" s="79">
        <v>1.9350000000000001E-6</v>
      </c>
      <c r="K28" s="79">
        <v>0</v>
      </c>
      <c r="L28" s="79">
        <f>J28/'סכום נכסי הקרן'!$C$42*100</f>
        <v>5.1622032613745685E-9</v>
      </c>
    </row>
    <row r="29" spans="2:12">
      <c r="B29" s="80" t="s">
        <v>229</v>
      </c>
      <c r="D29" s="16"/>
      <c r="I29" s="81">
        <v>0</v>
      </c>
      <c r="J29" s="81">
        <v>0</v>
      </c>
      <c r="K29" s="81">
        <v>0</v>
      </c>
      <c r="L29" s="81">
        <f>J29/'סכום נכסי הקרן'!$C$42*100</f>
        <v>0</v>
      </c>
    </row>
    <row r="30" spans="2:12">
      <c r="B30" t="s">
        <v>230</v>
      </c>
      <c r="C30" t="s">
        <v>230</v>
      </c>
      <c r="D30" s="16"/>
      <c r="E30" t="s">
        <v>230</v>
      </c>
      <c r="G30" t="s">
        <v>230</v>
      </c>
      <c r="H30" s="79">
        <v>0</v>
      </c>
      <c r="I30" s="79">
        <v>0</v>
      </c>
      <c r="J30" s="79">
        <v>0</v>
      </c>
      <c r="K30" s="79">
        <v>0</v>
      </c>
      <c r="L30" s="79">
        <f>J30/'סכום נכסי הקרן'!$C$42*100</f>
        <v>0</v>
      </c>
    </row>
    <row r="31" spans="2:12">
      <c r="B31" s="80" t="s">
        <v>231</v>
      </c>
      <c r="D31" s="16"/>
      <c r="I31" s="81">
        <v>0</v>
      </c>
      <c r="J31" s="81">
        <v>0</v>
      </c>
      <c r="K31" s="81">
        <v>0</v>
      </c>
      <c r="L31" s="81">
        <f>J31/'סכום נכסי הקרן'!$C$42*100</f>
        <v>0</v>
      </c>
    </row>
    <row r="32" spans="2:12">
      <c r="B32" t="s">
        <v>230</v>
      </c>
      <c r="C32" t="s">
        <v>230</v>
      </c>
      <c r="D32" s="16"/>
      <c r="E32" t="s">
        <v>230</v>
      </c>
      <c r="G32" t="s">
        <v>230</v>
      </c>
      <c r="H32" s="79">
        <v>0</v>
      </c>
      <c r="I32" s="79">
        <v>0</v>
      </c>
      <c r="J32" s="79">
        <v>0</v>
      </c>
      <c r="K32" s="79">
        <v>0</v>
      </c>
      <c r="L32" s="79">
        <f>J32/'סכום נכסי הקרן'!$C$42*100</f>
        <v>0</v>
      </c>
    </row>
    <row r="33" spans="2:12">
      <c r="B33" s="80" t="s">
        <v>232</v>
      </c>
      <c r="D33" s="16"/>
      <c r="I33" s="81">
        <v>0</v>
      </c>
      <c r="J33" s="81">
        <v>0</v>
      </c>
      <c r="K33" s="81">
        <v>0</v>
      </c>
      <c r="L33" s="81">
        <f>J33/'סכום נכסי הקרן'!$C$42*100</f>
        <v>0</v>
      </c>
    </row>
    <row r="34" spans="2:12">
      <c r="B34" t="s">
        <v>230</v>
      </c>
      <c r="C34" t="s">
        <v>230</v>
      </c>
      <c r="D34" s="16"/>
      <c r="E34" t="s">
        <v>230</v>
      </c>
      <c r="G34" t="s">
        <v>230</v>
      </c>
      <c r="H34" s="79">
        <v>0</v>
      </c>
      <c r="I34" s="79">
        <v>0</v>
      </c>
      <c r="J34" s="79">
        <v>0</v>
      </c>
      <c r="K34" s="79">
        <v>0</v>
      </c>
      <c r="L34" s="79">
        <f>J34/'סכום נכסי הקרן'!$C$42*100</f>
        <v>0</v>
      </c>
    </row>
    <row r="35" spans="2:12">
      <c r="B35" s="80" t="s">
        <v>233</v>
      </c>
      <c r="D35" s="16"/>
      <c r="I35" s="81">
        <v>0</v>
      </c>
      <c r="J35" s="81">
        <v>0</v>
      </c>
      <c r="K35" s="81">
        <v>0</v>
      </c>
      <c r="L35" s="81">
        <f>J35/'סכום נכסי הקרן'!$C$42*100</f>
        <v>0</v>
      </c>
    </row>
    <row r="36" spans="2:12">
      <c r="B36" t="s">
        <v>230</v>
      </c>
      <c r="C36" t="s">
        <v>230</v>
      </c>
      <c r="D36" s="16"/>
      <c r="E36" t="s">
        <v>230</v>
      </c>
      <c r="G36" t="s">
        <v>230</v>
      </c>
      <c r="H36" s="79">
        <v>0</v>
      </c>
      <c r="I36" s="79">
        <v>0</v>
      </c>
      <c r="J36" s="79">
        <v>0</v>
      </c>
      <c r="K36" s="79">
        <v>0</v>
      </c>
      <c r="L36" s="79">
        <f>J36/'סכום נכסי הקרן'!$C$42*100</f>
        <v>0</v>
      </c>
    </row>
    <row r="37" spans="2:12">
      <c r="B37" s="80" t="s">
        <v>234</v>
      </c>
      <c r="D37" s="16"/>
      <c r="I37" s="81">
        <v>0</v>
      </c>
      <c r="J37" s="81">
        <v>0</v>
      </c>
      <c r="K37" s="81">
        <v>0</v>
      </c>
      <c r="L37" s="81">
        <f>J37/'סכום נכסי הקרן'!$C$42*100</f>
        <v>0</v>
      </c>
    </row>
    <row r="38" spans="2:12">
      <c r="B38" t="s">
        <v>230</v>
      </c>
      <c r="C38" t="s">
        <v>230</v>
      </c>
      <c r="D38" s="16"/>
      <c r="E38" t="s">
        <v>230</v>
      </c>
      <c r="G38" t="s">
        <v>230</v>
      </c>
      <c r="H38" s="79">
        <v>0</v>
      </c>
      <c r="I38" s="79">
        <v>0</v>
      </c>
      <c r="J38" s="79">
        <v>0</v>
      </c>
      <c r="K38" s="79">
        <v>0</v>
      </c>
      <c r="L38" s="79">
        <f>J38/'סכום נכסי הקרן'!$C$42*100</f>
        <v>0</v>
      </c>
    </row>
    <row r="39" spans="2:12">
      <c r="B39" s="80" t="s">
        <v>235</v>
      </c>
      <c r="D39" s="16"/>
      <c r="I39" s="81">
        <f>I40+I47</f>
        <v>0</v>
      </c>
      <c r="J39" s="81">
        <f t="shared" ref="J39:K39" si="3">J40+J47</f>
        <v>564.66914028041003</v>
      </c>
      <c r="K39" s="81">
        <f t="shared" si="3"/>
        <v>33.120000000000005</v>
      </c>
      <c r="L39" s="81">
        <f>J39/'סכום נכסי הקרן'!$C$42*100</f>
        <v>1.5064273269008301</v>
      </c>
    </row>
    <row r="40" spans="2:12">
      <c r="B40" s="80" t="s">
        <v>236</v>
      </c>
      <c r="D40" s="16"/>
      <c r="I40" s="81">
        <f>SUM(I41:I46)</f>
        <v>0</v>
      </c>
      <c r="J40" s="81">
        <f t="shared" ref="J40:K40" si="4">SUM(J41:J46)</f>
        <v>564.66914028041003</v>
      </c>
      <c r="K40" s="81">
        <f t="shared" si="4"/>
        <v>33.120000000000005</v>
      </c>
      <c r="L40" s="81">
        <f>J40/'סכום נכסי הקרן'!$C$42*100</f>
        <v>1.5064273269008301</v>
      </c>
    </row>
    <row r="41" spans="2:12">
      <c r="B41" s="82" t="s">
        <v>1715</v>
      </c>
      <c r="C41" t="s">
        <v>207</v>
      </c>
      <c r="D41" t="s">
        <v>208</v>
      </c>
      <c r="E41" t="s">
        <v>209</v>
      </c>
      <c r="F41" t="s">
        <v>210</v>
      </c>
      <c r="G41" t="s">
        <v>112</v>
      </c>
      <c r="H41" s="79">
        <v>0</v>
      </c>
      <c r="I41" s="79">
        <v>0</v>
      </c>
      <c r="J41" s="79">
        <v>449.88215665000001</v>
      </c>
      <c r="K41" s="79">
        <v>26.38</v>
      </c>
      <c r="L41" s="79">
        <f>J41/'סכום נכסי הקרן'!$C$42*100</f>
        <v>1.2001980032521211</v>
      </c>
    </row>
    <row r="42" spans="2:12">
      <c r="B42" s="82" t="s">
        <v>1715</v>
      </c>
      <c r="C42" t="s">
        <v>213</v>
      </c>
      <c r="D42" t="s">
        <v>208</v>
      </c>
      <c r="E42" t="s">
        <v>209</v>
      </c>
      <c r="F42" t="s">
        <v>210</v>
      </c>
      <c r="G42" t="s">
        <v>122</v>
      </c>
      <c r="H42" s="79">
        <v>0</v>
      </c>
      <c r="I42" s="79">
        <v>0</v>
      </c>
      <c r="J42" s="79">
        <v>6.2435989000000003</v>
      </c>
      <c r="K42" s="79">
        <v>0.37</v>
      </c>
      <c r="L42" s="79">
        <f>J42/'סכום נכסי הקרן'!$C$42*100</f>
        <v>1.665670625544944E-2</v>
      </c>
    </row>
    <row r="43" spans="2:12">
      <c r="B43" s="82" t="s">
        <v>1715</v>
      </c>
      <c r="C43" t="s">
        <v>215</v>
      </c>
      <c r="D43" t="s">
        <v>208</v>
      </c>
      <c r="E43" t="s">
        <v>209</v>
      </c>
      <c r="F43" t="s">
        <v>210</v>
      </c>
      <c r="G43" t="s">
        <v>116</v>
      </c>
      <c r="H43" s="79">
        <v>0</v>
      </c>
      <c r="I43" s="79">
        <v>0</v>
      </c>
      <c r="J43" s="79">
        <v>87.613414464000002</v>
      </c>
      <c r="K43" s="79">
        <v>5.14</v>
      </c>
      <c r="L43" s="79">
        <f>J43/'סכום נכסי הקרן'!$C$42*100</f>
        <v>0.23373553172414607</v>
      </c>
    </row>
    <row r="44" spans="2:12">
      <c r="B44" s="82" t="s">
        <v>1715</v>
      </c>
      <c r="C44" t="s">
        <v>218</v>
      </c>
      <c r="D44" t="s">
        <v>208</v>
      </c>
      <c r="E44" t="s">
        <v>209</v>
      </c>
      <c r="F44" t="s">
        <v>210</v>
      </c>
      <c r="G44" t="s">
        <v>195</v>
      </c>
      <c r="H44" s="79">
        <v>0</v>
      </c>
      <c r="I44" s="79">
        <v>0</v>
      </c>
      <c r="J44" s="79">
        <v>0.10425484241000001</v>
      </c>
      <c r="K44" s="79">
        <v>0.01</v>
      </c>
      <c r="L44" s="79">
        <f>J44/'סכום נכסי הקרן'!$C$42*100</f>
        <v>2.7813162144857558E-4</v>
      </c>
    </row>
    <row r="45" spans="2:12">
      <c r="B45" s="82" t="s">
        <v>1715</v>
      </c>
      <c r="C45" t="s">
        <v>221</v>
      </c>
      <c r="D45" t="s">
        <v>208</v>
      </c>
      <c r="E45" t="s">
        <v>209</v>
      </c>
      <c r="F45" t="s">
        <v>210</v>
      </c>
      <c r="G45" t="s">
        <v>119</v>
      </c>
      <c r="H45" s="79">
        <v>0</v>
      </c>
      <c r="I45" s="79">
        <v>0</v>
      </c>
      <c r="J45" s="79">
        <v>12.22172512</v>
      </c>
      <c r="K45" s="79">
        <v>0.72</v>
      </c>
      <c r="L45" s="79">
        <f>J45/'סכום נכסי הקרן'!$C$42*100</f>
        <v>3.2605183087383721E-2</v>
      </c>
    </row>
    <row r="46" spans="2:12">
      <c r="B46" s="82" t="s">
        <v>1715</v>
      </c>
      <c r="C46" t="s">
        <v>227</v>
      </c>
      <c r="D46" t="s">
        <v>208</v>
      </c>
      <c r="E46" t="s">
        <v>209</v>
      </c>
      <c r="F46" t="s">
        <v>210</v>
      </c>
      <c r="G46" t="s">
        <v>228</v>
      </c>
      <c r="H46" s="79">
        <v>0</v>
      </c>
      <c r="I46" s="79">
        <v>0</v>
      </c>
      <c r="J46" s="79">
        <v>8.6039903039999999</v>
      </c>
      <c r="K46" s="79">
        <v>0.5</v>
      </c>
      <c r="L46" s="79">
        <f>J46/'סכום נכסי הקרן'!$C$42*100</f>
        <v>2.295377096028112E-2</v>
      </c>
    </row>
    <row r="47" spans="2:12">
      <c r="B47" s="80" t="s">
        <v>237</v>
      </c>
      <c r="D47" s="16"/>
      <c r="I47" s="81">
        <v>0</v>
      </c>
      <c r="J47" s="81">
        <v>0</v>
      </c>
      <c r="K47" s="81">
        <v>0</v>
      </c>
      <c r="L47" s="81">
        <f>J47/'סכום נכסי הקרן'!$C$42*100</f>
        <v>0</v>
      </c>
    </row>
    <row r="48" spans="2:12">
      <c r="B48" t="s">
        <v>230</v>
      </c>
      <c r="C48" t="s">
        <v>230</v>
      </c>
      <c r="D48" s="16"/>
      <c r="E48" t="s">
        <v>230</v>
      </c>
      <c r="G48" t="s">
        <v>230</v>
      </c>
      <c r="H48" s="79">
        <v>0</v>
      </c>
      <c r="I48" s="79">
        <v>0</v>
      </c>
      <c r="J48" s="79">
        <v>0</v>
      </c>
      <c r="K48" s="79">
        <v>0</v>
      </c>
      <c r="L48" s="79">
        <f>J48/'סכום נכסי הקרן'!$C$42*100</f>
        <v>0</v>
      </c>
    </row>
    <row r="49" spans="2:4">
      <c r="B49" t="s">
        <v>238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-1882944.94</v>
      </c>
      <c r="H11" s="7"/>
      <c r="I11" s="78">
        <v>118.03702055531616</v>
      </c>
      <c r="J11" s="78">
        <v>100</v>
      </c>
      <c r="K11" s="78">
        <v>0.31</v>
      </c>
      <c r="AW11" s="16"/>
    </row>
    <row r="12" spans="2:49">
      <c r="B12" s="80" t="s">
        <v>196</v>
      </c>
      <c r="C12" s="16"/>
      <c r="D12" s="16"/>
      <c r="G12" s="81">
        <v>-1882944.94</v>
      </c>
      <c r="I12" s="81">
        <v>118.03702055531616</v>
      </c>
      <c r="J12" s="81">
        <v>100</v>
      </c>
      <c r="K12" s="81">
        <v>0.31</v>
      </c>
    </row>
    <row r="13" spans="2:49">
      <c r="B13" s="80" t="s">
        <v>1422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230</v>
      </c>
      <c r="C14" t="s">
        <v>230</v>
      </c>
      <c r="D14" t="s">
        <v>230</v>
      </c>
      <c r="E14" t="s">
        <v>230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1423</v>
      </c>
      <c r="C15" s="16"/>
      <c r="D15" s="16"/>
      <c r="G15" s="81">
        <v>-1642000</v>
      </c>
      <c r="I15" s="81">
        <v>125.14485880487265</v>
      </c>
      <c r="J15" s="81">
        <v>106.02</v>
      </c>
      <c r="K15" s="81">
        <v>0.33</v>
      </c>
    </row>
    <row r="16" spans="2:49">
      <c r="B16" t="s">
        <v>1494</v>
      </c>
      <c r="C16" t="s">
        <v>1495</v>
      </c>
      <c r="D16" t="s">
        <v>129</v>
      </c>
      <c r="E16" t="s">
        <v>112</v>
      </c>
      <c r="F16" t="s">
        <v>1496</v>
      </c>
      <c r="G16" s="79">
        <v>-685000</v>
      </c>
      <c r="H16" s="79">
        <v>-11.139645255474496</v>
      </c>
      <c r="I16" s="79">
        <v>76.306570000000306</v>
      </c>
      <c r="J16" s="79">
        <v>64.650000000000006</v>
      </c>
      <c r="K16" s="79">
        <v>0.2</v>
      </c>
    </row>
    <row r="17" spans="2:11">
      <c r="B17" t="s">
        <v>1497</v>
      </c>
      <c r="C17" t="s">
        <v>1498</v>
      </c>
      <c r="D17" t="s">
        <v>129</v>
      </c>
      <c r="E17" t="s">
        <v>112</v>
      </c>
      <c r="F17" t="s">
        <v>1499</v>
      </c>
      <c r="G17" s="79">
        <v>-80000</v>
      </c>
      <c r="H17" s="79">
        <v>-9.2203125000000004</v>
      </c>
      <c r="I17" s="79">
        <v>7.3762499999999998</v>
      </c>
      <c r="J17" s="79">
        <v>6.25</v>
      </c>
      <c r="K17" s="79">
        <v>0.02</v>
      </c>
    </row>
    <row r="18" spans="2:11">
      <c r="B18" t="s">
        <v>1500</v>
      </c>
      <c r="C18" t="s">
        <v>1501</v>
      </c>
      <c r="D18" t="s">
        <v>129</v>
      </c>
      <c r="E18" t="s">
        <v>112</v>
      </c>
      <c r="F18" t="s">
        <v>1502</v>
      </c>
      <c r="G18" s="79">
        <v>-100000</v>
      </c>
      <c r="H18" s="79">
        <v>-8.9553399999999996</v>
      </c>
      <c r="I18" s="79">
        <v>8.9553399999999996</v>
      </c>
      <c r="J18" s="79">
        <v>7.59</v>
      </c>
      <c r="K18" s="79">
        <v>0.02</v>
      </c>
    </row>
    <row r="19" spans="2:11">
      <c r="B19" t="s">
        <v>1503</v>
      </c>
      <c r="C19" t="s">
        <v>1504</v>
      </c>
      <c r="D19" t="s">
        <v>129</v>
      </c>
      <c r="E19" t="s">
        <v>112</v>
      </c>
      <c r="F19" t="s">
        <v>1505</v>
      </c>
      <c r="G19" s="79">
        <v>-414000</v>
      </c>
      <c r="H19" s="79">
        <v>-7.7944317789291784</v>
      </c>
      <c r="I19" s="79">
        <v>32.268947564766798</v>
      </c>
      <c r="J19" s="79">
        <v>27.34</v>
      </c>
      <c r="K19" s="79">
        <v>0.09</v>
      </c>
    </row>
    <row r="20" spans="2:11">
      <c r="B20" t="s">
        <v>1506</v>
      </c>
      <c r="C20" t="s">
        <v>1507</v>
      </c>
      <c r="D20" t="s">
        <v>129</v>
      </c>
      <c r="E20" t="s">
        <v>112</v>
      </c>
      <c r="F20" t="s">
        <v>1508</v>
      </c>
      <c r="G20" s="79">
        <v>100000</v>
      </c>
      <c r="H20" s="79">
        <v>-6.1647499999999997</v>
      </c>
      <c r="I20" s="79">
        <v>-6.1647499999999997</v>
      </c>
      <c r="J20" s="79">
        <v>-5.22</v>
      </c>
      <c r="K20" s="79">
        <v>-0.02</v>
      </c>
    </row>
    <row r="21" spans="2:11">
      <c r="B21" t="s">
        <v>1509</v>
      </c>
      <c r="C21" t="s">
        <v>1510</v>
      </c>
      <c r="D21" t="s">
        <v>129</v>
      </c>
      <c r="E21" t="s">
        <v>112</v>
      </c>
      <c r="F21" t="s">
        <v>397</v>
      </c>
      <c r="G21" s="79">
        <v>50000</v>
      </c>
      <c r="H21" s="79">
        <v>-3.14534</v>
      </c>
      <c r="I21" s="79">
        <v>-1.57267</v>
      </c>
      <c r="J21" s="79">
        <v>-1.33</v>
      </c>
      <c r="K21" s="79">
        <v>0</v>
      </c>
    </row>
    <row r="22" spans="2:11">
      <c r="B22" t="s">
        <v>1511</v>
      </c>
      <c r="C22" t="s">
        <v>1512</v>
      </c>
      <c r="D22" t="s">
        <v>129</v>
      </c>
      <c r="E22" t="s">
        <v>112</v>
      </c>
      <c r="F22" t="s">
        <v>1513</v>
      </c>
      <c r="G22" s="79">
        <v>-463000</v>
      </c>
      <c r="H22" s="79">
        <v>-1.7339419525066004</v>
      </c>
      <c r="I22" s="79">
        <v>8.0281512401055597</v>
      </c>
      <c r="J22" s="79">
        <v>6.8</v>
      </c>
      <c r="K22" s="79">
        <v>0.02</v>
      </c>
    </row>
    <row r="23" spans="2:11">
      <c r="B23" t="s">
        <v>1514</v>
      </c>
      <c r="C23" t="s">
        <v>1515</v>
      </c>
      <c r="D23" t="s">
        <v>129</v>
      </c>
      <c r="E23" t="s">
        <v>112</v>
      </c>
      <c r="F23" t="s">
        <v>1448</v>
      </c>
      <c r="G23" s="79">
        <v>-50000</v>
      </c>
      <c r="H23" s="79">
        <v>0.10596</v>
      </c>
      <c r="I23" s="79">
        <v>-5.2979999999999999E-2</v>
      </c>
      <c r="J23" s="79">
        <v>-0.04</v>
      </c>
      <c r="K23" s="79">
        <v>0</v>
      </c>
    </row>
    <row r="24" spans="2:11">
      <c r="B24" s="80" t="s">
        <v>1492</v>
      </c>
      <c r="C24" s="16"/>
      <c r="D24" s="16"/>
      <c r="G24" s="81">
        <v>-241000</v>
      </c>
      <c r="I24" s="81">
        <v>-15.4519874113565</v>
      </c>
      <c r="J24" s="81">
        <v>-13.09</v>
      </c>
      <c r="K24" s="81">
        <v>-0.04</v>
      </c>
    </row>
    <row r="25" spans="2:11">
      <c r="B25" t="s">
        <v>1516</v>
      </c>
      <c r="C25" t="s">
        <v>1517</v>
      </c>
      <c r="D25" t="s">
        <v>129</v>
      </c>
      <c r="E25" t="s">
        <v>116</v>
      </c>
      <c r="F25" t="s">
        <v>1518</v>
      </c>
      <c r="G25" s="79">
        <v>-113000</v>
      </c>
      <c r="H25" s="79">
        <v>2.1481526908493467</v>
      </c>
      <c r="I25" s="79">
        <v>-10.2300874113565</v>
      </c>
      <c r="J25" s="79">
        <v>-8.67</v>
      </c>
      <c r="K25" s="79">
        <v>-0.03</v>
      </c>
    </row>
    <row r="26" spans="2:11">
      <c r="B26" t="s">
        <v>1519</v>
      </c>
      <c r="C26" t="s">
        <v>1520</v>
      </c>
      <c r="D26" t="s">
        <v>129</v>
      </c>
      <c r="E26" t="s">
        <v>116</v>
      </c>
      <c r="F26" t="s">
        <v>1521</v>
      </c>
      <c r="G26" s="79">
        <v>-128000</v>
      </c>
      <c r="H26" s="79">
        <v>4.0796093750000004</v>
      </c>
      <c r="I26" s="79">
        <v>-5.2218999999999998</v>
      </c>
      <c r="J26" s="79">
        <v>-4.42</v>
      </c>
      <c r="K26" s="79">
        <v>-0.01</v>
      </c>
    </row>
    <row r="27" spans="2:11">
      <c r="B27" s="80" t="s">
        <v>1424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230</v>
      </c>
      <c r="C28" t="s">
        <v>230</v>
      </c>
      <c r="D28" t="s">
        <v>230</v>
      </c>
      <c r="E28" t="s">
        <v>230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950</v>
      </c>
      <c r="C29" s="16"/>
      <c r="D29" s="16"/>
      <c r="G29" s="81">
        <v>55.06</v>
      </c>
      <c r="I29" s="81">
        <v>8.3441491618000008</v>
      </c>
      <c r="J29" s="81">
        <v>7.07</v>
      </c>
      <c r="K29" s="81">
        <v>0.02</v>
      </c>
    </row>
    <row r="30" spans="2:11">
      <c r="B30" t="s">
        <v>1522</v>
      </c>
      <c r="C30" t="s">
        <v>1523</v>
      </c>
      <c r="D30" t="s">
        <v>129</v>
      </c>
      <c r="E30" t="s">
        <v>108</v>
      </c>
      <c r="F30" t="s">
        <v>1524</v>
      </c>
      <c r="G30" s="79">
        <v>27.03</v>
      </c>
      <c r="H30" s="79">
        <v>5257.5379999999996</v>
      </c>
      <c r="I30" s="79">
        <v>1.4211125214</v>
      </c>
      <c r="J30" s="79">
        <v>1.2</v>
      </c>
      <c r="K30" s="79">
        <v>0</v>
      </c>
    </row>
    <row r="31" spans="2:11">
      <c r="B31" t="s">
        <v>1522</v>
      </c>
      <c r="C31" t="s">
        <v>1525</v>
      </c>
      <c r="D31" t="s">
        <v>129</v>
      </c>
      <c r="E31" t="s">
        <v>108</v>
      </c>
      <c r="F31" t="s">
        <v>1526</v>
      </c>
      <c r="G31" s="79">
        <v>28.03</v>
      </c>
      <c r="H31" s="79">
        <v>24698.668000000001</v>
      </c>
      <c r="I31" s="79">
        <v>6.9230366404000003</v>
      </c>
      <c r="J31" s="79">
        <v>5.87</v>
      </c>
      <c r="K31" s="79">
        <v>0.02</v>
      </c>
    </row>
    <row r="32" spans="2:11">
      <c r="B32" s="80" t="s">
        <v>235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s="80" t="s">
        <v>1422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230</v>
      </c>
      <c r="C34" t="s">
        <v>230</v>
      </c>
      <c r="D34" t="s">
        <v>230</v>
      </c>
      <c r="E34" t="s">
        <v>230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s="80" t="s">
        <v>1493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230</v>
      </c>
      <c r="C36" t="s">
        <v>230</v>
      </c>
      <c r="D36" t="s">
        <v>230</v>
      </c>
      <c r="E36" t="s">
        <v>230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s="80" t="s">
        <v>1424</v>
      </c>
      <c r="C37" s="16"/>
      <c r="D37" s="16"/>
      <c r="G37" s="81">
        <v>0</v>
      </c>
      <c r="I37" s="81">
        <v>0</v>
      </c>
      <c r="J37" s="81">
        <v>0</v>
      </c>
      <c r="K37" s="81">
        <v>0</v>
      </c>
    </row>
    <row r="38" spans="2:11">
      <c r="B38" t="s">
        <v>230</v>
      </c>
      <c r="C38" t="s">
        <v>230</v>
      </c>
      <c r="D38" t="s">
        <v>230</v>
      </c>
      <c r="E38" t="s">
        <v>230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s="80" t="s">
        <v>950</v>
      </c>
      <c r="C39" s="16"/>
      <c r="D39" s="16"/>
      <c r="G39" s="81">
        <v>0</v>
      </c>
      <c r="I39" s="81">
        <v>0</v>
      </c>
      <c r="J39" s="81">
        <v>0</v>
      </c>
      <c r="K39" s="81">
        <v>0</v>
      </c>
    </row>
    <row r="40" spans="2:11">
      <c r="B40" t="s">
        <v>230</v>
      </c>
      <c r="C40" t="s">
        <v>230</v>
      </c>
      <c r="D40" t="s">
        <v>230</v>
      </c>
      <c r="E40" t="s">
        <v>230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</row>
    <row r="41" spans="2:11">
      <c r="B41" t="s">
        <v>238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1426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230</v>
      </c>
      <c r="C14" t="s">
        <v>230</v>
      </c>
      <c r="D14" s="16"/>
      <c r="E14" t="s">
        <v>230</v>
      </c>
      <c r="H14" s="79">
        <v>0</v>
      </c>
      <c r="I14" t="s">
        <v>230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1427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230</v>
      </c>
      <c r="C16" t="s">
        <v>230</v>
      </c>
      <c r="D16" s="16"/>
      <c r="E16" t="s">
        <v>230</v>
      </c>
      <c r="H16" s="79">
        <v>0</v>
      </c>
      <c r="I16" t="s">
        <v>230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1428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1429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230</v>
      </c>
      <c r="C19" t="s">
        <v>230</v>
      </c>
      <c r="D19" s="16"/>
      <c r="E19" t="s">
        <v>230</v>
      </c>
      <c r="H19" s="79">
        <v>0</v>
      </c>
      <c r="I19" t="s">
        <v>230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1430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230</v>
      </c>
      <c r="C21" t="s">
        <v>230</v>
      </c>
      <c r="D21" s="16"/>
      <c r="E21" t="s">
        <v>230</v>
      </c>
      <c r="H21" s="79">
        <v>0</v>
      </c>
      <c r="I21" t="s">
        <v>230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1431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230</v>
      </c>
      <c r="C23" t="s">
        <v>230</v>
      </c>
      <c r="D23" s="16"/>
      <c r="E23" t="s">
        <v>230</v>
      </c>
      <c r="H23" s="79">
        <v>0</v>
      </c>
      <c r="I23" t="s">
        <v>230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1432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230</v>
      </c>
      <c r="C25" t="s">
        <v>230</v>
      </c>
      <c r="D25" s="16"/>
      <c r="E25" t="s">
        <v>230</v>
      </c>
      <c r="H25" s="79">
        <v>0</v>
      </c>
      <c r="I25" t="s">
        <v>230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235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1426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230</v>
      </c>
      <c r="C28" t="s">
        <v>230</v>
      </c>
      <c r="D28" s="16"/>
      <c r="E28" t="s">
        <v>230</v>
      </c>
      <c r="H28" s="79">
        <v>0</v>
      </c>
      <c r="I28" t="s">
        <v>230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1427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230</v>
      </c>
      <c r="C30" t="s">
        <v>230</v>
      </c>
      <c r="D30" s="16"/>
      <c r="E30" t="s">
        <v>230</v>
      </c>
      <c r="H30" s="79">
        <v>0</v>
      </c>
      <c r="I30" t="s">
        <v>230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1428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1429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230</v>
      </c>
      <c r="C33" t="s">
        <v>230</v>
      </c>
      <c r="D33" s="16"/>
      <c r="E33" t="s">
        <v>230</v>
      </c>
      <c r="H33" s="79">
        <v>0</v>
      </c>
      <c r="I33" t="s">
        <v>230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1430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230</v>
      </c>
      <c r="C35" t="s">
        <v>230</v>
      </c>
      <c r="D35" s="16"/>
      <c r="E35" t="s">
        <v>230</v>
      </c>
      <c r="H35" s="79">
        <v>0</v>
      </c>
      <c r="I35" t="s">
        <v>230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1431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230</v>
      </c>
      <c r="C37" t="s">
        <v>230</v>
      </c>
      <c r="D37" s="16"/>
      <c r="E37" t="s">
        <v>230</v>
      </c>
      <c r="H37" s="79">
        <v>0</v>
      </c>
      <c r="I37" t="s">
        <v>230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1432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230</v>
      </c>
      <c r="C39" t="s">
        <v>230</v>
      </c>
      <c r="D39" s="16"/>
      <c r="E39" t="s">
        <v>230</v>
      </c>
      <c r="H39" s="79">
        <v>0</v>
      </c>
      <c r="I39" t="s">
        <v>230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238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39"/>
  <sheetViews>
    <sheetView rightToLeft="1" topLeftCell="C88" workbookViewId="0">
      <selection activeCell="F94" sqref="F9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5.9</v>
      </c>
      <c r="H11" s="18"/>
      <c r="I11" s="18"/>
      <c r="J11" s="78">
        <v>2.3199999999999998</v>
      </c>
      <c r="K11" s="78">
        <v>1114119.07</v>
      </c>
      <c r="L11" s="7"/>
      <c r="M11" s="78">
        <v>1383.0421336624845</v>
      </c>
      <c r="N11" s="78">
        <v>100</v>
      </c>
      <c r="O11" s="78">
        <v>3.69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6.07</v>
      </c>
      <c r="J12" s="81">
        <v>2.21</v>
      </c>
      <c r="K12" s="81">
        <v>1085445.47</v>
      </c>
      <c r="M12" s="81">
        <v>1269.7015264427196</v>
      </c>
      <c r="N12" s="81">
        <v>91.8</v>
      </c>
      <c r="O12" s="81">
        <v>3.39</v>
      </c>
    </row>
    <row r="13" spans="2:59">
      <c r="B13" s="80" t="s">
        <v>1527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230</v>
      </c>
      <c r="D14" t="s">
        <v>230</v>
      </c>
      <c r="E14" t="s">
        <v>230</v>
      </c>
      <c r="G14" s="79">
        <v>0</v>
      </c>
      <c r="H14" t="s">
        <v>230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1528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230</v>
      </c>
      <c r="D16" t="s">
        <v>230</v>
      </c>
      <c r="E16" t="s">
        <v>230</v>
      </c>
      <c r="G16" s="79">
        <v>0</v>
      </c>
      <c r="H16" t="s">
        <v>230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1529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230</v>
      </c>
      <c r="D18" t="s">
        <v>230</v>
      </c>
      <c r="E18" t="s">
        <v>230</v>
      </c>
      <c r="G18" s="79">
        <v>0</v>
      </c>
      <c r="H18" t="s">
        <v>230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1530</v>
      </c>
      <c r="G19" s="81">
        <v>6.18</v>
      </c>
      <c r="J19" s="81">
        <v>2.19</v>
      </c>
      <c r="K19" s="81">
        <v>1058786.99</v>
      </c>
      <c r="M19" s="81">
        <v>1242.5118652127196</v>
      </c>
      <c r="N19" s="81">
        <v>89.84</v>
      </c>
      <c r="O19" s="81">
        <v>3.31</v>
      </c>
    </row>
    <row r="20" spans="2:15">
      <c r="B20" t="s">
        <v>1531</v>
      </c>
      <c r="C20" t="s">
        <v>1532</v>
      </c>
      <c r="D20" t="s">
        <v>1533</v>
      </c>
      <c r="E20" t="s">
        <v>396</v>
      </c>
      <c r="F20" t="s">
        <v>155</v>
      </c>
      <c r="G20" s="79">
        <v>1.68</v>
      </c>
      <c r="H20" t="s">
        <v>112</v>
      </c>
      <c r="I20" s="79">
        <v>4.0999999999999996</v>
      </c>
      <c r="J20" s="79">
        <v>2.66</v>
      </c>
      <c r="K20" s="79">
        <v>7087.5</v>
      </c>
      <c r="L20" s="79">
        <v>103.61</v>
      </c>
      <c r="M20" s="79">
        <v>27.574312106250002</v>
      </c>
      <c r="N20" s="79">
        <v>1.99</v>
      </c>
      <c r="O20" s="79">
        <v>7.0000000000000007E-2</v>
      </c>
    </row>
    <row r="21" spans="2:15">
      <c r="B21" t="s">
        <v>1534</v>
      </c>
      <c r="C21" t="s">
        <v>1532</v>
      </c>
      <c r="D21" t="s">
        <v>1535</v>
      </c>
      <c r="E21" t="s">
        <v>396</v>
      </c>
      <c r="F21" t="s">
        <v>157</v>
      </c>
      <c r="G21" s="79">
        <v>8.5500000000000007</v>
      </c>
      <c r="H21" t="s">
        <v>108</v>
      </c>
      <c r="I21" s="79">
        <v>3.19</v>
      </c>
      <c r="J21" s="79">
        <v>2.96</v>
      </c>
      <c r="K21" s="79">
        <v>7137.28</v>
      </c>
      <c r="L21" s="79">
        <v>101.31</v>
      </c>
      <c r="M21" s="79">
        <v>7.2307783680000002</v>
      </c>
      <c r="N21" s="79">
        <v>0.52</v>
      </c>
      <c r="O21" s="79">
        <v>0.02</v>
      </c>
    </row>
    <row r="22" spans="2:15">
      <c r="B22" t="s">
        <v>1534</v>
      </c>
      <c r="C22" t="s">
        <v>1532</v>
      </c>
      <c r="D22" t="s">
        <v>1536</v>
      </c>
      <c r="E22" t="s">
        <v>396</v>
      </c>
      <c r="F22" t="s">
        <v>157</v>
      </c>
      <c r="G22" s="79">
        <v>8.58</v>
      </c>
      <c r="H22" t="s">
        <v>108</v>
      </c>
      <c r="I22" s="79">
        <v>3.17</v>
      </c>
      <c r="J22" s="79">
        <v>2.48</v>
      </c>
      <c r="K22" s="79">
        <v>5098.0600000000004</v>
      </c>
      <c r="L22" s="79">
        <v>107.75</v>
      </c>
      <c r="M22" s="79">
        <v>5.4931596499999999</v>
      </c>
      <c r="N22" s="79">
        <v>0.4</v>
      </c>
      <c r="O22" s="79">
        <v>0.01</v>
      </c>
    </row>
    <row r="23" spans="2:15">
      <c r="B23" t="s">
        <v>1534</v>
      </c>
      <c r="C23" t="s">
        <v>1532</v>
      </c>
      <c r="D23" t="s">
        <v>1537</v>
      </c>
      <c r="E23" t="s">
        <v>396</v>
      </c>
      <c r="F23" t="s">
        <v>157</v>
      </c>
      <c r="G23" s="79">
        <v>8.59</v>
      </c>
      <c r="H23" t="s">
        <v>108</v>
      </c>
      <c r="I23" s="79">
        <v>3.17</v>
      </c>
      <c r="J23" s="79">
        <v>2.44</v>
      </c>
      <c r="K23" s="79">
        <v>7137</v>
      </c>
      <c r="L23" s="79">
        <v>108.04</v>
      </c>
      <c r="M23" s="79">
        <v>7.7108147999999996</v>
      </c>
      <c r="N23" s="79">
        <v>0.56000000000000005</v>
      </c>
      <c r="O23" s="79">
        <v>0.02</v>
      </c>
    </row>
    <row r="24" spans="2:15">
      <c r="B24" t="s">
        <v>1538</v>
      </c>
      <c r="C24" t="s">
        <v>1532</v>
      </c>
      <c r="D24" t="s">
        <v>1539</v>
      </c>
      <c r="E24" t="s">
        <v>1451</v>
      </c>
      <c r="F24" t="s">
        <v>210</v>
      </c>
      <c r="G24" s="79">
        <v>5.18</v>
      </c>
      <c r="H24" t="s">
        <v>112</v>
      </c>
      <c r="I24" s="79">
        <v>9.85</v>
      </c>
      <c r="J24" s="79">
        <v>3.26</v>
      </c>
      <c r="K24" s="79">
        <v>11293.28</v>
      </c>
      <c r="L24" s="79">
        <v>139.88999999999999</v>
      </c>
      <c r="M24" s="79">
        <v>59.322126066960003</v>
      </c>
      <c r="N24" s="79">
        <v>4.29</v>
      </c>
      <c r="O24" s="79">
        <v>0.16</v>
      </c>
    </row>
    <row r="25" spans="2:15">
      <c r="B25" t="s">
        <v>1540</v>
      </c>
      <c r="C25" t="s">
        <v>1532</v>
      </c>
      <c r="D25" t="s">
        <v>1541</v>
      </c>
      <c r="E25" t="s">
        <v>396</v>
      </c>
      <c r="F25" t="s">
        <v>157</v>
      </c>
      <c r="G25" s="79">
        <v>7.3</v>
      </c>
      <c r="H25" t="s">
        <v>108</v>
      </c>
      <c r="I25" s="79">
        <v>4.5</v>
      </c>
      <c r="J25" s="79">
        <v>1.91</v>
      </c>
      <c r="K25" s="79">
        <v>69672.92</v>
      </c>
      <c r="L25" s="79">
        <v>124.83</v>
      </c>
      <c r="M25" s="79">
        <v>86.972706036000005</v>
      </c>
      <c r="N25" s="79">
        <v>6.29</v>
      </c>
      <c r="O25" s="79">
        <v>0.23</v>
      </c>
    </row>
    <row r="26" spans="2:15">
      <c r="B26" t="s">
        <v>1540</v>
      </c>
      <c r="C26" t="s">
        <v>1532</v>
      </c>
      <c r="D26" t="s">
        <v>1542</v>
      </c>
      <c r="E26" t="s">
        <v>396</v>
      </c>
      <c r="F26" t="s">
        <v>157</v>
      </c>
      <c r="G26" s="79">
        <v>6.29</v>
      </c>
      <c r="H26" t="s">
        <v>108</v>
      </c>
      <c r="I26" s="79">
        <v>4.2</v>
      </c>
      <c r="J26" s="79">
        <v>1.84</v>
      </c>
      <c r="K26" s="79">
        <v>5169.5200000000004</v>
      </c>
      <c r="L26" s="79">
        <v>112.72</v>
      </c>
      <c r="M26" s="79">
        <v>5.8270829439999998</v>
      </c>
      <c r="N26" s="79">
        <v>0.42</v>
      </c>
      <c r="O26" s="79">
        <v>0.02</v>
      </c>
    </row>
    <row r="27" spans="2:15">
      <c r="B27" t="s">
        <v>1534</v>
      </c>
      <c r="C27" t="s">
        <v>1532</v>
      </c>
      <c r="D27" t="s">
        <v>1543</v>
      </c>
      <c r="E27" t="s">
        <v>440</v>
      </c>
      <c r="F27" t="s">
        <v>157</v>
      </c>
      <c r="G27" s="79">
        <v>5.73</v>
      </c>
      <c r="H27" t="s">
        <v>108</v>
      </c>
      <c r="I27" s="79">
        <v>5</v>
      </c>
      <c r="J27" s="79">
        <v>1.8</v>
      </c>
      <c r="K27" s="79">
        <v>17811.72</v>
      </c>
      <c r="L27" s="79">
        <v>118.88</v>
      </c>
      <c r="M27" s="79">
        <v>21.174572735999998</v>
      </c>
      <c r="N27" s="79">
        <v>1.53</v>
      </c>
      <c r="O27" s="79">
        <v>0.06</v>
      </c>
    </row>
    <row r="28" spans="2:15">
      <c r="B28" t="s">
        <v>1534</v>
      </c>
      <c r="C28" t="s">
        <v>1532</v>
      </c>
      <c r="D28" t="s">
        <v>1544</v>
      </c>
      <c r="E28" t="s">
        <v>440</v>
      </c>
      <c r="F28" t="s">
        <v>157</v>
      </c>
      <c r="G28" s="79">
        <v>5.74</v>
      </c>
      <c r="H28" t="s">
        <v>108</v>
      </c>
      <c r="I28" s="79">
        <v>5</v>
      </c>
      <c r="J28" s="79">
        <v>1.78</v>
      </c>
      <c r="K28" s="79">
        <v>5728.59</v>
      </c>
      <c r="L28" s="79">
        <v>118.88</v>
      </c>
      <c r="M28" s="79">
        <v>6.8101477920000004</v>
      </c>
      <c r="N28" s="79">
        <v>0.49</v>
      </c>
      <c r="O28" s="79">
        <v>0.02</v>
      </c>
    </row>
    <row r="29" spans="2:15">
      <c r="B29" t="s">
        <v>1534</v>
      </c>
      <c r="C29" t="s">
        <v>1532</v>
      </c>
      <c r="D29" t="s">
        <v>1545</v>
      </c>
      <c r="E29" t="s">
        <v>440</v>
      </c>
      <c r="F29" t="s">
        <v>157</v>
      </c>
      <c r="G29" s="79">
        <v>9.3800000000000008</v>
      </c>
      <c r="H29" t="s">
        <v>108</v>
      </c>
      <c r="I29" s="79">
        <v>4.0999999999999996</v>
      </c>
      <c r="J29" s="79">
        <v>4.3099999999999996</v>
      </c>
      <c r="K29" s="79">
        <v>11686</v>
      </c>
      <c r="L29" s="79">
        <v>99.06</v>
      </c>
      <c r="M29" s="79">
        <v>11.576151599999999</v>
      </c>
      <c r="N29" s="79">
        <v>0.84</v>
      </c>
      <c r="O29" s="79">
        <v>0.03</v>
      </c>
    </row>
    <row r="30" spans="2:15">
      <c r="B30" t="s">
        <v>1534</v>
      </c>
      <c r="C30" t="s">
        <v>1532</v>
      </c>
      <c r="D30" t="s">
        <v>1546</v>
      </c>
      <c r="E30" t="s">
        <v>440</v>
      </c>
      <c r="F30" t="s">
        <v>157</v>
      </c>
      <c r="G30" s="79">
        <v>7.37</v>
      </c>
      <c r="H30" t="s">
        <v>108</v>
      </c>
      <c r="I30" s="79">
        <v>5</v>
      </c>
      <c r="J30" s="79">
        <v>3.46</v>
      </c>
      <c r="K30" s="79">
        <v>16254.66</v>
      </c>
      <c r="L30" s="79">
        <v>113.03</v>
      </c>
      <c r="M30" s="79">
        <v>18.372642198000001</v>
      </c>
      <c r="N30" s="79">
        <v>1.33</v>
      </c>
      <c r="O30" s="79">
        <v>0.05</v>
      </c>
    </row>
    <row r="31" spans="2:15">
      <c r="B31" t="s">
        <v>1534</v>
      </c>
      <c r="C31" t="s">
        <v>1532</v>
      </c>
      <c r="D31" t="s">
        <v>1547</v>
      </c>
      <c r="E31" t="s">
        <v>440</v>
      </c>
      <c r="F31" t="s">
        <v>157</v>
      </c>
      <c r="G31" s="79">
        <v>8.6199999999999992</v>
      </c>
      <c r="H31" t="s">
        <v>108</v>
      </c>
      <c r="I31" s="79">
        <v>4.0999999999999996</v>
      </c>
      <c r="J31" s="79">
        <v>2.92</v>
      </c>
      <c r="K31" s="79">
        <v>40786.42</v>
      </c>
      <c r="L31" s="79">
        <v>111.55</v>
      </c>
      <c r="M31" s="79">
        <v>45.497251509999998</v>
      </c>
      <c r="N31" s="79">
        <v>3.29</v>
      </c>
      <c r="O31" s="79">
        <v>0.12</v>
      </c>
    </row>
    <row r="32" spans="2:15">
      <c r="B32" t="s">
        <v>1548</v>
      </c>
      <c r="C32" t="s">
        <v>1532</v>
      </c>
      <c r="D32" t="s">
        <v>1549</v>
      </c>
      <c r="E32" t="s">
        <v>440</v>
      </c>
      <c r="F32" t="s">
        <v>155</v>
      </c>
      <c r="G32" s="79">
        <v>6.24</v>
      </c>
      <c r="H32" t="s">
        <v>108</v>
      </c>
      <c r="I32" s="79">
        <v>2.36</v>
      </c>
      <c r="J32" s="79">
        <v>1.82</v>
      </c>
      <c r="K32" s="79">
        <v>57935.47</v>
      </c>
      <c r="L32" s="79">
        <v>104.08</v>
      </c>
      <c r="M32" s="79">
        <v>60.299237175999998</v>
      </c>
      <c r="N32" s="79">
        <v>4.3600000000000003</v>
      </c>
      <c r="O32" s="79">
        <v>0.16</v>
      </c>
    </row>
    <row r="33" spans="2:15">
      <c r="B33" t="s">
        <v>1550</v>
      </c>
      <c r="C33" t="s">
        <v>1532</v>
      </c>
      <c r="D33" t="s">
        <v>1551</v>
      </c>
      <c r="E33" t="s">
        <v>543</v>
      </c>
      <c r="F33" t="s">
        <v>156</v>
      </c>
      <c r="G33" s="79">
        <v>7.42</v>
      </c>
      <c r="H33" t="s">
        <v>108</v>
      </c>
      <c r="I33" s="79">
        <v>5.35</v>
      </c>
      <c r="J33" s="79">
        <v>2.95</v>
      </c>
      <c r="K33" s="79">
        <v>936.16</v>
      </c>
      <c r="L33" s="79">
        <v>118.62</v>
      </c>
      <c r="M33" s="79">
        <v>1.110472992</v>
      </c>
      <c r="N33" s="79">
        <v>0.08</v>
      </c>
      <c r="O33" s="79">
        <v>0</v>
      </c>
    </row>
    <row r="34" spans="2:15">
      <c r="B34" t="s">
        <v>1550</v>
      </c>
      <c r="C34" t="s">
        <v>1532</v>
      </c>
      <c r="D34" t="s">
        <v>1552</v>
      </c>
      <c r="E34" t="s">
        <v>543</v>
      </c>
      <c r="F34" t="s">
        <v>156</v>
      </c>
      <c r="G34" s="79">
        <v>7.42</v>
      </c>
      <c r="H34" t="s">
        <v>108</v>
      </c>
      <c r="I34" s="79">
        <v>5.35</v>
      </c>
      <c r="J34" s="79">
        <v>2.95</v>
      </c>
      <c r="K34" s="79">
        <v>1196.04</v>
      </c>
      <c r="L34" s="79">
        <v>118.62</v>
      </c>
      <c r="M34" s="79">
        <v>1.4187426480000001</v>
      </c>
      <c r="N34" s="79">
        <v>0.1</v>
      </c>
      <c r="O34" s="79">
        <v>0</v>
      </c>
    </row>
    <row r="35" spans="2:15">
      <c r="B35" t="s">
        <v>1550</v>
      </c>
      <c r="C35" t="s">
        <v>1532</v>
      </c>
      <c r="D35" t="s">
        <v>1553</v>
      </c>
      <c r="E35" t="s">
        <v>543</v>
      </c>
      <c r="F35" t="s">
        <v>156</v>
      </c>
      <c r="G35" s="79">
        <v>7.65</v>
      </c>
      <c r="H35" t="s">
        <v>108</v>
      </c>
      <c r="I35" s="79">
        <v>5.35</v>
      </c>
      <c r="J35" s="79">
        <v>1.85</v>
      </c>
      <c r="K35" s="79">
        <v>7948.75</v>
      </c>
      <c r="L35" s="79">
        <v>129.86000000000001</v>
      </c>
      <c r="M35" s="79">
        <v>10.32224675</v>
      </c>
      <c r="N35" s="79">
        <v>0.75</v>
      </c>
      <c r="O35" s="79">
        <v>0.03</v>
      </c>
    </row>
    <row r="36" spans="2:15">
      <c r="B36" t="s">
        <v>1550</v>
      </c>
      <c r="C36" t="s">
        <v>1532</v>
      </c>
      <c r="D36" t="s">
        <v>1554</v>
      </c>
      <c r="E36" t="s">
        <v>543</v>
      </c>
      <c r="F36" t="s">
        <v>156</v>
      </c>
      <c r="G36" s="79">
        <v>7.42</v>
      </c>
      <c r="H36" t="s">
        <v>108</v>
      </c>
      <c r="I36" s="79">
        <v>5.35</v>
      </c>
      <c r="J36" s="79">
        <v>2.95</v>
      </c>
      <c r="K36" s="79">
        <v>1403.77</v>
      </c>
      <c r="L36" s="79">
        <v>118.62</v>
      </c>
      <c r="M36" s="79">
        <v>1.665151974</v>
      </c>
      <c r="N36" s="79">
        <v>0.12</v>
      </c>
      <c r="O36" s="79">
        <v>0</v>
      </c>
    </row>
    <row r="37" spans="2:15">
      <c r="B37" t="s">
        <v>1550</v>
      </c>
      <c r="C37" t="s">
        <v>1532</v>
      </c>
      <c r="D37" t="s">
        <v>1555</v>
      </c>
      <c r="E37" t="s">
        <v>543</v>
      </c>
      <c r="F37" t="s">
        <v>156</v>
      </c>
      <c r="G37" s="79">
        <v>7.65</v>
      </c>
      <c r="H37" t="s">
        <v>108</v>
      </c>
      <c r="I37" s="79">
        <v>5.35</v>
      </c>
      <c r="J37" s="79">
        <v>1.85</v>
      </c>
      <c r="K37" s="79">
        <v>5725.81</v>
      </c>
      <c r="L37" s="79">
        <v>129.86000000000001</v>
      </c>
      <c r="M37" s="79">
        <v>7.4355368659999996</v>
      </c>
      <c r="N37" s="79">
        <v>0.54</v>
      </c>
      <c r="O37" s="79">
        <v>0.02</v>
      </c>
    </row>
    <row r="38" spans="2:15">
      <c r="B38" t="s">
        <v>1550</v>
      </c>
      <c r="C38" t="s">
        <v>1532</v>
      </c>
      <c r="D38" t="s">
        <v>1556</v>
      </c>
      <c r="E38" t="s">
        <v>543</v>
      </c>
      <c r="F38" t="s">
        <v>156</v>
      </c>
      <c r="G38" s="79">
        <v>7.42</v>
      </c>
      <c r="H38" t="s">
        <v>108</v>
      </c>
      <c r="I38" s="79">
        <v>5.35</v>
      </c>
      <c r="J38" s="79">
        <v>2.95</v>
      </c>
      <c r="K38" s="79">
        <v>1143.8699999999999</v>
      </c>
      <c r="L38" s="79">
        <v>118.62</v>
      </c>
      <c r="M38" s="79">
        <v>1.356858594</v>
      </c>
      <c r="N38" s="79">
        <v>0.1</v>
      </c>
      <c r="O38" s="79">
        <v>0</v>
      </c>
    </row>
    <row r="39" spans="2:15">
      <c r="B39" t="s">
        <v>1550</v>
      </c>
      <c r="C39" t="s">
        <v>1532</v>
      </c>
      <c r="D39" t="s">
        <v>1557</v>
      </c>
      <c r="E39" t="s">
        <v>543</v>
      </c>
      <c r="F39" t="s">
        <v>156</v>
      </c>
      <c r="G39" s="79">
        <v>7.65</v>
      </c>
      <c r="H39" t="s">
        <v>108</v>
      </c>
      <c r="I39" s="79">
        <v>5.35</v>
      </c>
      <c r="J39" s="79">
        <v>1.85</v>
      </c>
      <c r="K39" s="79">
        <v>6876.57</v>
      </c>
      <c r="L39" s="79">
        <v>129.86000000000001</v>
      </c>
      <c r="M39" s="79">
        <v>8.9299138019999997</v>
      </c>
      <c r="N39" s="79">
        <v>0.65</v>
      </c>
      <c r="O39" s="79">
        <v>0.02</v>
      </c>
    </row>
    <row r="40" spans="2:15">
      <c r="B40" t="s">
        <v>1550</v>
      </c>
      <c r="C40" t="s">
        <v>1532</v>
      </c>
      <c r="D40" t="s">
        <v>1558</v>
      </c>
      <c r="E40" t="s">
        <v>543</v>
      </c>
      <c r="F40" t="s">
        <v>156</v>
      </c>
      <c r="G40" s="79">
        <v>7.42</v>
      </c>
      <c r="H40" t="s">
        <v>108</v>
      </c>
      <c r="I40" s="79">
        <v>5.35</v>
      </c>
      <c r="J40" s="79">
        <v>2.95</v>
      </c>
      <c r="K40" s="79">
        <v>1196.04</v>
      </c>
      <c r="L40" s="79">
        <v>118.62</v>
      </c>
      <c r="M40" s="79">
        <v>1.4187426480000001</v>
      </c>
      <c r="N40" s="79">
        <v>0.1</v>
      </c>
      <c r="O40" s="79">
        <v>0</v>
      </c>
    </row>
    <row r="41" spans="2:15">
      <c r="B41" t="s">
        <v>1550</v>
      </c>
      <c r="C41" t="s">
        <v>1532</v>
      </c>
      <c r="D41" t="s">
        <v>1559</v>
      </c>
      <c r="E41" t="s">
        <v>543</v>
      </c>
      <c r="F41" t="s">
        <v>156</v>
      </c>
      <c r="G41" s="79">
        <v>7.57</v>
      </c>
      <c r="H41" t="s">
        <v>108</v>
      </c>
      <c r="I41" s="79">
        <v>5.35</v>
      </c>
      <c r="J41" s="79">
        <v>2.2200000000000002</v>
      </c>
      <c r="K41" s="79">
        <v>6309.3</v>
      </c>
      <c r="L41" s="79">
        <v>130.18</v>
      </c>
      <c r="M41" s="79">
        <v>8.2134467400000002</v>
      </c>
      <c r="N41" s="79">
        <v>0.59</v>
      </c>
      <c r="O41" s="79">
        <v>0.02</v>
      </c>
    </row>
    <row r="42" spans="2:15">
      <c r="B42" t="s">
        <v>1550</v>
      </c>
      <c r="C42" t="s">
        <v>1532</v>
      </c>
      <c r="D42" t="s">
        <v>1560</v>
      </c>
      <c r="E42" t="s">
        <v>543</v>
      </c>
      <c r="F42" t="s">
        <v>156</v>
      </c>
      <c r="G42" s="79">
        <v>7.57</v>
      </c>
      <c r="H42" t="s">
        <v>108</v>
      </c>
      <c r="I42" s="79">
        <v>5.35</v>
      </c>
      <c r="J42" s="79">
        <v>2.2200000000000002</v>
      </c>
      <c r="K42" s="79">
        <v>5938.11</v>
      </c>
      <c r="L42" s="79">
        <v>130.18</v>
      </c>
      <c r="M42" s="79">
        <v>7.7302315979999996</v>
      </c>
      <c r="N42" s="79">
        <v>0.56000000000000005</v>
      </c>
      <c r="O42" s="79">
        <v>0.02</v>
      </c>
    </row>
    <row r="43" spans="2:15">
      <c r="B43" t="s">
        <v>1561</v>
      </c>
      <c r="C43" t="s">
        <v>1532</v>
      </c>
      <c r="D43" t="s">
        <v>1562</v>
      </c>
      <c r="E43" t="s">
        <v>543</v>
      </c>
      <c r="F43" t="s">
        <v>156</v>
      </c>
      <c r="G43" s="79">
        <v>6.89</v>
      </c>
      <c r="H43" t="s">
        <v>108</v>
      </c>
      <c r="I43" s="79">
        <v>2.56</v>
      </c>
      <c r="J43" s="79">
        <v>2.29</v>
      </c>
      <c r="K43" s="79">
        <v>164098.47</v>
      </c>
      <c r="L43" s="79">
        <v>101.02</v>
      </c>
      <c r="M43" s="79">
        <v>165.77227439399999</v>
      </c>
      <c r="N43" s="79">
        <v>11.99</v>
      </c>
      <c r="O43" s="79">
        <v>0.44</v>
      </c>
    </row>
    <row r="44" spans="2:15">
      <c r="B44" t="s">
        <v>1563</v>
      </c>
      <c r="C44" t="s">
        <v>1532</v>
      </c>
      <c r="D44" t="s">
        <v>1564</v>
      </c>
      <c r="E44" t="s">
        <v>440</v>
      </c>
      <c r="F44" t="s">
        <v>157</v>
      </c>
      <c r="G44" s="79">
        <v>0.96</v>
      </c>
      <c r="H44" t="s">
        <v>108</v>
      </c>
      <c r="I44" s="79">
        <v>3.5</v>
      </c>
      <c r="J44" s="79">
        <v>2.82</v>
      </c>
      <c r="K44" s="79">
        <v>3135.38</v>
      </c>
      <c r="L44" s="79">
        <v>102.79</v>
      </c>
      <c r="M44" s="79">
        <v>3.2228571019999999</v>
      </c>
      <c r="N44" s="79">
        <v>0.23</v>
      </c>
      <c r="O44" s="79">
        <v>0.01</v>
      </c>
    </row>
    <row r="45" spans="2:15">
      <c r="B45" t="s">
        <v>1563</v>
      </c>
      <c r="C45" t="s">
        <v>1532</v>
      </c>
      <c r="D45" t="s">
        <v>1565</v>
      </c>
      <c r="E45" t="s">
        <v>440</v>
      </c>
      <c r="F45" t="s">
        <v>157</v>
      </c>
      <c r="G45" s="79">
        <v>0.96</v>
      </c>
      <c r="H45" t="s">
        <v>108</v>
      </c>
      <c r="I45" s="79">
        <v>3.5</v>
      </c>
      <c r="J45" s="79">
        <v>3.05</v>
      </c>
      <c r="K45" s="79">
        <v>5888.06</v>
      </c>
      <c r="L45" s="79">
        <v>102.79</v>
      </c>
      <c r="M45" s="79">
        <v>6.0523368739999999</v>
      </c>
      <c r="N45" s="79">
        <v>0.44</v>
      </c>
      <c r="O45" s="79">
        <v>0.02</v>
      </c>
    </row>
    <row r="46" spans="2:15">
      <c r="B46" t="s">
        <v>1563</v>
      </c>
      <c r="C46" t="s">
        <v>1532</v>
      </c>
      <c r="D46" t="s">
        <v>1566</v>
      </c>
      <c r="E46" t="s">
        <v>440</v>
      </c>
      <c r="F46" t="s">
        <v>157</v>
      </c>
      <c r="G46" s="79">
        <v>0.96</v>
      </c>
      <c r="H46" t="s">
        <v>108</v>
      </c>
      <c r="I46" s="79">
        <v>3.5</v>
      </c>
      <c r="J46" s="79">
        <v>3.36</v>
      </c>
      <c r="K46" s="79">
        <v>1904.11</v>
      </c>
      <c r="L46" s="79">
        <v>102.75</v>
      </c>
      <c r="M46" s="79">
        <v>1.956473025</v>
      </c>
      <c r="N46" s="79">
        <v>0.14000000000000001</v>
      </c>
      <c r="O46" s="79">
        <v>0.01</v>
      </c>
    </row>
    <row r="47" spans="2:15">
      <c r="B47" t="s">
        <v>1563</v>
      </c>
      <c r="C47" t="s">
        <v>1532</v>
      </c>
      <c r="D47" t="s">
        <v>1567</v>
      </c>
      <c r="E47" t="s">
        <v>440</v>
      </c>
      <c r="F47" t="s">
        <v>157</v>
      </c>
      <c r="G47" s="79">
        <v>0.95</v>
      </c>
      <c r="H47" t="s">
        <v>108</v>
      </c>
      <c r="I47" s="79">
        <v>3.5</v>
      </c>
      <c r="J47" s="79">
        <v>5.43</v>
      </c>
      <c r="K47" s="79">
        <v>2978.73</v>
      </c>
      <c r="L47" s="79">
        <v>102.79</v>
      </c>
      <c r="M47" s="79">
        <v>3.0618365669999998</v>
      </c>
      <c r="N47" s="79">
        <v>0.22</v>
      </c>
      <c r="O47" s="79">
        <v>0.01</v>
      </c>
    </row>
    <row r="48" spans="2:15">
      <c r="B48" t="s">
        <v>1563</v>
      </c>
      <c r="C48" t="s">
        <v>1532</v>
      </c>
      <c r="D48" t="s">
        <v>1568</v>
      </c>
      <c r="E48" t="s">
        <v>440</v>
      </c>
      <c r="F48" t="s">
        <v>157</v>
      </c>
      <c r="G48" s="79">
        <v>0.99</v>
      </c>
      <c r="H48" t="s">
        <v>108</v>
      </c>
      <c r="I48" s="79">
        <v>3.5</v>
      </c>
      <c r="J48" s="79">
        <v>1.59</v>
      </c>
      <c r="K48" s="79">
        <v>1347.31</v>
      </c>
      <c r="L48" s="79">
        <v>102.79</v>
      </c>
      <c r="M48" s="79">
        <v>1.384899949</v>
      </c>
      <c r="N48" s="79">
        <v>0.1</v>
      </c>
      <c r="O48" s="79">
        <v>0</v>
      </c>
    </row>
    <row r="49" spans="2:15">
      <c r="B49" t="s">
        <v>1563</v>
      </c>
      <c r="C49" t="s">
        <v>1532</v>
      </c>
      <c r="D49" t="s">
        <v>1569</v>
      </c>
      <c r="E49" t="s">
        <v>440</v>
      </c>
      <c r="F49" t="s">
        <v>157</v>
      </c>
      <c r="G49" s="79">
        <v>0.99</v>
      </c>
      <c r="H49" t="s">
        <v>108</v>
      </c>
      <c r="I49" s="79">
        <v>3.5</v>
      </c>
      <c r="J49" s="79">
        <v>2.15</v>
      </c>
      <c r="K49" s="79">
        <v>574.38</v>
      </c>
      <c r="L49" s="79">
        <v>102.23</v>
      </c>
      <c r="M49" s="79">
        <v>0.58718867399999997</v>
      </c>
      <c r="N49" s="79">
        <v>0.04</v>
      </c>
      <c r="O49" s="79">
        <v>0</v>
      </c>
    </row>
    <row r="50" spans="2:15">
      <c r="B50" t="s">
        <v>1563</v>
      </c>
      <c r="C50" t="s">
        <v>1532</v>
      </c>
      <c r="D50" t="s">
        <v>1570</v>
      </c>
      <c r="E50" t="s">
        <v>440</v>
      </c>
      <c r="F50" t="s">
        <v>157</v>
      </c>
      <c r="G50" s="79">
        <v>0.95</v>
      </c>
      <c r="H50" t="s">
        <v>108</v>
      </c>
      <c r="I50" s="79">
        <v>3.5</v>
      </c>
      <c r="J50" s="79">
        <v>3.3</v>
      </c>
      <c r="K50" s="79">
        <v>6123.22</v>
      </c>
      <c r="L50" s="79">
        <v>102.79</v>
      </c>
      <c r="M50" s="79">
        <v>6.2940578379999996</v>
      </c>
      <c r="N50" s="79">
        <v>0.46</v>
      </c>
      <c r="O50" s="79">
        <v>0.02</v>
      </c>
    </row>
    <row r="51" spans="2:15">
      <c r="B51" t="s">
        <v>1563</v>
      </c>
      <c r="C51" t="s">
        <v>1532</v>
      </c>
      <c r="D51" t="s">
        <v>1571</v>
      </c>
      <c r="E51" t="s">
        <v>440</v>
      </c>
      <c r="F51" t="s">
        <v>157</v>
      </c>
      <c r="G51" s="79">
        <v>0.96</v>
      </c>
      <c r="H51" t="s">
        <v>108</v>
      </c>
      <c r="I51" s="79">
        <v>3.5</v>
      </c>
      <c r="J51" s="79">
        <v>2.99</v>
      </c>
      <c r="K51" s="79">
        <v>4811.74</v>
      </c>
      <c r="L51" s="79">
        <v>102.79</v>
      </c>
      <c r="M51" s="79">
        <v>4.9459875459999996</v>
      </c>
      <c r="N51" s="79">
        <v>0.36</v>
      </c>
      <c r="O51" s="79">
        <v>0.01</v>
      </c>
    </row>
    <row r="52" spans="2:15">
      <c r="B52" t="s">
        <v>1563</v>
      </c>
      <c r="C52" t="s">
        <v>1532</v>
      </c>
      <c r="D52" t="s">
        <v>1572</v>
      </c>
      <c r="E52" t="s">
        <v>440</v>
      </c>
      <c r="F52" t="s">
        <v>157</v>
      </c>
      <c r="G52" s="79">
        <v>0.99</v>
      </c>
      <c r="H52" t="s">
        <v>108</v>
      </c>
      <c r="I52" s="79">
        <v>3.5</v>
      </c>
      <c r="J52" s="79">
        <v>4.16</v>
      </c>
      <c r="K52" s="79">
        <v>4406.3999999999996</v>
      </c>
      <c r="L52" s="79">
        <v>99.97</v>
      </c>
      <c r="M52" s="79">
        <v>4.40507808</v>
      </c>
      <c r="N52" s="79">
        <v>0.32</v>
      </c>
      <c r="O52" s="79">
        <v>0.01</v>
      </c>
    </row>
    <row r="53" spans="2:15">
      <c r="B53" t="s">
        <v>1563</v>
      </c>
      <c r="C53" t="s">
        <v>1532</v>
      </c>
      <c r="D53" t="s">
        <v>1573</v>
      </c>
      <c r="E53" t="s">
        <v>440</v>
      </c>
      <c r="F53" t="s">
        <v>157</v>
      </c>
      <c r="G53" s="79">
        <v>0.25</v>
      </c>
      <c r="H53" t="s">
        <v>108</v>
      </c>
      <c r="I53" s="79">
        <v>2</v>
      </c>
      <c r="J53" s="79">
        <v>3.26</v>
      </c>
      <c r="K53" s="79">
        <v>12090.58</v>
      </c>
      <c r="L53" s="79">
        <v>99.97</v>
      </c>
      <c r="M53" s="79">
        <v>12.086952825999999</v>
      </c>
      <c r="N53" s="79">
        <v>0.87</v>
      </c>
      <c r="O53" s="79">
        <v>0.03</v>
      </c>
    </row>
    <row r="54" spans="2:15">
      <c r="B54" t="s">
        <v>1563</v>
      </c>
      <c r="C54" t="s">
        <v>1532</v>
      </c>
      <c r="D54" t="s">
        <v>1574</v>
      </c>
      <c r="E54" t="s">
        <v>440</v>
      </c>
      <c r="F54" t="s">
        <v>157</v>
      </c>
      <c r="G54" s="79">
        <v>0.25</v>
      </c>
      <c r="H54" t="s">
        <v>108</v>
      </c>
      <c r="I54" s="79">
        <v>2</v>
      </c>
      <c r="J54" s="79">
        <v>4.55</v>
      </c>
      <c r="K54" s="79">
        <v>11500.59</v>
      </c>
      <c r="L54" s="79">
        <v>100.07</v>
      </c>
      <c r="M54" s="79">
        <v>11.508640413</v>
      </c>
      <c r="N54" s="79">
        <v>0.83</v>
      </c>
      <c r="O54" s="79">
        <v>0.03</v>
      </c>
    </row>
    <row r="55" spans="2:15">
      <c r="B55" t="s">
        <v>1563</v>
      </c>
      <c r="C55" t="s">
        <v>1532</v>
      </c>
      <c r="D55" t="s">
        <v>1575</v>
      </c>
      <c r="E55" t="s">
        <v>440</v>
      </c>
      <c r="F55" t="s">
        <v>157</v>
      </c>
      <c r="G55" s="79">
        <v>0.99</v>
      </c>
      <c r="H55" t="s">
        <v>108</v>
      </c>
      <c r="I55" s="79">
        <v>3.5</v>
      </c>
      <c r="J55" s="79">
        <v>2.31</v>
      </c>
      <c r="K55" s="79">
        <v>6035.24</v>
      </c>
      <c r="L55" s="79">
        <v>102.07</v>
      </c>
      <c r="M55" s="79">
        <v>6.1601694680000003</v>
      </c>
      <c r="N55" s="79">
        <v>0.45</v>
      </c>
      <c r="O55" s="79">
        <v>0.02</v>
      </c>
    </row>
    <row r="56" spans="2:15">
      <c r="B56" t="s">
        <v>1576</v>
      </c>
      <c r="C56" t="s">
        <v>1532</v>
      </c>
      <c r="D56" t="s">
        <v>1577</v>
      </c>
      <c r="E56" t="s">
        <v>440</v>
      </c>
      <c r="F56" t="s">
        <v>157</v>
      </c>
      <c r="G56" s="79">
        <v>7.25</v>
      </c>
      <c r="H56" t="s">
        <v>108</v>
      </c>
      <c r="I56" s="79">
        <v>2.54</v>
      </c>
      <c r="J56" s="79">
        <v>2.16</v>
      </c>
      <c r="K56" s="79">
        <v>29991.73</v>
      </c>
      <c r="L56" s="79">
        <v>104.66</v>
      </c>
      <c r="M56" s="79">
        <v>31.389344617999999</v>
      </c>
      <c r="N56" s="79">
        <v>2.27</v>
      </c>
      <c r="O56" s="79">
        <v>0.08</v>
      </c>
    </row>
    <row r="57" spans="2:15">
      <c r="B57" t="s">
        <v>1578</v>
      </c>
      <c r="C57" t="s">
        <v>1579</v>
      </c>
      <c r="D57" t="s">
        <v>1580</v>
      </c>
      <c r="E57" t="s">
        <v>440</v>
      </c>
      <c r="F57" t="s">
        <v>155</v>
      </c>
      <c r="G57" s="79">
        <v>6.61</v>
      </c>
      <c r="H57" t="s">
        <v>108</v>
      </c>
      <c r="I57" s="79">
        <v>2.33</v>
      </c>
      <c r="J57" s="79">
        <v>2.3199999999999998</v>
      </c>
      <c r="K57" s="79">
        <v>51417.53</v>
      </c>
      <c r="L57" s="79">
        <v>100.91</v>
      </c>
      <c r="M57" s="79">
        <v>51.885429522999999</v>
      </c>
      <c r="N57" s="79">
        <v>3.75</v>
      </c>
      <c r="O57" s="79">
        <v>0.14000000000000001</v>
      </c>
    </row>
    <row r="58" spans="2:15">
      <c r="B58" t="s">
        <v>1540</v>
      </c>
      <c r="C58" t="s">
        <v>1532</v>
      </c>
      <c r="D58" t="s">
        <v>1581</v>
      </c>
      <c r="E58" t="s">
        <v>560</v>
      </c>
      <c r="F58" t="s">
        <v>157</v>
      </c>
      <c r="G58" s="79">
        <v>10.34</v>
      </c>
      <c r="H58" t="s">
        <v>108</v>
      </c>
      <c r="I58" s="79">
        <v>6</v>
      </c>
      <c r="J58" s="79">
        <v>2.5</v>
      </c>
      <c r="K58" s="79">
        <v>60675.15</v>
      </c>
      <c r="L58" s="79">
        <v>150</v>
      </c>
      <c r="M58" s="79">
        <v>91.012725000000003</v>
      </c>
      <c r="N58" s="79">
        <v>6.58</v>
      </c>
      <c r="O58" s="79">
        <v>0.24</v>
      </c>
    </row>
    <row r="59" spans="2:15">
      <c r="B59" t="s">
        <v>1582</v>
      </c>
      <c r="C59" t="s">
        <v>1532</v>
      </c>
      <c r="D59" t="s">
        <v>1583</v>
      </c>
      <c r="E59" t="s">
        <v>560</v>
      </c>
      <c r="F59" t="s">
        <v>157</v>
      </c>
      <c r="G59" s="79">
        <v>3.53</v>
      </c>
      <c r="H59" t="s">
        <v>108</v>
      </c>
      <c r="I59" s="79">
        <v>3.7</v>
      </c>
      <c r="J59" s="79">
        <v>1.77</v>
      </c>
      <c r="K59" s="79">
        <v>83118.31</v>
      </c>
      <c r="L59" s="79">
        <v>107.8</v>
      </c>
      <c r="M59" s="79">
        <v>89.601538180000006</v>
      </c>
      <c r="N59" s="79">
        <v>6.48</v>
      </c>
      <c r="O59" s="79">
        <v>0.24</v>
      </c>
    </row>
    <row r="60" spans="2:15">
      <c r="B60" t="s">
        <v>1582</v>
      </c>
      <c r="C60" t="s">
        <v>1532</v>
      </c>
      <c r="D60" t="s">
        <v>1584</v>
      </c>
      <c r="E60" t="s">
        <v>560</v>
      </c>
      <c r="F60" t="s">
        <v>157</v>
      </c>
      <c r="G60" s="79">
        <v>5.16</v>
      </c>
      <c r="H60" t="s">
        <v>108</v>
      </c>
      <c r="I60" s="79">
        <v>3.7</v>
      </c>
      <c r="J60" s="79">
        <v>-1.78</v>
      </c>
      <c r="K60" s="79">
        <v>28910.37</v>
      </c>
      <c r="L60" s="79">
        <v>108.6</v>
      </c>
      <c r="M60" s="79">
        <v>31.396661819999998</v>
      </c>
      <c r="N60" s="79">
        <v>2.27</v>
      </c>
      <c r="O60" s="79">
        <v>0.08</v>
      </c>
    </row>
    <row r="61" spans="2:15">
      <c r="B61" t="s">
        <v>1585</v>
      </c>
      <c r="C61" t="s">
        <v>1532</v>
      </c>
      <c r="D61" t="s">
        <v>1586</v>
      </c>
      <c r="E61" t="s">
        <v>560</v>
      </c>
      <c r="F61" t="s">
        <v>157</v>
      </c>
      <c r="G61" s="79">
        <v>0.48</v>
      </c>
      <c r="H61" t="s">
        <v>108</v>
      </c>
      <c r="I61" s="79">
        <v>3.4</v>
      </c>
      <c r="J61" s="79">
        <v>2.81</v>
      </c>
      <c r="K61" s="79">
        <v>1069.18</v>
      </c>
      <c r="L61" s="79">
        <v>100.28</v>
      </c>
      <c r="M61" s="79">
        <v>1.0721737039999999</v>
      </c>
      <c r="N61" s="79">
        <v>0.08</v>
      </c>
      <c r="O61" s="79">
        <v>0</v>
      </c>
    </row>
    <row r="62" spans="2:15">
      <c r="B62" t="s">
        <v>1585</v>
      </c>
      <c r="C62" t="s">
        <v>1532</v>
      </c>
      <c r="D62" t="s">
        <v>1587</v>
      </c>
      <c r="E62" t="s">
        <v>560</v>
      </c>
      <c r="F62" t="s">
        <v>157</v>
      </c>
      <c r="G62" s="79">
        <v>0.48</v>
      </c>
      <c r="H62" t="s">
        <v>108</v>
      </c>
      <c r="I62" s="79">
        <v>1.45</v>
      </c>
      <c r="J62" s="79">
        <v>1.86</v>
      </c>
      <c r="K62" s="79">
        <v>4255.2299999999996</v>
      </c>
      <c r="L62" s="79">
        <v>100.4</v>
      </c>
      <c r="M62" s="79">
        <v>4.2722509200000003</v>
      </c>
      <c r="N62" s="79">
        <v>0.31</v>
      </c>
      <c r="O62" s="79">
        <v>0.01</v>
      </c>
    </row>
    <row r="63" spans="2:15">
      <c r="B63" t="s">
        <v>1585</v>
      </c>
      <c r="C63" t="s">
        <v>1532</v>
      </c>
      <c r="D63" t="s">
        <v>1588</v>
      </c>
      <c r="E63" t="s">
        <v>560</v>
      </c>
      <c r="F63" t="s">
        <v>157</v>
      </c>
      <c r="G63" s="79">
        <v>3.53</v>
      </c>
      <c r="H63" t="s">
        <v>108</v>
      </c>
      <c r="I63" s="79">
        <v>3.4</v>
      </c>
      <c r="J63" s="79">
        <v>1.93</v>
      </c>
      <c r="K63" s="79">
        <v>7053.15</v>
      </c>
      <c r="L63" s="79">
        <v>101.31</v>
      </c>
      <c r="M63" s="79">
        <v>7.1455462650000001</v>
      </c>
      <c r="N63" s="79">
        <v>0.52</v>
      </c>
      <c r="O63" s="79">
        <v>0.02</v>
      </c>
    </row>
    <row r="64" spans="2:15">
      <c r="B64" t="s">
        <v>1585</v>
      </c>
      <c r="C64" t="s">
        <v>1532</v>
      </c>
      <c r="D64" t="s">
        <v>1589</v>
      </c>
      <c r="E64" t="s">
        <v>560</v>
      </c>
      <c r="F64" t="s">
        <v>157</v>
      </c>
      <c r="G64" s="79">
        <v>3.97</v>
      </c>
      <c r="H64" t="s">
        <v>108</v>
      </c>
      <c r="I64" s="79">
        <v>3</v>
      </c>
      <c r="J64" s="79">
        <v>2.06</v>
      </c>
      <c r="K64" s="79">
        <v>2473.9699999999998</v>
      </c>
      <c r="L64" s="79">
        <v>102.72</v>
      </c>
      <c r="M64" s="79">
        <v>2.5412619840000001</v>
      </c>
      <c r="N64" s="79">
        <v>0.18</v>
      </c>
      <c r="O64" s="79">
        <v>0.01</v>
      </c>
    </row>
    <row r="65" spans="2:15">
      <c r="B65" t="s">
        <v>1585</v>
      </c>
      <c r="C65" t="s">
        <v>1532</v>
      </c>
      <c r="D65" t="s">
        <v>1590</v>
      </c>
      <c r="E65" t="s">
        <v>560</v>
      </c>
      <c r="F65" t="s">
        <v>157</v>
      </c>
      <c r="G65" s="79">
        <v>0.99</v>
      </c>
      <c r="H65" t="s">
        <v>108</v>
      </c>
      <c r="I65" s="79">
        <v>3.45</v>
      </c>
      <c r="J65" s="79">
        <v>1.58</v>
      </c>
      <c r="K65" s="79">
        <v>2474</v>
      </c>
      <c r="L65" s="79">
        <v>106.64</v>
      </c>
      <c r="M65" s="79">
        <v>2.6382736000000002</v>
      </c>
      <c r="N65" s="79">
        <v>0.19</v>
      </c>
      <c r="O65" s="79">
        <v>0.01</v>
      </c>
    </row>
    <row r="66" spans="2:15">
      <c r="B66" t="s">
        <v>1585</v>
      </c>
      <c r="C66" t="s">
        <v>1532</v>
      </c>
      <c r="D66" t="s">
        <v>1591</v>
      </c>
      <c r="E66" t="s">
        <v>560</v>
      </c>
      <c r="F66" t="s">
        <v>157</v>
      </c>
      <c r="G66" s="79">
        <v>2.71</v>
      </c>
      <c r="H66" t="s">
        <v>108</v>
      </c>
      <c r="I66" s="79">
        <v>4.4000000000000004</v>
      </c>
      <c r="J66" s="79">
        <v>2.38</v>
      </c>
      <c r="K66" s="79">
        <v>3498.77</v>
      </c>
      <c r="L66" s="79">
        <v>101.17</v>
      </c>
      <c r="M66" s="79">
        <v>3.5397056089999999</v>
      </c>
      <c r="N66" s="79">
        <v>0.26</v>
      </c>
      <c r="O66" s="79">
        <v>0.01</v>
      </c>
    </row>
    <row r="67" spans="2:15">
      <c r="B67" t="s">
        <v>1585</v>
      </c>
      <c r="C67" t="s">
        <v>1532</v>
      </c>
      <c r="D67" t="s">
        <v>1592</v>
      </c>
      <c r="E67" t="s">
        <v>560</v>
      </c>
      <c r="F67" t="s">
        <v>157</v>
      </c>
      <c r="G67" s="79">
        <v>2.71</v>
      </c>
      <c r="H67" t="s">
        <v>108</v>
      </c>
      <c r="I67" s="79">
        <v>4.4000000000000004</v>
      </c>
      <c r="J67" s="79">
        <v>2.38</v>
      </c>
      <c r="K67" s="79">
        <v>1554.92</v>
      </c>
      <c r="L67" s="79">
        <v>101.17</v>
      </c>
      <c r="M67" s="79">
        <v>1.5731125640000001</v>
      </c>
      <c r="N67" s="79">
        <v>0.11</v>
      </c>
      <c r="O67" s="79">
        <v>0</v>
      </c>
    </row>
    <row r="68" spans="2:15">
      <c r="B68" t="s">
        <v>1585</v>
      </c>
      <c r="C68" t="s">
        <v>1532</v>
      </c>
      <c r="D68" t="s">
        <v>1593</v>
      </c>
      <c r="E68" t="s">
        <v>560</v>
      </c>
      <c r="F68" t="s">
        <v>157</v>
      </c>
      <c r="G68" s="79">
        <v>2.83</v>
      </c>
      <c r="H68" t="s">
        <v>108</v>
      </c>
      <c r="I68" s="79">
        <v>4.45</v>
      </c>
      <c r="J68" s="79">
        <v>2.44</v>
      </c>
      <c r="K68" s="79">
        <v>1943.86</v>
      </c>
      <c r="L68" s="79">
        <v>101.24</v>
      </c>
      <c r="M68" s="79">
        <v>1.9679638639999999</v>
      </c>
      <c r="N68" s="79">
        <v>0.14000000000000001</v>
      </c>
      <c r="O68" s="79">
        <v>0.01</v>
      </c>
    </row>
    <row r="69" spans="2:15">
      <c r="B69" t="s">
        <v>1585</v>
      </c>
      <c r="C69" t="s">
        <v>1532</v>
      </c>
      <c r="D69" t="s">
        <v>1594</v>
      </c>
      <c r="E69" t="s">
        <v>560</v>
      </c>
      <c r="F69" t="s">
        <v>157</v>
      </c>
      <c r="G69" s="79">
        <v>0.99</v>
      </c>
      <c r="H69" t="s">
        <v>108</v>
      </c>
      <c r="I69" s="79">
        <v>3.45</v>
      </c>
      <c r="J69" s="79">
        <v>1.58</v>
      </c>
      <c r="K69" s="79">
        <v>1855</v>
      </c>
      <c r="L69" s="79">
        <v>100.44</v>
      </c>
      <c r="M69" s="79">
        <v>1.863162</v>
      </c>
      <c r="N69" s="79">
        <v>0.13</v>
      </c>
      <c r="O69" s="79">
        <v>0</v>
      </c>
    </row>
    <row r="70" spans="2:15">
      <c r="B70" t="s">
        <v>1585</v>
      </c>
      <c r="C70" t="s">
        <v>1532</v>
      </c>
      <c r="D70" t="s">
        <v>1595</v>
      </c>
      <c r="E70" t="s">
        <v>560</v>
      </c>
      <c r="F70" t="s">
        <v>157</v>
      </c>
      <c r="G70" s="79">
        <v>2.67</v>
      </c>
      <c r="H70" t="s">
        <v>108</v>
      </c>
      <c r="I70" s="79">
        <v>4.4000000000000004</v>
      </c>
      <c r="J70" s="79">
        <v>4.04</v>
      </c>
      <c r="K70" s="79">
        <v>1857.72</v>
      </c>
      <c r="L70" s="79">
        <v>101.17</v>
      </c>
      <c r="M70" s="79">
        <v>1.879455324</v>
      </c>
      <c r="N70" s="79">
        <v>0.14000000000000001</v>
      </c>
      <c r="O70" s="79">
        <v>0.01</v>
      </c>
    </row>
    <row r="71" spans="2:15">
      <c r="B71" t="s">
        <v>1585</v>
      </c>
      <c r="C71" t="s">
        <v>1532</v>
      </c>
      <c r="D71" t="s">
        <v>1596</v>
      </c>
      <c r="E71" t="s">
        <v>560</v>
      </c>
      <c r="F71" t="s">
        <v>157</v>
      </c>
      <c r="G71" s="79">
        <v>0.99</v>
      </c>
      <c r="H71" t="s">
        <v>108</v>
      </c>
      <c r="I71" s="79">
        <v>3.45</v>
      </c>
      <c r="J71" s="79">
        <v>0.09</v>
      </c>
      <c r="K71" s="79">
        <v>1820.78</v>
      </c>
      <c r="L71" s="79">
        <v>100.44</v>
      </c>
      <c r="M71" s="79">
        <v>1.8287914320000001</v>
      </c>
      <c r="N71" s="79">
        <v>0.13</v>
      </c>
      <c r="O71" s="79">
        <v>0</v>
      </c>
    </row>
    <row r="72" spans="2:15">
      <c r="B72" t="s">
        <v>1585</v>
      </c>
      <c r="C72" t="s">
        <v>1532</v>
      </c>
      <c r="D72" t="s">
        <v>1597</v>
      </c>
      <c r="E72" t="s">
        <v>560</v>
      </c>
      <c r="F72" t="s">
        <v>157</v>
      </c>
      <c r="G72" s="79">
        <v>2.79</v>
      </c>
      <c r="H72" t="s">
        <v>108</v>
      </c>
      <c r="I72" s="79">
        <v>4.45</v>
      </c>
      <c r="J72" s="79">
        <v>4.0599999999999996</v>
      </c>
      <c r="K72" s="79">
        <v>2225.39</v>
      </c>
      <c r="L72" s="79">
        <v>101.24</v>
      </c>
      <c r="M72" s="79">
        <v>2.252984836</v>
      </c>
      <c r="N72" s="79">
        <v>0.16</v>
      </c>
      <c r="O72" s="79">
        <v>0.01</v>
      </c>
    </row>
    <row r="73" spans="2:15">
      <c r="B73" t="s">
        <v>1585</v>
      </c>
      <c r="C73" t="s">
        <v>1532</v>
      </c>
      <c r="D73" t="s">
        <v>1598</v>
      </c>
      <c r="E73" t="s">
        <v>560</v>
      </c>
      <c r="F73" t="s">
        <v>157</v>
      </c>
      <c r="G73" s="79">
        <v>2.67</v>
      </c>
      <c r="H73" t="s">
        <v>108</v>
      </c>
      <c r="I73" s="79">
        <v>4.4000000000000004</v>
      </c>
      <c r="J73" s="79">
        <v>4.04</v>
      </c>
      <c r="K73" s="79">
        <v>4179.87</v>
      </c>
      <c r="L73" s="79">
        <v>101.17</v>
      </c>
      <c r="M73" s="79">
        <v>4.2287744790000001</v>
      </c>
      <c r="N73" s="79">
        <v>0.31</v>
      </c>
      <c r="O73" s="79">
        <v>0.01</v>
      </c>
    </row>
    <row r="74" spans="2:15">
      <c r="B74" t="s">
        <v>1585</v>
      </c>
      <c r="C74" t="s">
        <v>1532</v>
      </c>
      <c r="D74" t="s">
        <v>1599</v>
      </c>
      <c r="E74" t="s">
        <v>560</v>
      </c>
      <c r="F74" t="s">
        <v>157</v>
      </c>
      <c r="G74" s="79">
        <v>3.48</v>
      </c>
      <c r="H74" t="s">
        <v>108</v>
      </c>
      <c r="I74" s="79">
        <v>3.4</v>
      </c>
      <c r="J74" s="79">
        <v>3.26</v>
      </c>
      <c r="K74" s="79">
        <v>7756.09</v>
      </c>
      <c r="L74" s="79">
        <v>101.31</v>
      </c>
      <c r="M74" s="79">
        <v>7.857694779</v>
      </c>
      <c r="N74" s="79">
        <v>0.56999999999999995</v>
      </c>
      <c r="O74" s="79">
        <v>0.02</v>
      </c>
    </row>
    <row r="75" spans="2:15">
      <c r="B75" t="s">
        <v>1585</v>
      </c>
      <c r="C75" t="s">
        <v>1532</v>
      </c>
      <c r="D75" t="s">
        <v>1600</v>
      </c>
      <c r="E75" t="s">
        <v>560</v>
      </c>
      <c r="F75" t="s">
        <v>157</v>
      </c>
      <c r="G75" s="79">
        <v>3.94</v>
      </c>
      <c r="H75" t="s">
        <v>108</v>
      </c>
      <c r="I75" s="79">
        <v>3</v>
      </c>
      <c r="J75" s="79">
        <v>2.91</v>
      </c>
      <c r="K75" s="79">
        <v>2427.6999999999998</v>
      </c>
      <c r="L75" s="79">
        <v>102.72</v>
      </c>
      <c r="M75" s="79">
        <v>2.4937334400000002</v>
      </c>
      <c r="N75" s="79">
        <v>0.18</v>
      </c>
      <c r="O75" s="79">
        <v>0.01</v>
      </c>
    </row>
    <row r="76" spans="2:15">
      <c r="B76" t="s">
        <v>1585</v>
      </c>
      <c r="C76" t="s">
        <v>1532</v>
      </c>
      <c r="D76" t="s">
        <v>1601</v>
      </c>
      <c r="E76" t="s">
        <v>560</v>
      </c>
      <c r="F76" t="s">
        <v>157</v>
      </c>
      <c r="G76" s="79">
        <v>0.99</v>
      </c>
      <c r="H76" t="s">
        <v>108</v>
      </c>
      <c r="I76" s="79">
        <v>3.45</v>
      </c>
      <c r="J76" s="79">
        <v>2.76</v>
      </c>
      <c r="K76" s="79">
        <v>2427.6999999999998</v>
      </c>
      <c r="L76" s="79">
        <v>106.64</v>
      </c>
      <c r="M76" s="79">
        <v>2.5888992800000001</v>
      </c>
      <c r="N76" s="79">
        <v>0.19</v>
      </c>
      <c r="O76" s="79">
        <v>0.01</v>
      </c>
    </row>
    <row r="77" spans="2:15">
      <c r="B77" t="s">
        <v>1585</v>
      </c>
      <c r="C77" t="s">
        <v>1532</v>
      </c>
      <c r="D77" t="s">
        <v>1602</v>
      </c>
      <c r="E77" t="s">
        <v>560</v>
      </c>
      <c r="F77" t="s">
        <v>157</v>
      </c>
      <c r="G77" s="79">
        <v>0.48</v>
      </c>
      <c r="H77" t="s">
        <v>108</v>
      </c>
      <c r="I77" s="79">
        <v>1.45</v>
      </c>
      <c r="J77" s="79">
        <v>0.42</v>
      </c>
      <c r="K77" s="79">
        <v>4175.6499999999996</v>
      </c>
      <c r="L77" s="79">
        <v>100.4</v>
      </c>
      <c r="M77" s="79">
        <v>4.1923526000000004</v>
      </c>
      <c r="N77" s="79">
        <v>0.3</v>
      </c>
      <c r="O77" s="79">
        <v>0.01</v>
      </c>
    </row>
    <row r="78" spans="2:15">
      <c r="B78" t="s">
        <v>1585</v>
      </c>
      <c r="C78" t="s">
        <v>1532</v>
      </c>
      <c r="D78" t="s">
        <v>1603</v>
      </c>
      <c r="E78" t="s">
        <v>560</v>
      </c>
      <c r="F78" t="s">
        <v>157</v>
      </c>
      <c r="G78" s="79">
        <v>0.48</v>
      </c>
      <c r="H78" t="s">
        <v>108</v>
      </c>
      <c r="I78" s="79">
        <v>3.4</v>
      </c>
      <c r="J78" s="79">
        <v>2.81</v>
      </c>
      <c r="K78" s="79">
        <v>1048.76</v>
      </c>
      <c r="L78" s="79">
        <v>100.28</v>
      </c>
      <c r="M78" s="79">
        <v>1.0516965279999999</v>
      </c>
      <c r="N78" s="79">
        <v>0.08</v>
      </c>
      <c r="O78" s="79">
        <v>0</v>
      </c>
    </row>
    <row r="79" spans="2:15">
      <c r="B79" t="s">
        <v>1604</v>
      </c>
      <c r="C79" t="s">
        <v>1532</v>
      </c>
      <c r="D79" t="s">
        <v>1605</v>
      </c>
      <c r="E79" t="s">
        <v>560</v>
      </c>
      <c r="F79" t="s">
        <v>157</v>
      </c>
      <c r="G79" s="79">
        <v>6.41</v>
      </c>
      <c r="H79" t="s">
        <v>108</v>
      </c>
      <c r="I79" s="79">
        <v>2.98</v>
      </c>
      <c r="J79" s="79">
        <v>2.41</v>
      </c>
      <c r="K79" s="79">
        <v>20526.46</v>
      </c>
      <c r="L79" s="79">
        <v>107.64</v>
      </c>
      <c r="M79" s="79">
        <v>22.094681544</v>
      </c>
      <c r="N79" s="79">
        <v>1.6</v>
      </c>
      <c r="O79" s="79">
        <v>0.06</v>
      </c>
    </row>
    <row r="80" spans="2:15">
      <c r="B80" t="s">
        <v>1604</v>
      </c>
      <c r="C80" t="s">
        <v>1532</v>
      </c>
      <c r="D80" t="s">
        <v>1606</v>
      </c>
      <c r="E80" t="s">
        <v>560</v>
      </c>
      <c r="F80" t="s">
        <v>157</v>
      </c>
      <c r="G80" s="79">
        <v>6.41</v>
      </c>
      <c r="H80" t="s">
        <v>108</v>
      </c>
      <c r="I80" s="79">
        <v>2.98</v>
      </c>
      <c r="J80" s="79">
        <v>2.41</v>
      </c>
      <c r="K80" s="79">
        <v>580.51</v>
      </c>
      <c r="L80" s="79">
        <v>107.57</v>
      </c>
      <c r="M80" s="79">
        <v>0.62445460699999999</v>
      </c>
      <c r="N80" s="79">
        <v>0.05</v>
      </c>
      <c r="O80" s="79">
        <v>0</v>
      </c>
    </row>
    <row r="81" spans="2:15">
      <c r="B81" t="s">
        <v>1607</v>
      </c>
      <c r="C81" t="s">
        <v>1532</v>
      </c>
      <c r="D81" t="s">
        <v>1608</v>
      </c>
      <c r="E81" t="s">
        <v>560</v>
      </c>
      <c r="F81" t="s">
        <v>157</v>
      </c>
      <c r="G81" s="79">
        <v>6.43</v>
      </c>
      <c r="H81" t="s">
        <v>108</v>
      </c>
      <c r="I81" s="79">
        <v>2.98</v>
      </c>
      <c r="J81" s="79">
        <v>2.41</v>
      </c>
      <c r="K81" s="79">
        <v>27987.82</v>
      </c>
      <c r="L81" s="79">
        <v>107.67</v>
      </c>
      <c r="M81" s="79">
        <v>30.134485794</v>
      </c>
      <c r="N81" s="79">
        <v>2.1800000000000002</v>
      </c>
      <c r="O81" s="79">
        <v>0.08</v>
      </c>
    </row>
    <row r="82" spans="2:15">
      <c r="B82" t="s">
        <v>1609</v>
      </c>
      <c r="C82" t="s">
        <v>1532</v>
      </c>
      <c r="D82" t="s">
        <v>1610</v>
      </c>
      <c r="E82" t="s">
        <v>560</v>
      </c>
      <c r="F82" t="s">
        <v>157</v>
      </c>
      <c r="G82" s="79">
        <v>6.4</v>
      </c>
      <c r="H82" t="s">
        <v>108</v>
      </c>
      <c r="I82" s="79">
        <v>2.98</v>
      </c>
      <c r="J82" s="79">
        <v>2.41</v>
      </c>
      <c r="K82" s="79">
        <v>23382.91</v>
      </c>
      <c r="L82" s="79">
        <v>107.64</v>
      </c>
      <c r="M82" s="79">
        <v>25.169364324</v>
      </c>
      <c r="N82" s="79">
        <v>1.82</v>
      </c>
      <c r="O82" s="79">
        <v>7.0000000000000007E-2</v>
      </c>
    </row>
    <row r="83" spans="2:15">
      <c r="B83" t="s">
        <v>1611</v>
      </c>
      <c r="C83" t="s">
        <v>1532</v>
      </c>
      <c r="D83" t="s">
        <v>1612</v>
      </c>
      <c r="E83" t="s">
        <v>618</v>
      </c>
      <c r="F83" t="s">
        <v>157</v>
      </c>
      <c r="G83" s="79">
        <v>9.99</v>
      </c>
      <c r="H83" t="s">
        <v>108</v>
      </c>
      <c r="I83" s="79">
        <v>4.5</v>
      </c>
      <c r="J83" s="79">
        <v>2.85</v>
      </c>
      <c r="K83" s="79">
        <v>6499.2</v>
      </c>
      <c r="L83" s="79">
        <v>117.08</v>
      </c>
      <c r="M83" s="79">
        <v>7.6092633599999999</v>
      </c>
      <c r="N83" s="79">
        <v>0.55000000000000004</v>
      </c>
      <c r="O83" s="79">
        <v>0.02</v>
      </c>
    </row>
    <row r="84" spans="2:15">
      <c r="B84" t="s">
        <v>1611</v>
      </c>
      <c r="C84" t="s">
        <v>1532</v>
      </c>
      <c r="D84" t="s">
        <v>1613</v>
      </c>
      <c r="E84" t="s">
        <v>618</v>
      </c>
      <c r="F84" t="s">
        <v>157</v>
      </c>
      <c r="G84" s="79">
        <v>9.7200000000000006</v>
      </c>
      <c r="H84" t="s">
        <v>108</v>
      </c>
      <c r="I84" s="79">
        <v>4.5</v>
      </c>
      <c r="J84" s="79">
        <v>2.83</v>
      </c>
      <c r="K84" s="79">
        <v>4393.53</v>
      </c>
      <c r="L84" s="79">
        <v>116.72</v>
      </c>
      <c r="M84" s="79">
        <v>5.1281282160000004</v>
      </c>
      <c r="N84" s="79">
        <v>0.37</v>
      </c>
      <c r="O84" s="79">
        <v>0.01</v>
      </c>
    </row>
    <row r="85" spans="2:15">
      <c r="B85" t="s">
        <v>1611</v>
      </c>
      <c r="C85" t="s">
        <v>1532</v>
      </c>
      <c r="D85" t="s">
        <v>1614</v>
      </c>
      <c r="E85" t="s">
        <v>618</v>
      </c>
      <c r="F85" t="s">
        <v>157</v>
      </c>
      <c r="G85" s="79">
        <v>13.26</v>
      </c>
      <c r="H85" t="s">
        <v>108</v>
      </c>
      <c r="I85" s="79">
        <v>4.5</v>
      </c>
      <c r="J85" s="79">
        <v>3.22</v>
      </c>
      <c r="K85" s="79">
        <v>4043.05</v>
      </c>
      <c r="L85" s="79">
        <v>114.39</v>
      </c>
      <c r="M85" s="79">
        <v>4.6248448949999998</v>
      </c>
      <c r="N85" s="79">
        <v>0.33</v>
      </c>
      <c r="O85" s="79">
        <v>0.01</v>
      </c>
    </row>
    <row r="86" spans="2:15">
      <c r="B86" t="s">
        <v>1611</v>
      </c>
      <c r="C86" t="s">
        <v>1532</v>
      </c>
      <c r="D86" t="s">
        <v>1615</v>
      </c>
      <c r="E86" t="s">
        <v>618</v>
      </c>
      <c r="F86" t="s">
        <v>157</v>
      </c>
      <c r="G86" s="79">
        <v>13.08</v>
      </c>
      <c r="H86" t="s">
        <v>108</v>
      </c>
      <c r="I86" s="79">
        <v>4.5</v>
      </c>
      <c r="J86" s="79">
        <v>3.64</v>
      </c>
      <c r="K86" s="79">
        <v>4801.87</v>
      </c>
      <c r="L86" s="79">
        <v>110.92</v>
      </c>
      <c r="M86" s="79">
        <v>5.3262342040000004</v>
      </c>
      <c r="N86" s="79">
        <v>0.39</v>
      </c>
      <c r="O86" s="79">
        <v>0.01</v>
      </c>
    </row>
    <row r="87" spans="2:15">
      <c r="B87" t="s">
        <v>1611</v>
      </c>
      <c r="C87" t="s">
        <v>1532</v>
      </c>
      <c r="D87" t="s">
        <v>1616</v>
      </c>
      <c r="E87" t="s">
        <v>618</v>
      </c>
      <c r="F87" t="s">
        <v>157</v>
      </c>
      <c r="G87" s="79">
        <v>9.68</v>
      </c>
      <c r="H87" t="s">
        <v>108</v>
      </c>
      <c r="I87" s="79">
        <v>4.5</v>
      </c>
      <c r="J87" s="79">
        <v>2.99</v>
      </c>
      <c r="K87" s="79">
        <v>4669.55</v>
      </c>
      <c r="L87" s="79">
        <v>115.62</v>
      </c>
      <c r="M87" s="79">
        <v>5.3989337099999997</v>
      </c>
      <c r="N87" s="79">
        <v>0.39</v>
      </c>
      <c r="O87" s="79">
        <v>0.01</v>
      </c>
    </row>
    <row r="88" spans="2:15">
      <c r="B88" t="s">
        <v>1611</v>
      </c>
      <c r="C88" t="s">
        <v>1532</v>
      </c>
      <c r="D88" t="s">
        <v>1617</v>
      </c>
      <c r="E88" t="s">
        <v>618</v>
      </c>
      <c r="F88" t="s">
        <v>157</v>
      </c>
      <c r="G88" s="79">
        <v>13.07</v>
      </c>
      <c r="H88" t="s">
        <v>108</v>
      </c>
      <c r="I88" s="79">
        <v>4.5</v>
      </c>
      <c r="J88" s="79">
        <v>4.24</v>
      </c>
      <c r="K88" s="79">
        <v>3377.58</v>
      </c>
      <c r="L88" s="79">
        <v>103.95</v>
      </c>
      <c r="M88" s="79">
        <v>3.5109944099999999</v>
      </c>
      <c r="N88" s="79">
        <v>0.25</v>
      </c>
      <c r="O88" s="79">
        <v>0.01</v>
      </c>
    </row>
    <row r="89" spans="2:15">
      <c r="B89" t="s">
        <v>1611</v>
      </c>
      <c r="C89" t="s">
        <v>1532</v>
      </c>
      <c r="D89" t="s">
        <v>1618</v>
      </c>
      <c r="E89" t="s">
        <v>618</v>
      </c>
      <c r="F89" t="s">
        <v>157</v>
      </c>
      <c r="G89" s="79">
        <v>12.95</v>
      </c>
      <c r="H89" t="s">
        <v>108</v>
      </c>
      <c r="I89" s="79">
        <v>4.5</v>
      </c>
      <c r="J89" s="79">
        <v>4.72</v>
      </c>
      <c r="K89" s="79">
        <v>4416.3900000000003</v>
      </c>
      <c r="L89" s="79">
        <v>98.65</v>
      </c>
      <c r="M89" s="79">
        <v>4.3567687350000002</v>
      </c>
      <c r="N89" s="79">
        <v>0.32</v>
      </c>
      <c r="O89" s="79">
        <v>0.01</v>
      </c>
    </row>
    <row r="90" spans="2:15">
      <c r="B90" t="s">
        <v>1611</v>
      </c>
      <c r="C90" t="s">
        <v>1532</v>
      </c>
      <c r="D90" t="s">
        <v>1619</v>
      </c>
      <c r="E90" t="s">
        <v>618</v>
      </c>
      <c r="F90" t="s">
        <v>157</v>
      </c>
      <c r="G90" s="79">
        <v>12.98</v>
      </c>
      <c r="H90" t="s">
        <v>108</v>
      </c>
      <c r="I90" s="79">
        <v>4.5</v>
      </c>
      <c r="J90" s="79">
        <v>4.7</v>
      </c>
      <c r="K90" s="79">
        <v>1809.89</v>
      </c>
      <c r="L90" s="79">
        <v>98.63</v>
      </c>
      <c r="M90" s="79">
        <v>1.7850945069999999</v>
      </c>
      <c r="N90" s="79">
        <v>0.13</v>
      </c>
      <c r="O90" s="79">
        <v>0</v>
      </c>
    </row>
    <row r="91" spans="2:15">
      <c r="B91" t="s">
        <v>1611</v>
      </c>
      <c r="C91" t="s">
        <v>1532</v>
      </c>
      <c r="D91" t="s">
        <v>1620</v>
      </c>
      <c r="E91" t="s">
        <v>618</v>
      </c>
      <c r="F91" t="s">
        <v>157</v>
      </c>
      <c r="G91" s="79">
        <v>0.2</v>
      </c>
      <c r="H91" t="s">
        <v>108</v>
      </c>
      <c r="I91" s="79">
        <v>2.6</v>
      </c>
      <c r="J91" s="79">
        <v>2.73</v>
      </c>
      <c r="K91" s="79">
        <v>814</v>
      </c>
      <c r="L91" s="79">
        <v>100.09</v>
      </c>
      <c r="M91" s="79">
        <v>0.81473260000000003</v>
      </c>
      <c r="N91" s="79">
        <v>0.06</v>
      </c>
      <c r="O91" s="79">
        <v>0</v>
      </c>
    </row>
    <row r="92" spans="2:15">
      <c r="B92" t="s">
        <v>1611</v>
      </c>
      <c r="C92" t="s">
        <v>1532</v>
      </c>
      <c r="D92" t="s">
        <v>1621</v>
      </c>
      <c r="E92" t="s">
        <v>618</v>
      </c>
      <c r="F92" t="s">
        <v>157</v>
      </c>
      <c r="G92" s="79">
        <v>9.74</v>
      </c>
      <c r="H92" t="s">
        <v>108</v>
      </c>
      <c r="I92" s="79">
        <v>4.5</v>
      </c>
      <c r="J92" s="79">
        <v>2.74</v>
      </c>
      <c r="K92" s="79">
        <v>1275.07</v>
      </c>
      <c r="L92" s="79">
        <v>118.44</v>
      </c>
      <c r="M92" s="79">
        <v>1.5101929080000001</v>
      </c>
      <c r="N92" s="79">
        <v>0.11</v>
      </c>
      <c r="O92" s="79">
        <v>0</v>
      </c>
    </row>
    <row r="93" spans="2:15">
      <c r="B93" t="s">
        <v>1611</v>
      </c>
      <c r="C93" t="s">
        <v>1532</v>
      </c>
      <c r="D93" t="s">
        <v>1622</v>
      </c>
      <c r="E93" t="s">
        <v>618</v>
      </c>
      <c r="F93" t="s">
        <v>157</v>
      </c>
      <c r="G93" s="79">
        <v>9.6999999999999993</v>
      </c>
      <c r="H93" t="s">
        <v>108</v>
      </c>
      <c r="I93" s="79">
        <v>4.5</v>
      </c>
      <c r="J93" s="79">
        <v>2.92</v>
      </c>
      <c r="K93" s="79">
        <v>2334.7399999999998</v>
      </c>
      <c r="L93" s="79">
        <v>116.41</v>
      </c>
      <c r="M93" s="79">
        <v>2.7178708340000002</v>
      </c>
      <c r="N93" s="79">
        <v>0.2</v>
      </c>
      <c r="O93" s="79">
        <v>0.01</v>
      </c>
    </row>
    <row r="94" spans="2:15">
      <c r="B94" t="s">
        <v>1623</v>
      </c>
      <c r="C94" t="s">
        <v>1532</v>
      </c>
      <c r="D94" t="s">
        <v>1624</v>
      </c>
      <c r="E94" t="s">
        <v>618</v>
      </c>
      <c r="F94" t="s">
        <v>157</v>
      </c>
      <c r="G94" s="79">
        <v>1.91</v>
      </c>
      <c r="H94" t="s">
        <v>116</v>
      </c>
      <c r="I94" s="79">
        <v>3.59</v>
      </c>
      <c r="J94" s="79">
        <v>1.86</v>
      </c>
      <c r="K94" s="79">
        <v>3942.59</v>
      </c>
      <c r="L94" s="79">
        <v>103.64</v>
      </c>
      <c r="M94" s="79">
        <v>18.903420098009601</v>
      </c>
      <c r="N94" s="79">
        <v>1.3599999999999999</v>
      </c>
      <c r="O94" s="79">
        <v>0.05</v>
      </c>
    </row>
    <row r="95" spans="2:15">
      <c r="B95" t="s">
        <v>1623</v>
      </c>
      <c r="C95" t="s">
        <v>1532</v>
      </c>
      <c r="D95" t="s">
        <v>1625</v>
      </c>
      <c r="E95" t="s">
        <v>618</v>
      </c>
      <c r="F95" t="s">
        <v>157</v>
      </c>
      <c r="G95" s="79">
        <v>1.88</v>
      </c>
      <c r="H95" t="s">
        <v>112</v>
      </c>
      <c r="I95" s="79">
        <v>4.91</v>
      </c>
      <c r="J95" s="79">
        <v>3.16</v>
      </c>
      <c r="K95" s="79">
        <v>4715.8</v>
      </c>
      <c r="L95" s="79">
        <v>103.85</v>
      </c>
      <c r="M95" s="79">
        <v>18.389580416499999</v>
      </c>
      <c r="N95" s="79">
        <v>1.33</v>
      </c>
      <c r="O95" s="79">
        <v>0.05</v>
      </c>
    </row>
    <row r="96" spans="2:15">
      <c r="B96" t="s">
        <v>1626</v>
      </c>
      <c r="C96" t="s">
        <v>1532</v>
      </c>
      <c r="D96" t="s">
        <v>1627</v>
      </c>
      <c r="E96" t="s">
        <v>618</v>
      </c>
      <c r="F96" t="s">
        <v>157</v>
      </c>
      <c r="G96" s="79">
        <v>1.93</v>
      </c>
      <c r="H96" t="s">
        <v>108</v>
      </c>
      <c r="I96" s="79">
        <v>3.61</v>
      </c>
      <c r="J96" s="79">
        <v>2.33</v>
      </c>
      <c r="K96" s="79">
        <v>22952.86</v>
      </c>
      <c r="L96" s="79">
        <v>102.56</v>
      </c>
      <c r="M96" s="79">
        <v>23.540453216</v>
      </c>
      <c r="N96" s="79">
        <v>1.7</v>
      </c>
      <c r="O96" s="79">
        <v>0.06</v>
      </c>
    </row>
    <row r="97" spans="2:15">
      <c r="B97" t="s">
        <v>1628</v>
      </c>
      <c r="C97" t="s">
        <v>1532</v>
      </c>
      <c r="D97" t="s">
        <v>1629</v>
      </c>
      <c r="E97" t="s">
        <v>613</v>
      </c>
      <c r="F97" t="s">
        <v>156</v>
      </c>
      <c r="G97" s="79">
        <v>9.3699999999999992</v>
      </c>
      <c r="H97" t="s">
        <v>108</v>
      </c>
      <c r="I97" s="79">
        <v>3.4</v>
      </c>
      <c r="J97" s="79">
        <v>5.62</v>
      </c>
      <c r="K97" s="79">
        <v>7429.34</v>
      </c>
      <c r="L97" s="79">
        <v>99.29</v>
      </c>
      <c r="M97" s="79">
        <v>7.3765916860000003</v>
      </c>
      <c r="N97" s="79">
        <v>0.53</v>
      </c>
      <c r="O97" s="79">
        <v>0.02</v>
      </c>
    </row>
    <row r="98" spans="2:15">
      <c r="B98" t="s">
        <v>1628</v>
      </c>
      <c r="C98" t="s">
        <v>1532</v>
      </c>
      <c r="D98" t="s">
        <v>1630</v>
      </c>
      <c r="E98" t="s">
        <v>613</v>
      </c>
      <c r="F98" t="s">
        <v>156</v>
      </c>
      <c r="G98" s="79">
        <v>2.27</v>
      </c>
      <c r="H98" t="s">
        <v>108</v>
      </c>
      <c r="I98" s="79">
        <v>3.3</v>
      </c>
      <c r="J98" s="79">
        <v>3.44</v>
      </c>
      <c r="K98" s="79">
        <v>3337.83</v>
      </c>
      <c r="L98" s="79">
        <v>98.97</v>
      </c>
      <c r="M98" s="79">
        <v>3.303450351</v>
      </c>
      <c r="N98" s="79">
        <v>0.24</v>
      </c>
      <c r="O98" s="79">
        <v>0.01</v>
      </c>
    </row>
    <row r="99" spans="2:15">
      <c r="B99" t="s">
        <v>1628</v>
      </c>
      <c r="C99" t="s">
        <v>1532</v>
      </c>
      <c r="D99" t="s">
        <v>1631</v>
      </c>
      <c r="E99" t="s">
        <v>613</v>
      </c>
      <c r="F99" t="s">
        <v>156</v>
      </c>
      <c r="G99" s="79">
        <v>9.69</v>
      </c>
      <c r="H99" t="s">
        <v>108</v>
      </c>
      <c r="I99" s="79">
        <v>3.4</v>
      </c>
      <c r="J99" s="79">
        <v>4.62</v>
      </c>
      <c r="K99" s="79">
        <v>1766.25</v>
      </c>
      <c r="L99" s="79">
        <v>111.92</v>
      </c>
      <c r="M99" s="79">
        <v>1.9767870000000001</v>
      </c>
      <c r="N99" s="79">
        <v>0.14000000000000001</v>
      </c>
      <c r="O99" s="79">
        <v>0.01</v>
      </c>
    </row>
    <row r="100" spans="2:15">
      <c r="B100" t="s">
        <v>1628</v>
      </c>
      <c r="C100" t="s">
        <v>1532</v>
      </c>
      <c r="D100" t="s">
        <v>1632</v>
      </c>
      <c r="E100" t="s">
        <v>613</v>
      </c>
      <c r="F100" t="s">
        <v>156</v>
      </c>
      <c r="G100" s="79">
        <v>2.19</v>
      </c>
      <c r="H100" t="s">
        <v>108</v>
      </c>
      <c r="I100" s="79">
        <v>3.3</v>
      </c>
      <c r="J100" s="79">
        <v>2.2599999999999998</v>
      </c>
      <c r="K100" s="79">
        <v>793.53</v>
      </c>
      <c r="L100" s="79">
        <v>111.36</v>
      </c>
      <c r="M100" s="79">
        <v>0.88367500799999998</v>
      </c>
      <c r="N100" s="79">
        <v>0.06</v>
      </c>
      <c r="O100" s="79">
        <v>0</v>
      </c>
    </row>
    <row r="101" spans="2:15">
      <c r="B101" t="s">
        <v>1633</v>
      </c>
      <c r="C101" t="s">
        <v>1532</v>
      </c>
      <c r="D101" t="s">
        <v>1634</v>
      </c>
      <c r="E101" t="s">
        <v>669</v>
      </c>
      <c r="F101" t="s">
        <v>157</v>
      </c>
      <c r="G101" s="79">
        <v>15.31</v>
      </c>
      <c r="H101" t="s">
        <v>108</v>
      </c>
      <c r="I101" s="79">
        <v>6.7</v>
      </c>
      <c r="J101" s="79">
        <v>1.1000000000000001</v>
      </c>
      <c r="K101" s="79">
        <v>23094.97</v>
      </c>
      <c r="L101" s="79">
        <v>124.35</v>
      </c>
      <c r="M101" s="79">
        <v>28.718595194999999</v>
      </c>
      <c r="N101" s="79">
        <v>2.08</v>
      </c>
      <c r="O101" s="79">
        <v>0.08</v>
      </c>
    </row>
    <row r="102" spans="2:15">
      <c r="B102" t="s">
        <v>1635</v>
      </c>
      <c r="C102" t="s">
        <v>1532</v>
      </c>
      <c r="D102" t="s">
        <v>1636</v>
      </c>
      <c r="E102" t="s">
        <v>1637</v>
      </c>
      <c r="F102" t="s">
        <v>157</v>
      </c>
      <c r="G102" s="79">
        <v>2.21</v>
      </c>
      <c r="H102" t="s">
        <v>108</v>
      </c>
      <c r="I102" s="79">
        <v>6.2</v>
      </c>
      <c r="J102" s="79">
        <v>1.71</v>
      </c>
      <c r="K102" s="79">
        <v>45263.37</v>
      </c>
      <c r="L102" s="79">
        <v>60.62</v>
      </c>
      <c r="M102" s="79">
        <v>27.438654893999999</v>
      </c>
      <c r="N102" s="79">
        <v>1.98</v>
      </c>
      <c r="O102" s="79">
        <v>7.0000000000000007E-2</v>
      </c>
    </row>
    <row r="103" spans="2:15">
      <c r="B103" s="80" t="s">
        <v>1638</v>
      </c>
      <c r="G103" s="81">
        <v>1.1399999999999999</v>
      </c>
      <c r="J103" s="81">
        <v>2.94</v>
      </c>
      <c r="K103" s="81">
        <v>26658.48</v>
      </c>
      <c r="M103" s="81">
        <v>27.189661229999999</v>
      </c>
      <c r="N103" s="81">
        <v>1.97</v>
      </c>
      <c r="O103" s="81">
        <v>7.0000000000000007E-2</v>
      </c>
    </row>
    <row r="104" spans="2:15">
      <c r="B104" t="s">
        <v>1639</v>
      </c>
      <c r="C104" t="s">
        <v>1532</v>
      </c>
      <c r="D104" t="s">
        <v>1640</v>
      </c>
      <c r="E104" t="s">
        <v>618</v>
      </c>
      <c r="F104" t="s">
        <v>157</v>
      </c>
      <c r="G104" s="79">
        <v>0.85</v>
      </c>
      <c r="H104" t="s">
        <v>108</v>
      </c>
      <c r="I104" s="79">
        <v>4.25</v>
      </c>
      <c r="J104" s="79">
        <v>3.52</v>
      </c>
      <c r="K104" s="79">
        <v>10260.33</v>
      </c>
      <c r="L104" s="79">
        <v>100.75</v>
      </c>
      <c r="M104" s="79">
        <v>10.337282475</v>
      </c>
      <c r="N104" s="79">
        <v>0.75</v>
      </c>
      <c r="O104" s="79">
        <v>0.03</v>
      </c>
    </row>
    <row r="105" spans="2:15">
      <c r="B105" t="s">
        <v>1639</v>
      </c>
      <c r="C105" t="s">
        <v>1532</v>
      </c>
      <c r="D105" t="s">
        <v>1641</v>
      </c>
      <c r="E105" t="s">
        <v>669</v>
      </c>
      <c r="F105" t="s">
        <v>157</v>
      </c>
      <c r="G105" s="79">
        <v>1.32</v>
      </c>
      <c r="H105" t="s">
        <v>108</v>
      </c>
      <c r="I105" s="79">
        <v>4.5</v>
      </c>
      <c r="J105" s="79">
        <v>2.58</v>
      </c>
      <c r="K105" s="79">
        <v>16398.150000000001</v>
      </c>
      <c r="L105" s="79">
        <v>102.77</v>
      </c>
      <c r="M105" s="79">
        <v>16.852378755</v>
      </c>
      <c r="N105" s="79">
        <v>1.22</v>
      </c>
      <c r="O105" s="79">
        <v>0.04</v>
      </c>
    </row>
    <row r="106" spans="2:15">
      <c r="B106" s="80" t="s">
        <v>1642</v>
      </c>
      <c r="G106" s="81">
        <v>0</v>
      </c>
      <c r="J106" s="81">
        <v>0</v>
      </c>
      <c r="K106" s="81">
        <v>0</v>
      </c>
      <c r="M106" s="81">
        <v>0</v>
      </c>
      <c r="N106" s="81">
        <v>0</v>
      </c>
      <c r="O106" s="81">
        <v>0</v>
      </c>
    </row>
    <row r="107" spans="2:15">
      <c r="B107" s="80" t="s">
        <v>1643</v>
      </c>
      <c r="G107" s="81">
        <v>0</v>
      </c>
      <c r="J107" s="81">
        <v>0</v>
      </c>
      <c r="K107" s="81">
        <v>0</v>
      </c>
      <c r="M107" s="81">
        <v>0</v>
      </c>
      <c r="N107" s="81">
        <v>0</v>
      </c>
      <c r="O107" s="81">
        <v>0</v>
      </c>
    </row>
    <row r="108" spans="2:15">
      <c r="B108" t="s">
        <v>230</v>
      </c>
      <c r="D108" t="s">
        <v>230</v>
      </c>
      <c r="E108" t="s">
        <v>230</v>
      </c>
      <c r="G108" s="79">
        <v>0</v>
      </c>
      <c r="H108" t="s">
        <v>230</v>
      </c>
      <c r="I108" s="79">
        <v>0</v>
      </c>
      <c r="J108" s="79">
        <v>0</v>
      </c>
      <c r="K108" s="79">
        <v>0</v>
      </c>
      <c r="L108" s="79">
        <v>0</v>
      </c>
      <c r="M108" s="79">
        <v>0</v>
      </c>
      <c r="N108" s="79">
        <v>0</v>
      </c>
      <c r="O108" s="79">
        <v>0</v>
      </c>
    </row>
    <row r="109" spans="2:15">
      <c r="B109" s="80" t="s">
        <v>1644</v>
      </c>
      <c r="G109" s="81">
        <v>0</v>
      </c>
      <c r="J109" s="81">
        <v>0</v>
      </c>
      <c r="K109" s="81">
        <v>0</v>
      </c>
      <c r="M109" s="81">
        <v>0</v>
      </c>
      <c r="N109" s="81">
        <v>0</v>
      </c>
      <c r="O109" s="81">
        <v>0</v>
      </c>
    </row>
    <row r="110" spans="2:15">
      <c r="B110" t="s">
        <v>230</v>
      </c>
      <c r="D110" t="s">
        <v>230</v>
      </c>
      <c r="E110" t="s">
        <v>230</v>
      </c>
      <c r="G110" s="79">
        <v>0</v>
      </c>
      <c r="H110" t="s">
        <v>230</v>
      </c>
      <c r="I110" s="79">
        <v>0</v>
      </c>
      <c r="J110" s="79">
        <v>0</v>
      </c>
      <c r="K110" s="79">
        <v>0</v>
      </c>
      <c r="L110" s="79">
        <v>0</v>
      </c>
      <c r="M110" s="79">
        <v>0</v>
      </c>
      <c r="N110" s="79">
        <v>0</v>
      </c>
      <c r="O110" s="79">
        <v>0</v>
      </c>
    </row>
    <row r="111" spans="2:15">
      <c r="B111" s="80" t="s">
        <v>1645</v>
      </c>
      <c r="G111" s="81">
        <v>0</v>
      </c>
      <c r="J111" s="81">
        <v>0</v>
      </c>
      <c r="K111" s="81">
        <v>0</v>
      </c>
      <c r="M111" s="81">
        <v>0</v>
      </c>
      <c r="N111" s="81">
        <v>0</v>
      </c>
      <c r="O111" s="81">
        <v>0</v>
      </c>
    </row>
    <row r="112" spans="2:15">
      <c r="B112" t="s">
        <v>230</v>
      </c>
      <c r="D112" t="s">
        <v>230</v>
      </c>
      <c r="E112" t="s">
        <v>230</v>
      </c>
      <c r="G112" s="79">
        <v>0</v>
      </c>
      <c r="H112" t="s">
        <v>230</v>
      </c>
      <c r="I112" s="79">
        <v>0</v>
      </c>
      <c r="J112" s="79">
        <v>0</v>
      </c>
      <c r="K112" s="79">
        <v>0</v>
      </c>
      <c r="L112" s="79">
        <v>0</v>
      </c>
      <c r="M112" s="79">
        <v>0</v>
      </c>
      <c r="N112" s="79">
        <v>0</v>
      </c>
      <c r="O112" s="79">
        <v>0</v>
      </c>
    </row>
    <row r="113" spans="2:15">
      <c r="B113" s="80" t="s">
        <v>1646</v>
      </c>
      <c r="G113" s="81">
        <v>0</v>
      </c>
      <c r="J113" s="81">
        <v>0</v>
      </c>
      <c r="K113" s="81">
        <v>0</v>
      </c>
      <c r="M113" s="81">
        <v>0</v>
      </c>
      <c r="N113" s="81">
        <v>0</v>
      </c>
      <c r="O113" s="81">
        <v>0</v>
      </c>
    </row>
    <row r="114" spans="2:15">
      <c r="B114" t="s">
        <v>230</v>
      </c>
      <c r="D114" t="s">
        <v>230</v>
      </c>
      <c r="E114" t="s">
        <v>230</v>
      </c>
      <c r="G114" s="79">
        <v>0</v>
      </c>
      <c r="H114" t="s">
        <v>230</v>
      </c>
      <c r="I114" s="79">
        <v>0</v>
      </c>
      <c r="J114" s="79">
        <v>0</v>
      </c>
      <c r="K114" s="79">
        <v>0</v>
      </c>
      <c r="L114" s="79">
        <v>0</v>
      </c>
      <c r="M114" s="79">
        <v>0</v>
      </c>
      <c r="N114" s="79">
        <v>0</v>
      </c>
      <c r="O114" s="79">
        <v>0</v>
      </c>
    </row>
    <row r="115" spans="2:15">
      <c r="B115" s="80" t="s">
        <v>235</v>
      </c>
      <c r="G115" s="81">
        <v>3.89</v>
      </c>
      <c r="J115" s="81">
        <v>3.58</v>
      </c>
      <c r="K115" s="81">
        <v>28673.599999999999</v>
      </c>
      <c r="M115" s="81">
        <v>113.340607219765</v>
      </c>
      <c r="N115" s="81">
        <v>8.1999999999999993</v>
      </c>
      <c r="O115" s="81">
        <v>0.3</v>
      </c>
    </row>
    <row r="116" spans="2:15">
      <c r="B116" s="80" t="s">
        <v>1647</v>
      </c>
      <c r="G116" s="81">
        <v>0</v>
      </c>
      <c r="J116" s="81">
        <v>0</v>
      </c>
      <c r="K116" s="81">
        <v>0</v>
      </c>
      <c r="M116" s="81">
        <v>0</v>
      </c>
      <c r="N116" s="81">
        <v>0</v>
      </c>
      <c r="O116" s="81">
        <v>0</v>
      </c>
    </row>
    <row r="117" spans="2:15">
      <c r="B117" t="s">
        <v>230</v>
      </c>
      <c r="D117" t="s">
        <v>230</v>
      </c>
      <c r="E117" t="s">
        <v>230</v>
      </c>
      <c r="G117" s="79">
        <v>0</v>
      </c>
      <c r="H117" t="s">
        <v>230</v>
      </c>
      <c r="I117" s="79">
        <v>0</v>
      </c>
      <c r="J117" s="79">
        <v>0</v>
      </c>
      <c r="K117" s="79">
        <v>0</v>
      </c>
      <c r="L117" s="79">
        <v>0</v>
      </c>
      <c r="M117" s="79">
        <v>0</v>
      </c>
      <c r="N117" s="79">
        <v>0</v>
      </c>
      <c r="O117" s="79">
        <v>0</v>
      </c>
    </row>
    <row r="118" spans="2:15">
      <c r="B118" s="80" t="s">
        <v>1529</v>
      </c>
      <c r="G118" s="81">
        <v>0</v>
      </c>
      <c r="J118" s="81">
        <v>0</v>
      </c>
      <c r="K118" s="81">
        <v>0</v>
      </c>
      <c r="M118" s="81">
        <v>0</v>
      </c>
      <c r="N118" s="81">
        <v>0</v>
      </c>
      <c r="O118" s="81">
        <v>0</v>
      </c>
    </row>
    <row r="119" spans="2:15">
      <c r="B119" t="s">
        <v>230</v>
      </c>
      <c r="D119" t="s">
        <v>230</v>
      </c>
      <c r="E119" t="s">
        <v>230</v>
      </c>
      <c r="G119" s="79">
        <v>0</v>
      </c>
      <c r="H119" t="s">
        <v>230</v>
      </c>
      <c r="I119" s="79">
        <v>0</v>
      </c>
      <c r="J119" s="79">
        <v>0</v>
      </c>
      <c r="K119" s="79">
        <v>0</v>
      </c>
      <c r="L119" s="79">
        <v>0</v>
      </c>
      <c r="M119" s="79">
        <v>0</v>
      </c>
      <c r="N119" s="79">
        <v>0</v>
      </c>
      <c r="O119" s="79">
        <v>0</v>
      </c>
    </row>
    <row r="120" spans="2:15">
      <c r="B120" s="80" t="s">
        <v>1530</v>
      </c>
      <c r="G120" s="81">
        <v>3.89</v>
      </c>
      <c r="J120" s="81">
        <v>3.58</v>
      </c>
      <c r="K120" s="81">
        <v>28673.599999999999</v>
      </c>
      <c r="M120" s="81">
        <v>113.340607219765</v>
      </c>
      <c r="N120" s="81">
        <v>8.1999999999999993</v>
      </c>
      <c r="O120" s="81">
        <v>0.3</v>
      </c>
    </row>
    <row r="121" spans="2:15">
      <c r="B121" t="s">
        <v>1648</v>
      </c>
      <c r="C121" t="s">
        <v>1532</v>
      </c>
      <c r="D121" t="s">
        <v>1649</v>
      </c>
      <c r="E121" t="s">
        <v>560</v>
      </c>
      <c r="F121" t="s">
        <v>157</v>
      </c>
      <c r="G121" s="79">
        <v>2.82</v>
      </c>
      <c r="H121" t="s">
        <v>112</v>
      </c>
      <c r="I121" s="79">
        <v>4.49</v>
      </c>
      <c r="J121" s="79">
        <v>3.33</v>
      </c>
      <c r="K121" s="79">
        <v>44.67</v>
      </c>
      <c r="L121" s="79">
        <v>102.43</v>
      </c>
      <c r="M121" s="79">
        <v>0.17181183115500001</v>
      </c>
      <c r="N121" s="79">
        <v>0.01</v>
      </c>
      <c r="O121" s="79">
        <v>0</v>
      </c>
    </row>
    <row r="122" spans="2:15">
      <c r="B122" t="s">
        <v>1648</v>
      </c>
      <c r="C122" t="s">
        <v>1532</v>
      </c>
      <c r="D122" t="s">
        <v>1650</v>
      </c>
      <c r="E122" t="s">
        <v>560</v>
      </c>
      <c r="F122" t="s">
        <v>157</v>
      </c>
      <c r="G122" s="79">
        <v>2.84</v>
      </c>
      <c r="H122" t="s">
        <v>112</v>
      </c>
      <c r="I122" s="79">
        <v>4.49</v>
      </c>
      <c r="J122" s="79">
        <v>2.29</v>
      </c>
      <c r="K122" s="79">
        <v>6362.08</v>
      </c>
      <c r="L122" s="79">
        <v>102.43</v>
      </c>
      <c r="M122" s="79">
        <v>24.470127932720001</v>
      </c>
      <c r="N122" s="79">
        <v>1.77</v>
      </c>
      <c r="O122" s="79">
        <v>7.0000000000000007E-2</v>
      </c>
    </row>
    <row r="123" spans="2:15">
      <c r="B123" t="s">
        <v>1648</v>
      </c>
      <c r="C123" t="s">
        <v>1532</v>
      </c>
      <c r="D123" t="s">
        <v>1651</v>
      </c>
      <c r="E123" t="s">
        <v>560</v>
      </c>
      <c r="F123" t="s">
        <v>157</v>
      </c>
      <c r="G123" s="79">
        <v>3.06</v>
      </c>
      <c r="H123" t="s">
        <v>112</v>
      </c>
      <c r="I123" s="79">
        <v>4.49</v>
      </c>
      <c r="J123" s="79">
        <v>2.61</v>
      </c>
      <c r="K123" s="79">
        <v>649.07000000000005</v>
      </c>
      <c r="L123" s="79">
        <v>102.43</v>
      </c>
      <c r="M123" s="79">
        <v>2.4964832157550001</v>
      </c>
      <c r="N123" s="79">
        <v>0.18</v>
      </c>
      <c r="O123" s="79">
        <v>0.01</v>
      </c>
    </row>
    <row r="124" spans="2:15">
      <c r="B124" t="s">
        <v>1652</v>
      </c>
      <c r="C124" t="s">
        <v>1532</v>
      </c>
      <c r="D124" t="s">
        <v>1653</v>
      </c>
      <c r="E124" t="s">
        <v>560</v>
      </c>
      <c r="F124" t="s">
        <v>157</v>
      </c>
      <c r="G124" s="79">
        <v>3.05</v>
      </c>
      <c r="H124" t="s">
        <v>112</v>
      </c>
      <c r="I124" s="79">
        <v>3.25</v>
      </c>
      <c r="J124" s="79">
        <v>2.96</v>
      </c>
      <c r="K124" s="79">
        <v>1872.41</v>
      </c>
      <c r="L124" s="79">
        <v>102.43</v>
      </c>
      <c r="M124" s="79">
        <v>7.2017504090650002</v>
      </c>
      <c r="N124" s="79">
        <v>0.52</v>
      </c>
      <c r="O124" s="79">
        <v>0.02</v>
      </c>
    </row>
    <row r="125" spans="2:15">
      <c r="B125" t="s">
        <v>1652</v>
      </c>
      <c r="C125" t="s">
        <v>1532</v>
      </c>
      <c r="D125" t="s">
        <v>1654</v>
      </c>
      <c r="E125" t="s">
        <v>560</v>
      </c>
      <c r="F125" t="s">
        <v>157</v>
      </c>
      <c r="G125" s="79">
        <v>2.94</v>
      </c>
      <c r="H125" t="s">
        <v>112</v>
      </c>
      <c r="I125" s="79">
        <v>3.25</v>
      </c>
      <c r="J125" s="79">
        <v>3.34</v>
      </c>
      <c r="K125" s="79">
        <v>535.99</v>
      </c>
      <c r="L125" s="79">
        <v>102.43</v>
      </c>
      <c r="M125" s="79">
        <v>2.061549661535</v>
      </c>
      <c r="N125" s="79">
        <v>0.15</v>
      </c>
      <c r="O125" s="79">
        <v>0.01</v>
      </c>
    </row>
    <row r="126" spans="2:15">
      <c r="B126" t="s">
        <v>1652</v>
      </c>
      <c r="C126" t="s">
        <v>1532</v>
      </c>
      <c r="D126" t="s">
        <v>1655</v>
      </c>
      <c r="E126" t="s">
        <v>560</v>
      </c>
      <c r="F126" t="s">
        <v>157</v>
      </c>
      <c r="G126" s="79">
        <v>3.04</v>
      </c>
      <c r="H126" t="s">
        <v>112</v>
      </c>
      <c r="I126" s="79">
        <v>3.25</v>
      </c>
      <c r="J126" s="79">
        <v>3.31</v>
      </c>
      <c r="K126" s="79">
        <v>459.1</v>
      </c>
      <c r="L126" s="79">
        <v>102.43</v>
      </c>
      <c r="M126" s="79">
        <v>1.7658117681500001</v>
      </c>
      <c r="N126" s="79">
        <v>0.13</v>
      </c>
      <c r="O126" s="79">
        <v>0</v>
      </c>
    </row>
    <row r="127" spans="2:15">
      <c r="B127" t="s">
        <v>1652</v>
      </c>
      <c r="C127" t="s">
        <v>1532</v>
      </c>
      <c r="D127" t="s">
        <v>1656</v>
      </c>
      <c r="E127" t="s">
        <v>560</v>
      </c>
      <c r="F127" t="s">
        <v>157</v>
      </c>
      <c r="G127" s="79">
        <v>3.07</v>
      </c>
      <c r="H127" t="s">
        <v>112</v>
      </c>
      <c r="I127" s="79">
        <v>3.25</v>
      </c>
      <c r="J127" s="79">
        <v>2.3199999999999998</v>
      </c>
      <c r="K127" s="79">
        <v>544.19000000000005</v>
      </c>
      <c r="L127" s="79">
        <v>102.43</v>
      </c>
      <c r="M127" s="79">
        <v>2.0930888828350001</v>
      </c>
      <c r="N127" s="79">
        <v>0.15</v>
      </c>
      <c r="O127" s="79">
        <v>0.01</v>
      </c>
    </row>
    <row r="128" spans="2:15">
      <c r="B128" t="s">
        <v>1652</v>
      </c>
      <c r="C128" t="s">
        <v>1532</v>
      </c>
      <c r="D128" t="s">
        <v>1657</v>
      </c>
      <c r="E128" t="s">
        <v>560</v>
      </c>
      <c r="F128" t="s">
        <v>157</v>
      </c>
      <c r="G128" s="79">
        <v>3.05</v>
      </c>
      <c r="H128" t="s">
        <v>112</v>
      </c>
      <c r="I128" s="79">
        <v>3.25</v>
      </c>
      <c r="J128" s="79">
        <v>3.05</v>
      </c>
      <c r="K128" s="79">
        <v>601.58000000000004</v>
      </c>
      <c r="L128" s="79">
        <v>102.43</v>
      </c>
      <c r="M128" s="79">
        <v>2.3138249694700002</v>
      </c>
      <c r="N128" s="79">
        <v>0.17</v>
      </c>
      <c r="O128" s="79">
        <v>0.01</v>
      </c>
    </row>
    <row r="129" spans="2:15">
      <c r="B129" t="s">
        <v>1652</v>
      </c>
      <c r="C129" t="s">
        <v>1532</v>
      </c>
      <c r="D129" t="s">
        <v>1658</v>
      </c>
      <c r="E129" t="s">
        <v>560</v>
      </c>
      <c r="F129" t="s">
        <v>157</v>
      </c>
      <c r="G129" s="79">
        <v>2.91</v>
      </c>
      <c r="H129" t="s">
        <v>112</v>
      </c>
      <c r="I129" s="79">
        <v>3.67</v>
      </c>
      <c r="J129" s="79">
        <v>6.88</v>
      </c>
      <c r="K129" s="79">
        <v>416.13</v>
      </c>
      <c r="L129" s="79">
        <v>102.43</v>
      </c>
      <c r="M129" s="79">
        <v>1.6005385560450001</v>
      </c>
      <c r="N129" s="79">
        <v>0.12</v>
      </c>
      <c r="O129" s="79">
        <v>0</v>
      </c>
    </row>
    <row r="130" spans="2:15">
      <c r="B130" t="s">
        <v>1652</v>
      </c>
      <c r="C130" t="s">
        <v>1532</v>
      </c>
      <c r="D130" t="s">
        <v>1659</v>
      </c>
      <c r="E130" t="s">
        <v>560</v>
      </c>
      <c r="F130" t="s">
        <v>157</v>
      </c>
      <c r="G130" s="79">
        <v>2.93</v>
      </c>
      <c r="H130" t="s">
        <v>112</v>
      </c>
      <c r="I130" s="79">
        <v>3.67</v>
      </c>
      <c r="J130" s="79">
        <v>5.73</v>
      </c>
      <c r="K130" s="79">
        <v>664.9</v>
      </c>
      <c r="L130" s="79">
        <v>102.43</v>
      </c>
      <c r="M130" s="79">
        <v>2.5573692978499998</v>
      </c>
      <c r="N130" s="79">
        <v>0.18</v>
      </c>
      <c r="O130" s="79">
        <v>0.01</v>
      </c>
    </row>
    <row r="131" spans="2:15">
      <c r="B131" t="s">
        <v>1652</v>
      </c>
      <c r="C131" t="s">
        <v>1532</v>
      </c>
      <c r="D131" t="s">
        <v>1660</v>
      </c>
      <c r="E131" t="s">
        <v>560</v>
      </c>
      <c r="F131" t="s">
        <v>157</v>
      </c>
      <c r="G131" s="79">
        <v>2.92</v>
      </c>
      <c r="H131" t="s">
        <v>112</v>
      </c>
      <c r="I131" s="79">
        <v>3.67</v>
      </c>
      <c r="J131" s="79">
        <v>6.09</v>
      </c>
      <c r="K131" s="79">
        <v>256.95</v>
      </c>
      <c r="L131" s="79">
        <v>102.43</v>
      </c>
      <c r="M131" s="79">
        <v>0.98829303817500003</v>
      </c>
      <c r="N131" s="79">
        <v>7.0000000000000007E-2</v>
      </c>
      <c r="O131" s="79">
        <v>0</v>
      </c>
    </row>
    <row r="132" spans="2:15">
      <c r="B132" t="s">
        <v>1652</v>
      </c>
      <c r="C132" t="s">
        <v>1532</v>
      </c>
      <c r="D132" t="s">
        <v>1661</v>
      </c>
      <c r="E132" t="s">
        <v>560</v>
      </c>
      <c r="F132" t="s">
        <v>157</v>
      </c>
      <c r="G132" s="79">
        <v>4.54</v>
      </c>
      <c r="H132" t="s">
        <v>112</v>
      </c>
      <c r="I132" s="79">
        <v>3.25</v>
      </c>
      <c r="J132" s="79">
        <v>4.3</v>
      </c>
      <c r="K132" s="79">
        <v>1162.45</v>
      </c>
      <c r="L132" s="79">
        <v>102.43</v>
      </c>
      <c r="M132" s="79">
        <v>4.4710692439250002</v>
      </c>
      <c r="N132" s="79">
        <v>0.32</v>
      </c>
      <c r="O132" s="79">
        <v>0.01</v>
      </c>
    </row>
    <row r="133" spans="2:15">
      <c r="B133" t="s">
        <v>1648</v>
      </c>
      <c r="C133" t="s">
        <v>1532</v>
      </c>
      <c r="D133" t="s">
        <v>1662</v>
      </c>
      <c r="E133" t="s">
        <v>618</v>
      </c>
      <c r="F133" t="s">
        <v>157</v>
      </c>
      <c r="G133" s="79">
        <v>2.35</v>
      </c>
      <c r="H133" t="s">
        <v>112</v>
      </c>
      <c r="I133" s="79">
        <v>4.74</v>
      </c>
      <c r="J133" s="79">
        <v>3.22</v>
      </c>
      <c r="K133" s="79">
        <v>5914.87</v>
      </c>
      <c r="L133" s="79">
        <v>105.5</v>
      </c>
      <c r="M133" s="79">
        <v>23.431905376749999</v>
      </c>
      <c r="N133" s="79">
        <v>1.69</v>
      </c>
      <c r="O133" s="79">
        <v>0.06</v>
      </c>
    </row>
    <row r="134" spans="2:15">
      <c r="B134" t="s">
        <v>1663</v>
      </c>
      <c r="C134" t="s">
        <v>1532</v>
      </c>
      <c r="D134" t="s">
        <v>1664</v>
      </c>
      <c r="E134" t="s">
        <v>618</v>
      </c>
      <c r="F134" t="s">
        <v>1472</v>
      </c>
      <c r="G134" s="79">
        <v>3.58</v>
      </c>
      <c r="H134" t="s">
        <v>112</v>
      </c>
      <c r="I134" s="79">
        <v>6</v>
      </c>
      <c r="J134" s="79">
        <v>5.19</v>
      </c>
      <c r="K134" s="79">
        <v>2027.21</v>
      </c>
      <c r="L134" s="79">
        <v>107.77</v>
      </c>
      <c r="M134" s="79">
        <v>8.2036394348350008</v>
      </c>
      <c r="N134" s="79">
        <v>0.59</v>
      </c>
      <c r="O134" s="79">
        <v>0.02</v>
      </c>
    </row>
    <row r="135" spans="2:15">
      <c r="B135" t="s">
        <v>1663</v>
      </c>
      <c r="C135" t="s">
        <v>1532</v>
      </c>
      <c r="D135" t="s">
        <v>1665</v>
      </c>
      <c r="E135" t="s">
        <v>618</v>
      </c>
      <c r="F135" t="s">
        <v>1472</v>
      </c>
      <c r="G135" s="79">
        <v>4.97</v>
      </c>
      <c r="H135" t="s">
        <v>112</v>
      </c>
      <c r="I135" s="79">
        <v>7</v>
      </c>
      <c r="J135" s="79">
        <v>6.24</v>
      </c>
      <c r="K135" s="79">
        <v>675</v>
      </c>
      <c r="L135" s="79">
        <v>105.44</v>
      </c>
      <c r="M135" s="79">
        <v>2.6725086</v>
      </c>
      <c r="N135" s="79">
        <v>0.19</v>
      </c>
      <c r="O135" s="79">
        <v>0.01</v>
      </c>
    </row>
    <row r="136" spans="2:15">
      <c r="B136" t="s">
        <v>1666</v>
      </c>
      <c r="C136" t="s">
        <v>1532</v>
      </c>
      <c r="D136" t="s">
        <v>1667</v>
      </c>
      <c r="E136" t="s">
        <v>735</v>
      </c>
      <c r="F136" t="s">
        <v>1472</v>
      </c>
      <c r="G136" s="79">
        <v>6.81</v>
      </c>
      <c r="H136" t="s">
        <v>112</v>
      </c>
      <c r="I136" s="79">
        <v>5.0199999999999996</v>
      </c>
      <c r="J136" s="79">
        <v>4.13</v>
      </c>
      <c r="K136" s="79">
        <v>6487</v>
      </c>
      <c r="L136" s="79">
        <v>110.19</v>
      </c>
      <c r="M136" s="79">
        <v>26.8408350015</v>
      </c>
      <c r="N136" s="79">
        <v>1.94</v>
      </c>
      <c r="O136" s="79">
        <v>7.0000000000000007E-2</v>
      </c>
    </row>
    <row r="137" spans="2:15">
      <c r="B137" s="80" t="s">
        <v>1646</v>
      </c>
      <c r="G137" s="81">
        <v>0</v>
      </c>
      <c r="J137" s="81">
        <v>0</v>
      </c>
      <c r="K137" s="81">
        <v>0</v>
      </c>
      <c r="M137" s="81">
        <v>0</v>
      </c>
      <c r="N137" s="81">
        <v>0</v>
      </c>
      <c r="O137" s="81">
        <v>0</v>
      </c>
    </row>
    <row r="138" spans="2:15">
      <c r="B138" t="s">
        <v>230</v>
      </c>
      <c r="D138" t="s">
        <v>230</v>
      </c>
      <c r="E138" t="s">
        <v>230</v>
      </c>
      <c r="G138" s="79">
        <v>0</v>
      </c>
      <c r="H138" t="s">
        <v>230</v>
      </c>
      <c r="I138" s="79">
        <v>0</v>
      </c>
      <c r="J138" s="79">
        <v>0</v>
      </c>
      <c r="K138" s="79">
        <v>0</v>
      </c>
      <c r="L138" s="79">
        <v>0</v>
      </c>
      <c r="M138" s="79">
        <v>0</v>
      </c>
      <c r="N138" s="79">
        <v>0</v>
      </c>
      <c r="O138" s="79">
        <v>0</v>
      </c>
    </row>
    <row r="139" spans="2:15">
      <c r="B139" t="s">
        <v>238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1438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230</v>
      </c>
      <c r="C14" t="s">
        <v>230</v>
      </c>
      <c r="E14" t="s">
        <v>230</v>
      </c>
      <c r="G14" s="79">
        <v>0</v>
      </c>
      <c r="H14" t="s">
        <v>230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1439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230</v>
      </c>
      <c r="C16" t="s">
        <v>230</v>
      </c>
      <c r="E16" t="s">
        <v>230</v>
      </c>
      <c r="G16" s="79">
        <v>0</v>
      </c>
      <c r="H16" t="s">
        <v>230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1668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230</v>
      </c>
      <c r="C18" t="s">
        <v>230</v>
      </c>
      <c r="E18" t="s">
        <v>230</v>
      </c>
      <c r="G18" s="79">
        <v>0</v>
      </c>
      <c r="H18" t="s">
        <v>230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1669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230</v>
      </c>
      <c r="C20" t="s">
        <v>230</v>
      </c>
      <c r="E20" t="s">
        <v>230</v>
      </c>
      <c r="G20" s="79">
        <v>0</v>
      </c>
      <c r="H20" t="s">
        <v>230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950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230</v>
      </c>
      <c r="C22" t="s">
        <v>230</v>
      </c>
      <c r="E22" t="s">
        <v>230</v>
      </c>
      <c r="G22" s="79">
        <v>0</v>
      </c>
      <c r="H22" t="s">
        <v>230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235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230</v>
      </c>
      <c r="C24" t="s">
        <v>230</v>
      </c>
      <c r="E24" t="s">
        <v>230</v>
      </c>
      <c r="G24" s="79">
        <v>0</v>
      </c>
      <c r="H24" t="s">
        <v>230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238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1670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230</v>
      </c>
      <c r="D14" t="s">
        <v>230</v>
      </c>
      <c r="E14" s="79">
        <v>0</v>
      </c>
      <c r="F14" t="s">
        <v>230</v>
      </c>
      <c r="G14" s="79">
        <v>0</v>
      </c>
      <c r="H14" s="79">
        <v>0</v>
      </c>
      <c r="I14" s="79">
        <v>0</v>
      </c>
    </row>
    <row r="15" spans="2:55">
      <c r="B15" s="80" t="s">
        <v>1671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230</v>
      </c>
      <c r="D16" t="s">
        <v>230</v>
      </c>
      <c r="E16" s="79">
        <v>0</v>
      </c>
      <c r="F16" t="s">
        <v>230</v>
      </c>
      <c r="G16" s="79">
        <v>0</v>
      </c>
      <c r="H16" s="79">
        <v>0</v>
      </c>
      <c r="I16" s="79">
        <v>0</v>
      </c>
    </row>
    <row r="17" spans="2:9">
      <c r="B17" s="80" t="s">
        <v>235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1670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230</v>
      </c>
      <c r="D19" t="s">
        <v>230</v>
      </c>
      <c r="E19" s="79">
        <v>0</v>
      </c>
      <c r="F19" t="s">
        <v>230</v>
      </c>
      <c r="G19" s="79">
        <v>0</v>
      </c>
      <c r="H19" s="79">
        <v>0</v>
      </c>
      <c r="I19" s="79">
        <v>0</v>
      </c>
    </row>
    <row r="20" spans="2:9">
      <c r="B20" s="80" t="s">
        <v>1671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230</v>
      </c>
      <c r="D21" t="s">
        <v>230</v>
      </c>
      <c r="E21" s="79">
        <v>0</v>
      </c>
      <c r="F21" t="s">
        <v>230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230</v>
      </c>
      <c r="D13" t="s">
        <v>230</v>
      </c>
      <c r="E13" s="19"/>
      <c r="F13" s="79">
        <v>0</v>
      </c>
      <c r="G13" t="s">
        <v>230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235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230</v>
      </c>
      <c r="D15" t="s">
        <v>230</v>
      </c>
      <c r="E15" s="19"/>
      <c r="F15" s="79">
        <v>0</v>
      </c>
      <c r="G15" t="s">
        <v>230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90.511340950000005</v>
      </c>
      <c r="J11" s="78">
        <v>100</v>
      </c>
      <c r="K11" s="78">
        <v>0.24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90.381079999999997</v>
      </c>
      <c r="J12" s="81">
        <v>99.86</v>
      </c>
      <c r="K12" s="81">
        <v>0.24</v>
      </c>
    </row>
    <row r="13" spans="2:60">
      <c r="B13" t="s">
        <v>1672</v>
      </c>
      <c r="C13" t="s">
        <v>1673</v>
      </c>
      <c r="D13" t="s">
        <v>230</v>
      </c>
      <c r="E13" t="s">
        <v>761</v>
      </c>
      <c r="F13" s="79">
        <v>0</v>
      </c>
      <c r="G13" t="s">
        <v>108</v>
      </c>
      <c r="H13" s="79">
        <v>0</v>
      </c>
      <c r="I13" s="79">
        <v>-12.85331</v>
      </c>
      <c r="J13" s="79">
        <v>-14.2</v>
      </c>
      <c r="K13" s="79">
        <v>-0.03</v>
      </c>
    </row>
    <row r="14" spans="2:60">
      <c r="B14" t="s">
        <v>1674</v>
      </c>
      <c r="C14" t="s">
        <v>1675</v>
      </c>
      <c r="D14" t="s">
        <v>230</v>
      </c>
      <c r="E14" t="s">
        <v>761</v>
      </c>
      <c r="F14" s="79">
        <v>0</v>
      </c>
      <c r="G14" t="s">
        <v>108</v>
      </c>
      <c r="H14" s="79">
        <v>0</v>
      </c>
      <c r="I14" s="79">
        <v>-2.0000000000000002E-5</v>
      </c>
      <c r="J14" s="79">
        <v>0</v>
      </c>
      <c r="K14" s="79">
        <v>0</v>
      </c>
    </row>
    <row r="15" spans="2:60">
      <c r="B15" t="s">
        <v>1676</v>
      </c>
      <c r="C15" t="s">
        <v>1677</v>
      </c>
      <c r="D15" t="s">
        <v>230</v>
      </c>
      <c r="E15" t="s">
        <v>761</v>
      </c>
      <c r="F15" s="79">
        <v>0</v>
      </c>
      <c r="G15" t="s">
        <v>108</v>
      </c>
      <c r="H15" s="79">
        <v>0</v>
      </c>
      <c r="I15" s="79">
        <v>4.6399999999999997</v>
      </c>
      <c r="J15" s="79">
        <v>5.13</v>
      </c>
      <c r="K15" s="79">
        <v>0.01</v>
      </c>
    </row>
    <row r="16" spans="2:60">
      <c r="B16" t="s">
        <v>1678</v>
      </c>
      <c r="C16" t="s">
        <v>1679</v>
      </c>
      <c r="D16" t="s">
        <v>230</v>
      </c>
      <c r="E16" t="s">
        <v>155</v>
      </c>
      <c r="F16" s="79">
        <v>0</v>
      </c>
      <c r="G16" t="s">
        <v>108</v>
      </c>
      <c r="H16" s="79">
        <v>0</v>
      </c>
      <c r="I16" s="79">
        <v>49.14237</v>
      </c>
      <c r="J16" s="79">
        <v>54.29</v>
      </c>
      <c r="K16" s="79">
        <v>0.13</v>
      </c>
    </row>
    <row r="17" spans="2:11">
      <c r="B17" t="s">
        <v>1680</v>
      </c>
      <c r="C17" t="s">
        <v>1679</v>
      </c>
      <c r="D17" t="s">
        <v>230</v>
      </c>
      <c r="E17" t="s">
        <v>155</v>
      </c>
      <c r="F17" s="79">
        <v>0</v>
      </c>
      <c r="G17" t="s">
        <v>108</v>
      </c>
      <c r="H17" s="79">
        <v>0</v>
      </c>
      <c r="I17" s="79">
        <v>-10.16071</v>
      </c>
      <c r="J17" s="79">
        <v>-11.23</v>
      </c>
      <c r="K17" s="79">
        <v>-0.03</v>
      </c>
    </row>
    <row r="18" spans="2:11">
      <c r="B18" t="s">
        <v>1681</v>
      </c>
      <c r="C18" t="s">
        <v>250</v>
      </c>
      <c r="D18" t="s">
        <v>230</v>
      </c>
      <c r="E18" t="s">
        <v>157</v>
      </c>
      <c r="F18" s="79">
        <v>0</v>
      </c>
      <c r="G18" t="s">
        <v>108</v>
      </c>
      <c r="H18" s="79">
        <v>0</v>
      </c>
      <c r="I18" s="79">
        <v>2.8786700000000001</v>
      </c>
      <c r="J18" s="79">
        <v>3.18</v>
      </c>
      <c r="K18" s="79">
        <v>0.01</v>
      </c>
    </row>
    <row r="19" spans="2:11">
      <c r="B19" t="s">
        <v>1682</v>
      </c>
      <c r="C19" t="s">
        <v>266</v>
      </c>
      <c r="D19" t="s">
        <v>230</v>
      </c>
      <c r="E19" t="s">
        <v>157</v>
      </c>
      <c r="F19" s="79">
        <v>0</v>
      </c>
      <c r="G19" t="s">
        <v>108</v>
      </c>
      <c r="H19" s="79">
        <v>0</v>
      </c>
      <c r="I19" s="79">
        <v>5.1626200000000004</v>
      </c>
      <c r="J19" s="79">
        <v>5.7</v>
      </c>
      <c r="K19" s="79">
        <v>0.01</v>
      </c>
    </row>
    <row r="20" spans="2:11">
      <c r="B20" t="s">
        <v>1683</v>
      </c>
      <c r="C20" t="s">
        <v>552</v>
      </c>
      <c r="D20" t="s">
        <v>230</v>
      </c>
      <c r="E20" t="s">
        <v>155</v>
      </c>
      <c r="F20" s="79">
        <v>0</v>
      </c>
      <c r="G20" t="s">
        <v>108</v>
      </c>
      <c r="H20" s="79">
        <v>0</v>
      </c>
      <c r="I20" s="79">
        <v>2.09185</v>
      </c>
      <c r="J20" s="79">
        <v>2.31</v>
      </c>
      <c r="K20" s="79">
        <v>0.01</v>
      </c>
    </row>
    <row r="21" spans="2:11">
      <c r="B21" t="s">
        <v>1684</v>
      </c>
      <c r="C21" t="s">
        <v>830</v>
      </c>
      <c r="D21" t="s">
        <v>230</v>
      </c>
      <c r="E21" t="s">
        <v>155</v>
      </c>
      <c r="F21" s="79">
        <v>0</v>
      </c>
      <c r="G21" t="s">
        <v>108</v>
      </c>
      <c r="H21" s="79">
        <v>0</v>
      </c>
      <c r="I21" s="79">
        <v>5.6430000000000001E-2</v>
      </c>
      <c r="J21" s="79">
        <v>0.06</v>
      </c>
      <c r="K21" s="79">
        <v>0</v>
      </c>
    </row>
    <row r="22" spans="2:11">
      <c r="B22" t="s">
        <v>1685</v>
      </c>
      <c r="C22" t="s">
        <v>693</v>
      </c>
      <c r="D22" t="s">
        <v>230</v>
      </c>
      <c r="E22" t="s">
        <v>155</v>
      </c>
      <c r="F22" s="79">
        <v>0</v>
      </c>
      <c r="G22" t="s">
        <v>108</v>
      </c>
      <c r="H22" s="79">
        <v>0</v>
      </c>
      <c r="I22" s="79">
        <v>1.5762799999999999</v>
      </c>
      <c r="J22" s="79">
        <v>1.74</v>
      </c>
      <c r="K22" s="79">
        <v>0</v>
      </c>
    </row>
    <row r="23" spans="2:11">
      <c r="B23" t="s">
        <v>1686</v>
      </c>
      <c r="C23" t="s">
        <v>764</v>
      </c>
      <c r="D23" t="s">
        <v>230</v>
      </c>
      <c r="E23" t="s">
        <v>155</v>
      </c>
      <c r="F23" s="79">
        <v>0</v>
      </c>
      <c r="G23" t="s">
        <v>108</v>
      </c>
      <c r="H23" s="79">
        <v>0</v>
      </c>
      <c r="I23" s="79">
        <v>0.41538000000000003</v>
      </c>
      <c r="J23" s="79">
        <v>0.46</v>
      </c>
      <c r="K23" s="79">
        <v>0</v>
      </c>
    </row>
    <row r="24" spans="2:11">
      <c r="B24" t="s">
        <v>1687</v>
      </c>
      <c r="C24" t="s">
        <v>579</v>
      </c>
      <c r="D24" t="s">
        <v>230</v>
      </c>
      <c r="E24" t="s">
        <v>155</v>
      </c>
      <c r="F24" s="79">
        <v>0</v>
      </c>
      <c r="G24" t="s">
        <v>108</v>
      </c>
      <c r="H24" s="79">
        <v>0</v>
      </c>
      <c r="I24" s="79">
        <v>0.98812999999999995</v>
      </c>
      <c r="J24" s="79">
        <v>1.0900000000000001</v>
      </c>
      <c r="K24" s="79">
        <v>0</v>
      </c>
    </row>
    <row r="25" spans="2:11">
      <c r="B25" t="s">
        <v>1688</v>
      </c>
      <c r="C25" t="s">
        <v>811</v>
      </c>
      <c r="D25" t="s">
        <v>230</v>
      </c>
      <c r="E25" t="s">
        <v>155</v>
      </c>
      <c r="F25" s="79">
        <v>0</v>
      </c>
      <c r="G25" t="s">
        <v>108</v>
      </c>
      <c r="H25" s="79">
        <v>0</v>
      </c>
      <c r="I25" s="79">
        <v>2.938E-2</v>
      </c>
      <c r="J25" s="79">
        <v>0.03</v>
      </c>
      <c r="K25" s="79">
        <v>0</v>
      </c>
    </row>
    <row r="26" spans="2:11">
      <c r="B26" t="s">
        <v>1689</v>
      </c>
      <c r="C26" t="s">
        <v>813</v>
      </c>
      <c r="D26" t="s">
        <v>230</v>
      </c>
      <c r="E26" t="s">
        <v>155</v>
      </c>
      <c r="F26" s="79">
        <v>0</v>
      </c>
      <c r="G26" t="s">
        <v>108</v>
      </c>
      <c r="H26" s="79">
        <v>0</v>
      </c>
      <c r="I26" s="79">
        <v>3.6589999999999998E-2</v>
      </c>
      <c r="J26" s="79">
        <v>0.04</v>
      </c>
      <c r="K26" s="79">
        <v>0</v>
      </c>
    </row>
    <row r="27" spans="2:11">
      <c r="B27" t="s">
        <v>1690</v>
      </c>
      <c r="C27" t="s">
        <v>432</v>
      </c>
      <c r="D27" t="s">
        <v>230</v>
      </c>
      <c r="E27" t="s">
        <v>155</v>
      </c>
      <c r="F27" s="79">
        <v>0</v>
      </c>
      <c r="G27" t="s">
        <v>108</v>
      </c>
      <c r="H27" s="79">
        <v>0</v>
      </c>
      <c r="I27" s="79">
        <v>1.54403</v>
      </c>
      <c r="J27" s="79">
        <v>1.71</v>
      </c>
      <c r="K27" s="79">
        <v>0</v>
      </c>
    </row>
    <row r="28" spans="2:11">
      <c r="B28" t="s">
        <v>1691</v>
      </c>
      <c r="C28" t="s">
        <v>711</v>
      </c>
      <c r="D28" t="s">
        <v>230</v>
      </c>
      <c r="E28" t="s">
        <v>155</v>
      </c>
      <c r="F28" s="79">
        <v>0</v>
      </c>
      <c r="G28" t="s">
        <v>108</v>
      </c>
      <c r="H28" s="79">
        <v>0</v>
      </c>
      <c r="I28" s="79">
        <v>1.1E-4</v>
      </c>
      <c r="J28" s="79">
        <v>0</v>
      </c>
      <c r="K28" s="79">
        <v>0</v>
      </c>
    </row>
    <row r="29" spans="2:11">
      <c r="B29" t="s">
        <v>1692</v>
      </c>
      <c r="C29" t="s">
        <v>452</v>
      </c>
      <c r="D29" t="s">
        <v>230</v>
      </c>
      <c r="E29" t="s">
        <v>155</v>
      </c>
      <c r="F29" s="79">
        <v>0</v>
      </c>
      <c r="G29" t="s">
        <v>108</v>
      </c>
      <c r="H29" s="79">
        <v>0</v>
      </c>
      <c r="I29" s="79">
        <v>3.1918099999999998</v>
      </c>
      <c r="J29" s="79">
        <v>3.53</v>
      </c>
      <c r="K29" s="79">
        <v>0.01</v>
      </c>
    </row>
    <row r="30" spans="2:11">
      <c r="B30" t="s">
        <v>1693</v>
      </c>
      <c r="C30" t="s">
        <v>452</v>
      </c>
      <c r="D30" t="s">
        <v>230</v>
      </c>
      <c r="E30" t="s">
        <v>155</v>
      </c>
      <c r="F30" s="79">
        <v>0</v>
      </c>
      <c r="G30" t="s">
        <v>108</v>
      </c>
      <c r="H30" s="79">
        <v>0</v>
      </c>
      <c r="I30" s="79">
        <v>5.4469999999999998E-2</v>
      </c>
      <c r="J30" s="79">
        <v>0.06</v>
      </c>
      <c r="K30" s="79">
        <v>0</v>
      </c>
    </row>
    <row r="31" spans="2:11">
      <c r="B31" t="s">
        <v>1694</v>
      </c>
      <c r="C31" t="s">
        <v>870</v>
      </c>
      <c r="D31" t="s">
        <v>230</v>
      </c>
      <c r="E31" t="s">
        <v>155</v>
      </c>
      <c r="F31" s="79">
        <v>0</v>
      </c>
      <c r="G31" t="s">
        <v>108</v>
      </c>
      <c r="H31" s="79">
        <v>0</v>
      </c>
      <c r="I31" s="79">
        <v>2.5</v>
      </c>
      <c r="J31" s="79">
        <v>2.76</v>
      </c>
      <c r="K31" s="79">
        <v>0.01</v>
      </c>
    </row>
    <row r="32" spans="2:11">
      <c r="B32" t="s">
        <v>1695</v>
      </c>
      <c r="C32" t="s">
        <v>870</v>
      </c>
      <c r="D32" t="s">
        <v>230</v>
      </c>
      <c r="E32" t="s">
        <v>155</v>
      </c>
      <c r="F32" s="79">
        <v>0</v>
      </c>
      <c r="G32" t="s">
        <v>108</v>
      </c>
      <c r="H32" s="79">
        <v>0</v>
      </c>
      <c r="I32" s="79">
        <v>0.41875000000000001</v>
      </c>
      <c r="J32" s="79">
        <v>0.46</v>
      </c>
      <c r="K32" s="79">
        <v>0</v>
      </c>
    </row>
    <row r="33" spans="2:11">
      <c r="B33" t="s">
        <v>1696</v>
      </c>
      <c r="C33" t="s">
        <v>504</v>
      </c>
      <c r="D33" t="s">
        <v>230</v>
      </c>
      <c r="E33" t="s">
        <v>155</v>
      </c>
      <c r="F33" s="79">
        <v>0</v>
      </c>
      <c r="G33" t="s">
        <v>108</v>
      </c>
      <c r="H33" s="79">
        <v>0</v>
      </c>
      <c r="I33" s="79">
        <v>0.41381000000000001</v>
      </c>
      <c r="J33" s="79">
        <v>0.46</v>
      </c>
      <c r="K33" s="79">
        <v>0</v>
      </c>
    </row>
    <row r="34" spans="2:11">
      <c r="B34" t="s">
        <v>1697</v>
      </c>
      <c r="C34" t="s">
        <v>504</v>
      </c>
      <c r="D34" t="s">
        <v>230</v>
      </c>
      <c r="E34" t="s">
        <v>155</v>
      </c>
      <c r="F34" s="79">
        <v>0</v>
      </c>
      <c r="G34" t="s">
        <v>108</v>
      </c>
      <c r="H34" s="79">
        <v>0</v>
      </c>
      <c r="I34" s="79">
        <v>1.2910999999999999</v>
      </c>
      <c r="J34" s="79">
        <v>1.43</v>
      </c>
      <c r="K34" s="79">
        <v>0</v>
      </c>
    </row>
    <row r="35" spans="2:11">
      <c r="B35" t="s">
        <v>1698</v>
      </c>
      <c r="C35" t="s">
        <v>909</v>
      </c>
      <c r="D35" t="s">
        <v>230</v>
      </c>
      <c r="E35" t="s">
        <v>156</v>
      </c>
      <c r="F35" s="79">
        <v>0</v>
      </c>
      <c r="G35" t="s">
        <v>108</v>
      </c>
      <c r="H35" s="79">
        <v>0</v>
      </c>
      <c r="I35" s="79">
        <v>0.13800000000000001</v>
      </c>
      <c r="J35" s="79">
        <v>0.15</v>
      </c>
      <c r="K35" s="79">
        <v>0</v>
      </c>
    </row>
    <row r="36" spans="2:11">
      <c r="B36" t="s">
        <v>1699</v>
      </c>
      <c r="C36" t="s">
        <v>445</v>
      </c>
      <c r="D36" t="s">
        <v>230</v>
      </c>
      <c r="E36" t="s">
        <v>155</v>
      </c>
      <c r="F36" s="79">
        <v>0</v>
      </c>
      <c r="G36" t="s">
        <v>108</v>
      </c>
      <c r="H36" s="79">
        <v>0</v>
      </c>
      <c r="I36" s="79">
        <v>0.19486999999999999</v>
      </c>
      <c r="J36" s="79">
        <v>0.22</v>
      </c>
      <c r="K36" s="79">
        <v>0</v>
      </c>
    </row>
    <row r="37" spans="2:11">
      <c r="B37" t="s">
        <v>1700</v>
      </c>
      <c r="C37" t="s">
        <v>449</v>
      </c>
      <c r="D37" t="s">
        <v>230</v>
      </c>
      <c r="E37" t="s">
        <v>155</v>
      </c>
      <c r="F37" s="79">
        <v>0</v>
      </c>
      <c r="G37" t="s">
        <v>108</v>
      </c>
      <c r="H37" s="79">
        <v>0</v>
      </c>
      <c r="I37" s="79">
        <v>2.81087</v>
      </c>
      <c r="J37" s="79">
        <v>3.11</v>
      </c>
      <c r="K37" s="79">
        <v>0.01</v>
      </c>
    </row>
    <row r="38" spans="2:11">
      <c r="B38" t="s">
        <v>1701</v>
      </c>
      <c r="C38" t="s">
        <v>932</v>
      </c>
      <c r="D38" t="s">
        <v>230</v>
      </c>
      <c r="E38" t="s">
        <v>155</v>
      </c>
      <c r="F38" s="79">
        <v>0</v>
      </c>
      <c r="G38" t="s">
        <v>108</v>
      </c>
      <c r="H38" s="79">
        <v>0</v>
      </c>
      <c r="I38" s="79">
        <v>0.34987000000000001</v>
      </c>
      <c r="J38" s="79">
        <v>0.39</v>
      </c>
      <c r="K38" s="79">
        <v>0</v>
      </c>
    </row>
    <row r="39" spans="2:11">
      <c r="B39" t="s">
        <v>1702</v>
      </c>
      <c r="C39" t="s">
        <v>467</v>
      </c>
      <c r="D39" t="s">
        <v>230</v>
      </c>
      <c r="E39" t="s">
        <v>155</v>
      </c>
      <c r="F39" s="79">
        <v>0</v>
      </c>
      <c r="G39" t="s">
        <v>108</v>
      </c>
      <c r="H39" s="79">
        <v>0</v>
      </c>
      <c r="I39" s="79">
        <v>18.5868</v>
      </c>
      <c r="J39" s="79">
        <v>20.54</v>
      </c>
      <c r="K39" s="79">
        <v>0.05</v>
      </c>
    </row>
    <row r="40" spans="2:11">
      <c r="B40" t="s">
        <v>1703</v>
      </c>
      <c r="C40" t="s">
        <v>467</v>
      </c>
      <c r="D40" t="s">
        <v>230</v>
      </c>
      <c r="E40" t="s">
        <v>155</v>
      </c>
      <c r="F40" s="79">
        <v>0</v>
      </c>
      <c r="G40" t="s">
        <v>108</v>
      </c>
      <c r="H40" s="79">
        <v>0</v>
      </c>
      <c r="I40" s="79">
        <v>5.7681100000000001</v>
      </c>
      <c r="J40" s="79">
        <v>6.37</v>
      </c>
      <c r="K40" s="79">
        <v>0.02</v>
      </c>
    </row>
    <row r="41" spans="2:11">
      <c r="B41" t="s">
        <v>1704</v>
      </c>
      <c r="C41" t="s">
        <v>737</v>
      </c>
      <c r="D41" t="s">
        <v>230</v>
      </c>
      <c r="E41" t="s">
        <v>155</v>
      </c>
      <c r="F41" s="79">
        <v>0</v>
      </c>
      <c r="G41" t="s">
        <v>108</v>
      </c>
      <c r="H41" s="79">
        <v>0</v>
      </c>
      <c r="I41" s="79">
        <v>3.0000000000000001E-5</v>
      </c>
      <c r="J41" s="79">
        <v>0</v>
      </c>
      <c r="K41" s="79">
        <v>0</v>
      </c>
    </row>
    <row r="42" spans="2:11">
      <c r="B42" t="s">
        <v>1705</v>
      </c>
      <c r="C42" t="s">
        <v>737</v>
      </c>
      <c r="D42" t="s">
        <v>230</v>
      </c>
      <c r="E42" t="s">
        <v>155</v>
      </c>
      <c r="F42" s="79">
        <v>0</v>
      </c>
      <c r="G42" t="s">
        <v>108</v>
      </c>
      <c r="H42" s="79">
        <v>0</v>
      </c>
      <c r="I42" s="79">
        <v>1.0000000000000001E-5</v>
      </c>
      <c r="J42" s="79">
        <v>0</v>
      </c>
      <c r="K42" s="79">
        <v>0</v>
      </c>
    </row>
    <row r="43" spans="2:11">
      <c r="B43" t="s">
        <v>1706</v>
      </c>
      <c r="C43" t="s">
        <v>365</v>
      </c>
      <c r="D43" t="s">
        <v>230</v>
      </c>
      <c r="E43" t="s">
        <v>155</v>
      </c>
      <c r="F43" s="79">
        <v>0</v>
      </c>
      <c r="G43" t="s">
        <v>108</v>
      </c>
      <c r="H43" s="79">
        <v>0</v>
      </c>
      <c r="I43" s="79">
        <v>1.525E-2</v>
      </c>
      <c r="J43" s="79">
        <v>0.02</v>
      </c>
      <c r="K43" s="79">
        <v>0</v>
      </c>
    </row>
    <row r="44" spans="2:11">
      <c r="B44" t="s">
        <v>1707</v>
      </c>
      <c r="C44" t="s">
        <v>863</v>
      </c>
      <c r="D44" t="s">
        <v>230</v>
      </c>
      <c r="E44" t="s">
        <v>155</v>
      </c>
      <c r="F44" s="79">
        <v>0</v>
      </c>
      <c r="G44" t="s">
        <v>108</v>
      </c>
      <c r="H44" s="79">
        <v>0</v>
      </c>
      <c r="I44" s="79">
        <v>1.3760600000000001</v>
      </c>
      <c r="J44" s="79">
        <v>1.52</v>
      </c>
      <c r="K44" s="79">
        <v>0</v>
      </c>
    </row>
    <row r="45" spans="2:11">
      <c r="B45" t="s">
        <v>1708</v>
      </c>
      <c r="C45" t="s">
        <v>616</v>
      </c>
      <c r="D45" t="s">
        <v>230</v>
      </c>
      <c r="E45" t="s">
        <v>155</v>
      </c>
      <c r="F45" s="79">
        <v>0</v>
      </c>
      <c r="G45" t="s">
        <v>108</v>
      </c>
      <c r="H45" s="79">
        <v>0</v>
      </c>
      <c r="I45" s="79">
        <v>0.11242000000000001</v>
      </c>
      <c r="J45" s="79">
        <v>0.12</v>
      </c>
      <c r="K45" s="79">
        <v>0</v>
      </c>
    </row>
    <row r="46" spans="2:11">
      <c r="B46" t="s">
        <v>1709</v>
      </c>
      <c r="C46" t="s">
        <v>1012</v>
      </c>
      <c r="D46" t="s">
        <v>230</v>
      </c>
      <c r="E46" t="s">
        <v>155</v>
      </c>
      <c r="F46" s="79">
        <v>0</v>
      </c>
      <c r="G46" t="s">
        <v>108</v>
      </c>
      <c r="H46" s="79">
        <v>0</v>
      </c>
      <c r="I46" s="79">
        <v>7.2938700000000001</v>
      </c>
      <c r="J46" s="79">
        <v>8.06</v>
      </c>
      <c r="K46" s="79">
        <v>0.02</v>
      </c>
    </row>
    <row r="47" spans="2:11">
      <c r="B47" t="s">
        <v>1710</v>
      </c>
      <c r="C47" t="s">
        <v>840</v>
      </c>
      <c r="D47" t="s">
        <v>230</v>
      </c>
      <c r="E47" t="s">
        <v>156</v>
      </c>
      <c r="F47" s="79">
        <v>0</v>
      </c>
      <c r="G47" t="s">
        <v>108</v>
      </c>
      <c r="H47" s="79">
        <v>0</v>
      </c>
      <c r="I47" s="79">
        <v>2.0000000000000002E-5</v>
      </c>
      <c r="J47" s="79">
        <v>0</v>
      </c>
      <c r="K47" s="79">
        <v>0</v>
      </c>
    </row>
    <row r="48" spans="2:11">
      <c r="B48" t="s">
        <v>1711</v>
      </c>
      <c r="C48" t="s">
        <v>840</v>
      </c>
      <c r="D48" t="s">
        <v>230</v>
      </c>
      <c r="E48" t="s">
        <v>156</v>
      </c>
      <c r="F48" s="79">
        <v>0</v>
      </c>
      <c r="G48" t="s">
        <v>108</v>
      </c>
      <c r="H48" s="79">
        <v>0</v>
      </c>
      <c r="I48" s="79">
        <v>1.0000000000000001E-5</v>
      </c>
      <c r="J48" s="79">
        <v>0</v>
      </c>
      <c r="K48" s="79">
        <v>0</v>
      </c>
    </row>
    <row r="49" spans="2:11">
      <c r="B49" t="s">
        <v>1712</v>
      </c>
      <c r="C49" t="s">
        <v>859</v>
      </c>
      <c r="D49" t="s">
        <v>230</v>
      </c>
      <c r="E49" t="s">
        <v>155</v>
      </c>
      <c r="F49" s="79">
        <v>0</v>
      </c>
      <c r="G49" t="s">
        <v>108</v>
      </c>
      <c r="H49" s="79">
        <v>0</v>
      </c>
      <c r="I49" s="79">
        <v>0.31714999999999999</v>
      </c>
      <c r="J49" s="79">
        <v>0.35</v>
      </c>
      <c r="K49" s="79">
        <v>0</v>
      </c>
    </row>
    <row r="50" spans="2:11">
      <c r="B50" s="80" t="s">
        <v>235</v>
      </c>
      <c r="D50" s="19"/>
      <c r="E50" s="19"/>
      <c r="F50" s="19"/>
      <c r="G50" s="19"/>
      <c r="H50" s="81">
        <v>0</v>
      </c>
      <c r="I50" s="81">
        <v>0.13026094999999999</v>
      </c>
      <c r="J50" s="81">
        <v>0.14000000000000001</v>
      </c>
      <c r="K50" s="81">
        <v>0</v>
      </c>
    </row>
    <row r="51" spans="2:11">
      <c r="B51" t="s">
        <v>1713</v>
      </c>
      <c r="C51" t="s">
        <v>1714</v>
      </c>
      <c r="D51" t="s">
        <v>230</v>
      </c>
      <c r="E51" t="s">
        <v>761</v>
      </c>
      <c r="F51" s="79">
        <v>0</v>
      </c>
      <c r="G51" t="s">
        <v>112</v>
      </c>
      <c r="H51" s="79">
        <v>0</v>
      </c>
      <c r="I51" s="79">
        <v>0.13026094999999999</v>
      </c>
      <c r="J51" s="79">
        <v>0.14000000000000001</v>
      </c>
      <c r="K51" s="79">
        <v>0</v>
      </c>
    </row>
    <row r="52" spans="2:11">
      <c r="B52" t="s">
        <v>238</v>
      </c>
      <c r="D52" s="19"/>
      <c r="E52" s="19"/>
      <c r="F52" s="19"/>
      <c r="G52" s="19"/>
      <c r="H52" s="19"/>
    </row>
    <row r="53" spans="2:11"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9"/>
  <sheetViews>
    <sheetView rightToLeft="1" workbookViewId="0">
      <selection activeCell="B11" sqref="B11:D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C12+C28</f>
        <v>457.83510542243289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f>SUM(C13:C27)</f>
        <v>427.36216428360933</v>
      </c>
    </row>
    <row r="13" spans="2:17">
      <c r="B13" s="83" t="s">
        <v>1719</v>
      </c>
      <c r="C13" s="84">
        <v>140.12561504898605</v>
      </c>
      <c r="D13" s="85">
        <v>42719</v>
      </c>
    </row>
    <row r="14" spans="2:17">
      <c r="B14" s="83" t="s">
        <v>1720</v>
      </c>
      <c r="C14" s="84">
        <v>7.9315962043795647</v>
      </c>
      <c r="D14" s="86">
        <v>42732</v>
      </c>
    </row>
    <row r="15" spans="2:17">
      <c r="B15" s="83" t="s">
        <v>1721</v>
      </c>
      <c r="C15" s="84">
        <v>41.804073135702716</v>
      </c>
      <c r="D15" s="85">
        <v>42735</v>
      </c>
    </row>
    <row r="16" spans="2:17">
      <c r="B16" s="83" t="s">
        <v>1722</v>
      </c>
      <c r="C16" s="84">
        <v>54.064</v>
      </c>
      <c r="D16" s="85">
        <v>42901</v>
      </c>
    </row>
    <row r="17" spans="2:4">
      <c r="B17" s="83" t="s">
        <v>1723</v>
      </c>
      <c r="C17" s="84">
        <v>1.3984724879999999</v>
      </c>
      <c r="D17" s="85">
        <v>42911</v>
      </c>
    </row>
    <row r="18" spans="2:4">
      <c r="B18" s="83" t="s">
        <v>1724</v>
      </c>
      <c r="C18" s="84">
        <v>62.737301038793625</v>
      </c>
      <c r="D18" s="86">
        <v>42973</v>
      </c>
    </row>
    <row r="19" spans="2:4">
      <c r="B19" s="83" t="s">
        <v>1725</v>
      </c>
      <c r="C19" s="84">
        <v>1.9002600000000038</v>
      </c>
      <c r="D19" s="85">
        <v>43011</v>
      </c>
    </row>
    <row r="20" spans="2:4">
      <c r="B20" s="83" t="s">
        <v>1726</v>
      </c>
      <c r="C20" s="84">
        <v>30.681512319740357</v>
      </c>
      <c r="D20" s="85">
        <v>43297</v>
      </c>
    </row>
    <row r="21" spans="2:4">
      <c r="B21" s="83" t="s">
        <v>1727</v>
      </c>
      <c r="C21" s="84">
        <v>13.784439463102192</v>
      </c>
      <c r="D21" s="85">
        <v>43297</v>
      </c>
    </row>
    <row r="22" spans="2:4">
      <c r="B22" s="83" t="s">
        <v>1728</v>
      </c>
      <c r="C22" s="84">
        <v>26.947966776547691</v>
      </c>
      <c r="D22" s="85">
        <v>43404</v>
      </c>
    </row>
    <row r="23" spans="2:4">
      <c r="B23" s="83" t="s">
        <v>1729</v>
      </c>
      <c r="C23" s="84">
        <v>1.2735097873329193</v>
      </c>
      <c r="D23" s="85">
        <v>43404</v>
      </c>
    </row>
    <row r="24" spans="2:4">
      <c r="B24" s="83" t="s">
        <v>1730</v>
      </c>
      <c r="C24" s="84">
        <v>3.3735666339017545</v>
      </c>
      <c r="D24" s="85">
        <v>43404</v>
      </c>
    </row>
    <row r="25" spans="2:4">
      <c r="B25" s="83" t="s">
        <v>1731</v>
      </c>
      <c r="C25" s="84">
        <v>37.309424</v>
      </c>
      <c r="D25" s="85">
        <v>43908</v>
      </c>
    </row>
    <row r="26" spans="2:4">
      <c r="B26" s="83" t="s">
        <v>1732</v>
      </c>
      <c r="C26" s="84">
        <v>2.2176</v>
      </c>
      <c r="D26" s="85">
        <v>43948</v>
      </c>
    </row>
    <row r="27" spans="2:4">
      <c r="B27" s="83" t="s">
        <v>1733</v>
      </c>
      <c r="C27" s="84">
        <v>1.8128273871224823</v>
      </c>
      <c r="D27" s="85">
        <v>45143</v>
      </c>
    </row>
    <row r="28" spans="2:4">
      <c r="B28" s="80" t="s">
        <v>235</v>
      </c>
      <c r="C28" s="81">
        <f>SUM(C29:C29)</f>
        <v>30.472941138823533</v>
      </c>
    </row>
    <row r="29" spans="2:4">
      <c r="B29" s="83" t="s">
        <v>1734</v>
      </c>
      <c r="C29" s="84">
        <v>30.472941138823533</v>
      </c>
      <c r="D29" s="86">
        <v>44678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318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9">
        <v>0</v>
      </c>
      <c r="I14" t="s">
        <v>230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9">
        <v>0</v>
      </c>
      <c r="I16" t="s">
        <v>230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9">
        <v>0</v>
      </c>
      <c r="I18" t="s">
        <v>230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950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9">
        <v>0</v>
      </c>
      <c r="I20" t="s">
        <v>230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9">
        <v>0</v>
      </c>
      <c r="I23" t="s">
        <v>230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321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9">
        <v>0</v>
      </c>
      <c r="I25" t="s">
        <v>230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1438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230</v>
      </c>
      <c r="C14" t="s">
        <v>230</v>
      </c>
      <c r="D14" t="s">
        <v>230</v>
      </c>
      <c r="E14" t="s">
        <v>230</v>
      </c>
      <c r="H14" s="79">
        <v>0</v>
      </c>
      <c r="I14" t="s">
        <v>230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1439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230</v>
      </c>
      <c r="C16" t="s">
        <v>230</v>
      </c>
      <c r="D16" t="s">
        <v>230</v>
      </c>
      <c r="E16" t="s">
        <v>230</v>
      </c>
      <c r="H16" s="79">
        <v>0</v>
      </c>
      <c r="I16" t="s">
        <v>230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319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230</v>
      </c>
      <c r="C18" t="s">
        <v>230</v>
      </c>
      <c r="D18" t="s">
        <v>230</v>
      </c>
      <c r="E18" t="s">
        <v>230</v>
      </c>
      <c r="H18" s="79">
        <v>0</v>
      </c>
      <c r="I18" t="s">
        <v>230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950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230</v>
      </c>
      <c r="C20" t="s">
        <v>230</v>
      </c>
      <c r="D20" t="s">
        <v>230</v>
      </c>
      <c r="E20" t="s">
        <v>230</v>
      </c>
      <c r="H20" s="79">
        <v>0</v>
      </c>
      <c r="I20" t="s">
        <v>230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1467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230</v>
      </c>
      <c r="C23" t="s">
        <v>230</v>
      </c>
      <c r="D23" t="s">
        <v>230</v>
      </c>
      <c r="E23" t="s">
        <v>230</v>
      </c>
      <c r="H23" s="79">
        <v>0</v>
      </c>
      <c r="I23" t="s">
        <v>230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1468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230</v>
      </c>
      <c r="C25" t="s">
        <v>230</v>
      </c>
      <c r="D25" t="s">
        <v>230</v>
      </c>
      <c r="E25" t="s">
        <v>230</v>
      </c>
      <c r="H25" s="79">
        <v>0</v>
      </c>
      <c r="I25" t="s">
        <v>230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238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5.28</v>
      </c>
      <c r="I11" s="7"/>
      <c r="J11" s="7"/>
      <c r="K11" s="78">
        <v>0.56000000000000005</v>
      </c>
      <c r="L11" s="78">
        <v>7401876</v>
      </c>
      <c r="M11" s="7"/>
      <c r="N11" s="78">
        <v>9063.3045930999997</v>
      </c>
      <c r="O11" s="7"/>
      <c r="P11" s="78">
        <v>100</v>
      </c>
      <c r="Q11" s="78">
        <v>24.18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5.28</v>
      </c>
      <c r="K12" s="81">
        <v>0.56000000000000005</v>
      </c>
      <c r="L12" s="81">
        <v>7401876</v>
      </c>
      <c r="N12" s="81">
        <v>9063.3045930999997</v>
      </c>
      <c r="P12" s="81">
        <v>100</v>
      </c>
      <c r="Q12" s="81">
        <v>24.18</v>
      </c>
    </row>
    <row r="13" spans="2:52">
      <c r="B13" s="80" t="s">
        <v>239</v>
      </c>
      <c r="C13" s="16"/>
      <c r="D13" s="16"/>
      <c r="H13" s="81">
        <v>5.84</v>
      </c>
      <c r="K13" s="81">
        <v>0.42</v>
      </c>
      <c r="L13" s="81">
        <v>3447634</v>
      </c>
      <c r="N13" s="81">
        <v>4764.1707994999997</v>
      </c>
      <c r="P13" s="81">
        <v>52.57</v>
      </c>
      <c r="Q13" s="81">
        <v>12.71</v>
      </c>
    </row>
    <row r="14" spans="2:52">
      <c r="B14" s="80" t="s">
        <v>240</v>
      </c>
      <c r="C14" s="16"/>
      <c r="D14" s="16"/>
      <c r="H14" s="81">
        <v>5.84</v>
      </c>
      <c r="K14" s="81">
        <v>0.42</v>
      </c>
      <c r="L14" s="81">
        <v>3447634</v>
      </c>
      <c r="N14" s="81">
        <v>4764.1707994999997</v>
      </c>
      <c r="P14" s="81">
        <v>52.57</v>
      </c>
      <c r="Q14" s="81">
        <v>12.71</v>
      </c>
    </row>
    <row r="15" spans="2:52">
      <c r="B15" t="s">
        <v>241</v>
      </c>
      <c r="C15" t="s">
        <v>242</v>
      </c>
      <c r="D15" t="s">
        <v>106</v>
      </c>
      <c r="E15" t="s">
        <v>243</v>
      </c>
      <c r="F15" t="s">
        <v>157</v>
      </c>
      <c r="G15" t="s">
        <v>244</v>
      </c>
      <c r="H15" s="79">
        <v>4.5</v>
      </c>
      <c r="I15" t="s">
        <v>108</v>
      </c>
      <c r="J15" s="79">
        <v>4</v>
      </c>
      <c r="K15" s="79">
        <v>0.03</v>
      </c>
      <c r="L15" s="79">
        <v>617861</v>
      </c>
      <c r="M15" s="79">
        <v>155.04</v>
      </c>
      <c r="N15" s="79">
        <v>957.93169439999997</v>
      </c>
      <c r="O15" s="79">
        <v>0</v>
      </c>
      <c r="P15" s="79">
        <v>10.57</v>
      </c>
      <c r="Q15" s="79">
        <v>2.56</v>
      </c>
    </row>
    <row r="16" spans="2:52">
      <c r="B16" t="s">
        <v>245</v>
      </c>
      <c r="C16" t="s">
        <v>246</v>
      </c>
      <c r="D16" t="s">
        <v>106</v>
      </c>
      <c r="E16" t="s">
        <v>243</v>
      </c>
      <c r="F16" t="s">
        <v>157</v>
      </c>
      <c r="G16" t="s">
        <v>244</v>
      </c>
      <c r="H16" s="79">
        <v>6.98</v>
      </c>
      <c r="I16" t="s">
        <v>108</v>
      </c>
      <c r="J16" s="79">
        <v>4</v>
      </c>
      <c r="K16" s="79">
        <v>0.3</v>
      </c>
      <c r="L16" s="79">
        <v>287038</v>
      </c>
      <c r="M16" s="79">
        <v>158.28</v>
      </c>
      <c r="N16" s="79">
        <v>454.3237464</v>
      </c>
      <c r="O16" s="79">
        <v>0</v>
      </c>
      <c r="P16" s="79">
        <v>5.01</v>
      </c>
      <c r="Q16" s="79">
        <v>1.21</v>
      </c>
    </row>
    <row r="17" spans="2:17">
      <c r="B17" t="s">
        <v>247</v>
      </c>
      <c r="C17" t="s">
        <v>248</v>
      </c>
      <c r="D17" t="s">
        <v>106</v>
      </c>
      <c r="E17" t="s">
        <v>243</v>
      </c>
      <c r="F17" t="s">
        <v>157</v>
      </c>
      <c r="G17" t="s">
        <v>244</v>
      </c>
      <c r="H17" s="79">
        <v>1.55</v>
      </c>
      <c r="I17" t="s">
        <v>108</v>
      </c>
      <c r="J17" s="79">
        <v>3.5</v>
      </c>
      <c r="K17" s="79">
        <v>0.37</v>
      </c>
      <c r="L17" s="79">
        <v>1224242</v>
      </c>
      <c r="M17" s="79">
        <v>123.96</v>
      </c>
      <c r="N17" s="79">
        <v>1517.5703831999999</v>
      </c>
      <c r="O17" s="79">
        <v>0.01</v>
      </c>
      <c r="P17" s="79">
        <v>16.739999999999998</v>
      </c>
      <c r="Q17" s="79">
        <v>4.05</v>
      </c>
    </row>
    <row r="18" spans="2:17">
      <c r="B18" t="s">
        <v>249</v>
      </c>
      <c r="C18" t="s">
        <v>250</v>
      </c>
      <c r="D18" t="s">
        <v>106</v>
      </c>
      <c r="E18" t="s">
        <v>243</v>
      </c>
      <c r="F18" t="s">
        <v>157</v>
      </c>
      <c r="G18" t="s">
        <v>251</v>
      </c>
      <c r="H18" s="79">
        <v>6.67</v>
      </c>
      <c r="I18" t="s">
        <v>108</v>
      </c>
      <c r="J18" s="79">
        <v>1.75</v>
      </c>
      <c r="K18" s="79">
        <v>0.22</v>
      </c>
      <c r="L18" s="79">
        <v>162613</v>
      </c>
      <c r="M18" s="79">
        <v>111.6</v>
      </c>
      <c r="N18" s="79">
        <v>181.47610800000001</v>
      </c>
      <c r="O18" s="79">
        <v>0</v>
      </c>
      <c r="P18" s="79">
        <v>2</v>
      </c>
      <c r="Q18" s="79">
        <v>0.48</v>
      </c>
    </row>
    <row r="19" spans="2:17">
      <c r="B19" t="s">
        <v>252</v>
      </c>
      <c r="C19" t="s">
        <v>253</v>
      </c>
      <c r="D19" t="s">
        <v>106</v>
      </c>
      <c r="E19" t="s">
        <v>243</v>
      </c>
      <c r="F19" t="s">
        <v>157</v>
      </c>
      <c r="G19" t="s">
        <v>254</v>
      </c>
      <c r="H19" s="79">
        <v>0.08</v>
      </c>
      <c r="I19" t="s">
        <v>108</v>
      </c>
      <c r="J19" s="79">
        <v>0.1</v>
      </c>
      <c r="K19" s="79">
        <v>3.5</v>
      </c>
      <c r="L19" s="79">
        <v>186</v>
      </c>
      <c r="M19" s="79">
        <v>98.72</v>
      </c>
      <c r="N19" s="79">
        <v>0.18361920000000001</v>
      </c>
      <c r="O19" s="79">
        <v>0</v>
      </c>
      <c r="P19" s="79">
        <v>0</v>
      </c>
      <c r="Q19" s="79">
        <v>0</v>
      </c>
    </row>
    <row r="20" spans="2:17">
      <c r="B20" t="s">
        <v>255</v>
      </c>
      <c r="C20" t="s">
        <v>256</v>
      </c>
      <c r="D20" t="s">
        <v>106</v>
      </c>
      <c r="E20" t="s">
        <v>243</v>
      </c>
      <c r="F20" t="s">
        <v>157</v>
      </c>
      <c r="G20" t="s">
        <v>244</v>
      </c>
      <c r="H20" s="79">
        <v>2.92</v>
      </c>
      <c r="I20" t="s">
        <v>108</v>
      </c>
      <c r="J20" s="79">
        <v>3</v>
      </c>
      <c r="K20" s="79">
        <v>-0.1</v>
      </c>
      <c r="L20" s="79">
        <v>57268</v>
      </c>
      <c r="M20" s="79">
        <v>122.71</v>
      </c>
      <c r="N20" s="79">
        <v>70.273562799999993</v>
      </c>
      <c r="O20" s="79">
        <v>0</v>
      </c>
      <c r="P20" s="79">
        <v>0.78</v>
      </c>
      <c r="Q20" s="79">
        <v>0.19</v>
      </c>
    </row>
    <row r="21" spans="2:17">
      <c r="B21" t="s">
        <v>257</v>
      </c>
      <c r="C21" t="s">
        <v>258</v>
      </c>
      <c r="D21" t="s">
        <v>106</v>
      </c>
      <c r="E21" t="s">
        <v>243</v>
      </c>
      <c r="F21" t="s">
        <v>157</v>
      </c>
      <c r="G21" t="s">
        <v>259</v>
      </c>
      <c r="H21" s="79">
        <v>8.77</v>
      </c>
      <c r="I21" t="s">
        <v>108</v>
      </c>
      <c r="J21" s="79">
        <v>0.75</v>
      </c>
      <c r="K21" s="79">
        <v>0.37</v>
      </c>
      <c r="L21" s="79">
        <v>185</v>
      </c>
      <c r="M21" s="79">
        <v>103.65</v>
      </c>
      <c r="N21" s="79">
        <v>0.19175249999999999</v>
      </c>
      <c r="O21" s="79">
        <v>0</v>
      </c>
      <c r="P21" s="79">
        <v>0</v>
      </c>
      <c r="Q21" s="79">
        <v>0</v>
      </c>
    </row>
    <row r="22" spans="2:17">
      <c r="B22" t="s">
        <v>260</v>
      </c>
      <c r="C22" t="s">
        <v>261</v>
      </c>
      <c r="D22" t="s">
        <v>106</v>
      </c>
      <c r="E22" t="s">
        <v>243</v>
      </c>
      <c r="F22" t="s">
        <v>157</v>
      </c>
      <c r="G22" t="s">
        <v>262</v>
      </c>
      <c r="H22" s="79">
        <v>19.399999999999999</v>
      </c>
      <c r="I22" t="s">
        <v>108</v>
      </c>
      <c r="J22" s="79">
        <v>2.75</v>
      </c>
      <c r="K22" s="79">
        <v>1.0900000000000001</v>
      </c>
      <c r="L22" s="79">
        <v>56661</v>
      </c>
      <c r="M22" s="79">
        <v>144.6</v>
      </c>
      <c r="N22" s="79">
        <v>81.931805999999995</v>
      </c>
      <c r="O22" s="79">
        <v>0</v>
      </c>
      <c r="P22" s="79">
        <v>0.9</v>
      </c>
      <c r="Q22" s="79">
        <v>0.22</v>
      </c>
    </row>
    <row r="23" spans="2:17">
      <c r="B23" t="s">
        <v>263</v>
      </c>
      <c r="C23" t="s">
        <v>264</v>
      </c>
      <c r="D23" t="s">
        <v>106</v>
      </c>
      <c r="E23" t="s">
        <v>243</v>
      </c>
      <c r="F23" t="s">
        <v>157</v>
      </c>
      <c r="G23" t="s">
        <v>244</v>
      </c>
      <c r="H23" s="79">
        <v>15.11</v>
      </c>
      <c r="I23" t="s">
        <v>108</v>
      </c>
      <c r="J23" s="79">
        <v>4</v>
      </c>
      <c r="K23" s="79">
        <v>0.91</v>
      </c>
      <c r="L23" s="79">
        <v>510314</v>
      </c>
      <c r="M23" s="79">
        <v>184.79</v>
      </c>
      <c r="N23" s="79">
        <v>943.0092406</v>
      </c>
      <c r="O23" s="79">
        <v>0</v>
      </c>
      <c r="P23" s="79">
        <v>10.4</v>
      </c>
      <c r="Q23" s="79">
        <v>2.52</v>
      </c>
    </row>
    <row r="24" spans="2:17">
      <c r="B24" t="s">
        <v>265</v>
      </c>
      <c r="C24" t="s">
        <v>266</v>
      </c>
      <c r="D24" t="s">
        <v>106</v>
      </c>
      <c r="E24" t="s">
        <v>243</v>
      </c>
      <c r="F24" t="s">
        <v>157</v>
      </c>
      <c r="G24" t="s">
        <v>244</v>
      </c>
      <c r="H24" s="79">
        <v>5.65</v>
      </c>
      <c r="I24" t="s">
        <v>108</v>
      </c>
      <c r="J24" s="79">
        <v>2.75</v>
      </c>
      <c r="K24" s="79">
        <v>0.12</v>
      </c>
      <c r="L24" s="79">
        <v>63524</v>
      </c>
      <c r="M24" s="79">
        <v>118.86</v>
      </c>
      <c r="N24" s="79">
        <v>75.504626400000006</v>
      </c>
      <c r="O24" s="79">
        <v>0</v>
      </c>
      <c r="P24" s="79">
        <v>0.83</v>
      </c>
      <c r="Q24" s="79">
        <v>0.2</v>
      </c>
    </row>
    <row r="25" spans="2:17">
      <c r="B25" t="s">
        <v>267</v>
      </c>
      <c r="C25" t="s">
        <v>268</v>
      </c>
      <c r="D25" t="s">
        <v>106</v>
      </c>
      <c r="E25" t="s">
        <v>243</v>
      </c>
      <c r="F25" t="s">
        <v>157</v>
      </c>
      <c r="G25" t="s">
        <v>244</v>
      </c>
      <c r="H25" s="79">
        <v>0.66</v>
      </c>
      <c r="I25" t="s">
        <v>108</v>
      </c>
      <c r="J25" s="79">
        <v>1</v>
      </c>
      <c r="K25" s="79">
        <v>0.55000000000000004</v>
      </c>
      <c r="L25" s="79">
        <v>467742</v>
      </c>
      <c r="M25" s="79">
        <v>103</v>
      </c>
      <c r="N25" s="79">
        <v>481.77426000000003</v>
      </c>
      <c r="O25" s="79">
        <v>0</v>
      </c>
      <c r="P25" s="79">
        <v>5.32</v>
      </c>
      <c r="Q25" s="79">
        <v>1.29</v>
      </c>
    </row>
    <row r="26" spans="2:17">
      <c r="B26" s="80" t="s">
        <v>269</v>
      </c>
      <c r="C26" s="16"/>
      <c r="D26" s="16"/>
      <c r="H26" s="81">
        <v>4.66</v>
      </c>
      <c r="K26" s="81">
        <v>0.73</v>
      </c>
      <c r="L26" s="81">
        <v>3954242</v>
      </c>
      <c r="N26" s="81">
        <v>4299.1337936</v>
      </c>
      <c r="P26" s="81">
        <v>47.43</v>
      </c>
      <c r="Q26" s="81">
        <v>11.47</v>
      </c>
    </row>
    <row r="27" spans="2:17">
      <c r="B27" s="80" t="s">
        <v>270</v>
      </c>
      <c r="C27" s="16"/>
      <c r="D27" s="16"/>
      <c r="H27" s="81">
        <v>0.67</v>
      </c>
      <c r="K27" s="81">
        <v>0.15</v>
      </c>
      <c r="L27" s="81">
        <v>680732</v>
      </c>
      <c r="N27" s="81">
        <v>680.38585360000002</v>
      </c>
      <c r="P27" s="81">
        <v>7.51</v>
      </c>
      <c r="Q27" s="81">
        <v>1.82</v>
      </c>
    </row>
    <row r="28" spans="2:17">
      <c r="B28" t="s">
        <v>271</v>
      </c>
      <c r="C28" t="s">
        <v>272</v>
      </c>
      <c r="D28" t="s">
        <v>106</v>
      </c>
      <c r="E28" t="s">
        <v>243</v>
      </c>
      <c r="F28" t="s">
        <v>157</v>
      </c>
      <c r="G28" t="s">
        <v>273</v>
      </c>
      <c r="H28" s="79">
        <v>0.02</v>
      </c>
      <c r="I28" t="s">
        <v>108</v>
      </c>
      <c r="J28" s="79">
        <v>0</v>
      </c>
      <c r="K28" s="79">
        <v>0.61</v>
      </c>
      <c r="L28" s="79">
        <v>100000</v>
      </c>
      <c r="M28" s="79">
        <v>99.99</v>
      </c>
      <c r="N28" s="79">
        <v>99.99</v>
      </c>
      <c r="O28" s="79">
        <v>0.91</v>
      </c>
      <c r="P28" s="79">
        <v>1.1000000000000001</v>
      </c>
      <c r="Q28" s="79">
        <v>0.27</v>
      </c>
    </row>
    <row r="29" spans="2:17">
      <c r="B29" t="s">
        <v>274</v>
      </c>
      <c r="C29" t="s">
        <v>275</v>
      </c>
      <c r="D29" t="s">
        <v>106</v>
      </c>
      <c r="E29" t="s">
        <v>243</v>
      </c>
      <c r="F29" t="s">
        <v>157</v>
      </c>
      <c r="G29" t="s">
        <v>276</v>
      </c>
      <c r="H29" s="79">
        <v>0.19</v>
      </c>
      <c r="I29" t="s">
        <v>108</v>
      </c>
      <c r="J29" s="79">
        <v>0</v>
      </c>
      <c r="K29" s="79">
        <v>0.11</v>
      </c>
      <c r="L29" s="79">
        <v>30732</v>
      </c>
      <c r="M29" s="79">
        <v>99.98</v>
      </c>
      <c r="N29" s="79">
        <v>30.725853600000001</v>
      </c>
      <c r="O29" s="79">
        <v>0</v>
      </c>
      <c r="P29" s="79">
        <v>0.34</v>
      </c>
      <c r="Q29" s="79">
        <v>0.08</v>
      </c>
    </row>
    <row r="30" spans="2:17">
      <c r="B30" t="s">
        <v>277</v>
      </c>
      <c r="C30" t="s">
        <v>278</v>
      </c>
      <c r="D30" t="s">
        <v>106</v>
      </c>
      <c r="E30" t="s">
        <v>243</v>
      </c>
      <c r="F30" t="s">
        <v>157</v>
      </c>
      <c r="G30" t="s">
        <v>279</v>
      </c>
      <c r="H30" s="79">
        <v>0.82</v>
      </c>
      <c r="I30" t="s">
        <v>108</v>
      </c>
      <c r="J30" s="79">
        <v>0</v>
      </c>
      <c r="K30" s="79">
        <v>7.0000000000000007E-2</v>
      </c>
      <c r="L30" s="79">
        <v>550000</v>
      </c>
      <c r="M30" s="79">
        <v>99.94</v>
      </c>
      <c r="N30" s="79">
        <v>549.66999999999996</v>
      </c>
      <c r="O30" s="79">
        <v>0.01</v>
      </c>
      <c r="P30" s="79">
        <v>6.06</v>
      </c>
      <c r="Q30" s="79">
        <v>1.47</v>
      </c>
    </row>
    <row r="31" spans="2:17">
      <c r="B31" s="80" t="s">
        <v>280</v>
      </c>
      <c r="C31" s="16"/>
      <c r="D31" s="16"/>
      <c r="H31" s="81">
        <v>7.28</v>
      </c>
      <c r="K31" s="81">
        <v>1.42</v>
      </c>
      <c r="L31" s="81">
        <v>1523298</v>
      </c>
      <c r="N31" s="81">
        <v>1876.6073191</v>
      </c>
      <c r="P31" s="81">
        <v>20.71</v>
      </c>
      <c r="Q31" s="81">
        <v>5.01</v>
      </c>
    </row>
    <row r="32" spans="2:17">
      <c r="B32" t="s">
        <v>281</v>
      </c>
      <c r="C32" t="s">
        <v>282</v>
      </c>
      <c r="D32" t="s">
        <v>106</v>
      </c>
      <c r="E32" t="s">
        <v>243</v>
      </c>
      <c r="F32" t="s">
        <v>157</v>
      </c>
      <c r="G32" t="s">
        <v>244</v>
      </c>
      <c r="H32" s="79">
        <v>1.3</v>
      </c>
      <c r="I32" t="s">
        <v>108</v>
      </c>
      <c r="J32" s="79">
        <v>4</v>
      </c>
      <c r="K32" s="79">
        <v>0.14000000000000001</v>
      </c>
      <c r="L32" s="79">
        <v>210025</v>
      </c>
      <c r="M32" s="79">
        <v>107.81</v>
      </c>
      <c r="N32" s="79">
        <v>226.4279525</v>
      </c>
      <c r="O32" s="79">
        <v>0</v>
      </c>
      <c r="P32" s="79">
        <v>2.5</v>
      </c>
      <c r="Q32" s="79">
        <v>0.6</v>
      </c>
    </row>
    <row r="33" spans="2:17">
      <c r="B33" t="s">
        <v>283</v>
      </c>
      <c r="C33" t="s">
        <v>284</v>
      </c>
      <c r="D33" t="s">
        <v>106</v>
      </c>
      <c r="E33" t="s">
        <v>243</v>
      </c>
      <c r="F33" t="s">
        <v>157</v>
      </c>
      <c r="G33" t="s">
        <v>244</v>
      </c>
      <c r="H33" s="79">
        <v>4.7</v>
      </c>
      <c r="I33" t="s">
        <v>108</v>
      </c>
      <c r="J33" s="79">
        <v>5.5</v>
      </c>
      <c r="K33" s="79">
        <v>0.95</v>
      </c>
      <c r="L33" s="79">
        <v>8885</v>
      </c>
      <c r="M33" s="79">
        <v>127.22</v>
      </c>
      <c r="N33" s="79">
        <v>11.303497</v>
      </c>
      <c r="O33" s="79">
        <v>0</v>
      </c>
      <c r="P33" s="79">
        <v>0.12</v>
      </c>
      <c r="Q33" s="79">
        <v>0.03</v>
      </c>
    </row>
    <row r="34" spans="2:17">
      <c r="B34" t="s">
        <v>285</v>
      </c>
      <c r="C34" t="s">
        <v>286</v>
      </c>
      <c r="D34" t="s">
        <v>106</v>
      </c>
      <c r="E34" t="s">
        <v>243</v>
      </c>
      <c r="F34" t="s">
        <v>157</v>
      </c>
      <c r="G34" t="s">
        <v>244</v>
      </c>
      <c r="H34" s="79">
        <v>0.41</v>
      </c>
      <c r="I34" t="s">
        <v>108</v>
      </c>
      <c r="J34" s="79">
        <v>5.5</v>
      </c>
      <c r="K34" s="79">
        <v>0.11</v>
      </c>
      <c r="L34" s="79">
        <v>20803</v>
      </c>
      <c r="M34" s="79">
        <v>105.45</v>
      </c>
      <c r="N34" s="79">
        <v>21.936763500000001</v>
      </c>
      <c r="O34" s="79">
        <v>0</v>
      </c>
      <c r="P34" s="79">
        <v>0.24</v>
      </c>
      <c r="Q34" s="79">
        <v>0.06</v>
      </c>
    </row>
    <row r="35" spans="2:17">
      <c r="B35" t="s">
        <v>287</v>
      </c>
      <c r="C35" t="s">
        <v>288</v>
      </c>
      <c r="D35" t="s">
        <v>106</v>
      </c>
      <c r="E35" t="s">
        <v>243</v>
      </c>
      <c r="F35" t="s">
        <v>157</v>
      </c>
      <c r="G35" t="s">
        <v>244</v>
      </c>
      <c r="H35" s="79">
        <v>2.2599999999999998</v>
      </c>
      <c r="I35" t="s">
        <v>108</v>
      </c>
      <c r="J35" s="79">
        <v>6</v>
      </c>
      <c r="K35" s="79">
        <v>0.31</v>
      </c>
      <c r="L35" s="79">
        <v>116648</v>
      </c>
      <c r="M35" s="79">
        <v>117.17</v>
      </c>
      <c r="N35" s="79">
        <v>136.67646160000001</v>
      </c>
      <c r="O35" s="79">
        <v>0</v>
      </c>
      <c r="P35" s="79">
        <v>1.51</v>
      </c>
      <c r="Q35" s="79">
        <v>0.36</v>
      </c>
    </row>
    <row r="36" spans="2:17">
      <c r="B36" t="s">
        <v>289</v>
      </c>
      <c r="C36" t="s">
        <v>290</v>
      </c>
      <c r="D36" t="s">
        <v>106</v>
      </c>
      <c r="E36" t="s">
        <v>243</v>
      </c>
      <c r="F36" t="s">
        <v>157</v>
      </c>
      <c r="G36" t="s">
        <v>291</v>
      </c>
      <c r="H36" s="79">
        <v>8.33</v>
      </c>
      <c r="I36" t="s">
        <v>108</v>
      </c>
      <c r="J36" s="79">
        <v>1.75</v>
      </c>
      <c r="K36" s="79">
        <v>1.71</v>
      </c>
      <c r="L36" s="79">
        <v>93043</v>
      </c>
      <c r="M36" s="79">
        <v>100.45</v>
      </c>
      <c r="N36" s="79">
        <v>93.461693499999996</v>
      </c>
      <c r="O36" s="79">
        <v>0</v>
      </c>
      <c r="P36" s="79">
        <v>1.03</v>
      </c>
      <c r="Q36" s="79">
        <v>0.25</v>
      </c>
    </row>
    <row r="37" spans="2:17">
      <c r="B37" t="s">
        <v>292</v>
      </c>
      <c r="C37" t="s">
        <v>293</v>
      </c>
      <c r="D37" t="s">
        <v>106</v>
      </c>
      <c r="E37" t="s">
        <v>243</v>
      </c>
      <c r="F37" t="s">
        <v>157</v>
      </c>
      <c r="G37" t="s">
        <v>294</v>
      </c>
      <c r="H37" s="79">
        <v>2.0699999999999998</v>
      </c>
      <c r="I37" t="s">
        <v>108</v>
      </c>
      <c r="J37" s="79">
        <v>0.5</v>
      </c>
      <c r="K37" s="79">
        <v>0.28999999999999998</v>
      </c>
      <c r="L37" s="79">
        <v>9638</v>
      </c>
      <c r="M37" s="79">
        <v>100.9</v>
      </c>
      <c r="N37" s="79">
        <v>9.7247420000000009</v>
      </c>
      <c r="O37" s="79">
        <v>0</v>
      </c>
      <c r="P37" s="79">
        <v>0.11</v>
      </c>
      <c r="Q37" s="79">
        <v>0.03</v>
      </c>
    </row>
    <row r="38" spans="2:17">
      <c r="B38" t="s">
        <v>295</v>
      </c>
      <c r="C38" t="s">
        <v>296</v>
      </c>
      <c r="D38" t="s">
        <v>106</v>
      </c>
      <c r="E38" t="s">
        <v>243</v>
      </c>
      <c r="F38" t="s">
        <v>157</v>
      </c>
      <c r="G38" t="s">
        <v>244</v>
      </c>
      <c r="H38" s="79">
        <v>3.08</v>
      </c>
      <c r="I38" t="s">
        <v>108</v>
      </c>
      <c r="J38" s="79">
        <v>5</v>
      </c>
      <c r="K38" s="79">
        <v>0.51</v>
      </c>
      <c r="L38" s="79">
        <v>31219</v>
      </c>
      <c r="M38" s="79">
        <v>118.16</v>
      </c>
      <c r="N38" s="79">
        <v>36.888370399999999</v>
      </c>
      <c r="O38" s="79">
        <v>0</v>
      </c>
      <c r="P38" s="79">
        <v>0.41</v>
      </c>
      <c r="Q38" s="79">
        <v>0.1</v>
      </c>
    </row>
    <row r="39" spans="2:17">
      <c r="B39" t="s">
        <v>297</v>
      </c>
      <c r="C39" t="s">
        <v>298</v>
      </c>
      <c r="D39" t="s">
        <v>106</v>
      </c>
      <c r="E39" t="s">
        <v>243</v>
      </c>
      <c r="F39" t="s">
        <v>157</v>
      </c>
      <c r="G39" t="s">
        <v>244</v>
      </c>
      <c r="H39" s="79">
        <v>5.78</v>
      </c>
      <c r="I39" t="s">
        <v>108</v>
      </c>
      <c r="J39" s="79">
        <v>4.25</v>
      </c>
      <c r="K39" s="79">
        <v>1.24</v>
      </c>
      <c r="L39" s="79">
        <v>350232</v>
      </c>
      <c r="M39" s="79">
        <v>120.83</v>
      </c>
      <c r="N39" s="79">
        <v>423.1853256</v>
      </c>
      <c r="O39" s="79">
        <v>0</v>
      </c>
      <c r="P39" s="79">
        <v>4.67</v>
      </c>
      <c r="Q39" s="79">
        <v>1.1299999999999999</v>
      </c>
    </row>
    <row r="40" spans="2:17">
      <c r="B40" t="s">
        <v>299</v>
      </c>
      <c r="C40" t="s">
        <v>300</v>
      </c>
      <c r="D40" t="s">
        <v>106</v>
      </c>
      <c r="E40" t="s">
        <v>243</v>
      </c>
      <c r="F40" t="s">
        <v>157</v>
      </c>
      <c r="G40" t="s">
        <v>301</v>
      </c>
      <c r="H40" s="79">
        <v>2.6</v>
      </c>
      <c r="I40" t="s">
        <v>108</v>
      </c>
      <c r="J40" s="79">
        <v>2.25</v>
      </c>
      <c r="K40" s="79">
        <v>0.4</v>
      </c>
      <c r="L40" s="79">
        <v>671</v>
      </c>
      <c r="M40" s="79">
        <v>105.64</v>
      </c>
      <c r="N40" s="79">
        <v>0.70884440000000004</v>
      </c>
      <c r="O40" s="79">
        <v>0</v>
      </c>
      <c r="P40" s="79">
        <v>0.01</v>
      </c>
      <c r="Q40" s="79">
        <v>0</v>
      </c>
    </row>
    <row r="41" spans="2:17">
      <c r="B41" t="s">
        <v>302</v>
      </c>
      <c r="C41" t="s">
        <v>303</v>
      </c>
      <c r="D41" t="s">
        <v>106</v>
      </c>
      <c r="E41" t="s">
        <v>243</v>
      </c>
      <c r="F41" t="s">
        <v>157</v>
      </c>
      <c r="G41" t="s">
        <v>304</v>
      </c>
      <c r="H41" s="79">
        <v>7.87</v>
      </c>
      <c r="I41" t="s">
        <v>108</v>
      </c>
      <c r="J41" s="79">
        <v>6.25</v>
      </c>
      <c r="K41" s="79">
        <v>1.74</v>
      </c>
      <c r="L41" s="79">
        <v>104468</v>
      </c>
      <c r="M41" s="79">
        <v>147.12</v>
      </c>
      <c r="N41" s="79">
        <v>153.69332159999999</v>
      </c>
      <c r="O41" s="79">
        <v>0</v>
      </c>
      <c r="P41" s="79">
        <v>1.7</v>
      </c>
      <c r="Q41" s="79">
        <v>0.41</v>
      </c>
    </row>
    <row r="42" spans="2:17">
      <c r="B42" t="s">
        <v>305</v>
      </c>
      <c r="C42" t="s">
        <v>306</v>
      </c>
      <c r="D42" t="s">
        <v>106</v>
      </c>
      <c r="E42" t="s">
        <v>243</v>
      </c>
      <c r="F42" t="s">
        <v>157</v>
      </c>
      <c r="G42" t="s">
        <v>307</v>
      </c>
      <c r="H42" s="79">
        <v>6.65</v>
      </c>
      <c r="I42" t="s">
        <v>108</v>
      </c>
      <c r="J42" s="79">
        <v>3.75</v>
      </c>
      <c r="K42" s="79">
        <v>1.44</v>
      </c>
      <c r="L42" s="79">
        <v>336581</v>
      </c>
      <c r="M42" s="79">
        <v>118.2</v>
      </c>
      <c r="N42" s="79">
        <v>397.83874200000002</v>
      </c>
      <c r="O42" s="79">
        <v>0</v>
      </c>
      <c r="P42" s="79">
        <v>4.3899999999999997</v>
      </c>
      <c r="Q42" s="79">
        <v>1.06</v>
      </c>
    </row>
    <row r="43" spans="2:17">
      <c r="B43" t="s">
        <v>308</v>
      </c>
      <c r="C43" t="s">
        <v>309</v>
      </c>
      <c r="D43" t="s">
        <v>106</v>
      </c>
      <c r="E43" t="s">
        <v>243</v>
      </c>
      <c r="F43" t="s">
        <v>157</v>
      </c>
      <c r="G43" t="s">
        <v>307</v>
      </c>
      <c r="H43" s="79">
        <v>15.86</v>
      </c>
      <c r="I43" t="s">
        <v>108</v>
      </c>
      <c r="J43" s="79">
        <v>5.5</v>
      </c>
      <c r="K43" s="79">
        <v>2.84</v>
      </c>
      <c r="L43" s="79">
        <v>241085</v>
      </c>
      <c r="M43" s="79">
        <v>151.30000000000001</v>
      </c>
      <c r="N43" s="79">
        <v>364.76160499999997</v>
      </c>
      <c r="O43" s="79">
        <v>0</v>
      </c>
      <c r="P43" s="79">
        <v>4.0199999999999996</v>
      </c>
      <c r="Q43" s="79">
        <v>0.97</v>
      </c>
    </row>
    <row r="44" spans="2:17">
      <c r="B44" s="80" t="s">
        <v>310</v>
      </c>
      <c r="C44" s="16"/>
      <c r="D44" s="16"/>
      <c r="H44" s="81">
        <v>3.39</v>
      </c>
      <c r="K44" s="81">
        <v>0.2</v>
      </c>
      <c r="L44" s="81">
        <v>1750212</v>
      </c>
      <c r="N44" s="81">
        <v>1742.1406208999999</v>
      </c>
      <c r="P44" s="81">
        <v>19.22</v>
      </c>
      <c r="Q44" s="81">
        <v>4.6500000000000004</v>
      </c>
    </row>
    <row r="45" spans="2:17">
      <c r="B45" t="s">
        <v>311</v>
      </c>
      <c r="C45" t="s">
        <v>312</v>
      </c>
      <c r="D45" t="s">
        <v>106</v>
      </c>
      <c r="E45" t="s">
        <v>243</v>
      </c>
      <c r="F45" t="s">
        <v>157</v>
      </c>
      <c r="G45" t="s">
        <v>244</v>
      </c>
      <c r="H45" s="79">
        <v>3.66</v>
      </c>
      <c r="I45" t="s">
        <v>108</v>
      </c>
      <c r="J45" s="79">
        <v>7.0000000000000007E-2</v>
      </c>
      <c r="K45" s="79">
        <v>0.21</v>
      </c>
      <c r="L45" s="79">
        <v>1575783</v>
      </c>
      <c r="M45" s="79">
        <v>99.49</v>
      </c>
      <c r="N45" s="79">
        <v>1567.7465067000001</v>
      </c>
      <c r="O45" s="79">
        <v>0.01</v>
      </c>
      <c r="P45" s="79">
        <v>17.3</v>
      </c>
      <c r="Q45" s="79">
        <v>4.18</v>
      </c>
    </row>
    <row r="46" spans="2:17">
      <c r="B46" t="s">
        <v>313</v>
      </c>
      <c r="C46" t="s">
        <v>314</v>
      </c>
      <c r="D46" t="s">
        <v>106</v>
      </c>
      <c r="E46" t="s">
        <v>243</v>
      </c>
      <c r="F46" t="s">
        <v>157</v>
      </c>
      <c r="G46" t="s">
        <v>244</v>
      </c>
      <c r="H46" s="79">
        <v>0.92</v>
      </c>
      <c r="I46" t="s">
        <v>108</v>
      </c>
      <c r="J46" s="79">
        <v>7.0000000000000007E-2</v>
      </c>
      <c r="K46" s="79">
        <v>0.11</v>
      </c>
      <c r="L46" s="79">
        <v>174429</v>
      </c>
      <c r="M46" s="79">
        <v>99.98</v>
      </c>
      <c r="N46" s="79">
        <v>174.39411419999999</v>
      </c>
      <c r="O46" s="79">
        <v>0</v>
      </c>
      <c r="P46" s="79">
        <v>1.92</v>
      </c>
      <c r="Q46" s="79">
        <v>0.47</v>
      </c>
    </row>
    <row r="47" spans="2:17">
      <c r="B47" s="80" t="s">
        <v>315</v>
      </c>
      <c r="C47" s="16"/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230</v>
      </c>
      <c r="C48" t="s">
        <v>230</v>
      </c>
      <c r="D48" s="16"/>
      <c r="E48" t="s">
        <v>230</v>
      </c>
      <c r="H48" s="79">
        <v>0</v>
      </c>
      <c r="I48" t="s">
        <v>230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235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s="80" t="s">
        <v>316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230</v>
      </c>
      <c r="C51" t="s">
        <v>230</v>
      </c>
      <c r="D51" s="16"/>
      <c r="E51" t="s">
        <v>230</v>
      </c>
      <c r="H51" s="79">
        <v>0</v>
      </c>
      <c r="I51" t="s">
        <v>230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B52" s="80" t="s">
        <v>317</v>
      </c>
      <c r="C52" s="16"/>
      <c r="D52" s="16"/>
      <c r="H52" s="81">
        <v>0</v>
      </c>
      <c r="K52" s="81">
        <v>0</v>
      </c>
      <c r="L52" s="81">
        <v>0</v>
      </c>
      <c r="N52" s="81">
        <v>0</v>
      </c>
      <c r="P52" s="81">
        <v>0</v>
      </c>
      <c r="Q52" s="81">
        <v>0</v>
      </c>
    </row>
    <row r="53" spans="2:17">
      <c r="B53" t="s">
        <v>230</v>
      </c>
      <c r="C53" t="s">
        <v>230</v>
      </c>
      <c r="D53" s="16"/>
      <c r="E53" t="s">
        <v>230</v>
      </c>
      <c r="H53" s="79">
        <v>0</v>
      </c>
      <c r="I53" t="s">
        <v>230</v>
      </c>
      <c r="J53" s="79">
        <v>0</v>
      </c>
      <c r="K53" s="79">
        <v>0</v>
      </c>
      <c r="L53" s="79">
        <v>0</v>
      </c>
      <c r="M53" s="79">
        <v>0</v>
      </c>
      <c r="N53" s="79">
        <v>0</v>
      </c>
      <c r="O53" s="79">
        <v>0</v>
      </c>
      <c r="P53" s="79">
        <v>0</v>
      </c>
      <c r="Q53" s="79">
        <v>0</v>
      </c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1438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230</v>
      </c>
      <c r="C14" t="s">
        <v>230</v>
      </c>
      <c r="D14" t="s">
        <v>230</v>
      </c>
      <c r="E14" t="s">
        <v>230</v>
      </c>
      <c r="F14" s="15"/>
      <c r="G14" s="15"/>
      <c r="H14" s="79">
        <v>0</v>
      </c>
      <c r="I14" t="s">
        <v>230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1439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230</v>
      </c>
      <c r="C16" t="s">
        <v>230</v>
      </c>
      <c r="D16" t="s">
        <v>230</v>
      </c>
      <c r="E16" t="s">
        <v>230</v>
      </c>
      <c r="F16" s="15"/>
      <c r="G16" s="15"/>
      <c r="H16" s="79">
        <v>0</v>
      </c>
      <c r="I16" t="s">
        <v>230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319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230</v>
      </c>
      <c r="C18" t="s">
        <v>230</v>
      </c>
      <c r="D18" t="s">
        <v>230</v>
      </c>
      <c r="E18" t="s">
        <v>230</v>
      </c>
      <c r="F18" s="15"/>
      <c r="G18" s="15"/>
      <c r="H18" s="79">
        <v>0</v>
      </c>
      <c r="I18" t="s">
        <v>230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950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230</v>
      </c>
      <c r="C20" t="s">
        <v>230</v>
      </c>
      <c r="D20" t="s">
        <v>230</v>
      </c>
      <c r="E20" t="s">
        <v>230</v>
      </c>
      <c r="F20" s="15"/>
      <c r="G20" s="15"/>
      <c r="H20" s="79">
        <v>0</v>
      </c>
      <c r="I20" t="s">
        <v>230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238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318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230</v>
      </c>
      <c r="C14" t="s">
        <v>230</v>
      </c>
      <c r="D14" s="16"/>
      <c r="E14" s="16"/>
      <c r="F14" s="16"/>
      <c r="G14" t="s">
        <v>230</v>
      </c>
      <c r="H14" t="s">
        <v>230</v>
      </c>
      <c r="K14" s="79">
        <v>0</v>
      </c>
      <c r="L14" t="s">
        <v>230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230</v>
      </c>
      <c r="C16" t="s">
        <v>230</v>
      </c>
      <c r="D16" s="16"/>
      <c r="E16" s="16"/>
      <c r="F16" s="16"/>
      <c r="G16" t="s">
        <v>230</v>
      </c>
      <c r="H16" t="s">
        <v>230</v>
      </c>
      <c r="K16" s="79">
        <v>0</v>
      </c>
      <c r="L16" t="s">
        <v>230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319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230</v>
      </c>
      <c r="C18" t="s">
        <v>230</v>
      </c>
      <c r="D18" s="16"/>
      <c r="E18" s="16"/>
      <c r="F18" s="16"/>
      <c r="G18" t="s">
        <v>230</v>
      </c>
      <c r="H18" t="s">
        <v>230</v>
      </c>
      <c r="K18" s="79">
        <v>0</v>
      </c>
      <c r="L18" t="s">
        <v>230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320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230</v>
      </c>
      <c r="C21" t="s">
        <v>230</v>
      </c>
      <c r="D21" s="16"/>
      <c r="E21" s="16"/>
      <c r="F21" s="16"/>
      <c r="G21" t="s">
        <v>230</v>
      </c>
      <c r="H21" t="s">
        <v>230</v>
      </c>
      <c r="K21" s="79">
        <v>0</v>
      </c>
      <c r="L21" t="s">
        <v>230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321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230</v>
      </c>
      <c r="C23" t="s">
        <v>230</v>
      </c>
      <c r="D23" s="16"/>
      <c r="E23" s="16"/>
      <c r="F23" s="16"/>
      <c r="G23" t="s">
        <v>230</v>
      </c>
      <c r="H23" t="s">
        <v>230</v>
      </c>
      <c r="K23" s="79">
        <v>0</v>
      </c>
      <c r="L23" t="s">
        <v>230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238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3.82</v>
      </c>
      <c r="L11" s="7"/>
      <c r="M11" s="7"/>
      <c r="N11" s="78">
        <v>1.74</v>
      </c>
      <c r="O11" s="78">
        <v>6381461.3799999999</v>
      </c>
      <c r="P11" s="33"/>
      <c r="Q11" s="78">
        <v>7223.8802656380003</v>
      </c>
      <c r="R11" s="7"/>
      <c r="S11" s="78">
        <v>100</v>
      </c>
      <c r="T11" s="78">
        <v>19.27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3.82</v>
      </c>
      <c r="N12" s="81">
        <v>1.74</v>
      </c>
      <c r="O12" s="81">
        <v>6381461.3799999999</v>
      </c>
      <c r="Q12" s="81">
        <v>7223.8802656380003</v>
      </c>
      <c r="S12" s="81">
        <v>100</v>
      </c>
      <c r="T12" s="81">
        <v>19.27</v>
      </c>
    </row>
    <row r="13" spans="2:65">
      <c r="B13" s="80" t="s">
        <v>318</v>
      </c>
      <c r="C13" s="16"/>
      <c r="D13" s="16"/>
      <c r="E13" s="16"/>
      <c r="F13" s="16"/>
      <c r="K13" s="81">
        <v>3.81</v>
      </c>
      <c r="N13" s="81">
        <v>1.52</v>
      </c>
      <c r="O13" s="81">
        <v>4866637.17</v>
      </c>
      <c r="Q13" s="81">
        <v>5636.6390101249999</v>
      </c>
      <c r="S13" s="81">
        <v>78.03</v>
      </c>
      <c r="T13" s="81">
        <v>15.04</v>
      </c>
    </row>
    <row r="14" spans="2:65">
      <c r="B14" t="s">
        <v>322</v>
      </c>
      <c r="C14" t="s">
        <v>323</v>
      </c>
      <c r="D14" t="s">
        <v>106</v>
      </c>
      <c r="E14" t="s">
        <v>129</v>
      </c>
      <c r="F14" t="s">
        <v>324</v>
      </c>
      <c r="G14" t="s">
        <v>325</v>
      </c>
      <c r="H14" t="s">
        <v>200</v>
      </c>
      <c r="I14" t="s">
        <v>155</v>
      </c>
      <c r="J14" t="s">
        <v>326</v>
      </c>
      <c r="K14" s="79">
        <v>3.71</v>
      </c>
      <c r="L14" t="s">
        <v>108</v>
      </c>
      <c r="M14" s="79">
        <v>0.59</v>
      </c>
      <c r="N14" s="79">
        <v>0.88</v>
      </c>
      <c r="O14" s="79">
        <v>211368</v>
      </c>
      <c r="P14" s="79">
        <v>99.09</v>
      </c>
      <c r="Q14" s="79">
        <v>209.44455120000001</v>
      </c>
      <c r="R14" s="79">
        <v>0</v>
      </c>
      <c r="S14" s="79">
        <v>2.9</v>
      </c>
      <c r="T14" s="79">
        <v>0.56000000000000005</v>
      </c>
    </row>
    <row r="15" spans="2:65">
      <c r="B15" t="s">
        <v>327</v>
      </c>
      <c r="C15" t="s">
        <v>328</v>
      </c>
      <c r="D15" t="s">
        <v>106</v>
      </c>
      <c r="E15" t="s">
        <v>129</v>
      </c>
      <c r="F15" t="s">
        <v>329</v>
      </c>
      <c r="G15" t="s">
        <v>325</v>
      </c>
      <c r="H15" t="s">
        <v>200</v>
      </c>
      <c r="I15" t="s">
        <v>155</v>
      </c>
      <c r="J15" t="s">
        <v>330</v>
      </c>
      <c r="K15" s="79">
        <v>5.84</v>
      </c>
      <c r="L15" t="s">
        <v>108</v>
      </c>
      <c r="M15" s="79">
        <v>0.99</v>
      </c>
      <c r="N15" s="79">
        <v>1.04</v>
      </c>
      <c r="O15" s="79">
        <v>72609</v>
      </c>
      <c r="P15" s="79">
        <v>99.7</v>
      </c>
      <c r="Q15" s="79">
        <v>72.391172999999995</v>
      </c>
      <c r="R15" s="79">
        <v>0</v>
      </c>
      <c r="S15" s="79">
        <v>1</v>
      </c>
      <c r="T15" s="79">
        <v>0.19</v>
      </c>
    </row>
    <row r="16" spans="2:65">
      <c r="B16" t="s">
        <v>331</v>
      </c>
      <c r="C16" t="s">
        <v>332</v>
      </c>
      <c r="D16" t="s">
        <v>106</v>
      </c>
      <c r="E16" t="s">
        <v>129</v>
      </c>
      <c r="F16" t="s">
        <v>329</v>
      </c>
      <c r="G16" t="s">
        <v>325</v>
      </c>
      <c r="H16" t="s">
        <v>200</v>
      </c>
      <c r="I16" t="s">
        <v>155</v>
      </c>
      <c r="J16" t="s">
        <v>333</v>
      </c>
      <c r="K16" s="79">
        <v>2.92</v>
      </c>
      <c r="L16" t="s">
        <v>108</v>
      </c>
      <c r="M16" s="79">
        <v>0.41</v>
      </c>
      <c r="N16" s="79">
        <v>0.92</v>
      </c>
      <c r="O16" s="79">
        <v>21429</v>
      </c>
      <c r="P16" s="79">
        <v>98.56</v>
      </c>
      <c r="Q16" s="79">
        <v>21.120422399999999</v>
      </c>
      <c r="R16" s="79">
        <v>0</v>
      </c>
      <c r="S16" s="79">
        <v>0.28999999999999998</v>
      </c>
      <c r="T16" s="79">
        <v>0.06</v>
      </c>
    </row>
    <row r="17" spans="2:20">
      <c r="B17" t="s">
        <v>334</v>
      </c>
      <c r="C17" t="s">
        <v>335</v>
      </c>
      <c r="D17" t="s">
        <v>106</v>
      </c>
      <c r="E17" t="s">
        <v>129</v>
      </c>
      <c r="F17" t="s">
        <v>329</v>
      </c>
      <c r="G17" t="s">
        <v>325</v>
      </c>
      <c r="H17" t="s">
        <v>200</v>
      </c>
      <c r="I17" t="s">
        <v>155</v>
      </c>
      <c r="J17" t="s">
        <v>336</v>
      </c>
      <c r="K17" s="79">
        <v>3.3</v>
      </c>
      <c r="L17" t="s">
        <v>108</v>
      </c>
      <c r="M17" s="79">
        <v>0.64</v>
      </c>
      <c r="N17" s="79">
        <v>0.71</v>
      </c>
      <c r="O17" s="79">
        <v>128033</v>
      </c>
      <c r="P17" s="79">
        <v>99.3</v>
      </c>
      <c r="Q17" s="79">
        <v>127.136769</v>
      </c>
      <c r="R17" s="79">
        <v>0</v>
      </c>
      <c r="S17" s="79">
        <v>1.76</v>
      </c>
      <c r="T17" s="79">
        <v>0.34</v>
      </c>
    </row>
    <row r="18" spans="2:20">
      <c r="B18" t="s">
        <v>337</v>
      </c>
      <c r="C18" t="s">
        <v>338</v>
      </c>
      <c r="D18" t="s">
        <v>106</v>
      </c>
      <c r="E18" t="s">
        <v>129</v>
      </c>
      <c r="F18" t="s">
        <v>329</v>
      </c>
      <c r="G18" t="s">
        <v>325</v>
      </c>
      <c r="H18" t="s">
        <v>200</v>
      </c>
      <c r="I18" t="s">
        <v>155</v>
      </c>
      <c r="J18" t="s">
        <v>339</v>
      </c>
      <c r="K18" s="79">
        <v>4.49</v>
      </c>
      <c r="L18" t="s">
        <v>108</v>
      </c>
      <c r="M18" s="79">
        <v>4</v>
      </c>
      <c r="N18" s="79">
        <v>0.81</v>
      </c>
      <c r="O18" s="79">
        <v>45853</v>
      </c>
      <c r="P18" s="79">
        <v>116.43</v>
      </c>
      <c r="Q18" s="79">
        <v>53.3866479</v>
      </c>
      <c r="R18" s="79">
        <v>0</v>
      </c>
      <c r="S18" s="79">
        <v>0.74</v>
      </c>
      <c r="T18" s="79">
        <v>0.14000000000000001</v>
      </c>
    </row>
    <row r="19" spans="2:20">
      <c r="B19" t="s">
        <v>340</v>
      </c>
      <c r="C19" t="s">
        <v>341</v>
      </c>
      <c r="D19" t="s">
        <v>106</v>
      </c>
      <c r="E19" t="s">
        <v>129</v>
      </c>
      <c r="F19" t="s">
        <v>329</v>
      </c>
      <c r="G19" t="s">
        <v>325</v>
      </c>
      <c r="H19" t="s">
        <v>200</v>
      </c>
      <c r="I19" t="s">
        <v>155</v>
      </c>
      <c r="J19" t="s">
        <v>342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53955</v>
      </c>
      <c r="P19" s="79">
        <v>108.11</v>
      </c>
      <c r="Q19" s="79">
        <v>58.330750500000001</v>
      </c>
      <c r="R19" s="79">
        <v>0</v>
      </c>
      <c r="S19" s="79">
        <v>0.81</v>
      </c>
      <c r="T19" s="79">
        <v>0.16</v>
      </c>
    </row>
    <row r="20" spans="2:20">
      <c r="B20" t="s">
        <v>343</v>
      </c>
      <c r="C20" t="s">
        <v>344</v>
      </c>
      <c r="D20" t="s">
        <v>106</v>
      </c>
      <c r="E20" t="s">
        <v>129</v>
      </c>
      <c r="F20" t="s">
        <v>345</v>
      </c>
      <c r="G20" t="s">
        <v>325</v>
      </c>
      <c r="H20" t="s">
        <v>200</v>
      </c>
      <c r="I20" t="s">
        <v>155</v>
      </c>
      <c r="J20" t="s">
        <v>346</v>
      </c>
      <c r="K20" s="79">
        <v>2.91</v>
      </c>
      <c r="L20" t="s">
        <v>108</v>
      </c>
      <c r="M20" s="79">
        <v>1.6</v>
      </c>
      <c r="N20" s="79">
        <v>0.96</v>
      </c>
      <c r="O20" s="79">
        <v>26473</v>
      </c>
      <c r="P20" s="79">
        <v>101.93</v>
      </c>
      <c r="Q20" s="79">
        <v>26.983928899999999</v>
      </c>
      <c r="R20" s="79">
        <v>0</v>
      </c>
      <c r="S20" s="79">
        <v>0.37</v>
      </c>
      <c r="T20" s="79">
        <v>7.0000000000000007E-2</v>
      </c>
    </row>
    <row r="21" spans="2:20">
      <c r="B21" t="s">
        <v>347</v>
      </c>
      <c r="C21" t="s">
        <v>348</v>
      </c>
      <c r="D21" t="s">
        <v>106</v>
      </c>
      <c r="E21" t="s">
        <v>129</v>
      </c>
      <c r="F21" t="s">
        <v>345</v>
      </c>
      <c r="G21" t="s">
        <v>325</v>
      </c>
      <c r="H21" t="s">
        <v>200</v>
      </c>
      <c r="I21" t="s">
        <v>155</v>
      </c>
      <c r="J21" t="s">
        <v>349</v>
      </c>
      <c r="K21" s="79">
        <v>5.21</v>
      </c>
      <c r="L21" t="s">
        <v>108</v>
      </c>
      <c r="M21" s="79">
        <v>5</v>
      </c>
      <c r="N21" s="79">
        <v>0.9</v>
      </c>
      <c r="O21" s="79">
        <v>60029</v>
      </c>
      <c r="P21" s="79">
        <v>126.97</v>
      </c>
      <c r="Q21" s="79">
        <v>76.218821300000002</v>
      </c>
      <c r="R21" s="79">
        <v>0</v>
      </c>
      <c r="S21" s="79">
        <v>1.06</v>
      </c>
      <c r="T21" s="79">
        <v>0.2</v>
      </c>
    </row>
    <row r="22" spans="2:20">
      <c r="B22" t="s">
        <v>350</v>
      </c>
      <c r="C22" t="s">
        <v>351</v>
      </c>
      <c r="D22" t="s">
        <v>106</v>
      </c>
      <c r="E22" t="s">
        <v>129</v>
      </c>
      <c r="F22" t="s">
        <v>345</v>
      </c>
      <c r="G22" t="s">
        <v>325</v>
      </c>
      <c r="H22" t="s">
        <v>200</v>
      </c>
      <c r="I22" t="s">
        <v>155</v>
      </c>
      <c r="J22" t="s">
        <v>244</v>
      </c>
      <c r="K22" s="79">
        <v>1.33</v>
      </c>
      <c r="L22" t="s">
        <v>108</v>
      </c>
      <c r="M22" s="79">
        <v>4.5</v>
      </c>
      <c r="N22" s="79">
        <v>0.63</v>
      </c>
      <c r="O22" s="79">
        <v>13961.5</v>
      </c>
      <c r="P22" s="79">
        <v>108.36</v>
      </c>
      <c r="Q22" s="79">
        <v>15.1286814</v>
      </c>
      <c r="R22" s="79">
        <v>0</v>
      </c>
      <c r="S22" s="79">
        <v>0.21</v>
      </c>
      <c r="T22" s="79">
        <v>0.04</v>
      </c>
    </row>
    <row r="23" spans="2:20">
      <c r="B23" t="s">
        <v>352</v>
      </c>
      <c r="C23" t="s">
        <v>353</v>
      </c>
      <c r="D23" t="s">
        <v>106</v>
      </c>
      <c r="E23" t="s">
        <v>129</v>
      </c>
      <c r="F23" t="s">
        <v>345</v>
      </c>
      <c r="G23" t="s">
        <v>325</v>
      </c>
      <c r="H23" t="s">
        <v>200</v>
      </c>
      <c r="I23" t="s">
        <v>155</v>
      </c>
      <c r="J23" t="s">
        <v>354</v>
      </c>
      <c r="K23" s="79">
        <v>3.43</v>
      </c>
      <c r="L23" t="s">
        <v>108</v>
      </c>
      <c r="M23" s="79">
        <v>0.7</v>
      </c>
      <c r="N23" s="79">
        <v>0.71</v>
      </c>
      <c r="O23" s="79">
        <v>329200</v>
      </c>
      <c r="P23" s="79">
        <v>101.05</v>
      </c>
      <c r="Q23" s="79">
        <v>332.65660000000003</v>
      </c>
      <c r="R23" s="79">
        <v>0.01</v>
      </c>
      <c r="S23" s="79">
        <v>4.5999999999999996</v>
      </c>
      <c r="T23" s="79">
        <v>0.89</v>
      </c>
    </row>
    <row r="24" spans="2:20">
      <c r="B24" t="s">
        <v>355</v>
      </c>
      <c r="C24" t="s">
        <v>356</v>
      </c>
      <c r="D24" t="s">
        <v>106</v>
      </c>
      <c r="E24" t="s">
        <v>129</v>
      </c>
      <c r="F24" t="s">
        <v>357</v>
      </c>
      <c r="G24" t="s">
        <v>358</v>
      </c>
      <c r="H24" t="s">
        <v>203</v>
      </c>
      <c r="I24" t="s">
        <v>155</v>
      </c>
      <c r="J24" t="s">
        <v>359</v>
      </c>
      <c r="K24" s="79">
        <v>5.91</v>
      </c>
      <c r="L24" t="s">
        <v>108</v>
      </c>
      <c r="M24" s="79">
        <v>1.64</v>
      </c>
      <c r="N24" s="79">
        <v>1.37</v>
      </c>
      <c r="O24" s="79">
        <v>35700</v>
      </c>
      <c r="P24" s="79">
        <v>102.04</v>
      </c>
      <c r="Q24" s="79">
        <v>36.428280000000001</v>
      </c>
      <c r="R24" s="79">
        <v>0</v>
      </c>
      <c r="S24" s="79">
        <v>0.5</v>
      </c>
      <c r="T24" s="79">
        <v>0.1</v>
      </c>
    </row>
    <row r="25" spans="2:20">
      <c r="B25" t="s">
        <v>360</v>
      </c>
      <c r="C25" t="s">
        <v>361</v>
      </c>
      <c r="D25" t="s">
        <v>106</v>
      </c>
      <c r="E25" t="s">
        <v>129</v>
      </c>
      <c r="F25" t="s">
        <v>357</v>
      </c>
      <c r="G25" t="s">
        <v>358</v>
      </c>
      <c r="H25" t="s">
        <v>362</v>
      </c>
      <c r="I25" t="s">
        <v>156</v>
      </c>
      <c r="J25" t="s">
        <v>363</v>
      </c>
      <c r="K25" s="79">
        <v>7.25</v>
      </c>
      <c r="L25" t="s">
        <v>108</v>
      </c>
      <c r="M25" s="79">
        <v>1.34</v>
      </c>
      <c r="N25" s="79">
        <v>1.7</v>
      </c>
      <c r="O25" s="79">
        <v>83788</v>
      </c>
      <c r="P25" s="79">
        <v>98.16</v>
      </c>
      <c r="Q25" s="79">
        <v>82.2463008</v>
      </c>
      <c r="R25" s="79">
        <v>0</v>
      </c>
      <c r="S25" s="79">
        <v>1.1399999999999999</v>
      </c>
      <c r="T25" s="79">
        <v>0.22</v>
      </c>
    </row>
    <row r="26" spans="2:20">
      <c r="B26" t="s">
        <v>364</v>
      </c>
      <c r="C26" t="s">
        <v>365</v>
      </c>
      <c r="D26" t="s">
        <v>106</v>
      </c>
      <c r="E26" t="s">
        <v>129</v>
      </c>
      <c r="F26" t="s">
        <v>357</v>
      </c>
      <c r="G26" t="s">
        <v>358</v>
      </c>
      <c r="H26" t="s">
        <v>203</v>
      </c>
      <c r="I26" t="s">
        <v>155</v>
      </c>
      <c r="J26" t="s">
        <v>366</v>
      </c>
      <c r="K26" s="79">
        <v>4.3899999999999997</v>
      </c>
      <c r="L26" t="s">
        <v>108</v>
      </c>
      <c r="M26" s="79">
        <v>0.65</v>
      </c>
      <c r="N26" s="79">
        <v>0.88</v>
      </c>
      <c r="O26" s="79">
        <v>4693.5</v>
      </c>
      <c r="P26" s="79">
        <v>98.14</v>
      </c>
      <c r="Q26" s="79">
        <v>4.6062009000000002</v>
      </c>
      <c r="R26" s="79">
        <v>0</v>
      </c>
      <c r="S26" s="79">
        <v>0.06</v>
      </c>
      <c r="T26" s="79">
        <v>0.01</v>
      </c>
    </row>
    <row r="27" spans="2:20">
      <c r="B27" t="s">
        <v>367</v>
      </c>
      <c r="C27" t="s">
        <v>368</v>
      </c>
      <c r="D27" t="s">
        <v>106</v>
      </c>
      <c r="E27" t="s">
        <v>129</v>
      </c>
      <c r="F27" t="s">
        <v>369</v>
      </c>
      <c r="G27" t="s">
        <v>325</v>
      </c>
      <c r="H27" t="s">
        <v>203</v>
      </c>
      <c r="I27" t="s">
        <v>155</v>
      </c>
      <c r="J27" t="s">
        <v>244</v>
      </c>
      <c r="K27" s="79">
        <v>1.32</v>
      </c>
      <c r="L27" t="s">
        <v>108</v>
      </c>
      <c r="M27" s="79">
        <v>4.2</v>
      </c>
      <c r="N27" s="79">
        <v>0.97</v>
      </c>
      <c r="O27" s="79">
        <v>5000.0200000000004</v>
      </c>
      <c r="P27" s="79">
        <v>128.03</v>
      </c>
      <c r="Q27" s="79">
        <v>6.4015256059999999</v>
      </c>
      <c r="R27" s="79">
        <v>0</v>
      </c>
      <c r="S27" s="79">
        <v>0.09</v>
      </c>
      <c r="T27" s="79">
        <v>0.02</v>
      </c>
    </row>
    <row r="28" spans="2:20">
      <c r="B28" t="s">
        <v>370</v>
      </c>
      <c r="C28" t="s">
        <v>371</v>
      </c>
      <c r="D28" t="s">
        <v>106</v>
      </c>
      <c r="E28" t="s">
        <v>129</v>
      </c>
      <c r="F28" t="s">
        <v>369</v>
      </c>
      <c r="G28" t="s">
        <v>325</v>
      </c>
      <c r="H28" t="s">
        <v>203</v>
      </c>
      <c r="I28" t="s">
        <v>155</v>
      </c>
      <c r="J28" t="s">
        <v>372</v>
      </c>
      <c r="K28" s="79">
        <v>3.43</v>
      </c>
      <c r="L28" t="s">
        <v>108</v>
      </c>
      <c r="M28" s="79">
        <v>0.8</v>
      </c>
      <c r="N28" s="79">
        <v>0.62</v>
      </c>
      <c r="O28" s="79">
        <v>29000</v>
      </c>
      <c r="P28" s="79">
        <v>101.75</v>
      </c>
      <c r="Q28" s="79">
        <v>29.5075</v>
      </c>
      <c r="R28" s="79">
        <v>0</v>
      </c>
      <c r="S28" s="79">
        <v>0.41</v>
      </c>
      <c r="T28" s="79">
        <v>0.08</v>
      </c>
    </row>
    <row r="29" spans="2:20">
      <c r="B29" t="s">
        <v>373</v>
      </c>
      <c r="C29" t="s">
        <v>374</v>
      </c>
      <c r="D29" t="s">
        <v>106</v>
      </c>
      <c r="E29" t="s">
        <v>129</v>
      </c>
      <c r="F29" t="s">
        <v>324</v>
      </c>
      <c r="G29" t="s">
        <v>325</v>
      </c>
      <c r="H29" t="s">
        <v>203</v>
      </c>
      <c r="I29" t="s">
        <v>155</v>
      </c>
      <c r="J29" t="s">
        <v>375</v>
      </c>
      <c r="K29" s="79">
        <v>0.59</v>
      </c>
      <c r="L29" t="s">
        <v>108</v>
      </c>
      <c r="M29" s="79">
        <v>4.4000000000000004</v>
      </c>
      <c r="N29" s="79">
        <v>1.33</v>
      </c>
      <c r="O29" s="79">
        <v>0.7</v>
      </c>
      <c r="P29" s="79">
        <v>123.82</v>
      </c>
      <c r="Q29" s="79">
        <v>8.6673999999999996E-4</v>
      </c>
      <c r="R29" s="79">
        <v>0</v>
      </c>
      <c r="S29" s="79">
        <v>0</v>
      </c>
      <c r="T29" s="79">
        <v>0</v>
      </c>
    </row>
    <row r="30" spans="2:20">
      <c r="B30" t="s">
        <v>376</v>
      </c>
      <c r="C30" t="s">
        <v>377</v>
      </c>
      <c r="D30" t="s">
        <v>106</v>
      </c>
      <c r="E30" t="s">
        <v>129</v>
      </c>
      <c r="F30" t="s">
        <v>324</v>
      </c>
      <c r="G30" t="s">
        <v>325</v>
      </c>
      <c r="H30" t="s">
        <v>203</v>
      </c>
      <c r="I30" t="s">
        <v>155</v>
      </c>
      <c r="K30" s="79">
        <v>0.95</v>
      </c>
      <c r="L30" t="s">
        <v>108</v>
      </c>
      <c r="M30" s="79">
        <v>2.6</v>
      </c>
      <c r="N30" s="79">
        <v>0.94</v>
      </c>
      <c r="O30" s="79">
        <v>60755</v>
      </c>
      <c r="P30" s="79">
        <v>107.95</v>
      </c>
      <c r="Q30" s="79">
        <v>65.585022499999994</v>
      </c>
      <c r="R30" s="79">
        <v>0</v>
      </c>
      <c r="S30" s="79">
        <v>0.91</v>
      </c>
      <c r="T30" s="79">
        <v>0.17</v>
      </c>
    </row>
    <row r="31" spans="2:20">
      <c r="B31" t="s">
        <v>378</v>
      </c>
      <c r="C31" t="s">
        <v>379</v>
      </c>
      <c r="D31" t="s">
        <v>106</v>
      </c>
      <c r="E31" t="s">
        <v>129</v>
      </c>
      <c r="F31" t="s">
        <v>324</v>
      </c>
      <c r="G31" t="s">
        <v>325</v>
      </c>
      <c r="H31" t="s">
        <v>203</v>
      </c>
      <c r="I31" t="s">
        <v>155</v>
      </c>
      <c r="J31" t="s">
        <v>375</v>
      </c>
      <c r="K31" s="79">
        <v>3.82</v>
      </c>
      <c r="L31" t="s">
        <v>108</v>
      </c>
      <c r="M31" s="79">
        <v>3.4</v>
      </c>
      <c r="N31" s="79">
        <v>0.75</v>
      </c>
      <c r="O31" s="79">
        <v>34676</v>
      </c>
      <c r="P31" s="79">
        <v>116.36</v>
      </c>
      <c r="Q31" s="79">
        <v>40.3489936</v>
      </c>
      <c r="R31" s="79">
        <v>0</v>
      </c>
      <c r="S31" s="79">
        <v>0.56000000000000005</v>
      </c>
      <c r="T31" s="79">
        <v>0.11</v>
      </c>
    </row>
    <row r="32" spans="2:20">
      <c r="B32" t="s">
        <v>380</v>
      </c>
      <c r="C32" t="s">
        <v>381</v>
      </c>
      <c r="D32" t="s">
        <v>106</v>
      </c>
      <c r="E32" t="s">
        <v>129</v>
      </c>
      <c r="F32" t="s">
        <v>329</v>
      </c>
      <c r="G32" t="s">
        <v>325</v>
      </c>
      <c r="H32" t="s">
        <v>203</v>
      </c>
      <c r="I32" t="s">
        <v>155</v>
      </c>
      <c r="J32" t="s">
        <v>244</v>
      </c>
      <c r="K32" s="79">
        <v>2.89</v>
      </c>
      <c r="L32" t="s">
        <v>108</v>
      </c>
      <c r="M32" s="79">
        <v>3</v>
      </c>
      <c r="N32" s="79">
        <v>0.73</v>
      </c>
      <c r="O32" s="79">
        <v>41140</v>
      </c>
      <c r="P32" s="79">
        <v>112.78</v>
      </c>
      <c r="Q32" s="79">
        <v>46.397691999999999</v>
      </c>
      <c r="R32" s="79">
        <v>0.01</v>
      </c>
      <c r="S32" s="79">
        <v>0.64</v>
      </c>
      <c r="T32" s="79">
        <v>0.12</v>
      </c>
    </row>
    <row r="33" spans="2:20">
      <c r="B33" t="s">
        <v>382</v>
      </c>
      <c r="C33" t="s">
        <v>383</v>
      </c>
      <c r="D33" t="s">
        <v>106</v>
      </c>
      <c r="E33" t="s">
        <v>129</v>
      </c>
      <c r="F33" t="s">
        <v>329</v>
      </c>
      <c r="G33" t="s">
        <v>325</v>
      </c>
      <c r="H33" t="s">
        <v>203</v>
      </c>
      <c r="I33" t="s">
        <v>155</v>
      </c>
      <c r="J33" t="s">
        <v>244</v>
      </c>
      <c r="K33" s="79">
        <v>0.66</v>
      </c>
      <c r="L33" t="s">
        <v>108</v>
      </c>
      <c r="M33" s="79">
        <v>3.9</v>
      </c>
      <c r="N33" s="79">
        <v>1.4</v>
      </c>
      <c r="O33" s="79">
        <v>28600</v>
      </c>
      <c r="P33" s="79">
        <v>122.94</v>
      </c>
      <c r="Q33" s="79">
        <v>35.16084</v>
      </c>
      <c r="R33" s="79">
        <v>0</v>
      </c>
      <c r="S33" s="79">
        <v>0.49</v>
      </c>
      <c r="T33" s="79">
        <v>0.09</v>
      </c>
    </row>
    <row r="34" spans="2:20">
      <c r="B34" t="s">
        <v>384</v>
      </c>
      <c r="C34" t="s">
        <v>385</v>
      </c>
      <c r="D34" t="s">
        <v>106</v>
      </c>
      <c r="E34" t="s">
        <v>129</v>
      </c>
      <c r="F34" t="s">
        <v>345</v>
      </c>
      <c r="G34" t="s">
        <v>325</v>
      </c>
      <c r="H34" t="s">
        <v>203</v>
      </c>
      <c r="I34" t="s">
        <v>155</v>
      </c>
      <c r="J34" t="s">
        <v>244</v>
      </c>
      <c r="K34" s="79">
        <v>0.71</v>
      </c>
      <c r="L34" t="s">
        <v>108</v>
      </c>
      <c r="M34" s="79">
        <v>4.7</v>
      </c>
      <c r="N34" s="79">
        <v>1.21</v>
      </c>
      <c r="O34" s="79">
        <v>625.71</v>
      </c>
      <c r="P34" s="79">
        <v>126.72</v>
      </c>
      <c r="Q34" s="79">
        <v>0.79289971199999998</v>
      </c>
      <c r="R34" s="79">
        <v>0</v>
      </c>
      <c r="S34" s="79">
        <v>0.01</v>
      </c>
      <c r="T34" s="79">
        <v>0</v>
      </c>
    </row>
    <row r="35" spans="2:20">
      <c r="B35" t="s">
        <v>386</v>
      </c>
      <c r="C35" t="s">
        <v>387</v>
      </c>
      <c r="D35" t="s">
        <v>106</v>
      </c>
      <c r="E35" t="s">
        <v>129</v>
      </c>
      <c r="F35" t="s">
        <v>345</v>
      </c>
      <c r="G35" t="s">
        <v>325</v>
      </c>
      <c r="H35" t="s">
        <v>203</v>
      </c>
      <c r="I35" t="s">
        <v>155</v>
      </c>
      <c r="J35" t="s">
        <v>388</v>
      </c>
      <c r="K35" s="79">
        <v>5.15</v>
      </c>
      <c r="L35" t="s">
        <v>108</v>
      </c>
      <c r="M35" s="79">
        <v>4.2</v>
      </c>
      <c r="N35" s="79">
        <v>0.94</v>
      </c>
      <c r="O35" s="79">
        <v>2503</v>
      </c>
      <c r="P35" s="79">
        <v>120.61</v>
      </c>
      <c r="Q35" s="79">
        <v>3.0188682999999998</v>
      </c>
      <c r="R35" s="79">
        <v>0</v>
      </c>
      <c r="S35" s="79">
        <v>0.04</v>
      </c>
      <c r="T35" s="79">
        <v>0.01</v>
      </c>
    </row>
    <row r="36" spans="2:20">
      <c r="B36" t="s">
        <v>389</v>
      </c>
      <c r="C36" t="s">
        <v>390</v>
      </c>
      <c r="D36" t="s">
        <v>106</v>
      </c>
      <c r="E36" t="s">
        <v>129</v>
      </c>
      <c r="F36" t="s">
        <v>345</v>
      </c>
      <c r="G36" t="s">
        <v>325</v>
      </c>
      <c r="H36" t="s">
        <v>203</v>
      </c>
      <c r="I36" t="s">
        <v>155</v>
      </c>
      <c r="J36" t="s">
        <v>244</v>
      </c>
      <c r="K36" s="79">
        <v>2.4</v>
      </c>
      <c r="L36" t="s">
        <v>108</v>
      </c>
      <c r="M36" s="79">
        <v>4.0999999999999996</v>
      </c>
      <c r="N36" s="79">
        <v>0.92</v>
      </c>
      <c r="O36" s="79">
        <v>126949</v>
      </c>
      <c r="P36" s="79">
        <v>132.1</v>
      </c>
      <c r="Q36" s="79">
        <v>167.69962899999999</v>
      </c>
      <c r="R36" s="79">
        <v>0</v>
      </c>
      <c r="S36" s="79">
        <v>2.3199999999999998</v>
      </c>
      <c r="T36" s="79">
        <v>0.45</v>
      </c>
    </row>
    <row r="37" spans="2:20">
      <c r="B37" t="s">
        <v>391</v>
      </c>
      <c r="C37" t="s">
        <v>392</v>
      </c>
      <c r="D37" t="s">
        <v>106</v>
      </c>
      <c r="E37" t="s">
        <v>129</v>
      </c>
      <c r="F37" t="s">
        <v>345</v>
      </c>
      <c r="G37" t="s">
        <v>325</v>
      </c>
      <c r="H37" t="s">
        <v>203</v>
      </c>
      <c r="I37" t="s">
        <v>155</v>
      </c>
      <c r="J37" t="s">
        <v>244</v>
      </c>
      <c r="K37" s="79">
        <v>4.3099999999999996</v>
      </c>
      <c r="L37" t="s">
        <v>108</v>
      </c>
      <c r="M37" s="79">
        <v>4</v>
      </c>
      <c r="N37" s="79">
        <v>0.82</v>
      </c>
      <c r="O37" s="79">
        <v>99727</v>
      </c>
      <c r="P37" s="79">
        <v>121.68</v>
      </c>
      <c r="Q37" s="79">
        <v>121.34781359999999</v>
      </c>
      <c r="R37" s="79">
        <v>0</v>
      </c>
      <c r="S37" s="79">
        <v>1.68</v>
      </c>
      <c r="T37" s="79">
        <v>0.32</v>
      </c>
    </row>
    <row r="38" spans="2:20">
      <c r="B38" t="s">
        <v>393</v>
      </c>
      <c r="C38" t="s">
        <v>394</v>
      </c>
      <c r="D38" t="s">
        <v>106</v>
      </c>
      <c r="E38" t="s">
        <v>129</v>
      </c>
      <c r="F38" t="s">
        <v>395</v>
      </c>
      <c r="G38" t="s">
        <v>358</v>
      </c>
      <c r="H38" t="s">
        <v>396</v>
      </c>
      <c r="I38" t="s">
        <v>155</v>
      </c>
      <c r="J38" t="s">
        <v>397</v>
      </c>
      <c r="K38" s="79">
        <v>6.86</v>
      </c>
      <c r="L38" t="s">
        <v>108</v>
      </c>
      <c r="M38" s="79">
        <v>2.34</v>
      </c>
      <c r="N38" s="79">
        <v>2.21</v>
      </c>
      <c r="O38" s="79">
        <v>56343</v>
      </c>
      <c r="P38" s="79">
        <v>102.24</v>
      </c>
      <c r="Q38" s="79">
        <v>57.605083200000003</v>
      </c>
      <c r="R38" s="79">
        <v>0</v>
      </c>
      <c r="S38" s="79">
        <v>0.8</v>
      </c>
      <c r="T38" s="79">
        <v>0.15</v>
      </c>
    </row>
    <row r="39" spans="2:20">
      <c r="B39" t="s">
        <v>398</v>
      </c>
      <c r="C39" t="s">
        <v>399</v>
      </c>
      <c r="D39" t="s">
        <v>106</v>
      </c>
      <c r="E39" t="s">
        <v>129</v>
      </c>
      <c r="F39" t="s">
        <v>395</v>
      </c>
      <c r="G39" t="s">
        <v>358</v>
      </c>
      <c r="H39" t="s">
        <v>396</v>
      </c>
      <c r="I39" t="s">
        <v>155</v>
      </c>
      <c r="J39" t="s">
        <v>400</v>
      </c>
      <c r="K39" s="79">
        <v>2.87</v>
      </c>
      <c r="L39" t="s">
        <v>108</v>
      </c>
      <c r="M39" s="79">
        <v>1.64</v>
      </c>
      <c r="N39" s="79">
        <v>0.92</v>
      </c>
      <c r="O39" s="79">
        <v>15667.95</v>
      </c>
      <c r="P39" s="79">
        <v>101.12</v>
      </c>
      <c r="Q39" s="79">
        <v>15.84343104</v>
      </c>
      <c r="R39" s="79">
        <v>0</v>
      </c>
      <c r="S39" s="79">
        <v>0.22</v>
      </c>
      <c r="T39" s="79">
        <v>0.04</v>
      </c>
    </row>
    <row r="40" spans="2:20">
      <c r="B40" t="s">
        <v>401</v>
      </c>
      <c r="C40" t="s">
        <v>402</v>
      </c>
      <c r="D40" t="s">
        <v>106</v>
      </c>
      <c r="E40" t="s">
        <v>129</v>
      </c>
      <c r="F40" t="s">
        <v>403</v>
      </c>
      <c r="G40" t="s">
        <v>138</v>
      </c>
      <c r="H40" t="s">
        <v>396</v>
      </c>
      <c r="I40" t="s">
        <v>155</v>
      </c>
      <c r="J40" t="s">
        <v>404</v>
      </c>
      <c r="K40" s="79">
        <v>7.3</v>
      </c>
      <c r="L40" t="s">
        <v>108</v>
      </c>
      <c r="M40" s="79">
        <v>2.2000000000000002</v>
      </c>
      <c r="N40" s="79">
        <v>1.67</v>
      </c>
      <c r="O40" s="79">
        <v>27987</v>
      </c>
      <c r="P40" s="79">
        <v>104.01</v>
      </c>
      <c r="Q40" s="79">
        <v>29.109278700000001</v>
      </c>
      <c r="R40" s="79">
        <v>0.01</v>
      </c>
      <c r="S40" s="79">
        <v>0.4</v>
      </c>
      <c r="T40" s="79">
        <v>0.08</v>
      </c>
    </row>
    <row r="41" spans="2:20">
      <c r="B41" t="s">
        <v>405</v>
      </c>
      <c r="C41" t="s">
        <v>406</v>
      </c>
      <c r="D41" t="s">
        <v>106</v>
      </c>
      <c r="E41" t="s">
        <v>129</v>
      </c>
      <c r="F41" t="s">
        <v>403</v>
      </c>
      <c r="G41" t="s">
        <v>138</v>
      </c>
      <c r="H41" t="s">
        <v>396</v>
      </c>
      <c r="I41" t="s">
        <v>155</v>
      </c>
      <c r="J41" t="s">
        <v>407</v>
      </c>
      <c r="K41" s="79">
        <v>3.89</v>
      </c>
      <c r="L41" t="s">
        <v>108</v>
      </c>
      <c r="M41" s="79">
        <v>3.7</v>
      </c>
      <c r="N41" s="79">
        <v>1.18</v>
      </c>
      <c r="O41" s="79">
        <v>4199</v>
      </c>
      <c r="P41" s="79">
        <v>114.5</v>
      </c>
      <c r="Q41" s="79">
        <v>4.807855</v>
      </c>
      <c r="R41" s="79">
        <v>0</v>
      </c>
      <c r="S41" s="79">
        <v>7.0000000000000007E-2</v>
      </c>
      <c r="T41" s="79">
        <v>0.01</v>
      </c>
    </row>
    <row r="42" spans="2:20">
      <c r="B42" t="s">
        <v>408</v>
      </c>
      <c r="C42" t="s">
        <v>409</v>
      </c>
      <c r="D42" t="s">
        <v>106</v>
      </c>
      <c r="E42" t="s">
        <v>129</v>
      </c>
      <c r="F42" t="s">
        <v>369</v>
      </c>
      <c r="G42" t="s">
        <v>325</v>
      </c>
      <c r="H42" t="s">
        <v>396</v>
      </c>
      <c r="I42" t="s">
        <v>155</v>
      </c>
      <c r="J42" t="s">
        <v>244</v>
      </c>
      <c r="K42" s="79">
        <v>0.68</v>
      </c>
      <c r="L42" t="s">
        <v>108</v>
      </c>
      <c r="M42" s="79">
        <v>3.85</v>
      </c>
      <c r="N42" s="79">
        <v>1.45</v>
      </c>
      <c r="O42" s="79">
        <v>15350</v>
      </c>
      <c r="P42" s="79">
        <v>122.8</v>
      </c>
      <c r="Q42" s="79">
        <v>18.849799999999998</v>
      </c>
      <c r="R42" s="79">
        <v>0</v>
      </c>
      <c r="S42" s="79">
        <v>0.26</v>
      </c>
      <c r="T42" s="79">
        <v>0.05</v>
      </c>
    </row>
    <row r="43" spans="2:20">
      <c r="B43" t="s">
        <v>410</v>
      </c>
      <c r="C43" t="s">
        <v>411</v>
      </c>
      <c r="D43" t="s">
        <v>106</v>
      </c>
      <c r="E43" t="s">
        <v>129</v>
      </c>
      <c r="F43" t="s">
        <v>369</v>
      </c>
      <c r="G43" t="s">
        <v>325</v>
      </c>
      <c r="H43" t="s">
        <v>396</v>
      </c>
      <c r="I43" t="s">
        <v>155</v>
      </c>
      <c r="J43" t="s">
        <v>346</v>
      </c>
      <c r="K43" s="79">
        <v>2.2599999999999998</v>
      </c>
      <c r="L43" t="s">
        <v>108</v>
      </c>
      <c r="M43" s="79">
        <v>3.1</v>
      </c>
      <c r="N43" s="79">
        <v>0.84</v>
      </c>
      <c r="O43" s="79">
        <v>24200</v>
      </c>
      <c r="P43" s="79">
        <v>112.58</v>
      </c>
      <c r="Q43" s="79">
        <v>27.24436</v>
      </c>
      <c r="R43" s="79">
        <v>0</v>
      </c>
      <c r="S43" s="79">
        <v>0.38</v>
      </c>
      <c r="T43" s="79">
        <v>7.0000000000000007E-2</v>
      </c>
    </row>
    <row r="44" spans="2:20">
      <c r="B44" t="s">
        <v>412</v>
      </c>
      <c r="C44" t="s">
        <v>413</v>
      </c>
      <c r="D44" t="s">
        <v>106</v>
      </c>
      <c r="E44" t="s">
        <v>129</v>
      </c>
      <c r="F44" t="s">
        <v>324</v>
      </c>
      <c r="G44" t="s">
        <v>325</v>
      </c>
      <c r="H44" t="s">
        <v>396</v>
      </c>
      <c r="I44" t="s">
        <v>155</v>
      </c>
      <c r="J44" t="s">
        <v>244</v>
      </c>
      <c r="K44" s="79">
        <v>4.0199999999999996</v>
      </c>
      <c r="L44" t="s">
        <v>108</v>
      </c>
      <c r="M44" s="79">
        <v>4</v>
      </c>
      <c r="N44" s="79">
        <v>1.1200000000000001</v>
      </c>
      <c r="O44" s="79">
        <v>103607</v>
      </c>
      <c r="P44" s="79">
        <v>121.15</v>
      </c>
      <c r="Q44" s="79">
        <v>125.5198805</v>
      </c>
      <c r="R44" s="79">
        <v>0.01</v>
      </c>
      <c r="S44" s="79">
        <v>1.74</v>
      </c>
      <c r="T44" s="79">
        <v>0.33</v>
      </c>
    </row>
    <row r="45" spans="2:20">
      <c r="B45" t="s">
        <v>414</v>
      </c>
      <c r="C45" t="s">
        <v>415</v>
      </c>
      <c r="D45" t="s">
        <v>106</v>
      </c>
      <c r="E45" t="s">
        <v>129</v>
      </c>
      <c r="F45" t="s">
        <v>416</v>
      </c>
      <c r="G45" t="s">
        <v>417</v>
      </c>
      <c r="H45" t="s">
        <v>396</v>
      </c>
      <c r="I45" t="s">
        <v>155</v>
      </c>
      <c r="J45" t="s">
        <v>244</v>
      </c>
      <c r="K45" s="79">
        <v>2.59</v>
      </c>
      <c r="L45" t="s">
        <v>108</v>
      </c>
      <c r="M45" s="79">
        <v>4.6500000000000004</v>
      </c>
      <c r="N45" s="79">
        <v>0.97</v>
      </c>
      <c r="O45" s="79">
        <v>810.08</v>
      </c>
      <c r="P45" s="79">
        <v>135.5</v>
      </c>
      <c r="Q45" s="79">
        <v>1.0976584</v>
      </c>
      <c r="R45" s="79">
        <v>0</v>
      </c>
      <c r="S45" s="79">
        <v>0.02</v>
      </c>
      <c r="T45" s="79">
        <v>0</v>
      </c>
    </row>
    <row r="46" spans="2:20">
      <c r="B46" t="s">
        <v>418</v>
      </c>
      <c r="C46" t="s">
        <v>419</v>
      </c>
      <c r="D46" t="s">
        <v>106</v>
      </c>
      <c r="E46" t="s">
        <v>129</v>
      </c>
      <c r="F46" t="s">
        <v>420</v>
      </c>
      <c r="G46" t="s">
        <v>133</v>
      </c>
      <c r="H46" t="s">
        <v>396</v>
      </c>
      <c r="I46" t="s">
        <v>155</v>
      </c>
      <c r="J46" t="s">
        <v>421</v>
      </c>
      <c r="K46" s="79">
        <v>9.07</v>
      </c>
      <c r="L46" t="s">
        <v>108</v>
      </c>
      <c r="M46" s="79">
        <v>3.85</v>
      </c>
      <c r="N46" s="79">
        <v>2.48</v>
      </c>
      <c r="O46" s="79">
        <v>66111</v>
      </c>
      <c r="P46" s="79">
        <v>115</v>
      </c>
      <c r="Q46" s="79">
        <v>76.027649999999994</v>
      </c>
      <c r="R46" s="79">
        <v>0</v>
      </c>
      <c r="S46" s="79">
        <v>1.05</v>
      </c>
      <c r="T46" s="79">
        <v>0.2</v>
      </c>
    </row>
    <row r="47" spans="2:20">
      <c r="B47" t="s">
        <v>422</v>
      </c>
      <c r="C47" t="s">
        <v>423</v>
      </c>
      <c r="D47" t="s">
        <v>106</v>
      </c>
      <c r="E47" t="s">
        <v>129</v>
      </c>
      <c r="F47" t="s">
        <v>324</v>
      </c>
      <c r="G47" t="s">
        <v>325</v>
      </c>
      <c r="H47" t="s">
        <v>396</v>
      </c>
      <c r="I47" t="s">
        <v>155</v>
      </c>
      <c r="J47" t="s">
        <v>375</v>
      </c>
      <c r="K47" s="79">
        <v>3.54</v>
      </c>
      <c r="L47" t="s">
        <v>108</v>
      </c>
      <c r="M47" s="79">
        <v>5</v>
      </c>
      <c r="N47" s="79">
        <v>1.1100000000000001</v>
      </c>
      <c r="O47" s="79">
        <v>127084</v>
      </c>
      <c r="P47" s="79">
        <v>126.03</v>
      </c>
      <c r="Q47" s="79">
        <v>160.16396520000001</v>
      </c>
      <c r="R47" s="79">
        <v>0.01</v>
      </c>
      <c r="S47" s="79">
        <v>2.2200000000000002</v>
      </c>
      <c r="T47" s="79">
        <v>0.43</v>
      </c>
    </row>
    <row r="48" spans="2:20">
      <c r="B48" t="s">
        <v>424</v>
      </c>
      <c r="C48" t="s">
        <v>425</v>
      </c>
      <c r="D48" t="s">
        <v>106</v>
      </c>
      <c r="E48" t="s">
        <v>129</v>
      </c>
      <c r="F48" t="s">
        <v>426</v>
      </c>
      <c r="G48" t="s">
        <v>358</v>
      </c>
      <c r="H48" t="s">
        <v>396</v>
      </c>
      <c r="I48" t="s">
        <v>155</v>
      </c>
      <c r="J48" t="s">
        <v>427</v>
      </c>
      <c r="K48" s="79">
        <v>3.23</v>
      </c>
      <c r="L48" t="s">
        <v>108</v>
      </c>
      <c r="M48" s="79">
        <v>3</v>
      </c>
      <c r="N48" s="79">
        <v>1.24</v>
      </c>
      <c r="O48" s="79">
        <v>22121.22</v>
      </c>
      <c r="P48" s="79">
        <v>112.69</v>
      </c>
      <c r="Q48" s="79">
        <v>24.928402817999999</v>
      </c>
      <c r="R48" s="79">
        <v>0</v>
      </c>
      <c r="S48" s="79">
        <v>0.35</v>
      </c>
      <c r="T48" s="79">
        <v>7.0000000000000007E-2</v>
      </c>
    </row>
    <row r="49" spans="2:20">
      <c r="B49" t="s">
        <v>428</v>
      </c>
      <c r="C49" t="s">
        <v>429</v>
      </c>
      <c r="D49" t="s">
        <v>106</v>
      </c>
      <c r="E49" t="s">
        <v>129</v>
      </c>
      <c r="F49" t="s">
        <v>426</v>
      </c>
      <c r="G49" t="s">
        <v>358</v>
      </c>
      <c r="H49" t="s">
        <v>396</v>
      </c>
      <c r="I49" t="s">
        <v>155</v>
      </c>
      <c r="J49" t="s">
        <v>430</v>
      </c>
      <c r="K49" s="79">
        <v>5.63</v>
      </c>
      <c r="L49" t="s">
        <v>108</v>
      </c>
      <c r="M49" s="79">
        <v>3.05</v>
      </c>
      <c r="N49" s="79">
        <v>1.52</v>
      </c>
      <c r="O49" s="79">
        <v>6969.2</v>
      </c>
      <c r="P49" s="79">
        <v>111.11</v>
      </c>
      <c r="Q49" s="79">
        <v>7.7434781199999998</v>
      </c>
      <c r="R49" s="79">
        <v>0</v>
      </c>
      <c r="S49" s="79">
        <v>0.11</v>
      </c>
      <c r="T49" s="79">
        <v>0.02</v>
      </c>
    </row>
    <row r="50" spans="2:20">
      <c r="B50" t="s">
        <v>431</v>
      </c>
      <c r="C50" t="s">
        <v>432</v>
      </c>
      <c r="D50" t="s">
        <v>106</v>
      </c>
      <c r="E50" t="s">
        <v>129</v>
      </c>
      <c r="F50" t="s">
        <v>345</v>
      </c>
      <c r="G50" t="s">
        <v>325</v>
      </c>
      <c r="H50" t="s">
        <v>396</v>
      </c>
      <c r="I50" t="s">
        <v>155</v>
      </c>
      <c r="J50" t="s">
        <v>433</v>
      </c>
      <c r="K50" s="79">
        <v>3.4</v>
      </c>
      <c r="L50" t="s">
        <v>108</v>
      </c>
      <c r="M50" s="79">
        <v>6.5</v>
      </c>
      <c r="N50" s="79">
        <v>1.04</v>
      </c>
      <c r="O50" s="79">
        <v>86235</v>
      </c>
      <c r="P50" s="79">
        <v>132.30000000000001</v>
      </c>
      <c r="Q50" s="79">
        <v>114.088905</v>
      </c>
      <c r="R50" s="79">
        <v>0.01</v>
      </c>
      <c r="S50" s="79">
        <v>1.58</v>
      </c>
      <c r="T50" s="79">
        <v>0.3</v>
      </c>
    </row>
    <row r="51" spans="2:20">
      <c r="B51" t="s">
        <v>434</v>
      </c>
      <c r="C51" t="s">
        <v>435</v>
      </c>
      <c r="D51" t="s">
        <v>106</v>
      </c>
      <c r="E51" t="s">
        <v>129</v>
      </c>
      <c r="F51" t="s">
        <v>436</v>
      </c>
      <c r="G51" t="s">
        <v>417</v>
      </c>
      <c r="H51" t="s">
        <v>396</v>
      </c>
      <c r="I51" t="s">
        <v>155</v>
      </c>
      <c r="J51" t="s">
        <v>244</v>
      </c>
      <c r="K51" s="79">
        <v>1.38</v>
      </c>
      <c r="L51" t="s">
        <v>108</v>
      </c>
      <c r="M51" s="79">
        <v>4.4000000000000004</v>
      </c>
      <c r="N51" s="79">
        <v>1.01</v>
      </c>
      <c r="O51" s="79">
        <v>151.33000000000001</v>
      </c>
      <c r="P51" s="79">
        <v>113.62</v>
      </c>
      <c r="Q51" s="79">
        <v>0.17194114599999999</v>
      </c>
      <c r="R51" s="79">
        <v>0</v>
      </c>
      <c r="S51" s="79">
        <v>0</v>
      </c>
      <c r="T51" s="79">
        <v>0</v>
      </c>
    </row>
    <row r="52" spans="2:20">
      <c r="B52" t="s">
        <v>437</v>
      </c>
      <c r="C52" t="s">
        <v>438</v>
      </c>
      <c r="D52" t="s">
        <v>106</v>
      </c>
      <c r="E52" t="s">
        <v>129</v>
      </c>
      <c r="F52" t="s">
        <v>439</v>
      </c>
      <c r="G52" t="s">
        <v>358</v>
      </c>
      <c r="H52" t="s">
        <v>440</v>
      </c>
      <c r="I52" t="s">
        <v>155</v>
      </c>
      <c r="J52" t="s">
        <v>441</v>
      </c>
      <c r="K52" s="79">
        <v>4.2</v>
      </c>
      <c r="L52" t="s">
        <v>108</v>
      </c>
      <c r="M52" s="79">
        <v>4.8</v>
      </c>
      <c r="N52" s="79">
        <v>1.33</v>
      </c>
      <c r="O52" s="79">
        <v>28074</v>
      </c>
      <c r="P52" s="79">
        <v>117.63</v>
      </c>
      <c r="Q52" s="79">
        <v>33.023446200000002</v>
      </c>
      <c r="R52" s="79">
        <v>0</v>
      </c>
      <c r="S52" s="79">
        <v>0.46</v>
      </c>
      <c r="T52" s="79">
        <v>0.09</v>
      </c>
    </row>
    <row r="53" spans="2:20">
      <c r="B53" t="s">
        <v>442</v>
      </c>
      <c r="C53" t="s">
        <v>443</v>
      </c>
      <c r="D53" t="s">
        <v>106</v>
      </c>
      <c r="E53" t="s">
        <v>129</v>
      </c>
      <c r="F53" t="s">
        <v>439</v>
      </c>
      <c r="G53" t="s">
        <v>358</v>
      </c>
      <c r="H53" t="s">
        <v>440</v>
      </c>
      <c r="I53" t="s">
        <v>155</v>
      </c>
      <c r="J53" t="s">
        <v>244</v>
      </c>
      <c r="K53" s="79">
        <v>2.14</v>
      </c>
      <c r="L53" t="s">
        <v>108</v>
      </c>
      <c r="M53" s="79">
        <v>4.9000000000000004</v>
      </c>
      <c r="N53" s="79">
        <v>1.25</v>
      </c>
      <c r="O53" s="79">
        <v>17401.43</v>
      </c>
      <c r="P53" s="79">
        <v>119.88</v>
      </c>
      <c r="Q53" s="79">
        <v>20.860834283999999</v>
      </c>
      <c r="R53" s="79">
        <v>0</v>
      </c>
      <c r="S53" s="79">
        <v>0.28999999999999998</v>
      </c>
      <c r="T53" s="79">
        <v>0.06</v>
      </c>
    </row>
    <row r="54" spans="2:20">
      <c r="B54" t="s">
        <v>444</v>
      </c>
      <c r="C54" t="s">
        <v>445</v>
      </c>
      <c r="D54" t="s">
        <v>106</v>
      </c>
      <c r="E54" t="s">
        <v>129</v>
      </c>
      <c r="F54" t="s">
        <v>446</v>
      </c>
      <c r="G54" t="s">
        <v>358</v>
      </c>
      <c r="H54" t="s">
        <v>440</v>
      </c>
      <c r="I54" t="s">
        <v>155</v>
      </c>
      <c r="J54" t="s">
        <v>447</v>
      </c>
      <c r="K54" s="79">
        <v>0.99</v>
      </c>
      <c r="L54" t="s">
        <v>108</v>
      </c>
      <c r="M54" s="79">
        <v>4.55</v>
      </c>
      <c r="N54" s="79">
        <v>1.27</v>
      </c>
      <c r="O54" s="79">
        <v>7122.4</v>
      </c>
      <c r="P54" s="79">
        <v>124.17</v>
      </c>
      <c r="Q54" s="79">
        <v>8.8438840800000005</v>
      </c>
      <c r="R54" s="79">
        <v>0</v>
      </c>
      <c r="S54" s="79">
        <v>0.12</v>
      </c>
      <c r="T54" s="79">
        <v>0.02</v>
      </c>
    </row>
    <row r="55" spans="2:20">
      <c r="B55" t="s">
        <v>448</v>
      </c>
      <c r="C55" t="s">
        <v>449</v>
      </c>
      <c r="D55" t="s">
        <v>106</v>
      </c>
      <c r="E55" t="s">
        <v>129</v>
      </c>
      <c r="F55" t="s">
        <v>446</v>
      </c>
      <c r="G55" t="s">
        <v>358</v>
      </c>
      <c r="H55" t="s">
        <v>440</v>
      </c>
      <c r="I55" t="s">
        <v>155</v>
      </c>
      <c r="J55" t="s">
        <v>450</v>
      </c>
      <c r="K55" s="79">
        <v>6.14</v>
      </c>
      <c r="L55" t="s">
        <v>108</v>
      </c>
      <c r="M55" s="79">
        <v>4.75</v>
      </c>
      <c r="N55" s="79">
        <v>1.95</v>
      </c>
      <c r="O55" s="79">
        <v>98412</v>
      </c>
      <c r="P55" s="79">
        <v>142.18</v>
      </c>
      <c r="Q55" s="79">
        <v>139.92218159999999</v>
      </c>
      <c r="R55" s="79">
        <v>0.01</v>
      </c>
      <c r="S55" s="79">
        <v>1.94</v>
      </c>
      <c r="T55" s="79">
        <v>0.37</v>
      </c>
    </row>
    <row r="56" spans="2:20">
      <c r="B56" t="s">
        <v>451</v>
      </c>
      <c r="C56" t="s">
        <v>452</v>
      </c>
      <c r="D56" t="s">
        <v>106</v>
      </c>
      <c r="E56" t="s">
        <v>129</v>
      </c>
      <c r="F56" t="s">
        <v>453</v>
      </c>
      <c r="G56" t="s">
        <v>118</v>
      </c>
      <c r="H56" t="s">
        <v>440</v>
      </c>
      <c r="I56" t="s">
        <v>155</v>
      </c>
      <c r="J56" t="s">
        <v>454</v>
      </c>
      <c r="K56" s="79">
        <v>0.76</v>
      </c>
      <c r="L56" t="s">
        <v>108</v>
      </c>
      <c r="M56" s="79">
        <v>1.28</v>
      </c>
      <c r="N56" s="79">
        <v>1.1200000000000001</v>
      </c>
      <c r="O56" s="79">
        <v>5310</v>
      </c>
      <c r="P56" s="79">
        <v>100.29</v>
      </c>
      <c r="Q56" s="79">
        <v>5.325399</v>
      </c>
      <c r="R56" s="79">
        <v>0.01</v>
      </c>
      <c r="S56" s="79">
        <v>7.0000000000000007E-2</v>
      </c>
      <c r="T56" s="79">
        <v>0.01</v>
      </c>
    </row>
    <row r="57" spans="2:20">
      <c r="B57" t="s">
        <v>455</v>
      </c>
      <c r="C57" t="s">
        <v>456</v>
      </c>
      <c r="D57" t="s">
        <v>106</v>
      </c>
      <c r="E57" t="s">
        <v>129</v>
      </c>
      <c r="F57" t="s">
        <v>457</v>
      </c>
      <c r="G57" t="s">
        <v>358</v>
      </c>
      <c r="H57" t="s">
        <v>440</v>
      </c>
      <c r="I57" t="s">
        <v>155</v>
      </c>
      <c r="J57" t="s">
        <v>458</v>
      </c>
      <c r="K57" s="79">
        <v>4.68</v>
      </c>
      <c r="L57" t="s">
        <v>108</v>
      </c>
      <c r="M57" s="79">
        <v>2.5499999999999998</v>
      </c>
      <c r="N57" s="79">
        <v>1.4</v>
      </c>
      <c r="O57" s="79">
        <v>23538.46</v>
      </c>
      <c r="P57" s="79">
        <v>106.44</v>
      </c>
      <c r="Q57" s="79">
        <v>25.054336824</v>
      </c>
      <c r="R57" s="79">
        <v>0</v>
      </c>
      <c r="S57" s="79">
        <v>0.35</v>
      </c>
      <c r="T57" s="79">
        <v>7.0000000000000007E-2</v>
      </c>
    </row>
    <row r="58" spans="2:20">
      <c r="B58" t="s">
        <v>459</v>
      </c>
      <c r="C58" t="s">
        <v>460</v>
      </c>
      <c r="D58" t="s">
        <v>106</v>
      </c>
      <c r="E58" t="s">
        <v>129</v>
      </c>
      <c r="F58" t="s">
        <v>457</v>
      </c>
      <c r="G58" t="s">
        <v>358</v>
      </c>
      <c r="H58" t="s">
        <v>440</v>
      </c>
      <c r="I58" t="s">
        <v>155</v>
      </c>
      <c r="J58" t="s">
        <v>461</v>
      </c>
      <c r="K58" s="79">
        <v>0.9</v>
      </c>
      <c r="L58" t="s">
        <v>108</v>
      </c>
      <c r="M58" s="79">
        <v>5.5</v>
      </c>
      <c r="N58" s="79">
        <v>1.1599999999999999</v>
      </c>
      <c r="O58" s="79">
        <v>528.4</v>
      </c>
      <c r="P58" s="79">
        <v>126.31</v>
      </c>
      <c r="Q58" s="79">
        <v>0.66742204000000005</v>
      </c>
      <c r="R58" s="79">
        <v>0</v>
      </c>
      <c r="S58" s="79">
        <v>0.01</v>
      </c>
      <c r="T58" s="79">
        <v>0</v>
      </c>
    </row>
    <row r="59" spans="2:20">
      <c r="B59" t="s">
        <v>462</v>
      </c>
      <c r="C59" t="s">
        <v>463</v>
      </c>
      <c r="D59" t="s">
        <v>106</v>
      </c>
      <c r="E59" t="s">
        <v>129</v>
      </c>
      <c r="F59" t="s">
        <v>457</v>
      </c>
      <c r="G59" t="s">
        <v>358</v>
      </c>
      <c r="H59" t="s">
        <v>440</v>
      </c>
      <c r="I59" t="s">
        <v>155</v>
      </c>
      <c r="J59" t="s">
        <v>461</v>
      </c>
      <c r="K59" s="79">
        <v>3.16</v>
      </c>
      <c r="L59" t="s">
        <v>108</v>
      </c>
      <c r="M59" s="79">
        <v>5.85</v>
      </c>
      <c r="N59" s="79">
        <v>1.61</v>
      </c>
      <c r="O59" s="79">
        <v>17616.990000000002</v>
      </c>
      <c r="P59" s="79">
        <v>124.43</v>
      </c>
      <c r="Q59" s="79">
        <v>21.920820657</v>
      </c>
      <c r="R59" s="79">
        <v>0</v>
      </c>
      <c r="S59" s="79">
        <v>0.3</v>
      </c>
      <c r="T59" s="79">
        <v>0.06</v>
      </c>
    </row>
    <row r="60" spans="2:20">
      <c r="B60" t="s">
        <v>464</v>
      </c>
      <c r="C60" t="s">
        <v>465</v>
      </c>
      <c r="D60" t="s">
        <v>106</v>
      </c>
      <c r="E60" t="s">
        <v>129</v>
      </c>
      <c r="F60" t="s">
        <v>457</v>
      </c>
      <c r="G60" t="s">
        <v>358</v>
      </c>
      <c r="H60" t="s">
        <v>440</v>
      </c>
      <c r="I60" t="s">
        <v>155</v>
      </c>
      <c r="J60" t="s">
        <v>244</v>
      </c>
      <c r="K60" s="79">
        <v>3.34</v>
      </c>
      <c r="L60" t="s">
        <v>108</v>
      </c>
      <c r="M60" s="79">
        <v>5.0999999999999996</v>
      </c>
      <c r="N60" s="79">
        <v>1.1000000000000001</v>
      </c>
      <c r="O60" s="79">
        <v>68818.53</v>
      </c>
      <c r="P60" s="79">
        <v>127.02</v>
      </c>
      <c r="Q60" s="79">
        <v>87.413296806000005</v>
      </c>
      <c r="R60" s="79">
        <v>0.01</v>
      </c>
      <c r="S60" s="79">
        <v>1.21</v>
      </c>
      <c r="T60" s="79">
        <v>0.23</v>
      </c>
    </row>
    <row r="61" spans="2:20">
      <c r="B61" t="s">
        <v>466</v>
      </c>
      <c r="C61" t="s">
        <v>467</v>
      </c>
      <c r="D61" t="s">
        <v>106</v>
      </c>
      <c r="E61" t="s">
        <v>129</v>
      </c>
      <c r="F61" t="s">
        <v>457</v>
      </c>
      <c r="G61" t="s">
        <v>358</v>
      </c>
      <c r="H61" t="s">
        <v>440</v>
      </c>
      <c r="I61" t="s">
        <v>155</v>
      </c>
      <c r="J61" t="s">
        <v>244</v>
      </c>
      <c r="K61" s="79">
        <v>3.76</v>
      </c>
      <c r="L61" t="s">
        <v>108</v>
      </c>
      <c r="M61" s="79">
        <v>4.9000000000000004</v>
      </c>
      <c r="N61" s="79">
        <v>1.53</v>
      </c>
      <c r="O61" s="79">
        <v>212271.59</v>
      </c>
      <c r="P61" s="79">
        <v>115.32</v>
      </c>
      <c r="Q61" s="79">
        <v>244.791597588</v>
      </c>
      <c r="R61" s="79">
        <v>0.02</v>
      </c>
      <c r="S61" s="79">
        <v>3.39</v>
      </c>
      <c r="T61" s="79">
        <v>0.65</v>
      </c>
    </row>
    <row r="62" spans="2:20">
      <c r="B62" t="s">
        <v>468</v>
      </c>
      <c r="C62" t="s">
        <v>469</v>
      </c>
      <c r="D62" t="s">
        <v>106</v>
      </c>
      <c r="E62" t="s">
        <v>129</v>
      </c>
      <c r="F62" t="s">
        <v>457</v>
      </c>
      <c r="G62" t="s">
        <v>358</v>
      </c>
      <c r="H62" t="s">
        <v>440</v>
      </c>
      <c r="I62" t="s">
        <v>155</v>
      </c>
      <c r="J62" t="s">
        <v>244</v>
      </c>
      <c r="K62" s="79">
        <v>3.63</v>
      </c>
      <c r="L62" t="s">
        <v>108</v>
      </c>
      <c r="M62" s="79">
        <v>3.4</v>
      </c>
      <c r="N62" s="79">
        <v>1.2</v>
      </c>
      <c r="O62" s="79">
        <v>31507.53</v>
      </c>
      <c r="P62" s="79">
        <v>111.19</v>
      </c>
      <c r="Q62" s="79">
        <v>35.033222606999999</v>
      </c>
      <c r="R62" s="79">
        <v>0.01</v>
      </c>
      <c r="S62" s="79">
        <v>0.48</v>
      </c>
      <c r="T62" s="79">
        <v>0.09</v>
      </c>
    </row>
    <row r="63" spans="2:20">
      <c r="B63" t="s">
        <v>470</v>
      </c>
      <c r="C63" t="s">
        <v>471</v>
      </c>
      <c r="D63" t="s">
        <v>106</v>
      </c>
      <c r="E63" t="s">
        <v>129</v>
      </c>
      <c r="F63" t="s">
        <v>457</v>
      </c>
      <c r="G63" t="s">
        <v>358</v>
      </c>
      <c r="H63" t="s">
        <v>440</v>
      </c>
      <c r="I63" t="s">
        <v>155</v>
      </c>
      <c r="J63" t="s">
        <v>472</v>
      </c>
      <c r="K63" s="79">
        <v>7.78</v>
      </c>
      <c r="L63" t="s">
        <v>108</v>
      </c>
      <c r="M63" s="79">
        <v>2.15</v>
      </c>
      <c r="N63" s="79">
        <v>2.38</v>
      </c>
      <c r="O63" s="79">
        <v>28294</v>
      </c>
      <c r="P63" s="79">
        <v>100.16</v>
      </c>
      <c r="Q63" s="79">
        <v>28.3392704</v>
      </c>
      <c r="R63" s="79">
        <v>0.01</v>
      </c>
      <c r="S63" s="79">
        <v>0.39</v>
      </c>
      <c r="T63" s="79">
        <v>0.08</v>
      </c>
    </row>
    <row r="64" spans="2:20">
      <c r="B64" t="s">
        <v>473</v>
      </c>
      <c r="C64" t="s">
        <v>474</v>
      </c>
      <c r="D64" t="s">
        <v>106</v>
      </c>
      <c r="E64" t="s">
        <v>129</v>
      </c>
      <c r="F64" t="s">
        <v>475</v>
      </c>
      <c r="G64" t="s">
        <v>358</v>
      </c>
      <c r="H64" t="s">
        <v>440</v>
      </c>
      <c r="I64" t="s">
        <v>155</v>
      </c>
      <c r="J64" t="s">
        <v>476</v>
      </c>
      <c r="K64" s="79">
        <v>2.68</v>
      </c>
      <c r="L64" t="s">
        <v>108</v>
      </c>
      <c r="M64" s="79">
        <v>3.9</v>
      </c>
      <c r="N64" s="79">
        <v>1.0900000000000001</v>
      </c>
      <c r="O64" s="79">
        <v>8078.62</v>
      </c>
      <c r="P64" s="79">
        <v>114.95</v>
      </c>
      <c r="Q64" s="79">
        <v>9.2863736899999996</v>
      </c>
      <c r="R64" s="79">
        <v>0</v>
      </c>
      <c r="S64" s="79">
        <v>0.13</v>
      </c>
      <c r="T64" s="79">
        <v>0.02</v>
      </c>
    </row>
    <row r="65" spans="2:20">
      <c r="B65" t="s">
        <v>477</v>
      </c>
      <c r="C65" t="s">
        <v>478</v>
      </c>
      <c r="D65" t="s">
        <v>106</v>
      </c>
      <c r="E65" t="s">
        <v>129</v>
      </c>
      <c r="F65" t="s">
        <v>475</v>
      </c>
      <c r="G65" t="s">
        <v>358</v>
      </c>
      <c r="H65" t="s">
        <v>440</v>
      </c>
      <c r="I65" t="s">
        <v>155</v>
      </c>
      <c r="J65" t="s">
        <v>479</v>
      </c>
      <c r="K65" s="79">
        <v>5.51</v>
      </c>
      <c r="L65" t="s">
        <v>108</v>
      </c>
      <c r="M65" s="79">
        <v>4</v>
      </c>
      <c r="N65" s="79">
        <v>1.77</v>
      </c>
      <c r="O65" s="79">
        <v>38905.839999999997</v>
      </c>
      <c r="P65" s="79">
        <v>112.92</v>
      </c>
      <c r="Q65" s="79">
        <v>43.932474528</v>
      </c>
      <c r="R65" s="79">
        <v>0.01</v>
      </c>
      <c r="S65" s="79">
        <v>0.61</v>
      </c>
      <c r="T65" s="79">
        <v>0.12</v>
      </c>
    </row>
    <row r="66" spans="2:20">
      <c r="B66" t="s">
        <v>480</v>
      </c>
      <c r="C66" t="s">
        <v>481</v>
      </c>
      <c r="D66" t="s">
        <v>106</v>
      </c>
      <c r="E66" t="s">
        <v>129</v>
      </c>
      <c r="F66" t="s">
        <v>475</v>
      </c>
      <c r="G66" t="s">
        <v>358</v>
      </c>
      <c r="H66" t="s">
        <v>440</v>
      </c>
      <c r="I66" t="s">
        <v>155</v>
      </c>
      <c r="J66" t="s">
        <v>482</v>
      </c>
      <c r="K66" s="79">
        <v>8.8000000000000007</v>
      </c>
      <c r="L66" t="s">
        <v>108</v>
      </c>
      <c r="M66" s="79">
        <v>3.5</v>
      </c>
      <c r="N66" s="79">
        <v>2.19</v>
      </c>
      <c r="O66" s="79">
        <v>1660</v>
      </c>
      <c r="P66" s="79">
        <v>112.86</v>
      </c>
      <c r="Q66" s="79">
        <v>1.8734759999999999</v>
      </c>
      <c r="R66" s="79">
        <v>0</v>
      </c>
      <c r="S66" s="79">
        <v>0.03</v>
      </c>
      <c r="T66" s="79">
        <v>0</v>
      </c>
    </row>
    <row r="67" spans="2:20">
      <c r="B67" t="s">
        <v>483</v>
      </c>
      <c r="C67" t="s">
        <v>484</v>
      </c>
      <c r="D67" t="s">
        <v>106</v>
      </c>
      <c r="E67" t="s">
        <v>129</v>
      </c>
      <c r="F67" t="s">
        <v>475</v>
      </c>
      <c r="G67" t="s">
        <v>358</v>
      </c>
      <c r="H67" t="s">
        <v>440</v>
      </c>
      <c r="I67" t="s">
        <v>155</v>
      </c>
      <c r="J67" t="s">
        <v>485</v>
      </c>
      <c r="K67" s="79">
        <v>7.41</v>
      </c>
      <c r="L67" t="s">
        <v>108</v>
      </c>
      <c r="M67" s="79">
        <v>4</v>
      </c>
      <c r="N67" s="79">
        <v>1.97</v>
      </c>
      <c r="O67" s="79">
        <v>12880</v>
      </c>
      <c r="P67" s="79">
        <v>115.85</v>
      </c>
      <c r="Q67" s="79">
        <v>14.921480000000001</v>
      </c>
      <c r="R67" s="79">
        <v>0.01</v>
      </c>
      <c r="S67" s="79">
        <v>0.21</v>
      </c>
      <c r="T67" s="79">
        <v>0.04</v>
      </c>
    </row>
    <row r="68" spans="2:20">
      <c r="B68" t="s">
        <v>486</v>
      </c>
      <c r="C68" t="s">
        <v>487</v>
      </c>
      <c r="D68" t="s">
        <v>106</v>
      </c>
      <c r="E68" t="s">
        <v>129</v>
      </c>
      <c r="F68" t="s">
        <v>488</v>
      </c>
      <c r="G68" t="s">
        <v>489</v>
      </c>
      <c r="H68" t="s">
        <v>440</v>
      </c>
      <c r="I68" t="s">
        <v>155</v>
      </c>
      <c r="J68" t="s">
        <v>244</v>
      </c>
      <c r="K68" s="79">
        <v>8.89</v>
      </c>
      <c r="L68" t="s">
        <v>108</v>
      </c>
      <c r="M68" s="79">
        <v>5.15</v>
      </c>
      <c r="N68" s="79">
        <v>4.54</v>
      </c>
      <c r="O68" s="79">
        <v>91589</v>
      </c>
      <c r="P68" s="79">
        <v>128.65</v>
      </c>
      <c r="Q68" s="79">
        <v>117.82924850000001</v>
      </c>
      <c r="R68" s="79">
        <v>0</v>
      </c>
      <c r="S68" s="79">
        <v>1.63</v>
      </c>
      <c r="T68" s="79">
        <v>0.31</v>
      </c>
    </row>
    <row r="69" spans="2:20">
      <c r="B69" t="s">
        <v>490</v>
      </c>
      <c r="C69" t="s">
        <v>491</v>
      </c>
      <c r="D69" t="s">
        <v>106</v>
      </c>
      <c r="E69" t="s">
        <v>129</v>
      </c>
      <c r="F69" t="s">
        <v>492</v>
      </c>
      <c r="G69" t="s">
        <v>358</v>
      </c>
      <c r="H69" t="s">
        <v>440</v>
      </c>
      <c r="I69" t="s">
        <v>155</v>
      </c>
      <c r="J69" t="s">
        <v>454</v>
      </c>
      <c r="K69" s="79">
        <v>2.19</v>
      </c>
      <c r="L69" t="s">
        <v>108</v>
      </c>
      <c r="M69" s="79">
        <v>4.8</v>
      </c>
      <c r="N69" s="79">
        <v>1.45</v>
      </c>
      <c r="O69" s="79">
        <v>930.56</v>
      </c>
      <c r="P69" s="79">
        <v>113.24</v>
      </c>
      <c r="Q69" s="79">
        <v>1.0537661439999999</v>
      </c>
      <c r="R69" s="79">
        <v>0</v>
      </c>
      <c r="S69" s="79">
        <v>0.01</v>
      </c>
      <c r="T69" s="79">
        <v>0</v>
      </c>
    </row>
    <row r="70" spans="2:20">
      <c r="B70" t="s">
        <v>493</v>
      </c>
      <c r="C70" t="s">
        <v>494</v>
      </c>
      <c r="D70" t="s">
        <v>106</v>
      </c>
      <c r="E70" t="s">
        <v>129</v>
      </c>
      <c r="F70" t="s">
        <v>492</v>
      </c>
      <c r="G70" t="s">
        <v>358</v>
      </c>
      <c r="H70" t="s">
        <v>440</v>
      </c>
      <c r="I70" t="s">
        <v>155</v>
      </c>
      <c r="J70" t="s">
        <v>495</v>
      </c>
      <c r="K70" s="79">
        <v>5</v>
      </c>
      <c r="L70" t="s">
        <v>108</v>
      </c>
      <c r="M70" s="79">
        <v>3.29</v>
      </c>
      <c r="N70" s="79">
        <v>1.79</v>
      </c>
      <c r="O70" s="79">
        <v>19712</v>
      </c>
      <c r="P70" s="79">
        <v>108.82</v>
      </c>
      <c r="Q70" s="79">
        <v>21.450598400000001</v>
      </c>
      <c r="R70" s="79">
        <v>0.01</v>
      </c>
      <c r="S70" s="79">
        <v>0.3</v>
      </c>
      <c r="T70" s="79">
        <v>0.06</v>
      </c>
    </row>
    <row r="71" spans="2:20">
      <c r="B71" t="s">
        <v>496</v>
      </c>
      <c r="C71" t="s">
        <v>497</v>
      </c>
      <c r="D71" t="s">
        <v>106</v>
      </c>
      <c r="E71" t="s">
        <v>129</v>
      </c>
      <c r="F71" t="s">
        <v>498</v>
      </c>
      <c r="G71" t="s">
        <v>358</v>
      </c>
      <c r="H71" t="s">
        <v>440</v>
      </c>
      <c r="I71" t="s">
        <v>155</v>
      </c>
      <c r="J71" t="s">
        <v>244</v>
      </c>
      <c r="K71" s="79">
        <v>1.45</v>
      </c>
      <c r="L71" t="s">
        <v>108</v>
      </c>
      <c r="M71" s="79">
        <v>4.95</v>
      </c>
      <c r="N71" s="79">
        <v>1.53</v>
      </c>
      <c r="O71" s="79">
        <v>2702.27</v>
      </c>
      <c r="P71" s="79">
        <v>130.96</v>
      </c>
      <c r="Q71" s="79">
        <v>3.538892792</v>
      </c>
      <c r="R71" s="79">
        <v>0</v>
      </c>
      <c r="S71" s="79">
        <v>0.05</v>
      </c>
      <c r="T71" s="79">
        <v>0.01</v>
      </c>
    </row>
    <row r="72" spans="2:20">
      <c r="B72" t="s">
        <v>499</v>
      </c>
      <c r="C72" t="s">
        <v>500</v>
      </c>
      <c r="D72" t="s">
        <v>106</v>
      </c>
      <c r="E72" t="s">
        <v>129</v>
      </c>
      <c r="F72" t="s">
        <v>498</v>
      </c>
      <c r="G72" t="s">
        <v>358</v>
      </c>
      <c r="H72" t="s">
        <v>440</v>
      </c>
      <c r="I72" t="s">
        <v>155</v>
      </c>
      <c r="J72" t="s">
        <v>244</v>
      </c>
      <c r="K72" s="79">
        <v>3.33</v>
      </c>
      <c r="L72" t="s">
        <v>108</v>
      </c>
      <c r="M72" s="79">
        <v>5.0999999999999996</v>
      </c>
      <c r="N72" s="79">
        <v>1.85</v>
      </c>
      <c r="O72" s="79">
        <v>16294</v>
      </c>
      <c r="P72" s="79">
        <v>133.83000000000001</v>
      </c>
      <c r="Q72" s="79">
        <v>21.806260200000001</v>
      </c>
      <c r="R72" s="79">
        <v>0</v>
      </c>
      <c r="S72" s="79">
        <v>0.3</v>
      </c>
      <c r="T72" s="79">
        <v>0.06</v>
      </c>
    </row>
    <row r="73" spans="2:20">
      <c r="B73" t="s">
        <v>501</v>
      </c>
      <c r="C73" t="s">
        <v>502</v>
      </c>
      <c r="D73" t="s">
        <v>106</v>
      </c>
      <c r="E73" t="s">
        <v>129</v>
      </c>
      <c r="F73" t="s">
        <v>498</v>
      </c>
      <c r="G73" t="s">
        <v>358</v>
      </c>
      <c r="H73" t="s">
        <v>440</v>
      </c>
      <c r="I73" t="s">
        <v>155</v>
      </c>
      <c r="J73" t="s">
        <v>244</v>
      </c>
      <c r="K73" s="79">
        <v>1.68</v>
      </c>
      <c r="L73" t="s">
        <v>108</v>
      </c>
      <c r="M73" s="79">
        <v>5.3</v>
      </c>
      <c r="N73" s="79">
        <v>1.67</v>
      </c>
      <c r="O73" s="79">
        <v>8853.6</v>
      </c>
      <c r="P73" s="79">
        <v>125.3</v>
      </c>
      <c r="Q73" s="79">
        <v>11.093560800000001</v>
      </c>
      <c r="R73" s="79">
        <v>0</v>
      </c>
      <c r="S73" s="79">
        <v>0.15</v>
      </c>
      <c r="T73" s="79">
        <v>0.03</v>
      </c>
    </row>
    <row r="74" spans="2:20">
      <c r="B74" t="s">
        <v>503</v>
      </c>
      <c r="C74" t="s">
        <v>504</v>
      </c>
      <c r="D74" t="s">
        <v>106</v>
      </c>
      <c r="E74" t="s">
        <v>129</v>
      </c>
      <c r="F74" t="s">
        <v>498</v>
      </c>
      <c r="G74" t="s">
        <v>358</v>
      </c>
      <c r="H74" t="s">
        <v>440</v>
      </c>
      <c r="I74" t="s">
        <v>155</v>
      </c>
      <c r="J74" t="s">
        <v>244</v>
      </c>
      <c r="K74" s="79">
        <v>2.73</v>
      </c>
      <c r="L74" t="s">
        <v>108</v>
      </c>
      <c r="M74" s="79">
        <v>6.5</v>
      </c>
      <c r="N74" s="79">
        <v>1.1399999999999999</v>
      </c>
      <c r="O74" s="79">
        <v>35052.15</v>
      </c>
      <c r="P74" s="79">
        <v>129.38999999999999</v>
      </c>
      <c r="Q74" s="79">
        <v>45.353976885000002</v>
      </c>
      <c r="R74" s="79">
        <v>0.01</v>
      </c>
      <c r="S74" s="79">
        <v>0.63</v>
      </c>
      <c r="T74" s="79">
        <v>0.12</v>
      </c>
    </row>
    <row r="75" spans="2:20">
      <c r="B75" t="s">
        <v>505</v>
      </c>
      <c r="C75" t="s">
        <v>506</v>
      </c>
      <c r="D75" t="s">
        <v>106</v>
      </c>
      <c r="E75" t="s">
        <v>129</v>
      </c>
      <c r="F75" t="s">
        <v>507</v>
      </c>
      <c r="G75" t="s">
        <v>358</v>
      </c>
      <c r="H75" t="s">
        <v>440</v>
      </c>
      <c r="I75" t="s">
        <v>155</v>
      </c>
      <c r="J75" t="s">
        <v>508</v>
      </c>
      <c r="K75" s="79">
        <v>2.75</v>
      </c>
      <c r="L75" t="s">
        <v>108</v>
      </c>
      <c r="M75" s="79">
        <v>4.95</v>
      </c>
      <c r="N75" s="79">
        <v>1.91</v>
      </c>
      <c r="O75" s="79">
        <v>7581.93</v>
      </c>
      <c r="P75" s="79">
        <v>109.93</v>
      </c>
      <c r="Q75" s="79">
        <v>8.3348156489999994</v>
      </c>
      <c r="R75" s="79">
        <v>0</v>
      </c>
      <c r="S75" s="79">
        <v>0.12</v>
      </c>
      <c r="T75" s="79">
        <v>0.02</v>
      </c>
    </row>
    <row r="76" spans="2:20">
      <c r="B76" t="s">
        <v>509</v>
      </c>
      <c r="C76" t="s">
        <v>510</v>
      </c>
      <c r="D76" t="s">
        <v>106</v>
      </c>
      <c r="E76" t="s">
        <v>129</v>
      </c>
      <c r="F76" t="s">
        <v>511</v>
      </c>
      <c r="G76" t="s">
        <v>325</v>
      </c>
      <c r="H76" t="s">
        <v>440</v>
      </c>
      <c r="I76" t="s">
        <v>155</v>
      </c>
      <c r="J76" t="s">
        <v>244</v>
      </c>
      <c r="K76" s="79">
        <v>2.89</v>
      </c>
      <c r="L76" t="s">
        <v>108</v>
      </c>
      <c r="M76" s="79">
        <v>4.75</v>
      </c>
      <c r="N76" s="79">
        <v>0.8</v>
      </c>
      <c r="O76" s="79">
        <v>38462.370000000003</v>
      </c>
      <c r="P76" s="79">
        <v>136.1</v>
      </c>
      <c r="Q76" s="79">
        <v>52.347285569999997</v>
      </c>
      <c r="R76" s="79">
        <v>0.01</v>
      </c>
      <c r="S76" s="79">
        <v>0.72</v>
      </c>
      <c r="T76" s="79">
        <v>0.14000000000000001</v>
      </c>
    </row>
    <row r="77" spans="2:20">
      <c r="B77" t="s">
        <v>512</v>
      </c>
      <c r="C77" t="s">
        <v>513</v>
      </c>
      <c r="D77" t="s">
        <v>106</v>
      </c>
      <c r="E77" t="s">
        <v>129</v>
      </c>
      <c r="F77" t="s">
        <v>511</v>
      </c>
      <c r="G77" t="s">
        <v>325</v>
      </c>
      <c r="H77" t="s">
        <v>440</v>
      </c>
      <c r="I77" t="s">
        <v>155</v>
      </c>
      <c r="J77" t="s">
        <v>244</v>
      </c>
      <c r="K77" s="79">
        <v>0.44</v>
      </c>
      <c r="L77" t="s">
        <v>108</v>
      </c>
      <c r="M77" s="79">
        <v>4.29</v>
      </c>
      <c r="N77" s="79">
        <v>2.72</v>
      </c>
      <c r="O77" s="79">
        <v>13333.36</v>
      </c>
      <c r="P77" s="79">
        <v>119.36</v>
      </c>
      <c r="Q77" s="79">
        <v>15.914698496</v>
      </c>
      <c r="R77" s="79">
        <v>0</v>
      </c>
      <c r="S77" s="79">
        <v>0.22</v>
      </c>
      <c r="T77" s="79">
        <v>0.04</v>
      </c>
    </row>
    <row r="78" spans="2:20">
      <c r="B78" t="s">
        <v>514</v>
      </c>
      <c r="C78" t="s">
        <v>515</v>
      </c>
      <c r="D78" t="s">
        <v>106</v>
      </c>
      <c r="E78" t="s">
        <v>129</v>
      </c>
      <c r="F78" t="s">
        <v>511</v>
      </c>
      <c r="G78" t="s">
        <v>325</v>
      </c>
      <c r="H78" t="s">
        <v>440</v>
      </c>
      <c r="I78" t="s">
        <v>155</v>
      </c>
      <c r="J78" t="s">
        <v>244</v>
      </c>
      <c r="K78" s="79">
        <v>0.98</v>
      </c>
      <c r="L78" t="s">
        <v>108</v>
      </c>
      <c r="M78" s="79">
        <v>5.5</v>
      </c>
      <c r="N78" s="79">
        <v>1.53</v>
      </c>
      <c r="O78" s="79">
        <v>2085.71</v>
      </c>
      <c r="P78" s="79">
        <v>132.19</v>
      </c>
      <c r="Q78" s="79">
        <v>2.7571000489999999</v>
      </c>
      <c r="R78" s="79">
        <v>0</v>
      </c>
      <c r="S78" s="79">
        <v>0.04</v>
      </c>
      <c r="T78" s="79">
        <v>0.01</v>
      </c>
    </row>
    <row r="79" spans="2:20">
      <c r="B79" t="s">
        <v>516</v>
      </c>
      <c r="C79" t="s">
        <v>517</v>
      </c>
      <c r="D79" t="s">
        <v>106</v>
      </c>
      <c r="E79" t="s">
        <v>129</v>
      </c>
      <c r="F79" t="s">
        <v>511</v>
      </c>
      <c r="G79" t="s">
        <v>118</v>
      </c>
      <c r="H79" t="s">
        <v>440</v>
      </c>
      <c r="I79" t="s">
        <v>155</v>
      </c>
      <c r="J79" t="s">
        <v>244</v>
      </c>
      <c r="K79" s="79">
        <v>1.6</v>
      </c>
      <c r="L79" t="s">
        <v>108</v>
      </c>
      <c r="M79" s="79">
        <v>5.25</v>
      </c>
      <c r="N79" s="79">
        <v>1</v>
      </c>
      <c r="O79" s="79">
        <v>13440</v>
      </c>
      <c r="P79" s="79">
        <v>136.35</v>
      </c>
      <c r="Q79" s="79">
        <v>18.32544</v>
      </c>
      <c r="R79" s="79">
        <v>0</v>
      </c>
      <c r="S79" s="79">
        <v>0.25</v>
      </c>
      <c r="T79" s="79">
        <v>0.05</v>
      </c>
    </row>
    <row r="80" spans="2:20">
      <c r="B80" t="s">
        <v>518</v>
      </c>
      <c r="C80" t="s">
        <v>519</v>
      </c>
      <c r="D80" t="s">
        <v>106</v>
      </c>
      <c r="E80" t="s">
        <v>129</v>
      </c>
      <c r="F80" t="s">
        <v>520</v>
      </c>
      <c r="G80" t="s">
        <v>325</v>
      </c>
      <c r="H80" t="s">
        <v>440</v>
      </c>
      <c r="I80" t="s">
        <v>155</v>
      </c>
      <c r="J80" t="s">
        <v>521</v>
      </c>
      <c r="K80" s="79">
        <v>6.42</v>
      </c>
      <c r="L80" t="s">
        <v>108</v>
      </c>
      <c r="M80" s="79">
        <v>1.5</v>
      </c>
      <c r="N80" s="79">
        <v>1.29</v>
      </c>
      <c r="O80" s="79">
        <v>42949.47</v>
      </c>
      <c r="P80" s="79">
        <v>102.36</v>
      </c>
      <c r="Q80" s="79">
        <v>43.963077491999996</v>
      </c>
      <c r="R80" s="79">
        <v>0.01</v>
      </c>
      <c r="S80" s="79">
        <v>0.61</v>
      </c>
      <c r="T80" s="79">
        <v>0.12</v>
      </c>
    </row>
    <row r="81" spans="2:20">
      <c r="B81" t="s">
        <v>522</v>
      </c>
      <c r="C81" t="s">
        <v>523</v>
      </c>
      <c r="D81" t="s">
        <v>106</v>
      </c>
      <c r="E81" t="s">
        <v>129</v>
      </c>
      <c r="F81" t="s">
        <v>520</v>
      </c>
      <c r="G81" t="s">
        <v>325</v>
      </c>
      <c r="H81" t="s">
        <v>440</v>
      </c>
      <c r="I81" t="s">
        <v>155</v>
      </c>
      <c r="J81" t="s">
        <v>244</v>
      </c>
      <c r="K81" s="79">
        <v>3.68</v>
      </c>
      <c r="L81" t="s">
        <v>108</v>
      </c>
      <c r="M81" s="79">
        <v>3.55</v>
      </c>
      <c r="N81" s="79">
        <v>0.85</v>
      </c>
      <c r="O81" s="79">
        <v>56700</v>
      </c>
      <c r="P81" s="79">
        <v>118.39</v>
      </c>
      <c r="Q81" s="79">
        <v>67.127129999999994</v>
      </c>
      <c r="R81" s="79">
        <v>0.01</v>
      </c>
      <c r="S81" s="79">
        <v>0.93</v>
      </c>
      <c r="T81" s="79">
        <v>0.18</v>
      </c>
    </row>
    <row r="82" spans="2:20">
      <c r="B82" t="s">
        <v>524</v>
      </c>
      <c r="C82" t="s">
        <v>525</v>
      </c>
      <c r="D82" t="s">
        <v>106</v>
      </c>
      <c r="E82" t="s">
        <v>129</v>
      </c>
      <c r="F82" t="s">
        <v>520</v>
      </c>
      <c r="G82" t="s">
        <v>325</v>
      </c>
      <c r="H82" t="s">
        <v>440</v>
      </c>
      <c r="I82" t="s">
        <v>155</v>
      </c>
      <c r="J82" t="s">
        <v>244</v>
      </c>
      <c r="K82" s="79">
        <v>2.09</v>
      </c>
      <c r="L82" t="s">
        <v>108</v>
      </c>
      <c r="M82" s="79">
        <v>4.6500000000000004</v>
      </c>
      <c r="N82" s="79">
        <v>0.97</v>
      </c>
      <c r="O82" s="79">
        <v>64167.48</v>
      </c>
      <c r="P82" s="79">
        <v>133.19999999999999</v>
      </c>
      <c r="Q82" s="79">
        <v>85.471083359999994</v>
      </c>
      <c r="R82" s="79">
        <v>0.01</v>
      </c>
      <c r="S82" s="79">
        <v>1.18</v>
      </c>
      <c r="T82" s="79">
        <v>0.23</v>
      </c>
    </row>
    <row r="83" spans="2:20">
      <c r="B83" t="s">
        <v>526</v>
      </c>
      <c r="C83" t="s">
        <v>527</v>
      </c>
      <c r="D83" t="s">
        <v>106</v>
      </c>
      <c r="E83" t="s">
        <v>129</v>
      </c>
      <c r="F83" t="s">
        <v>416</v>
      </c>
      <c r="G83" t="s">
        <v>417</v>
      </c>
      <c r="H83" t="s">
        <v>440</v>
      </c>
      <c r="I83" t="s">
        <v>155</v>
      </c>
      <c r="J83" t="s">
        <v>528</v>
      </c>
      <c r="K83" s="79">
        <v>5.92</v>
      </c>
      <c r="L83" t="s">
        <v>108</v>
      </c>
      <c r="M83" s="79">
        <v>3.85</v>
      </c>
      <c r="N83" s="79">
        <v>1.63</v>
      </c>
      <c r="O83" s="79">
        <v>18155</v>
      </c>
      <c r="P83" s="79">
        <v>118.03</v>
      </c>
      <c r="Q83" s="79">
        <v>21.4283465</v>
      </c>
      <c r="R83" s="79">
        <v>0.01</v>
      </c>
      <c r="S83" s="79">
        <v>0.3</v>
      </c>
      <c r="T83" s="79">
        <v>0.06</v>
      </c>
    </row>
    <row r="84" spans="2:20">
      <c r="B84" t="s">
        <v>529</v>
      </c>
      <c r="C84" t="s">
        <v>530</v>
      </c>
      <c r="D84" t="s">
        <v>106</v>
      </c>
      <c r="E84" t="s">
        <v>129</v>
      </c>
      <c r="F84" t="s">
        <v>416</v>
      </c>
      <c r="G84" t="s">
        <v>417</v>
      </c>
      <c r="H84" t="s">
        <v>440</v>
      </c>
      <c r="I84" t="s">
        <v>155</v>
      </c>
      <c r="J84" t="s">
        <v>528</v>
      </c>
      <c r="K84" s="79">
        <v>6.71</v>
      </c>
      <c r="L84" t="s">
        <v>108</v>
      </c>
      <c r="M84" s="79">
        <v>3.85</v>
      </c>
      <c r="N84" s="79">
        <v>1.7</v>
      </c>
      <c r="O84" s="79">
        <v>12669</v>
      </c>
      <c r="P84" s="79">
        <v>119.51</v>
      </c>
      <c r="Q84" s="79">
        <v>15.140721900000001</v>
      </c>
      <c r="R84" s="79">
        <v>0.01</v>
      </c>
      <c r="S84" s="79">
        <v>0.21</v>
      </c>
      <c r="T84" s="79">
        <v>0.04</v>
      </c>
    </row>
    <row r="85" spans="2:20">
      <c r="B85" t="s">
        <v>531</v>
      </c>
      <c r="C85" t="s">
        <v>532</v>
      </c>
      <c r="D85" t="s">
        <v>106</v>
      </c>
      <c r="E85" t="s">
        <v>129</v>
      </c>
      <c r="F85" t="s">
        <v>416</v>
      </c>
      <c r="G85" t="s">
        <v>417</v>
      </c>
      <c r="H85" t="s">
        <v>440</v>
      </c>
      <c r="I85" t="s">
        <v>155</v>
      </c>
      <c r="J85" t="s">
        <v>244</v>
      </c>
      <c r="K85" s="79">
        <v>3.41</v>
      </c>
      <c r="L85" t="s">
        <v>108</v>
      </c>
      <c r="M85" s="79">
        <v>3.9</v>
      </c>
      <c r="N85" s="79">
        <v>1.27</v>
      </c>
      <c r="O85" s="79">
        <v>9500</v>
      </c>
      <c r="P85" s="79">
        <v>118.89</v>
      </c>
      <c r="Q85" s="79">
        <v>11.294549999999999</v>
      </c>
      <c r="R85" s="79">
        <v>0</v>
      </c>
      <c r="S85" s="79">
        <v>0.16</v>
      </c>
      <c r="T85" s="79">
        <v>0.03</v>
      </c>
    </row>
    <row r="86" spans="2:20">
      <c r="B86" t="s">
        <v>533</v>
      </c>
      <c r="C86" t="s">
        <v>534</v>
      </c>
      <c r="D86" t="s">
        <v>106</v>
      </c>
      <c r="E86" t="s">
        <v>129</v>
      </c>
      <c r="F86" t="s">
        <v>416</v>
      </c>
      <c r="G86" t="s">
        <v>417</v>
      </c>
      <c r="H86" t="s">
        <v>440</v>
      </c>
      <c r="I86" t="s">
        <v>155</v>
      </c>
      <c r="J86" t="s">
        <v>244</v>
      </c>
      <c r="K86" s="79">
        <v>4.2699999999999996</v>
      </c>
      <c r="L86" t="s">
        <v>108</v>
      </c>
      <c r="M86" s="79">
        <v>3.9</v>
      </c>
      <c r="N86" s="79">
        <v>1.3</v>
      </c>
      <c r="O86" s="79">
        <v>42000</v>
      </c>
      <c r="P86" s="79">
        <v>121.38</v>
      </c>
      <c r="Q86" s="79">
        <v>50.979599999999998</v>
      </c>
      <c r="R86" s="79">
        <v>0.01</v>
      </c>
      <c r="S86" s="79">
        <v>0.71</v>
      </c>
      <c r="T86" s="79">
        <v>0.14000000000000001</v>
      </c>
    </row>
    <row r="87" spans="2:20">
      <c r="B87" t="s">
        <v>535</v>
      </c>
      <c r="C87" t="s">
        <v>536</v>
      </c>
      <c r="D87" t="s">
        <v>106</v>
      </c>
      <c r="E87" t="s">
        <v>129</v>
      </c>
      <c r="F87" t="s">
        <v>537</v>
      </c>
      <c r="G87" t="s">
        <v>325</v>
      </c>
      <c r="H87" t="s">
        <v>440</v>
      </c>
      <c r="I87" t="s">
        <v>155</v>
      </c>
      <c r="J87" t="s">
        <v>244</v>
      </c>
      <c r="K87" s="79">
        <v>3.91</v>
      </c>
      <c r="L87" t="s">
        <v>108</v>
      </c>
      <c r="M87" s="79">
        <v>3.85</v>
      </c>
      <c r="N87" s="79">
        <v>0.82</v>
      </c>
      <c r="O87" s="79">
        <v>25700</v>
      </c>
      <c r="P87" s="79">
        <v>121.55</v>
      </c>
      <c r="Q87" s="79">
        <v>31.238350000000001</v>
      </c>
      <c r="R87" s="79">
        <v>0.01</v>
      </c>
      <c r="S87" s="79">
        <v>0.43</v>
      </c>
      <c r="T87" s="79">
        <v>0.08</v>
      </c>
    </row>
    <row r="88" spans="2:20">
      <c r="B88" t="s">
        <v>538</v>
      </c>
      <c r="C88" t="s">
        <v>539</v>
      </c>
      <c r="D88" t="s">
        <v>106</v>
      </c>
      <c r="E88" t="s">
        <v>129</v>
      </c>
      <c r="F88" t="s">
        <v>540</v>
      </c>
      <c r="G88" t="s">
        <v>417</v>
      </c>
      <c r="H88" t="s">
        <v>440</v>
      </c>
      <c r="I88" t="s">
        <v>155</v>
      </c>
      <c r="J88" t="s">
        <v>244</v>
      </c>
      <c r="K88" s="79">
        <v>4.47</v>
      </c>
      <c r="L88" t="s">
        <v>108</v>
      </c>
      <c r="M88" s="79">
        <v>3.75</v>
      </c>
      <c r="N88" s="79">
        <v>1.29</v>
      </c>
      <c r="O88" s="79">
        <v>177920</v>
      </c>
      <c r="P88" s="79">
        <v>119.6</v>
      </c>
      <c r="Q88" s="79">
        <v>212.79231999999999</v>
      </c>
      <c r="R88" s="79">
        <v>0.02</v>
      </c>
      <c r="S88" s="79">
        <v>2.95</v>
      </c>
      <c r="T88" s="79">
        <v>0.56999999999999995</v>
      </c>
    </row>
    <row r="89" spans="2:20">
      <c r="B89" t="s">
        <v>541</v>
      </c>
      <c r="C89" t="s">
        <v>542</v>
      </c>
      <c r="D89" t="s">
        <v>106</v>
      </c>
      <c r="E89" t="s">
        <v>129</v>
      </c>
      <c r="F89" t="s">
        <v>540</v>
      </c>
      <c r="G89" t="s">
        <v>417</v>
      </c>
      <c r="H89" t="s">
        <v>543</v>
      </c>
      <c r="I89" t="s">
        <v>156</v>
      </c>
      <c r="J89" t="s">
        <v>544</v>
      </c>
      <c r="K89" s="79">
        <v>7.97</v>
      </c>
      <c r="L89" t="s">
        <v>108</v>
      </c>
      <c r="M89" s="79">
        <v>2.48</v>
      </c>
      <c r="N89" s="79">
        <v>2.2599999999999998</v>
      </c>
      <c r="O89" s="79">
        <v>18143</v>
      </c>
      <c r="P89" s="79">
        <v>102.25</v>
      </c>
      <c r="Q89" s="79">
        <v>18.5512175</v>
      </c>
      <c r="R89" s="79">
        <v>0.01</v>
      </c>
      <c r="S89" s="79">
        <v>0.26</v>
      </c>
      <c r="T89" s="79">
        <v>0.05</v>
      </c>
    </row>
    <row r="90" spans="2:20">
      <c r="B90" t="s">
        <v>545</v>
      </c>
      <c r="C90" t="s">
        <v>546</v>
      </c>
      <c r="D90" t="s">
        <v>106</v>
      </c>
      <c r="E90" t="s">
        <v>129</v>
      </c>
      <c r="F90" t="s">
        <v>547</v>
      </c>
      <c r="G90" t="s">
        <v>417</v>
      </c>
      <c r="H90" t="s">
        <v>543</v>
      </c>
      <c r="I90" t="s">
        <v>156</v>
      </c>
      <c r="J90" t="s">
        <v>244</v>
      </c>
      <c r="K90" s="79">
        <v>3.12</v>
      </c>
      <c r="L90" t="s">
        <v>108</v>
      </c>
      <c r="M90" s="79">
        <v>4.05</v>
      </c>
      <c r="N90" s="79">
        <v>0.98</v>
      </c>
      <c r="O90" s="79">
        <v>21818.2</v>
      </c>
      <c r="P90" s="79">
        <v>132.24</v>
      </c>
      <c r="Q90" s="79">
        <v>28.85238768</v>
      </c>
      <c r="R90" s="79">
        <v>0.01</v>
      </c>
      <c r="S90" s="79">
        <v>0.4</v>
      </c>
      <c r="T90" s="79">
        <v>0.08</v>
      </c>
    </row>
    <row r="91" spans="2:20">
      <c r="B91" t="s">
        <v>548</v>
      </c>
      <c r="C91" t="s">
        <v>549</v>
      </c>
      <c r="D91" t="s">
        <v>106</v>
      </c>
      <c r="E91" t="s">
        <v>129</v>
      </c>
      <c r="F91" t="s">
        <v>550</v>
      </c>
      <c r="G91" t="s">
        <v>417</v>
      </c>
      <c r="H91" t="s">
        <v>543</v>
      </c>
      <c r="I91" t="s">
        <v>156</v>
      </c>
      <c r="J91" t="s">
        <v>244</v>
      </c>
      <c r="K91" s="79">
        <v>1.75</v>
      </c>
      <c r="L91" t="s">
        <v>108</v>
      </c>
      <c r="M91" s="79">
        <v>4.28</v>
      </c>
      <c r="N91" s="79">
        <v>1.08</v>
      </c>
      <c r="O91" s="79">
        <v>58392.91</v>
      </c>
      <c r="P91" s="79">
        <v>127.21</v>
      </c>
      <c r="Q91" s="79">
        <v>74.281620810999996</v>
      </c>
      <c r="R91" s="79">
        <v>0.03</v>
      </c>
      <c r="S91" s="79">
        <v>1.03</v>
      </c>
      <c r="T91" s="79">
        <v>0.2</v>
      </c>
    </row>
    <row r="92" spans="2:20">
      <c r="B92" t="s">
        <v>551</v>
      </c>
      <c r="C92" t="s">
        <v>552</v>
      </c>
      <c r="D92" t="s">
        <v>106</v>
      </c>
      <c r="E92" t="s">
        <v>129</v>
      </c>
      <c r="F92" t="s">
        <v>436</v>
      </c>
      <c r="G92" t="s">
        <v>417</v>
      </c>
      <c r="H92" t="s">
        <v>440</v>
      </c>
      <c r="I92" t="s">
        <v>155</v>
      </c>
      <c r="J92" t="s">
        <v>244</v>
      </c>
      <c r="K92" s="79">
        <v>2.88</v>
      </c>
      <c r="L92" t="s">
        <v>108</v>
      </c>
      <c r="M92" s="79">
        <v>3.6</v>
      </c>
      <c r="N92" s="79">
        <v>0.97</v>
      </c>
      <c r="O92" s="79">
        <v>110000</v>
      </c>
      <c r="P92" s="79">
        <v>113.85</v>
      </c>
      <c r="Q92" s="79">
        <v>125.235</v>
      </c>
      <c r="R92" s="79">
        <v>0.03</v>
      </c>
      <c r="S92" s="79">
        <v>1.73</v>
      </c>
      <c r="T92" s="79">
        <v>0.33</v>
      </c>
    </row>
    <row r="93" spans="2:20">
      <c r="B93" t="s">
        <v>553</v>
      </c>
      <c r="C93" t="s">
        <v>554</v>
      </c>
      <c r="D93" t="s">
        <v>106</v>
      </c>
      <c r="E93" t="s">
        <v>129</v>
      </c>
      <c r="F93" t="s">
        <v>555</v>
      </c>
      <c r="G93" t="s">
        <v>325</v>
      </c>
      <c r="H93" t="s">
        <v>556</v>
      </c>
      <c r="I93" t="s">
        <v>156</v>
      </c>
      <c r="J93" t="s">
        <v>244</v>
      </c>
      <c r="K93" s="79">
        <v>3.55</v>
      </c>
      <c r="L93" t="s">
        <v>108</v>
      </c>
      <c r="M93" s="79">
        <v>4.1500000000000004</v>
      </c>
      <c r="N93" s="79">
        <v>0.84</v>
      </c>
      <c r="O93" s="79">
        <v>3500</v>
      </c>
      <c r="P93" s="79">
        <v>116.28</v>
      </c>
      <c r="Q93" s="79">
        <v>4.0697999999999999</v>
      </c>
      <c r="R93" s="79">
        <v>0</v>
      </c>
      <c r="S93" s="79">
        <v>0.06</v>
      </c>
      <c r="T93" s="79">
        <v>0.01</v>
      </c>
    </row>
    <row r="94" spans="2:20">
      <c r="B94" t="s">
        <v>557</v>
      </c>
      <c r="C94" t="s">
        <v>558</v>
      </c>
      <c r="D94" t="s">
        <v>106</v>
      </c>
      <c r="E94" t="s">
        <v>129</v>
      </c>
      <c r="F94" t="s">
        <v>559</v>
      </c>
      <c r="G94" t="s">
        <v>358</v>
      </c>
      <c r="H94" t="s">
        <v>560</v>
      </c>
      <c r="I94" t="s">
        <v>155</v>
      </c>
      <c r="J94" t="s">
        <v>561</v>
      </c>
      <c r="K94" s="79">
        <v>1.47</v>
      </c>
      <c r="L94" t="s">
        <v>108</v>
      </c>
      <c r="M94" s="79">
        <v>4.8499999999999996</v>
      </c>
      <c r="N94" s="79">
        <v>1.1399999999999999</v>
      </c>
      <c r="O94" s="79">
        <v>1187</v>
      </c>
      <c r="P94" s="79">
        <v>126.87</v>
      </c>
      <c r="Q94" s="79">
        <v>1.5059469000000001</v>
      </c>
      <c r="R94" s="79">
        <v>0</v>
      </c>
      <c r="S94" s="79">
        <v>0.02</v>
      </c>
      <c r="T94" s="79">
        <v>0</v>
      </c>
    </row>
    <row r="95" spans="2:20">
      <c r="B95" t="s">
        <v>562</v>
      </c>
      <c r="C95" t="s">
        <v>563</v>
      </c>
      <c r="D95" t="s">
        <v>106</v>
      </c>
      <c r="E95" t="s">
        <v>129</v>
      </c>
      <c r="F95" t="s">
        <v>559</v>
      </c>
      <c r="G95" t="s">
        <v>358</v>
      </c>
      <c r="H95" t="s">
        <v>560</v>
      </c>
      <c r="I95" t="s">
        <v>155</v>
      </c>
      <c r="J95" t="s">
        <v>450</v>
      </c>
      <c r="K95" s="79">
        <v>2.82</v>
      </c>
      <c r="L95" t="s">
        <v>108</v>
      </c>
      <c r="M95" s="79">
        <v>3.77</v>
      </c>
      <c r="N95" s="79">
        <v>1.05</v>
      </c>
      <c r="O95" s="79">
        <v>109065.42</v>
      </c>
      <c r="P95" s="79">
        <v>117.52</v>
      </c>
      <c r="Q95" s="79">
        <v>128.17368158400001</v>
      </c>
      <c r="R95" s="79">
        <v>0.03</v>
      </c>
      <c r="S95" s="79">
        <v>1.77</v>
      </c>
      <c r="T95" s="79">
        <v>0.34</v>
      </c>
    </row>
    <row r="96" spans="2:20">
      <c r="B96" t="s">
        <v>564</v>
      </c>
      <c r="C96" t="s">
        <v>565</v>
      </c>
      <c r="D96" t="s">
        <v>106</v>
      </c>
      <c r="E96" t="s">
        <v>129</v>
      </c>
      <c r="F96" t="s">
        <v>559</v>
      </c>
      <c r="G96" t="s">
        <v>358</v>
      </c>
      <c r="H96" t="s">
        <v>560</v>
      </c>
      <c r="I96" t="s">
        <v>155</v>
      </c>
      <c r="J96" t="s">
        <v>566</v>
      </c>
      <c r="K96" s="79">
        <v>4.38</v>
      </c>
      <c r="L96" t="s">
        <v>108</v>
      </c>
      <c r="M96" s="79">
        <v>2.85</v>
      </c>
      <c r="N96" s="79">
        <v>1.57</v>
      </c>
      <c r="O96" s="79">
        <v>20959.810000000001</v>
      </c>
      <c r="P96" s="79">
        <v>106.33</v>
      </c>
      <c r="Q96" s="79">
        <v>22.286565972999998</v>
      </c>
      <c r="R96" s="79">
        <v>0</v>
      </c>
      <c r="S96" s="79">
        <v>0.31</v>
      </c>
      <c r="T96" s="79">
        <v>0.06</v>
      </c>
    </row>
    <row r="97" spans="2:20">
      <c r="B97" t="s">
        <v>567</v>
      </c>
      <c r="C97" t="s">
        <v>568</v>
      </c>
      <c r="D97" t="s">
        <v>106</v>
      </c>
      <c r="E97" t="s">
        <v>129</v>
      </c>
      <c r="F97" t="s">
        <v>569</v>
      </c>
      <c r="G97" t="s">
        <v>417</v>
      </c>
      <c r="H97" t="s">
        <v>560</v>
      </c>
      <c r="I97" t="s">
        <v>155</v>
      </c>
      <c r="J97" t="s">
        <v>244</v>
      </c>
      <c r="K97" s="79">
        <v>1.45</v>
      </c>
      <c r="L97" t="s">
        <v>108</v>
      </c>
      <c r="M97" s="79">
        <v>4.5</v>
      </c>
      <c r="N97" s="79">
        <v>1.35</v>
      </c>
      <c r="O97" s="79">
        <v>20000.080000000002</v>
      </c>
      <c r="P97" s="79">
        <v>128.55000000000001</v>
      </c>
      <c r="Q97" s="79">
        <v>25.710102840000001</v>
      </c>
      <c r="R97" s="79">
        <v>0.01</v>
      </c>
      <c r="S97" s="79">
        <v>0.36</v>
      </c>
      <c r="T97" s="79">
        <v>7.0000000000000007E-2</v>
      </c>
    </row>
    <row r="98" spans="2:20">
      <c r="B98" t="s">
        <v>570</v>
      </c>
      <c r="C98" t="s">
        <v>571</v>
      </c>
      <c r="D98" t="s">
        <v>106</v>
      </c>
      <c r="E98" t="s">
        <v>129</v>
      </c>
      <c r="F98" t="s">
        <v>572</v>
      </c>
      <c r="G98" t="s">
        <v>325</v>
      </c>
      <c r="H98" t="s">
        <v>560</v>
      </c>
      <c r="I98" t="s">
        <v>155</v>
      </c>
      <c r="J98" t="s">
        <v>573</v>
      </c>
      <c r="K98" s="79">
        <v>3.14</v>
      </c>
      <c r="L98" t="s">
        <v>108</v>
      </c>
      <c r="M98" s="79">
        <v>2</v>
      </c>
      <c r="N98" s="79">
        <v>0.92</v>
      </c>
      <c r="O98" s="79">
        <v>75000</v>
      </c>
      <c r="P98" s="79">
        <v>105.85</v>
      </c>
      <c r="Q98" s="79">
        <v>79.387500000000003</v>
      </c>
      <c r="R98" s="79">
        <v>0.01</v>
      </c>
      <c r="S98" s="79">
        <v>1.1000000000000001</v>
      </c>
      <c r="T98" s="79">
        <v>0.21</v>
      </c>
    </row>
    <row r="99" spans="2:20">
      <c r="B99" t="s">
        <v>574</v>
      </c>
      <c r="C99" t="s">
        <v>575</v>
      </c>
      <c r="D99" t="s">
        <v>106</v>
      </c>
      <c r="E99" t="s">
        <v>129</v>
      </c>
      <c r="F99" t="s">
        <v>576</v>
      </c>
      <c r="G99" t="s">
        <v>358</v>
      </c>
      <c r="H99" t="s">
        <v>556</v>
      </c>
      <c r="I99" t="s">
        <v>156</v>
      </c>
      <c r="J99" t="s">
        <v>577</v>
      </c>
      <c r="K99" s="79">
        <v>7.32</v>
      </c>
      <c r="L99" t="s">
        <v>108</v>
      </c>
      <c r="M99" s="79">
        <v>1.58</v>
      </c>
      <c r="N99" s="79">
        <v>1.76</v>
      </c>
      <c r="O99" s="79">
        <v>10622</v>
      </c>
      <c r="P99" s="79">
        <v>99.07</v>
      </c>
      <c r="Q99" s="79">
        <v>10.5232154</v>
      </c>
      <c r="R99" s="79">
        <v>0</v>
      </c>
      <c r="S99" s="79">
        <v>0.15</v>
      </c>
      <c r="T99" s="79">
        <v>0.03</v>
      </c>
    </row>
    <row r="100" spans="2:20">
      <c r="B100" t="s">
        <v>578</v>
      </c>
      <c r="C100" t="s">
        <v>579</v>
      </c>
      <c r="D100" t="s">
        <v>106</v>
      </c>
      <c r="E100" t="s">
        <v>129</v>
      </c>
      <c r="F100" t="s">
        <v>580</v>
      </c>
      <c r="G100" t="s">
        <v>325</v>
      </c>
      <c r="H100" t="s">
        <v>560</v>
      </c>
      <c r="I100" t="s">
        <v>155</v>
      </c>
      <c r="J100" t="s">
        <v>244</v>
      </c>
      <c r="K100" s="79">
        <v>4.76</v>
      </c>
      <c r="L100" t="s">
        <v>108</v>
      </c>
      <c r="M100" s="79">
        <v>4.5</v>
      </c>
      <c r="N100" s="79">
        <v>1.61</v>
      </c>
      <c r="O100" s="79">
        <v>73498</v>
      </c>
      <c r="P100" s="79">
        <v>136.91</v>
      </c>
      <c r="Q100" s="79">
        <v>100.6261118</v>
      </c>
      <c r="R100" s="79">
        <v>0</v>
      </c>
      <c r="S100" s="79">
        <v>1.39</v>
      </c>
      <c r="T100" s="79">
        <v>0.27</v>
      </c>
    </row>
    <row r="101" spans="2:20">
      <c r="B101" t="s">
        <v>581</v>
      </c>
      <c r="C101" t="s">
        <v>582</v>
      </c>
      <c r="D101" t="s">
        <v>106</v>
      </c>
      <c r="E101" t="s">
        <v>129</v>
      </c>
      <c r="F101" t="s">
        <v>583</v>
      </c>
      <c r="G101" t="s">
        <v>358</v>
      </c>
      <c r="H101" t="s">
        <v>556</v>
      </c>
      <c r="I101" t="s">
        <v>156</v>
      </c>
      <c r="J101" t="s">
        <v>244</v>
      </c>
      <c r="K101" s="79">
        <v>3.53</v>
      </c>
      <c r="L101" t="s">
        <v>108</v>
      </c>
      <c r="M101" s="79">
        <v>4.95</v>
      </c>
      <c r="N101" s="79">
        <v>1.75</v>
      </c>
      <c r="O101" s="79">
        <v>22090.5</v>
      </c>
      <c r="P101" s="79">
        <v>113.86</v>
      </c>
      <c r="Q101" s="79">
        <v>25.152243299999999</v>
      </c>
      <c r="R101" s="79">
        <v>0</v>
      </c>
      <c r="S101" s="79">
        <v>0.35</v>
      </c>
      <c r="T101" s="79">
        <v>7.0000000000000007E-2</v>
      </c>
    </row>
    <row r="102" spans="2:20">
      <c r="B102" t="s">
        <v>584</v>
      </c>
      <c r="C102" t="s">
        <v>585</v>
      </c>
      <c r="D102" t="s">
        <v>106</v>
      </c>
      <c r="E102" t="s">
        <v>129</v>
      </c>
      <c r="F102" t="s">
        <v>586</v>
      </c>
      <c r="G102" t="s">
        <v>358</v>
      </c>
      <c r="H102" t="s">
        <v>556</v>
      </c>
      <c r="I102" t="s">
        <v>156</v>
      </c>
      <c r="J102" t="s">
        <v>587</v>
      </c>
      <c r="K102" s="79">
        <v>5.43</v>
      </c>
      <c r="L102" t="s">
        <v>108</v>
      </c>
      <c r="M102" s="79">
        <v>2.74</v>
      </c>
      <c r="N102" s="79">
        <v>1.91</v>
      </c>
      <c r="O102" s="79">
        <v>10000</v>
      </c>
      <c r="P102" s="79">
        <v>105.23</v>
      </c>
      <c r="Q102" s="79">
        <v>10.523</v>
      </c>
      <c r="R102" s="79">
        <v>0</v>
      </c>
      <c r="S102" s="79">
        <v>0.15</v>
      </c>
      <c r="T102" s="79">
        <v>0.03</v>
      </c>
    </row>
    <row r="103" spans="2:20">
      <c r="B103" t="s">
        <v>588</v>
      </c>
      <c r="C103" t="s">
        <v>589</v>
      </c>
      <c r="D103" t="s">
        <v>106</v>
      </c>
      <c r="E103" t="s">
        <v>129</v>
      </c>
      <c r="F103" t="s">
        <v>586</v>
      </c>
      <c r="G103" t="s">
        <v>358</v>
      </c>
      <c r="H103" t="s">
        <v>556</v>
      </c>
      <c r="I103" t="s">
        <v>156</v>
      </c>
      <c r="J103" t="s">
        <v>590</v>
      </c>
      <c r="K103" s="79">
        <v>7.52</v>
      </c>
      <c r="L103" t="s">
        <v>108</v>
      </c>
      <c r="M103" s="79">
        <v>1.96</v>
      </c>
      <c r="N103" s="79">
        <v>2.12</v>
      </c>
      <c r="O103" s="79">
        <v>18000</v>
      </c>
      <c r="P103" s="79">
        <v>98.85</v>
      </c>
      <c r="Q103" s="79">
        <v>17.792999999999999</v>
      </c>
      <c r="R103" s="79">
        <v>0.01</v>
      </c>
      <c r="S103" s="79">
        <v>0.25</v>
      </c>
      <c r="T103" s="79">
        <v>0.05</v>
      </c>
    </row>
    <row r="104" spans="2:20">
      <c r="B104" t="s">
        <v>591</v>
      </c>
      <c r="C104" t="s">
        <v>592</v>
      </c>
      <c r="D104" t="s">
        <v>106</v>
      </c>
      <c r="E104" t="s">
        <v>129</v>
      </c>
      <c r="F104" t="s">
        <v>593</v>
      </c>
      <c r="G104" t="s">
        <v>138</v>
      </c>
      <c r="H104" t="s">
        <v>560</v>
      </c>
      <c r="I104" t="s">
        <v>155</v>
      </c>
      <c r="J104" t="s">
        <v>244</v>
      </c>
      <c r="K104" s="79">
        <v>0.75</v>
      </c>
      <c r="L104" t="s">
        <v>108</v>
      </c>
      <c r="M104" s="79">
        <v>5.19</v>
      </c>
      <c r="N104" s="79">
        <v>1.64</v>
      </c>
      <c r="O104" s="79">
        <v>8732.7999999999993</v>
      </c>
      <c r="P104" s="79">
        <v>121.04</v>
      </c>
      <c r="Q104" s="79">
        <v>10.570181120000001</v>
      </c>
      <c r="R104" s="79">
        <v>0</v>
      </c>
      <c r="S104" s="79">
        <v>0.15</v>
      </c>
      <c r="T104" s="79">
        <v>0.03</v>
      </c>
    </row>
    <row r="105" spans="2:20">
      <c r="B105" t="s">
        <v>594</v>
      </c>
      <c r="C105" t="s">
        <v>595</v>
      </c>
      <c r="D105" t="s">
        <v>106</v>
      </c>
      <c r="E105" t="s">
        <v>129</v>
      </c>
      <c r="F105" t="s">
        <v>593</v>
      </c>
      <c r="G105" t="s">
        <v>138</v>
      </c>
      <c r="H105" t="s">
        <v>560</v>
      </c>
      <c r="I105" t="s">
        <v>155</v>
      </c>
      <c r="J105" t="s">
        <v>291</v>
      </c>
      <c r="K105" s="79">
        <v>1.98</v>
      </c>
      <c r="L105" t="s">
        <v>108</v>
      </c>
      <c r="M105" s="79">
        <v>4.3499999999999996</v>
      </c>
      <c r="N105" s="79">
        <v>1.6</v>
      </c>
      <c r="O105" s="79">
        <v>2046</v>
      </c>
      <c r="P105" s="79">
        <v>109.65</v>
      </c>
      <c r="Q105" s="79">
        <v>2.243439</v>
      </c>
      <c r="R105" s="79">
        <v>0</v>
      </c>
      <c r="S105" s="79">
        <v>0.03</v>
      </c>
      <c r="T105" s="79">
        <v>0.01</v>
      </c>
    </row>
    <row r="106" spans="2:20">
      <c r="B106" t="s">
        <v>596</v>
      </c>
      <c r="C106" t="s">
        <v>597</v>
      </c>
      <c r="D106" t="s">
        <v>106</v>
      </c>
      <c r="E106" t="s">
        <v>129</v>
      </c>
      <c r="F106" t="s">
        <v>593</v>
      </c>
      <c r="G106" t="s">
        <v>138</v>
      </c>
      <c r="H106" t="s">
        <v>560</v>
      </c>
      <c r="I106" t="s">
        <v>155</v>
      </c>
      <c r="J106" t="s">
        <v>598</v>
      </c>
      <c r="K106" s="79">
        <v>4.7300000000000004</v>
      </c>
      <c r="L106" t="s">
        <v>108</v>
      </c>
      <c r="M106" s="79">
        <v>1.98</v>
      </c>
      <c r="N106" s="79">
        <v>2.0699999999999998</v>
      </c>
      <c r="O106" s="79">
        <v>48522</v>
      </c>
      <c r="P106" s="79">
        <v>100.11</v>
      </c>
      <c r="Q106" s="79">
        <v>48.575374199999999</v>
      </c>
      <c r="R106" s="79">
        <v>0.01</v>
      </c>
      <c r="S106" s="79">
        <v>0.67</v>
      </c>
      <c r="T106" s="79">
        <v>0.13</v>
      </c>
    </row>
    <row r="107" spans="2:20">
      <c r="B107" t="s">
        <v>599</v>
      </c>
      <c r="C107" t="s">
        <v>600</v>
      </c>
      <c r="D107" t="s">
        <v>106</v>
      </c>
      <c r="E107" t="s">
        <v>129</v>
      </c>
      <c r="F107" t="s">
        <v>601</v>
      </c>
      <c r="G107" t="s">
        <v>325</v>
      </c>
      <c r="H107" t="s">
        <v>560</v>
      </c>
      <c r="I107" t="s">
        <v>155</v>
      </c>
      <c r="J107" t="s">
        <v>244</v>
      </c>
      <c r="K107" s="79">
        <v>0.24</v>
      </c>
      <c r="L107" t="s">
        <v>108</v>
      </c>
      <c r="M107" s="79">
        <v>6.5</v>
      </c>
      <c r="N107" s="79">
        <v>3.62</v>
      </c>
      <c r="O107" s="79">
        <v>13968</v>
      </c>
      <c r="P107" s="79">
        <v>129.59</v>
      </c>
      <c r="Q107" s="79">
        <v>18.101131200000001</v>
      </c>
      <c r="R107" s="79">
        <v>0</v>
      </c>
      <c r="S107" s="79">
        <v>0.25</v>
      </c>
      <c r="T107" s="79">
        <v>0.05</v>
      </c>
    </row>
    <row r="108" spans="2:20">
      <c r="B108" t="s">
        <v>602</v>
      </c>
      <c r="C108" t="s">
        <v>603</v>
      </c>
      <c r="D108" t="s">
        <v>106</v>
      </c>
      <c r="E108" t="s">
        <v>129</v>
      </c>
      <c r="F108" t="s">
        <v>604</v>
      </c>
      <c r="G108" t="s">
        <v>138</v>
      </c>
      <c r="H108" t="s">
        <v>560</v>
      </c>
      <c r="I108" t="s">
        <v>155</v>
      </c>
      <c r="J108" t="s">
        <v>605</v>
      </c>
      <c r="K108" s="79">
        <v>0.15</v>
      </c>
      <c r="L108" t="s">
        <v>108</v>
      </c>
      <c r="M108" s="79">
        <v>3.4</v>
      </c>
      <c r="N108" s="79">
        <v>3.17</v>
      </c>
      <c r="O108" s="79">
        <v>85.5</v>
      </c>
      <c r="P108" s="79">
        <v>108.98</v>
      </c>
      <c r="Q108" s="79">
        <v>9.3177899999999994E-2</v>
      </c>
      <c r="R108" s="79">
        <v>0</v>
      </c>
      <c r="S108" s="79">
        <v>0</v>
      </c>
      <c r="T108" s="79">
        <v>0</v>
      </c>
    </row>
    <row r="109" spans="2:20">
      <c r="B109" t="s">
        <v>606</v>
      </c>
      <c r="C109" t="s">
        <v>607</v>
      </c>
      <c r="D109" t="s">
        <v>106</v>
      </c>
      <c r="E109" t="s">
        <v>129</v>
      </c>
      <c r="F109" t="s">
        <v>604</v>
      </c>
      <c r="G109" t="s">
        <v>138</v>
      </c>
      <c r="H109" t="s">
        <v>560</v>
      </c>
      <c r="I109" t="s">
        <v>155</v>
      </c>
      <c r="J109" t="s">
        <v>244</v>
      </c>
      <c r="K109" s="79">
        <v>1.23</v>
      </c>
      <c r="L109" t="s">
        <v>108</v>
      </c>
      <c r="M109" s="79">
        <v>3.35</v>
      </c>
      <c r="N109" s="79">
        <v>1.35</v>
      </c>
      <c r="O109" s="79">
        <v>36763</v>
      </c>
      <c r="P109" s="79">
        <v>111.86</v>
      </c>
      <c r="Q109" s="79">
        <v>41.123091799999997</v>
      </c>
      <c r="R109" s="79">
        <v>0.01</v>
      </c>
      <c r="S109" s="79">
        <v>0.56999999999999995</v>
      </c>
      <c r="T109" s="79">
        <v>0.11</v>
      </c>
    </row>
    <row r="110" spans="2:20">
      <c r="B110" t="s">
        <v>608</v>
      </c>
      <c r="C110" t="s">
        <v>609</v>
      </c>
      <c r="D110" t="s">
        <v>106</v>
      </c>
      <c r="E110" t="s">
        <v>129</v>
      </c>
      <c r="F110" t="s">
        <v>511</v>
      </c>
      <c r="G110" t="s">
        <v>325</v>
      </c>
      <c r="H110" t="s">
        <v>560</v>
      </c>
      <c r="I110" t="s">
        <v>155</v>
      </c>
      <c r="J110" t="s">
        <v>244</v>
      </c>
      <c r="K110" s="79">
        <v>3.21</v>
      </c>
      <c r="L110" t="s">
        <v>108</v>
      </c>
      <c r="M110" s="79">
        <v>6.4</v>
      </c>
      <c r="N110" s="79">
        <v>1.21</v>
      </c>
      <c r="O110" s="79">
        <v>118750</v>
      </c>
      <c r="P110" s="79">
        <v>133.91999999999999</v>
      </c>
      <c r="Q110" s="79">
        <v>159.03</v>
      </c>
      <c r="R110" s="79">
        <v>0.01</v>
      </c>
      <c r="S110" s="79">
        <v>2.2000000000000002</v>
      </c>
      <c r="T110" s="79">
        <v>0.42</v>
      </c>
    </row>
    <row r="111" spans="2:20">
      <c r="B111" t="s">
        <v>610</v>
      </c>
      <c r="C111" t="s">
        <v>611</v>
      </c>
      <c r="D111" t="s">
        <v>106</v>
      </c>
      <c r="E111" t="s">
        <v>129</v>
      </c>
      <c r="F111" t="s">
        <v>612</v>
      </c>
      <c r="G111" t="s">
        <v>358</v>
      </c>
      <c r="H111" t="s">
        <v>613</v>
      </c>
      <c r="I111" t="s">
        <v>156</v>
      </c>
      <c r="J111" t="s">
        <v>614</v>
      </c>
      <c r="K111" s="79">
        <v>2.6</v>
      </c>
      <c r="L111" t="s">
        <v>108</v>
      </c>
      <c r="M111" s="79">
        <v>5.35</v>
      </c>
      <c r="N111" s="79">
        <v>1.73</v>
      </c>
      <c r="O111" s="79">
        <v>17375.25</v>
      </c>
      <c r="P111" s="79">
        <v>111.92</v>
      </c>
      <c r="Q111" s="79">
        <v>19.446379799999999</v>
      </c>
      <c r="R111" s="79">
        <v>0</v>
      </c>
      <c r="S111" s="79">
        <v>0.27</v>
      </c>
      <c r="T111" s="79">
        <v>0.05</v>
      </c>
    </row>
    <row r="112" spans="2:20">
      <c r="B112" t="s">
        <v>615</v>
      </c>
      <c r="C112" t="s">
        <v>616</v>
      </c>
      <c r="D112" t="s">
        <v>106</v>
      </c>
      <c r="E112" t="s">
        <v>129</v>
      </c>
      <c r="F112" t="s">
        <v>617</v>
      </c>
      <c r="G112" t="s">
        <v>358</v>
      </c>
      <c r="H112" t="s">
        <v>618</v>
      </c>
      <c r="I112" t="s">
        <v>155</v>
      </c>
      <c r="J112" t="s">
        <v>619</v>
      </c>
      <c r="K112" s="79">
        <v>5.33</v>
      </c>
      <c r="L112" t="s">
        <v>108</v>
      </c>
      <c r="M112" s="79">
        <v>4.09</v>
      </c>
      <c r="N112" s="79">
        <v>3.3</v>
      </c>
      <c r="O112" s="79">
        <v>5404.8</v>
      </c>
      <c r="P112" s="79">
        <v>105.7</v>
      </c>
      <c r="Q112" s="79">
        <v>5.7128736</v>
      </c>
      <c r="R112" s="79">
        <v>0</v>
      </c>
      <c r="S112" s="79">
        <v>0.08</v>
      </c>
      <c r="T112" s="79">
        <v>0.02</v>
      </c>
    </row>
    <row r="113" spans="2:20">
      <c r="B113" t="s">
        <v>620</v>
      </c>
      <c r="C113" t="s">
        <v>621</v>
      </c>
      <c r="D113" t="s">
        <v>106</v>
      </c>
      <c r="E113" t="s">
        <v>129</v>
      </c>
      <c r="F113" t="s">
        <v>622</v>
      </c>
      <c r="G113" t="s">
        <v>358</v>
      </c>
      <c r="H113" t="s">
        <v>613</v>
      </c>
      <c r="I113" t="s">
        <v>156</v>
      </c>
      <c r="J113" t="s">
        <v>623</v>
      </c>
      <c r="K113" s="79">
        <v>2.0499999999999998</v>
      </c>
      <c r="L113" t="s">
        <v>108</v>
      </c>
      <c r="M113" s="79">
        <v>4.45</v>
      </c>
      <c r="N113" s="79">
        <v>1.53</v>
      </c>
      <c r="O113" s="79">
        <v>8517.0499999999993</v>
      </c>
      <c r="P113" s="79">
        <v>109.43</v>
      </c>
      <c r="Q113" s="79">
        <v>9.3202078149999998</v>
      </c>
      <c r="R113" s="79">
        <v>0.01</v>
      </c>
      <c r="S113" s="79">
        <v>0.13</v>
      </c>
      <c r="T113" s="79">
        <v>0.02</v>
      </c>
    </row>
    <row r="114" spans="2:20">
      <c r="B114" t="s">
        <v>624</v>
      </c>
      <c r="C114" t="s">
        <v>625</v>
      </c>
      <c r="D114" t="s">
        <v>106</v>
      </c>
      <c r="E114" t="s">
        <v>129</v>
      </c>
      <c r="F114" t="s">
        <v>626</v>
      </c>
      <c r="G114" t="s">
        <v>358</v>
      </c>
      <c r="H114" t="s">
        <v>618</v>
      </c>
      <c r="I114" t="s">
        <v>155</v>
      </c>
      <c r="J114" t="s">
        <v>244</v>
      </c>
      <c r="K114" s="79">
        <v>2.39</v>
      </c>
      <c r="L114" t="s">
        <v>108</v>
      </c>
      <c r="M114" s="79">
        <v>4.25</v>
      </c>
      <c r="N114" s="79">
        <v>1.6</v>
      </c>
      <c r="O114" s="79">
        <v>818.72</v>
      </c>
      <c r="P114" s="79">
        <v>114.63</v>
      </c>
      <c r="Q114" s="79">
        <v>0.938498736</v>
      </c>
      <c r="R114" s="79">
        <v>0</v>
      </c>
      <c r="S114" s="79">
        <v>0.01</v>
      </c>
      <c r="T114" s="79">
        <v>0</v>
      </c>
    </row>
    <row r="115" spans="2:20">
      <c r="B115" t="s">
        <v>627</v>
      </c>
      <c r="C115" t="s">
        <v>628</v>
      </c>
      <c r="D115" t="s">
        <v>106</v>
      </c>
      <c r="E115" t="s">
        <v>129</v>
      </c>
      <c r="F115" t="s">
        <v>626</v>
      </c>
      <c r="G115" t="s">
        <v>358</v>
      </c>
      <c r="H115" t="s">
        <v>618</v>
      </c>
      <c r="I115" t="s">
        <v>155</v>
      </c>
      <c r="J115" t="s">
        <v>244</v>
      </c>
      <c r="K115" s="79">
        <v>2.97</v>
      </c>
      <c r="L115" t="s">
        <v>108</v>
      </c>
      <c r="M115" s="79">
        <v>4.5999999999999996</v>
      </c>
      <c r="N115" s="79">
        <v>1.71</v>
      </c>
      <c r="O115" s="79">
        <v>40891</v>
      </c>
      <c r="P115" s="79">
        <v>110.8</v>
      </c>
      <c r="Q115" s="79">
        <v>45.307228000000002</v>
      </c>
      <c r="R115" s="79">
        <v>0.01</v>
      </c>
      <c r="S115" s="79">
        <v>0.63</v>
      </c>
      <c r="T115" s="79">
        <v>0.12</v>
      </c>
    </row>
    <row r="116" spans="2:20">
      <c r="B116" t="s">
        <v>629</v>
      </c>
      <c r="C116" t="s">
        <v>630</v>
      </c>
      <c r="D116" t="s">
        <v>106</v>
      </c>
      <c r="E116" t="s">
        <v>129</v>
      </c>
      <c r="F116" t="s">
        <v>626</v>
      </c>
      <c r="G116" t="s">
        <v>358</v>
      </c>
      <c r="H116" t="s">
        <v>618</v>
      </c>
      <c r="I116" t="s">
        <v>155</v>
      </c>
      <c r="J116" t="s">
        <v>631</v>
      </c>
      <c r="K116" s="79">
        <v>6.82</v>
      </c>
      <c r="L116" t="s">
        <v>108</v>
      </c>
      <c r="M116" s="79">
        <v>3.06</v>
      </c>
      <c r="N116" s="79">
        <v>3.19</v>
      </c>
      <c r="O116" s="79">
        <v>11000</v>
      </c>
      <c r="P116" s="79">
        <v>99.38</v>
      </c>
      <c r="Q116" s="79">
        <v>10.931800000000001</v>
      </c>
      <c r="R116" s="79">
        <v>0.01</v>
      </c>
      <c r="S116" s="79">
        <v>0.15</v>
      </c>
      <c r="T116" s="79">
        <v>0.03</v>
      </c>
    </row>
    <row r="117" spans="2:20">
      <c r="B117" t="s">
        <v>632</v>
      </c>
      <c r="C117" t="s">
        <v>633</v>
      </c>
      <c r="D117" t="s">
        <v>106</v>
      </c>
      <c r="E117" t="s">
        <v>129</v>
      </c>
      <c r="F117" t="s">
        <v>622</v>
      </c>
      <c r="G117" t="s">
        <v>358</v>
      </c>
      <c r="H117" t="s">
        <v>613</v>
      </c>
      <c r="I117" t="s">
        <v>156</v>
      </c>
      <c r="J117" t="s">
        <v>634</v>
      </c>
      <c r="K117" s="79">
        <v>4.57</v>
      </c>
      <c r="L117" t="s">
        <v>108</v>
      </c>
      <c r="M117" s="79">
        <v>3.25</v>
      </c>
      <c r="N117" s="79">
        <v>2.27</v>
      </c>
      <c r="O117" s="79">
        <v>13500</v>
      </c>
      <c r="P117" s="79">
        <v>103.98</v>
      </c>
      <c r="Q117" s="79">
        <v>14.0373</v>
      </c>
      <c r="R117" s="79">
        <v>0.01</v>
      </c>
      <c r="S117" s="79">
        <v>0.19</v>
      </c>
      <c r="T117" s="79">
        <v>0.04</v>
      </c>
    </row>
    <row r="118" spans="2:20">
      <c r="B118" t="s">
        <v>635</v>
      </c>
      <c r="C118" t="s">
        <v>636</v>
      </c>
      <c r="D118" t="s">
        <v>106</v>
      </c>
      <c r="E118" t="s">
        <v>129</v>
      </c>
      <c r="F118" t="s">
        <v>637</v>
      </c>
      <c r="G118" t="s">
        <v>118</v>
      </c>
      <c r="H118" t="s">
        <v>618</v>
      </c>
      <c r="I118" t="s">
        <v>155</v>
      </c>
      <c r="J118" t="s">
        <v>244</v>
      </c>
      <c r="K118" s="79">
        <v>3.5</v>
      </c>
      <c r="L118" t="s">
        <v>108</v>
      </c>
      <c r="M118" s="79">
        <v>4.5999999999999996</v>
      </c>
      <c r="N118" s="79">
        <v>2.3199999999999998</v>
      </c>
      <c r="O118" s="79">
        <v>0.34</v>
      </c>
      <c r="P118" s="79">
        <v>130.11000000000001</v>
      </c>
      <c r="Q118" s="79">
        <v>4.4237399999999999E-4</v>
      </c>
      <c r="R118" s="79">
        <v>0</v>
      </c>
      <c r="S118" s="79">
        <v>0</v>
      </c>
      <c r="T118" s="79">
        <v>0</v>
      </c>
    </row>
    <row r="119" spans="2:20">
      <c r="B119" t="s">
        <v>638</v>
      </c>
      <c r="C119" t="s">
        <v>639</v>
      </c>
      <c r="D119" t="s">
        <v>106</v>
      </c>
      <c r="E119" t="s">
        <v>129</v>
      </c>
      <c r="F119" t="s">
        <v>640</v>
      </c>
      <c r="G119" t="s">
        <v>358</v>
      </c>
      <c r="H119" t="s">
        <v>613</v>
      </c>
      <c r="I119" t="s">
        <v>156</v>
      </c>
      <c r="J119" t="s">
        <v>244</v>
      </c>
      <c r="K119" s="79">
        <v>2.64</v>
      </c>
      <c r="L119" t="s">
        <v>108</v>
      </c>
      <c r="M119" s="79">
        <v>4.5999999999999996</v>
      </c>
      <c r="N119" s="79">
        <v>2.35</v>
      </c>
      <c r="O119" s="79">
        <v>16410.36</v>
      </c>
      <c r="P119" s="79">
        <v>127.75</v>
      </c>
      <c r="Q119" s="79">
        <v>20.964234900000001</v>
      </c>
      <c r="R119" s="79">
        <v>0</v>
      </c>
      <c r="S119" s="79">
        <v>0.28999999999999998</v>
      </c>
      <c r="T119" s="79">
        <v>0.06</v>
      </c>
    </row>
    <row r="120" spans="2:20">
      <c r="B120" t="s">
        <v>641</v>
      </c>
      <c r="C120" t="s">
        <v>642</v>
      </c>
      <c r="D120" t="s">
        <v>106</v>
      </c>
      <c r="E120" t="s">
        <v>129</v>
      </c>
      <c r="F120" t="s">
        <v>640</v>
      </c>
      <c r="G120" t="s">
        <v>358</v>
      </c>
      <c r="H120" t="s">
        <v>613</v>
      </c>
      <c r="I120" t="s">
        <v>156</v>
      </c>
      <c r="J120" t="s">
        <v>244</v>
      </c>
      <c r="K120" s="79">
        <v>0.17</v>
      </c>
      <c r="L120" t="s">
        <v>108</v>
      </c>
      <c r="M120" s="79">
        <v>6.5</v>
      </c>
      <c r="N120" s="79">
        <v>2.38</v>
      </c>
      <c r="O120" s="79">
        <v>12678</v>
      </c>
      <c r="P120" s="79">
        <v>110.72</v>
      </c>
      <c r="Q120" s="79">
        <v>14.0370816</v>
      </c>
      <c r="R120" s="79">
        <v>0.01</v>
      </c>
      <c r="S120" s="79">
        <v>0.19</v>
      </c>
      <c r="T120" s="79">
        <v>0.04</v>
      </c>
    </row>
    <row r="121" spans="2:20">
      <c r="B121" t="s">
        <v>643</v>
      </c>
      <c r="C121" t="s">
        <v>644</v>
      </c>
      <c r="D121" t="s">
        <v>106</v>
      </c>
      <c r="E121" t="s">
        <v>129</v>
      </c>
      <c r="F121" t="s">
        <v>645</v>
      </c>
      <c r="G121" t="s">
        <v>358</v>
      </c>
      <c r="H121" t="s">
        <v>618</v>
      </c>
      <c r="I121" t="s">
        <v>155</v>
      </c>
      <c r="J121" t="s">
        <v>646</v>
      </c>
      <c r="K121" s="79">
        <v>2.16</v>
      </c>
      <c r="L121" t="s">
        <v>108</v>
      </c>
      <c r="M121" s="79">
        <v>5.4</v>
      </c>
      <c r="N121" s="79">
        <v>1.54</v>
      </c>
      <c r="O121" s="79">
        <v>14437.66</v>
      </c>
      <c r="P121" s="79">
        <v>131.06</v>
      </c>
      <c r="Q121" s="79">
        <v>18.921997196</v>
      </c>
      <c r="R121" s="79">
        <v>0.01</v>
      </c>
      <c r="S121" s="79">
        <v>0.26</v>
      </c>
      <c r="T121" s="79">
        <v>0.05</v>
      </c>
    </row>
    <row r="122" spans="2:20">
      <c r="B122" t="s">
        <v>647</v>
      </c>
      <c r="C122" t="s">
        <v>648</v>
      </c>
      <c r="D122" t="s">
        <v>106</v>
      </c>
      <c r="E122" t="s">
        <v>129</v>
      </c>
      <c r="F122" t="s">
        <v>649</v>
      </c>
      <c r="G122" t="s">
        <v>358</v>
      </c>
      <c r="H122" t="s">
        <v>618</v>
      </c>
      <c r="I122" t="s">
        <v>155</v>
      </c>
      <c r="J122" t="s">
        <v>650</v>
      </c>
      <c r="K122" s="79">
        <v>2.91</v>
      </c>
      <c r="L122" t="s">
        <v>108</v>
      </c>
      <c r="M122" s="79">
        <v>4.4000000000000004</v>
      </c>
      <c r="N122" s="79">
        <v>1.35</v>
      </c>
      <c r="O122" s="79">
        <v>14100</v>
      </c>
      <c r="P122" s="79">
        <v>110.75</v>
      </c>
      <c r="Q122" s="79">
        <v>15.61575</v>
      </c>
      <c r="R122" s="79">
        <v>0.01</v>
      </c>
      <c r="S122" s="79">
        <v>0.22</v>
      </c>
      <c r="T122" s="79">
        <v>0.04</v>
      </c>
    </row>
    <row r="123" spans="2:20">
      <c r="B123" t="s">
        <v>651</v>
      </c>
      <c r="C123" t="s">
        <v>652</v>
      </c>
      <c r="D123" t="s">
        <v>106</v>
      </c>
      <c r="E123" t="s">
        <v>129</v>
      </c>
      <c r="F123" t="s">
        <v>583</v>
      </c>
      <c r="G123" t="s">
        <v>358</v>
      </c>
      <c r="H123" t="s">
        <v>618</v>
      </c>
      <c r="I123" t="s">
        <v>155</v>
      </c>
      <c r="J123" t="s">
        <v>244</v>
      </c>
      <c r="K123" s="79">
        <v>0.64</v>
      </c>
      <c r="L123" t="s">
        <v>108</v>
      </c>
      <c r="M123" s="79">
        <v>5</v>
      </c>
      <c r="N123" s="79">
        <v>1.59</v>
      </c>
      <c r="O123" s="79">
        <v>24555.040000000001</v>
      </c>
      <c r="P123" s="79">
        <v>126.94</v>
      </c>
      <c r="Q123" s="79">
        <v>31.170167776</v>
      </c>
      <c r="R123" s="79">
        <v>0</v>
      </c>
      <c r="S123" s="79">
        <v>0.43</v>
      </c>
      <c r="T123" s="79">
        <v>0.08</v>
      </c>
    </row>
    <row r="124" spans="2:20">
      <c r="B124" t="s">
        <v>653</v>
      </c>
      <c r="C124" t="s">
        <v>654</v>
      </c>
      <c r="D124" t="s">
        <v>106</v>
      </c>
      <c r="E124" t="s">
        <v>129</v>
      </c>
      <c r="F124" t="s">
        <v>583</v>
      </c>
      <c r="G124" t="s">
        <v>358</v>
      </c>
      <c r="H124" t="s">
        <v>618</v>
      </c>
      <c r="I124" t="s">
        <v>155</v>
      </c>
      <c r="J124" t="s">
        <v>244</v>
      </c>
      <c r="K124" s="79">
        <v>5.83</v>
      </c>
      <c r="L124" t="s">
        <v>108</v>
      </c>
      <c r="M124" s="79">
        <v>4.95</v>
      </c>
      <c r="N124" s="79">
        <v>2.68</v>
      </c>
      <c r="O124" s="79">
        <v>6555</v>
      </c>
      <c r="P124" s="79">
        <v>137.94999999999999</v>
      </c>
      <c r="Q124" s="79">
        <v>9.0426225000000002</v>
      </c>
      <c r="R124" s="79">
        <v>0</v>
      </c>
      <c r="S124" s="79">
        <v>0.13</v>
      </c>
      <c r="T124" s="79">
        <v>0.02</v>
      </c>
    </row>
    <row r="125" spans="2:20">
      <c r="B125" t="s">
        <v>655</v>
      </c>
      <c r="C125" t="s">
        <v>656</v>
      </c>
      <c r="D125" t="s">
        <v>106</v>
      </c>
      <c r="E125" t="s">
        <v>129</v>
      </c>
      <c r="F125" t="s">
        <v>657</v>
      </c>
      <c r="G125" t="s">
        <v>133</v>
      </c>
      <c r="H125" t="s">
        <v>618</v>
      </c>
      <c r="I125" t="s">
        <v>155</v>
      </c>
      <c r="J125" t="s">
        <v>244</v>
      </c>
      <c r="K125" s="79">
        <v>0.08</v>
      </c>
      <c r="L125" t="s">
        <v>108</v>
      </c>
      <c r="M125" s="79">
        <v>5.3</v>
      </c>
      <c r="N125" s="79">
        <v>4.96</v>
      </c>
      <c r="O125" s="79">
        <v>2626.18</v>
      </c>
      <c r="P125" s="79">
        <v>121.36</v>
      </c>
      <c r="Q125" s="79">
        <v>3.1871320480000001</v>
      </c>
      <c r="R125" s="79">
        <v>0</v>
      </c>
      <c r="S125" s="79">
        <v>0.04</v>
      </c>
      <c r="T125" s="79">
        <v>0.01</v>
      </c>
    </row>
    <row r="126" spans="2:20">
      <c r="B126" t="s">
        <v>658</v>
      </c>
      <c r="C126" t="s">
        <v>659</v>
      </c>
      <c r="D126" t="s">
        <v>106</v>
      </c>
      <c r="E126" t="s">
        <v>129</v>
      </c>
      <c r="F126" t="s">
        <v>657</v>
      </c>
      <c r="G126" t="s">
        <v>133</v>
      </c>
      <c r="H126" t="s">
        <v>618</v>
      </c>
      <c r="I126" t="s">
        <v>155</v>
      </c>
      <c r="J126" t="s">
        <v>244</v>
      </c>
      <c r="K126" s="79">
        <v>0.47</v>
      </c>
      <c r="L126" t="s">
        <v>108</v>
      </c>
      <c r="M126" s="79">
        <v>5.15</v>
      </c>
      <c r="N126" s="79">
        <v>3.8</v>
      </c>
      <c r="O126" s="79">
        <v>4016.66</v>
      </c>
      <c r="P126" s="79">
        <v>121.22</v>
      </c>
      <c r="Q126" s="79">
        <v>4.8689952520000004</v>
      </c>
      <c r="R126" s="79">
        <v>0.01</v>
      </c>
      <c r="S126" s="79">
        <v>7.0000000000000007E-2</v>
      </c>
      <c r="T126" s="79">
        <v>0.01</v>
      </c>
    </row>
    <row r="127" spans="2:20">
      <c r="B127" t="s">
        <v>660</v>
      </c>
      <c r="C127" t="s">
        <v>661</v>
      </c>
      <c r="D127" t="s">
        <v>106</v>
      </c>
      <c r="E127" t="s">
        <v>129</v>
      </c>
      <c r="F127" t="s">
        <v>662</v>
      </c>
      <c r="G127" t="s">
        <v>358</v>
      </c>
      <c r="H127" t="s">
        <v>613</v>
      </c>
      <c r="I127" t="s">
        <v>156</v>
      </c>
      <c r="J127" t="s">
        <v>244</v>
      </c>
      <c r="K127" s="79">
        <v>1.36</v>
      </c>
      <c r="L127" t="s">
        <v>108</v>
      </c>
      <c r="M127" s="79">
        <v>4.2</v>
      </c>
      <c r="N127" s="79">
        <v>0.94</v>
      </c>
      <c r="O127" s="79">
        <v>6491.18</v>
      </c>
      <c r="P127" s="79">
        <v>114.31</v>
      </c>
      <c r="Q127" s="79">
        <v>7.4200678580000003</v>
      </c>
      <c r="R127" s="79">
        <v>0</v>
      </c>
      <c r="S127" s="79">
        <v>0.1</v>
      </c>
      <c r="T127" s="79">
        <v>0.02</v>
      </c>
    </row>
    <row r="128" spans="2:20">
      <c r="B128" t="s">
        <v>663</v>
      </c>
      <c r="C128" t="s">
        <v>664</v>
      </c>
      <c r="D128" t="s">
        <v>106</v>
      </c>
      <c r="E128" t="s">
        <v>129</v>
      </c>
      <c r="F128" t="s">
        <v>662</v>
      </c>
      <c r="G128" t="s">
        <v>358</v>
      </c>
      <c r="H128" t="s">
        <v>613</v>
      </c>
      <c r="I128" t="s">
        <v>156</v>
      </c>
      <c r="J128" t="s">
        <v>244</v>
      </c>
      <c r="K128" s="79">
        <v>2.15</v>
      </c>
      <c r="L128" t="s">
        <v>108</v>
      </c>
      <c r="M128" s="79">
        <v>4.5</v>
      </c>
      <c r="N128" s="79">
        <v>1.71</v>
      </c>
      <c r="O128" s="79">
        <v>29204</v>
      </c>
      <c r="P128" s="79">
        <v>115.6</v>
      </c>
      <c r="Q128" s="79">
        <v>33.759824000000002</v>
      </c>
      <c r="R128" s="79">
        <v>0</v>
      </c>
      <c r="S128" s="79">
        <v>0.47</v>
      </c>
      <c r="T128" s="79">
        <v>0.09</v>
      </c>
    </row>
    <row r="129" spans="2:20">
      <c r="B129" t="s">
        <v>665</v>
      </c>
      <c r="C129" t="s">
        <v>666</v>
      </c>
      <c r="D129" t="s">
        <v>106</v>
      </c>
      <c r="E129" t="s">
        <v>129</v>
      </c>
      <c r="F129" t="s">
        <v>662</v>
      </c>
      <c r="G129" t="s">
        <v>358</v>
      </c>
      <c r="H129" t="s">
        <v>613</v>
      </c>
      <c r="I129" t="s">
        <v>156</v>
      </c>
      <c r="J129" t="s">
        <v>342</v>
      </c>
      <c r="K129" s="79">
        <v>4.8099999999999996</v>
      </c>
      <c r="L129" t="s">
        <v>108</v>
      </c>
      <c r="M129" s="79">
        <v>3.3</v>
      </c>
      <c r="N129" s="79">
        <v>2.71</v>
      </c>
      <c r="O129" s="79">
        <v>7501.03</v>
      </c>
      <c r="P129" s="79">
        <v>104.19</v>
      </c>
      <c r="Q129" s="79">
        <v>7.8153231569999999</v>
      </c>
      <c r="R129" s="79">
        <v>0</v>
      </c>
      <c r="S129" s="79">
        <v>0.11</v>
      </c>
      <c r="T129" s="79">
        <v>0.02</v>
      </c>
    </row>
    <row r="130" spans="2:20">
      <c r="B130" t="s">
        <v>667</v>
      </c>
      <c r="C130" t="s">
        <v>668</v>
      </c>
      <c r="D130" t="s">
        <v>106</v>
      </c>
      <c r="E130" t="s">
        <v>129</v>
      </c>
      <c r="F130" t="s">
        <v>612</v>
      </c>
      <c r="G130" t="s">
        <v>358</v>
      </c>
      <c r="H130" t="s">
        <v>669</v>
      </c>
      <c r="I130" t="s">
        <v>155</v>
      </c>
      <c r="J130" t="s">
        <v>244</v>
      </c>
      <c r="K130" s="79">
        <v>0.74</v>
      </c>
      <c r="L130" t="s">
        <v>108</v>
      </c>
      <c r="M130" s="79">
        <v>5.5</v>
      </c>
      <c r="N130" s="79">
        <v>1.84</v>
      </c>
      <c r="O130" s="79">
        <v>7624</v>
      </c>
      <c r="P130" s="79">
        <v>124.28</v>
      </c>
      <c r="Q130" s="79">
        <v>9.4751072000000001</v>
      </c>
      <c r="R130" s="79">
        <v>0.01</v>
      </c>
      <c r="S130" s="79">
        <v>0.13</v>
      </c>
      <c r="T130" s="79">
        <v>0.03</v>
      </c>
    </row>
    <row r="131" spans="2:20">
      <c r="B131" t="s">
        <v>670</v>
      </c>
      <c r="C131" t="s">
        <v>671</v>
      </c>
      <c r="D131" t="s">
        <v>106</v>
      </c>
      <c r="E131" t="s">
        <v>129</v>
      </c>
      <c r="F131" t="s">
        <v>672</v>
      </c>
      <c r="G131" t="s">
        <v>358</v>
      </c>
      <c r="H131" t="s">
        <v>673</v>
      </c>
      <c r="I131" t="s">
        <v>156</v>
      </c>
      <c r="J131" t="s">
        <v>244</v>
      </c>
      <c r="K131" s="79">
        <v>0.56999999999999995</v>
      </c>
      <c r="L131" t="s">
        <v>108</v>
      </c>
      <c r="M131" s="79">
        <v>6.1</v>
      </c>
      <c r="N131" s="79">
        <v>2.79</v>
      </c>
      <c r="O131" s="79">
        <v>4325</v>
      </c>
      <c r="P131" s="79">
        <v>113.1</v>
      </c>
      <c r="Q131" s="79">
        <v>4.8915749999999996</v>
      </c>
      <c r="R131" s="79">
        <v>0.01</v>
      </c>
      <c r="S131" s="79">
        <v>7.0000000000000007E-2</v>
      </c>
      <c r="T131" s="79">
        <v>0.01</v>
      </c>
    </row>
    <row r="132" spans="2:20">
      <c r="B132" t="s">
        <v>674</v>
      </c>
      <c r="C132" t="s">
        <v>675</v>
      </c>
      <c r="D132" t="s">
        <v>106</v>
      </c>
      <c r="E132" t="s">
        <v>129</v>
      </c>
      <c r="F132" t="s">
        <v>672</v>
      </c>
      <c r="G132" t="s">
        <v>358</v>
      </c>
      <c r="H132" t="s">
        <v>673</v>
      </c>
      <c r="I132" t="s">
        <v>156</v>
      </c>
      <c r="J132" t="s">
        <v>244</v>
      </c>
      <c r="K132" s="79">
        <v>1.69</v>
      </c>
      <c r="L132" t="s">
        <v>108</v>
      </c>
      <c r="M132" s="79">
        <v>5.6</v>
      </c>
      <c r="N132" s="79">
        <v>2</v>
      </c>
      <c r="O132" s="79">
        <v>12209.11</v>
      </c>
      <c r="P132" s="79">
        <v>112.85</v>
      </c>
      <c r="Q132" s="79">
        <v>13.777980635</v>
      </c>
      <c r="R132" s="79">
        <v>0</v>
      </c>
      <c r="S132" s="79">
        <v>0.19</v>
      </c>
      <c r="T132" s="79">
        <v>0.04</v>
      </c>
    </row>
    <row r="133" spans="2:20">
      <c r="B133" t="s">
        <v>676</v>
      </c>
      <c r="C133" t="s">
        <v>677</v>
      </c>
      <c r="D133" t="s">
        <v>106</v>
      </c>
      <c r="E133" t="s">
        <v>129</v>
      </c>
      <c r="F133" t="s">
        <v>678</v>
      </c>
      <c r="G133" t="s">
        <v>133</v>
      </c>
      <c r="H133" t="s">
        <v>673</v>
      </c>
      <c r="I133" t="s">
        <v>156</v>
      </c>
      <c r="J133" t="s">
        <v>679</v>
      </c>
      <c r="K133" s="79">
        <v>1.25</v>
      </c>
      <c r="L133" t="s">
        <v>108</v>
      </c>
      <c r="M133" s="79">
        <v>4.2</v>
      </c>
      <c r="N133" s="79">
        <v>2.3199999999999998</v>
      </c>
      <c r="O133" s="79">
        <v>9290.6299999999992</v>
      </c>
      <c r="P133" s="79">
        <v>104.01</v>
      </c>
      <c r="Q133" s="79">
        <v>9.6631842629999998</v>
      </c>
      <c r="R133" s="79">
        <v>0</v>
      </c>
      <c r="S133" s="79">
        <v>0.13</v>
      </c>
      <c r="T133" s="79">
        <v>0.03</v>
      </c>
    </row>
    <row r="134" spans="2:20">
      <c r="B134" t="s">
        <v>680</v>
      </c>
      <c r="C134" t="s">
        <v>681</v>
      </c>
      <c r="D134" t="s">
        <v>106</v>
      </c>
      <c r="E134" t="s">
        <v>129</v>
      </c>
      <c r="F134" t="s">
        <v>682</v>
      </c>
      <c r="G134" t="s">
        <v>358</v>
      </c>
      <c r="H134" t="s">
        <v>673</v>
      </c>
      <c r="I134" t="s">
        <v>156</v>
      </c>
      <c r="J134" t="s">
        <v>683</v>
      </c>
      <c r="K134" s="79">
        <v>2.33</v>
      </c>
      <c r="L134" t="s">
        <v>108</v>
      </c>
      <c r="M134" s="79">
        <v>4.8</v>
      </c>
      <c r="N134" s="79">
        <v>2.58</v>
      </c>
      <c r="O134" s="79">
        <v>14000</v>
      </c>
      <c r="P134" s="79">
        <v>106.38</v>
      </c>
      <c r="Q134" s="79">
        <v>14.8932</v>
      </c>
      <c r="R134" s="79">
        <v>0</v>
      </c>
      <c r="S134" s="79">
        <v>0.21</v>
      </c>
      <c r="T134" s="79">
        <v>0.04</v>
      </c>
    </row>
    <row r="135" spans="2:20">
      <c r="B135" t="s">
        <v>684</v>
      </c>
      <c r="C135" t="s">
        <v>685</v>
      </c>
      <c r="D135" t="s">
        <v>106</v>
      </c>
      <c r="E135" t="s">
        <v>129</v>
      </c>
      <c r="F135" t="s">
        <v>686</v>
      </c>
      <c r="G135" t="s">
        <v>358</v>
      </c>
      <c r="H135" t="s">
        <v>669</v>
      </c>
      <c r="I135" t="s">
        <v>155</v>
      </c>
      <c r="J135" t="s">
        <v>244</v>
      </c>
      <c r="K135" s="79">
        <v>1.57</v>
      </c>
      <c r="L135" t="s">
        <v>108</v>
      </c>
      <c r="M135" s="79">
        <v>6.4</v>
      </c>
      <c r="N135" s="79">
        <v>3.22</v>
      </c>
      <c r="O135" s="79">
        <v>8394.1200000000008</v>
      </c>
      <c r="P135" s="79">
        <v>116.26</v>
      </c>
      <c r="Q135" s="79">
        <v>9.7590039120000007</v>
      </c>
      <c r="R135" s="79">
        <v>0.01</v>
      </c>
      <c r="S135" s="79">
        <v>0.14000000000000001</v>
      </c>
      <c r="T135" s="79">
        <v>0.03</v>
      </c>
    </row>
    <row r="136" spans="2:20">
      <c r="B136" t="s">
        <v>687</v>
      </c>
      <c r="C136" t="s">
        <v>688</v>
      </c>
      <c r="D136" t="s">
        <v>106</v>
      </c>
      <c r="E136" t="s">
        <v>129</v>
      </c>
      <c r="F136" t="s">
        <v>686</v>
      </c>
      <c r="G136" t="s">
        <v>358</v>
      </c>
      <c r="H136" t="s">
        <v>669</v>
      </c>
      <c r="I136" t="s">
        <v>155</v>
      </c>
      <c r="J136" t="s">
        <v>244</v>
      </c>
      <c r="K136" s="79">
        <v>2.63</v>
      </c>
      <c r="L136" t="s">
        <v>108</v>
      </c>
      <c r="M136" s="79">
        <v>5.4</v>
      </c>
      <c r="N136" s="79">
        <v>3.39</v>
      </c>
      <c r="O136" s="79">
        <v>7772.4</v>
      </c>
      <c r="P136" s="79">
        <v>106.51</v>
      </c>
      <c r="Q136" s="79">
        <v>8.2783832400000001</v>
      </c>
      <c r="R136" s="79">
        <v>0.01</v>
      </c>
      <c r="S136" s="79">
        <v>0.11</v>
      </c>
      <c r="T136" s="79">
        <v>0.02</v>
      </c>
    </row>
    <row r="137" spans="2:20">
      <c r="B137" t="s">
        <v>689</v>
      </c>
      <c r="C137" t="s">
        <v>690</v>
      </c>
      <c r="D137" t="s">
        <v>106</v>
      </c>
      <c r="E137" t="s">
        <v>129</v>
      </c>
      <c r="F137" t="s">
        <v>686</v>
      </c>
      <c r="G137" t="s">
        <v>358</v>
      </c>
      <c r="H137" t="s">
        <v>669</v>
      </c>
      <c r="I137" t="s">
        <v>155</v>
      </c>
      <c r="J137" t="s">
        <v>691</v>
      </c>
      <c r="K137" s="79">
        <v>3.75</v>
      </c>
      <c r="L137" t="s">
        <v>108</v>
      </c>
      <c r="M137" s="79">
        <v>2.5</v>
      </c>
      <c r="N137" s="79">
        <v>4.6500000000000004</v>
      </c>
      <c r="O137" s="79">
        <v>16900</v>
      </c>
      <c r="P137" s="79">
        <v>92.93</v>
      </c>
      <c r="Q137" s="79">
        <v>15.705170000000001</v>
      </c>
      <c r="R137" s="79">
        <v>0.01</v>
      </c>
      <c r="S137" s="79">
        <v>0.22</v>
      </c>
      <c r="T137" s="79">
        <v>0.04</v>
      </c>
    </row>
    <row r="138" spans="2:20">
      <c r="B138" t="s">
        <v>692</v>
      </c>
      <c r="C138" t="s">
        <v>693</v>
      </c>
      <c r="D138" t="s">
        <v>106</v>
      </c>
      <c r="E138" t="s">
        <v>129</v>
      </c>
      <c r="F138" t="s">
        <v>537</v>
      </c>
      <c r="G138" t="s">
        <v>325</v>
      </c>
      <c r="H138" t="s">
        <v>669</v>
      </c>
      <c r="I138" t="s">
        <v>155</v>
      </c>
      <c r="J138" t="s">
        <v>244</v>
      </c>
      <c r="K138" s="79">
        <v>4.7</v>
      </c>
      <c r="L138" t="s">
        <v>108</v>
      </c>
      <c r="M138" s="79">
        <v>5.0999999999999996</v>
      </c>
      <c r="N138" s="79">
        <v>1.88</v>
      </c>
      <c r="O138" s="79">
        <v>103251</v>
      </c>
      <c r="P138" s="79">
        <v>139.04</v>
      </c>
      <c r="Q138" s="79">
        <v>143.56019040000001</v>
      </c>
      <c r="R138" s="79">
        <v>0.01</v>
      </c>
      <c r="S138" s="79">
        <v>1.99</v>
      </c>
      <c r="T138" s="79">
        <v>0.38</v>
      </c>
    </row>
    <row r="139" spans="2:20">
      <c r="B139" t="s">
        <v>694</v>
      </c>
      <c r="C139" t="s">
        <v>695</v>
      </c>
      <c r="D139" t="s">
        <v>106</v>
      </c>
      <c r="E139" t="s">
        <v>129</v>
      </c>
      <c r="F139" t="s">
        <v>572</v>
      </c>
      <c r="G139" t="s">
        <v>325</v>
      </c>
      <c r="H139" t="s">
        <v>669</v>
      </c>
      <c r="I139" t="s">
        <v>155</v>
      </c>
      <c r="J139" t="s">
        <v>696</v>
      </c>
      <c r="K139" s="79">
        <v>3.57</v>
      </c>
      <c r="L139" t="s">
        <v>108</v>
      </c>
      <c r="M139" s="79">
        <v>2.4</v>
      </c>
      <c r="N139" s="79">
        <v>1.62</v>
      </c>
      <c r="O139" s="79">
        <v>5295</v>
      </c>
      <c r="P139" s="79">
        <v>104.41</v>
      </c>
      <c r="Q139" s="79">
        <v>5.5285095000000002</v>
      </c>
      <c r="R139" s="79">
        <v>0</v>
      </c>
      <c r="S139" s="79">
        <v>0.08</v>
      </c>
      <c r="T139" s="79">
        <v>0.01</v>
      </c>
    </row>
    <row r="140" spans="2:20">
      <c r="B140" t="s">
        <v>697</v>
      </c>
      <c r="C140" t="s">
        <v>698</v>
      </c>
      <c r="D140" t="s">
        <v>106</v>
      </c>
      <c r="E140" t="s">
        <v>129</v>
      </c>
      <c r="F140" t="s">
        <v>699</v>
      </c>
      <c r="G140" t="s">
        <v>358</v>
      </c>
      <c r="H140" t="s">
        <v>669</v>
      </c>
      <c r="I140" t="s">
        <v>155</v>
      </c>
      <c r="J140" t="s">
        <v>700</v>
      </c>
      <c r="K140" s="79">
        <v>6.54</v>
      </c>
      <c r="L140" t="s">
        <v>108</v>
      </c>
      <c r="M140" s="79">
        <v>2.85</v>
      </c>
      <c r="N140" s="79">
        <v>1.98</v>
      </c>
      <c r="O140" s="79">
        <v>23333</v>
      </c>
      <c r="P140" s="79">
        <v>108.22</v>
      </c>
      <c r="Q140" s="79">
        <v>25.250972600000001</v>
      </c>
      <c r="R140" s="79">
        <v>0</v>
      </c>
      <c r="S140" s="79">
        <v>0.35</v>
      </c>
      <c r="T140" s="79">
        <v>7.0000000000000007E-2</v>
      </c>
    </row>
    <row r="141" spans="2:20">
      <c r="B141" t="s">
        <v>701</v>
      </c>
      <c r="C141" t="s">
        <v>702</v>
      </c>
      <c r="D141" t="s">
        <v>106</v>
      </c>
      <c r="E141" t="s">
        <v>129</v>
      </c>
      <c r="F141" t="s">
        <v>703</v>
      </c>
      <c r="G141" t="s">
        <v>489</v>
      </c>
      <c r="H141" t="s">
        <v>704</v>
      </c>
      <c r="I141" t="s">
        <v>155</v>
      </c>
      <c r="J141" t="s">
        <v>244</v>
      </c>
      <c r="K141" s="79">
        <v>1.92</v>
      </c>
      <c r="L141" t="s">
        <v>108</v>
      </c>
      <c r="M141" s="79">
        <v>4.8</v>
      </c>
      <c r="N141" s="79">
        <v>2.2000000000000002</v>
      </c>
      <c r="O141" s="79">
        <v>40602.33</v>
      </c>
      <c r="P141" s="79">
        <v>124.24</v>
      </c>
      <c r="Q141" s="79">
        <v>50.444334791999999</v>
      </c>
      <c r="R141" s="79">
        <v>0</v>
      </c>
      <c r="S141" s="79">
        <v>0.7</v>
      </c>
      <c r="T141" s="79">
        <v>0.13</v>
      </c>
    </row>
    <row r="142" spans="2:20">
      <c r="B142" t="s">
        <v>705</v>
      </c>
      <c r="C142" t="s">
        <v>706</v>
      </c>
      <c r="D142" t="s">
        <v>106</v>
      </c>
      <c r="E142" t="s">
        <v>129</v>
      </c>
      <c r="F142" t="s">
        <v>707</v>
      </c>
      <c r="G142" t="s">
        <v>118</v>
      </c>
      <c r="H142" t="s">
        <v>704</v>
      </c>
      <c r="I142" t="s">
        <v>155</v>
      </c>
      <c r="J142" t="s">
        <v>244</v>
      </c>
      <c r="K142" s="79">
        <v>0.68</v>
      </c>
      <c r="L142" t="s">
        <v>108</v>
      </c>
      <c r="M142" s="79">
        <v>5.25</v>
      </c>
      <c r="N142" s="79">
        <v>1.06</v>
      </c>
      <c r="O142" s="79">
        <v>2760.7</v>
      </c>
      <c r="P142" s="79">
        <v>123.72</v>
      </c>
      <c r="Q142" s="79">
        <v>3.4155380399999999</v>
      </c>
      <c r="R142" s="79">
        <v>0</v>
      </c>
      <c r="S142" s="79">
        <v>0.05</v>
      </c>
      <c r="T142" s="79">
        <v>0.01</v>
      </c>
    </row>
    <row r="143" spans="2:20">
      <c r="B143" t="s">
        <v>708</v>
      </c>
      <c r="C143" t="s">
        <v>709</v>
      </c>
      <c r="D143" t="s">
        <v>106</v>
      </c>
      <c r="E143" t="s">
        <v>129</v>
      </c>
      <c r="F143" t="s">
        <v>707</v>
      </c>
      <c r="G143" t="s">
        <v>118</v>
      </c>
      <c r="H143" t="s">
        <v>704</v>
      </c>
      <c r="I143" t="s">
        <v>155</v>
      </c>
      <c r="J143" t="s">
        <v>244</v>
      </c>
      <c r="K143" s="79">
        <v>1.05</v>
      </c>
      <c r="L143" t="s">
        <v>108</v>
      </c>
      <c r="M143" s="79">
        <v>5.3</v>
      </c>
      <c r="N143" s="79">
        <v>1.94</v>
      </c>
      <c r="O143" s="79">
        <v>7082.67</v>
      </c>
      <c r="P143" s="79">
        <v>126.97</v>
      </c>
      <c r="Q143" s="79">
        <v>8.9928660990000004</v>
      </c>
      <c r="R143" s="79">
        <v>0.01</v>
      </c>
      <c r="S143" s="79">
        <v>0.12</v>
      </c>
      <c r="T143" s="79">
        <v>0.02</v>
      </c>
    </row>
    <row r="144" spans="2:20">
      <c r="B144" t="s">
        <v>710</v>
      </c>
      <c r="C144" t="s">
        <v>711</v>
      </c>
      <c r="D144" t="s">
        <v>106</v>
      </c>
      <c r="E144" t="s">
        <v>129</v>
      </c>
      <c r="F144" t="s">
        <v>707</v>
      </c>
      <c r="G144" t="s">
        <v>118</v>
      </c>
      <c r="H144" t="s">
        <v>704</v>
      </c>
      <c r="I144" t="s">
        <v>155</v>
      </c>
      <c r="J144" t="s">
        <v>712</v>
      </c>
      <c r="K144" s="79">
        <v>2.8</v>
      </c>
      <c r="L144" t="s">
        <v>108</v>
      </c>
      <c r="M144" s="79">
        <v>5</v>
      </c>
      <c r="N144" s="79">
        <v>2.5299999999999998</v>
      </c>
      <c r="O144" s="79">
        <v>9</v>
      </c>
      <c r="P144" s="79">
        <v>106.12</v>
      </c>
      <c r="Q144" s="79">
        <v>9.5507999999999999E-3</v>
      </c>
      <c r="R144" s="79">
        <v>0</v>
      </c>
      <c r="S144" s="79">
        <v>0</v>
      </c>
      <c r="T144" s="79">
        <v>0</v>
      </c>
    </row>
    <row r="145" spans="2:20">
      <c r="B145" t="s">
        <v>713</v>
      </c>
      <c r="C145" t="s">
        <v>714</v>
      </c>
      <c r="D145" t="s">
        <v>106</v>
      </c>
      <c r="E145" t="s">
        <v>129</v>
      </c>
      <c r="F145" t="s">
        <v>715</v>
      </c>
      <c r="G145" t="s">
        <v>358</v>
      </c>
      <c r="H145" t="s">
        <v>209</v>
      </c>
      <c r="I145" t="s">
        <v>156</v>
      </c>
      <c r="J145" t="s">
        <v>244</v>
      </c>
      <c r="K145" s="79">
        <v>0.74</v>
      </c>
      <c r="L145" t="s">
        <v>108</v>
      </c>
      <c r="M145" s="79">
        <v>5.35</v>
      </c>
      <c r="N145" s="79">
        <v>2.39</v>
      </c>
      <c r="O145" s="79">
        <v>4014.67</v>
      </c>
      <c r="P145" s="79">
        <v>127.11</v>
      </c>
      <c r="Q145" s="79">
        <v>5.1030470369999996</v>
      </c>
      <c r="R145" s="79">
        <v>0</v>
      </c>
      <c r="S145" s="79">
        <v>7.0000000000000007E-2</v>
      </c>
      <c r="T145" s="79">
        <v>0.01</v>
      </c>
    </row>
    <row r="146" spans="2:20">
      <c r="B146" t="s">
        <v>716</v>
      </c>
      <c r="C146" t="s">
        <v>717</v>
      </c>
      <c r="D146" t="s">
        <v>106</v>
      </c>
      <c r="E146" t="s">
        <v>129</v>
      </c>
      <c r="F146" t="s">
        <v>715</v>
      </c>
      <c r="G146" t="s">
        <v>358</v>
      </c>
      <c r="H146" t="s">
        <v>209</v>
      </c>
      <c r="I146" t="s">
        <v>156</v>
      </c>
      <c r="J146" t="s">
        <v>244</v>
      </c>
      <c r="K146" s="79">
        <v>3.46</v>
      </c>
      <c r="L146" t="s">
        <v>108</v>
      </c>
      <c r="M146" s="79">
        <v>7</v>
      </c>
      <c r="N146" s="79">
        <v>2.4900000000000002</v>
      </c>
      <c r="O146" s="79">
        <v>28918.92</v>
      </c>
      <c r="P146" s="79">
        <v>119.7</v>
      </c>
      <c r="Q146" s="79">
        <v>34.615947239999997</v>
      </c>
      <c r="R146" s="79">
        <v>0.01</v>
      </c>
      <c r="S146" s="79">
        <v>0.48</v>
      </c>
      <c r="T146" s="79">
        <v>0.09</v>
      </c>
    </row>
    <row r="147" spans="2:20">
      <c r="B147" t="s">
        <v>718</v>
      </c>
      <c r="C147" t="s">
        <v>719</v>
      </c>
      <c r="D147" t="s">
        <v>106</v>
      </c>
      <c r="E147" t="s">
        <v>129</v>
      </c>
      <c r="F147" t="s">
        <v>715</v>
      </c>
      <c r="G147" t="s">
        <v>358</v>
      </c>
      <c r="H147" t="s">
        <v>209</v>
      </c>
      <c r="I147" t="s">
        <v>156</v>
      </c>
      <c r="J147" t="s">
        <v>720</v>
      </c>
      <c r="K147" s="79">
        <v>4.7300000000000004</v>
      </c>
      <c r="L147" t="s">
        <v>108</v>
      </c>
      <c r="M147" s="79">
        <v>4.4000000000000004</v>
      </c>
      <c r="N147" s="79">
        <v>3.05</v>
      </c>
      <c r="O147" s="79">
        <v>1229.3</v>
      </c>
      <c r="P147" s="79">
        <v>109.54</v>
      </c>
      <c r="Q147" s="79">
        <v>1.3465752200000001</v>
      </c>
      <c r="R147" s="79">
        <v>0</v>
      </c>
      <c r="S147" s="79">
        <v>0.02</v>
      </c>
      <c r="T147" s="79">
        <v>0</v>
      </c>
    </row>
    <row r="148" spans="2:20">
      <c r="B148" t="s">
        <v>721</v>
      </c>
      <c r="C148" t="s">
        <v>722</v>
      </c>
      <c r="D148" t="s">
        <v>106</v>
      </c>
      <c r="E148" t="s">
        <v>129</v>
      </c>
      <c r="F148" t="s">
        <v>699</v>
      </c>
      <c r="G148" t="s">
        <v>358</v>
      </c>
      <c r="H148" t="s">
        <v>704</v>
      </c>
      <c r="I148" t="s">
        <v>155</v>
      </c>
      <c r="J148" t="s">
        <v>244</v>
      </c>
      <c r="K148" s="79">
        <v>1.39</v>
      </c>
      <c r="L148" t="s">
        <v>108</v>
      </c>
      <c r="M148" s="79">
        <v>4.6500000000000004</v>
      </c>
      <c r="N148" s="79">
        <v>2.02</v>
      </c>
      <c r="O148" s="79">
        <v>13176.85</v>
      </c>
      <c r="P148" s="79">
        <v>125.43</v>
      </c>
      <c r="Q148" s="79">
        <v>16.527722955000002</v>
      </c>
      <c r="R148" s="79">
        <v>0.01</v>
      </c>
      <c r="S148" s="79">
        <v>0.23</v>
      </c>
      <c r="T148" s="79">
        <v>0.04</v>
      </c>
    </row>
    <row r="149" spans="2:20">
      <c r="B149" t="s">
        <v>723</v>
      </c>
      <c r="C149" t="s">
        <v>724</v>
      </c>
      <c r="D149" t="s">
        <v>106</v>
      </c>
      <c r="E149" t="s">
        <v>129</v>
      </c>
      <c r="F149" t="s">
        <v>699</v>
      </c>
      <c r="G149" t="s">
        <v>358</v>
      </c>
      <c r="H149" t="s">
        <v>704</v>
      </c>
      <c r="I149" t="s">
        <v>155</v>
      </c>
      <c r="J149" t="s">
        <v>244</v>
      </c>
      <c r="K149" s="79">
        <v>0.74</v>
      </c>
      <c r="L149" t="s">
        <v>108</v>
      </c>
      <c r="M149" s="79">
        <v>5.05</v>
      </c>
      <c r="N149" s="79">
        <v>2.27</v>
      </c>
      <c r="O149" s="79">
        <v>7873.34</v>
      </c>
      <c r="P149" s="79">
        <v>126.69</v>
      </c>
      <c r="Q149" s="79">
        <v>9.9747344459999994</v>
      </c>
      <c r="R149" s="79">
        <v>0</v>
      </c>
      <c r="S149" s="79">
        <v>0.14000000000000001</v>
      </c>
      <c r="T149" s="79">
        <v>0.03</v>
      </c>
    </row>
    <row r="150" spans="2:20">
      <c r="B150" t="s">
        <v>725</v>
      </c>
      <c r="C150" t="s">
        <v>726</v>
      </c>
      <c r="D150" t="s">
        <v>106</v>
      </c>
      <c r="E150" t="s">
        <v>129</v>
      </c>
      <c r="F150" t="s">
        <v>699</v>
      </c>
      <c r="G150" t="s">
        <v>358</v>
      </c>
      <c r="H150" t="s">
        <v>704</v>
      </c>
      <c r="I150" t="s">
        <v>155</v>
      </c>
      <c r="J150" t="s">
        <v>244</v>
      </c>
      <c r="K150" s="79">
        <v>2.02</v>
      </c>
      <c r="L150" t="s">
        <v>108</v>
      </c>
      <c r="M150" s="79">
        <v>6.1</v>
      </c>
      <c r="N150" s="79">
        <v>2.83</v>
      </c>
      <c r="O150" s="79">
        <v>83289.759999999995</v>
      </c>
      <c r="P150" s="79">
        <v>111.15</v>
      </c>
      <c r="Q150" s="79">
        <v>92.57656824</v>
      </c>
      <c r="R150" s="79">
        <v>0.01</v>
      </c>
      <c r="S150" s="79">
        <v>1.28</v>
      </c>
      <c r="T150" s="79">
        <v>0.25</v>
      </c>
    </row>
    <row r="151" spans="2:20">
      <c r="B151" t="s">
        <v>727</v>
      </c>
      <c r="C151" t="s">
        <v>728</v>
      </c>
      <c r="D151" t="s">
        <v>106</v>
      </c>
      <c r="E151" t="s">
        <v>129</v>
      </c>
      <c r="F151" t="s">
        <v>729</v>
      </c>
      <c r="G151" t="s">
        <v>417</v>
      </c>
      <c r="H151" t="s">
        <v>730</v>
      </c>
      <c r="I151" t="s">
        <v>156</v>
      </c>
      <c r="J151" t="s">
        <v>731</v>
      </c>
      <c r="K151" s="79">
        <v>2.2999999999999998</v>
      </c>
      <c r="L151" t="s">
        <v>108</v>
      </c>
      <c r="M151" s="79">
        <v>3.59</v>
      </c>
      <c r="N151" s="79">
        <v>3.25</v>
      </c>
      <c r="O151" s="79">
        <v>324</v>
      </c>
      <c r="P151" s="79">
        <v>101.01</v>
      </c>
      <c r="Q151" s="79">
        <v>0.32727240000000002</v>
      </c>
      <c r="R151" s="79">
        <v>0</v>
      </c>
      <c r="S151" s="79">
        <v>0</v>
      </c>
      <c r="T151" s="79">
        <v>0</v>
      </c>
    </row>
    <row r="152" spans="2:20">
      <c r="B152" t="s">
        <v>732</v>
      </c>
      <c r="C152" t="s">
        <v>733</v>
      </c>
      <c r="D152" t="s">
        <v>106</v>
      </c>
      <c r="E152" t="s">
        <v>129</v>
      </c>
      <c r="F152" t="s">
        <v>734</v>
      </c>
      <c r="G152" t="s">
        <v>118</v>
      </c>
      <c r="H152" t="s">
        <v>735</v>
      </c>
      <c r="I152" t="s">
        <v>155</v>
      </c>
      <c r="J152" t="s">
        <v>244</v>
      </c>
      <c r="K152" s="79">
        <v>1.69</v>
      </c>
      <c r="L152" t="s">
        <v>108</v>
      </c>
      <c r="M152" s="79">
        <v>4.45</v>
      </c>
      <c r="N152" s="79">
        <v>3.1</v>
      </c>
      <c r="O152" s="79">
        <v>2032.27</v>
      </c>
      <c r="P152" s="79">
        <v>123.44</v>
      </c>
      <c r="Q152" s="79">
        <v>2.508634088</v>
      </c>
      <c r="R152" s="79">
        <v>0</v>
      </c>
      <c r="S152" s="79">
        <v>0.03</v>
      </c>
      <c r="T152" s="79">
        <v>0.01</v>
      </c>
    </row>
    <row r="153" spans="2:20">
      <c r="B153" t="s">
        <v>736</v>
      </c>
      <c r="C153" t="s">
        <v>737</v>
      </c>
      <c r="D153" t="s">
        <v>106</v>
      </c>
      <c r="E153" t="s">
        <v>129</v>
      </c>
      <c r="F153" t="s">
        <v>738</v>
      </c>
      <c r="G153" t="s">
        <v>358</v>
      </c>
      <c r="H153" t="s">
        <v>735</v>
      </c>
      <c r="I153" t="s">
        <v>155</v>
      </c>
      <c r="J153" t="s">
        <v>739</v>
      </c>
      <c r="K153" s="79">
        <v>2.56</v>
      </c>
      <c r="L153" t="s">
        <v>108</v>
      </c>
      <c r="M153" s="79">
        <v>6.9</v>
      </c>
      <c r="N153" s="79">
        <v>17.27</v>
      </c>
      <c r="O153" s="79">
        <v>0.45</v>
      </c>
      <c r="P153" s="79">
        <v>91.51</v>
      </c>
      <c r="Q153" s="79">
        <v>4.1179500000000001E-4</v>
      </c>
      <c r="R153" s="79">
        <v>0</v>
      </c>
      <c r="S153" s="79">
        <v>0</v>
      </c>
      <c r="T153" s="79">
        <v>0</v>
      </c>
    </row>
    <row r="154" spans="2:20">
      <c r="B154" t="s">
        <v>740</v>
      </c>
      <c r="C154" t="s">
        <v>741</v>
      </c>
      <c r="D154" t="s">
        <v>106</v>
      </c>
      <c r="E154" t="s">
        <v>129</v>
      </c>
      <c r="F154" t="s">
        <v>742</v>
      </c>
      <c r="G154" t="s">
        <v>118</v>
      </c>
      <c r="H154" t="s">
        <v>743</v>
      </c>
      <c r="I154" t="s">
        <v>155</v>
      </c>
      <c r="J154" t="s">
        <v>244</v>
      </c>
      <c r="K154" s="79">
        <v>1.26</v>
      </c>
      <c r="L154" t="s">
        <v>108</v>
      </c>
      <c r="M154" s="79">
        <v>6.33</v>
      </c>
      <c r="N154" s="79">
        <v>17.38</v>
      </c>
      <c r="O154" s="79">
        <v>1064.02</v>
      </c>
      <c r="P154" s="79">
        <v>106.34</v>
      </c>
      <c r="Q154" s="79">
        <v>1.1314788680000001</v>
      </c>
      <c r="R154" s="79">
        <v>0</v>
      </c>
      <c r="S154" s="79">
        <v>0.02</v>
      </c>
      <c r="T154" s="79">
        <v>0</v>
      </c>
    </row>
    <row r="155" spans="2:20">
      <c r="B155" t="s">
        <v>744</v>
      </c>
      <c r="C155" t="s">
        <v>745</v>
      </c>
      <c r="D155" t="s">
        <v>106</v>
      </c>
      <c r="E155" t="s">
        <v>129</v>
      </c>
      <c r="F155" t="s">
        <v>742</v>
      </c>
      <c r="G155" t="s">
        <v>118</v>
      </c>
      <c r="H155" t="s">
        <v>743</v>
      </c>
      <c r="I155" t="s">
        <v>155</v>
      </c>
      <c r="J155" t="s">
        <v>244</v>
      </c>
      <c r="K155" s="79">
        <v>2.23</v>
      </c>
      <c r="L155" t="s">
        <v>108</v>
      </c>
      <c r="M155" s="79">
        <v>6.78</v>
      </c>
      <c r="N155" s="79">
        <v>21.82</v>
      </c>
      <c r="O155" s="79">
        <v>24973.37</v>
      </c>
      <c r="P155" s="79">
        <v>89.12</v>
      </c>
      <c r="Q155" s="79">
        <v>22.256267344000001</v>
      </c>
      <c r="R155" s="79">
        <v>0</v>
      </c>
      <c r="S155" s="79">
        <v>0.31</v>
      </c>
      <c r="T155" s="79">
        <v>0.06</v>
      </c>
    </row>
    <row r="156" spans="2:20">
      <c r="B156" t="s">
        <v>746</v>
      </c>
      <c r="C156" t="s">
        <v>747</v>
      </c>
      <c r="D156" t="s">
        <v>106</v>
      </c>
      <c r="E156" t="s">
        <v>129</v>
      </c>
      <c r="F156" t="s">
        <v>748</v>
      </c>
      <c r="G156" t="s">
        <v>358</v>
      </c>
      <c r="H156" t="s">
        <v>749</v>
      </c>
      <c r="I156" t="s">
        <v>155</v>
      </c>
      <c r="J156" t="s">
        <v>244</v>
      </c>
      <c r="K156" s="79">
        <v>0.75</v>
      </c>
      <c r="L156" t="s">
        <v>108</v>
      </c>
      <c r="M156" s="79">
        <v>5.0999999999999996</v>
      </c>
      <c r="N156" s="79">
        <v>4.21</v>
      </c>
      <c r="O156" s="79">
        <v>7281.35</v>
      </c>
      <c r="P156" s="79">
        <v>106.3</v>
      </c>
      <c r="Q156" s="79">
        <v>7.7400750499999997</v>
      </c>
      <c r="R156" s="79">
        <v>0.01</v>
      </c>
      <c r="S156" s="79">
        <v>0.11</v>
      </c>
      <c r="T156" s="79">
        <v>0.02</v>
      </c>
    </row>
    <row r="157" spans="2:20">
      <c r="B157" t="s">
        <v>750</v>
      </c>
      <c r="C157" t="s">
        <v>751</v>
      </c>
      <c r="D157" t="s">
        <v>106</v>
      </c>
      <c r="E157" t="s">
        <v>129</v>
      </c>
      <c r="F157" t="s">
        <v>752</v>
      </c>
      <c r="G157" t="s">
        <v>358</v>
      </c>
      <c r="H157" t="s">
        <v>753</v>
      </c>
      <c r="I157" t="s">
        <v>156</v>
      </c>
      <c r="J157" t="s">
        <v>754</v>
      </c>
      <c r="K157" s="79">
        <v>3.48</v>
      </c>
      <c r="L157" t="s">
        <v>108</v>
      </c>
      <c r="M157" s="79">
        <v>7.5</v>
      </c>
      <c r="N157" s="79">
        <v>20.94</v>
      </c>
      <c r="O157" s="79">
        <v>0.59</v>
      </c>
      <c r="P157" s="79">
        <v>72</v>
      </c>
      <c r="Q157" s="79">
        <v>4.2480000000000003E-4</v>
      </c>
      <c r="R157" s="79">
        <v>0</v>
      </c>
      <c r="S157" s="79">
        <v>0</v>
      </c>
      <c r="T157" s="79">
        <v>0</v>
      </c>
    </row>
    <row r="158" spans="2:20">
      <c r="B158" t="s">
        <v>755</v>
      </c>
      <c r="C158" t="s">
        <v>756</v>
      </c>
      <c r="D158" t="s">
        <v>106</v>
      </c>
      <c r="E158" t="s">
        <v>129</v>
      </c>
      <c r="F158" t="s">
        <v>752</v>
      </c>
      <c r="G158" t="s">
        <v>358</v>
      </c>
      <c r="H158" t="s">
        <v>753</v>
      </c>
      <c r="I158" t="s">
        <v>156</v>
      </c>
      <c r="J158" t="s">
        <v>757</v>
      </c>
      <c r="K158" s="79">
        <v>4.1399999999999997</v>
      </c>
      <c r="L158" t="s">
        <v>108</v>
      </c>
      <c r="M158" s="79">
        <v>5.7</v>
      </c>
      <c r="N158" s="79">
        <v>23.95</v>
      </c>
      <c r="O158" s="79">
        <v>4260.93</v>
      </c>
      <c r="P158" s="79">
        <v>52.26</v>
      </c>
      <c r="Q158" s="79">
        <v>2.2267620180000001</v>
      </c>
      <c r="R158" s="79">
        <v>0</v>
      </c>
      <c r="S158" s="79">
        <v>0.03</v>
      </c>
      <c r="T158" s="79">
        <v>0.01</v>
      </c>
    </row>
    <row r="159" spans="2:20">
      <c r="B159" t="s">
        <v>758</v>
      </c>
      <c r="C159" t="s">
        <v>759</v>
      </c>
      <c r="D159" t="s">
        <v>106</v>
      </c>
      <c r="E159" t="s">
        <v>129</v>
      </c>
      <c r="F159" t="s">
        <v>760</v>
      </c>
      <c r="G159" t="s">
        <v>138</v>
      </c>
      <c r="H159" t="s">
        <v>230</v>
      </c>
      <c r="I159" t="s">
        <v>761</v>
      </c>
      <c r="J159" t="s">
        <v>762</v>
      </c>
      <c r="K159" s="79">
        <v>3.21</v>
      </c>
      <c r="L159" t="s">
        <v>108</v>
      </c>
      <c r="M159" s="79">
        <v>3.85</v>
      </c>
      <c r="N159" s="79">
        <v>2.6</v>
      </c>
      <c r="O159" s="79">
        <v>15000</v>
      </c>
      <c r="P159" s="79">
        <v>105.06</v>
      </c>
      <c r="Q159" s="79">
        <v>15.759</v>
      </c>
      <c r="R159" s="79">
        <v>0.01</v>
      </c>
      <c r="S159" s="79">
        <v>0.22</v>
      </c>
      <c r="T159" s="79">
        <v>0.04</v>
      </c>
    </row>
    <row r="160" spans="2:20">
      <c r="B160" s="80" t="s">
        <v>269</v>
      </c>
      <c r="C160" s="16"/>
      <c r="D160" s="16"/>
      <c r="E160" s="16"/>
      <c r="F160" s="16"/>
      <c r="K160" s="81">
        <v>3.83</v>
      </c>
      <c r="N160" s="81">
        <v>2.42</v>
      </c>
      <c r="O160" s="81">
        <v>1472139.45</v>
      </c>
      <c r="Q160" s="81">
        <v>1543.2666383129999</v>
      </c>
      <c r="S160" s="81">
        <v>21.36</v>
      </c>
      <c r="T160" s="81">
        <v>4.12</v>
      </c>
    </row>
    <row r="161" spans="2:20">
      <c r="B161" t="s">
        <v>763</v>
      </c>
      <c r="C161" t="s">
        <v>764</v>
      </c>
      <c r="D161" t="s">
        <v>106</v>
      </c>
      <c r="E161" t="s">
        <v>129</v>
      </c>
      <c r="F161" t="s">
        <v>324</v>
      </c>
      <c r="G161" t="s">
        <v>325</v>
      </c>
      <c r="H161" t="s">
        <v>200</v>
      </c>
      <c r="I161" t="s">
        <v>155</v>
      </c>
      <c r="J161" t="s">
        <v>544</v>
      </c>
      <c r="K161" s="79">
        <v>6.8</v>
      </c>
      <c r="L161" t="s">
        <v>108</v>
      </c>
      <c r="M161" s="79">
        <v>3.01</v>
      </c>
      <c r="N161" s="79">
        <v>2.2200000000000002</v>
      </c>
      <c r="O161" s="79">
        <v>27600</v>
      </c>
      <c r="P161" s="79">
        <v>105.53</v>
      </c>
      <c r="Q161" s="79">
        <v>29.126280000000001</v>
      </c>
      <c r="R161" s="79">
        <v>0</v>
      </c>
      <c r="S161" s="79">
        <v>0.4</v>
      </c>
      <c r="T161" s="79">
        <v>0.08</v>
      </c>
    </row>
    <row r="162" spans="2:20">
      <c r="B162" t="s">
        <v>765</v>
      </c>
      <c r="C162" t="s">
        <v>766</v>
      </c>
      <c r="D162" t="s">
        <v>106</v>
      </c>
      <c r="E162" t="s">
        <v>129</v>
      </c>
      <c r="F162" t="s">
        <v>345</v>
      </c>
      <c r="G162" t="s">
        <v>325</v>
      </c>
      <c r="H162" t="s">
        <v>200</v>
      </c>
      <c r="I162" t="s">
        <v>155</v>
      </c>
      <c r="J162" t="s">
        <v>244</v>
      </c>
      <c r="K162" s="79">
        <v>2.11</v>
      </c>
      <c r="L162" t="s">
        <v>108</v>
      </c>
      <c r="M162" s="79">
        <v>2.95</v>
      </c>
      <c r="N162" s="79">
        <v>0.78</v>
      </c>
      <c r="O162" s="79">
        <v>1400</v>
      </c>
      <c r="P162" s="79">
        <v>102.32</v>
      </c>
      <c r="Q162" s="79">
        <v>1.43248</v>
      </c>
      <c r="R162" s="79">
        <v>0</v>
      </c>
      <c r="S162" s="79">
        <v>0.02</v>
      </c>
      <c r="T162" s="79">
        <v>0</v>
      </c>
    </row>
    <row r="163" spans="2:20">
      <c r="B163" t="s">
        <v>767</v>
      </c>
      <c r="C163" t="s">
        <v>768</v>
      </c>
      <c r="D163" t="s">
        <v>106</v>
      </c>
      <c r="E163" t="s">
        <v>129</v>
      </c>
      <c r="F163" t="s">
        <v>345</v>
      </c>
      <c r="G163" t="s">
        <v>325</v>
      </c>
      <c r="H163" t="s">
        <v>200</v>
      </c>
      <c r="I163" t="s">
        <v>155</v>
      </c>
      <c r="J163" t="s">
        <v>244</v>
      </c>
      <c r="K163" s="79">
        <v>0.15</v>
      </c>
      <c r="L163" t="s">
        <v>108</v>
      </c>
      <c r="M163" s="79">
        <v>1.95</v>
      </c>
      <c r="N163" s="79">
        <v>0.3</v>
      </c>
      <c r="O163" s="79">
        <v>27800</v>
      </c>
      <c r="P163" s="79">
        <v>100.16</v>
      </c>
      <c r="Q163" s="79">
        <v>27.844480000000001</v>
      </c>
      <c r="R163" s="79">
        <v>0</v>
      </c>
      <c r="S163" s="79">
        <v>0.39</v>
      </c>
      <c r="T163" s="79">
        <v>7.0000000000000007E-2</v>
      </c>
    </row>
    <row r="164" spans="2:20">
      <c r="B164" t="s">
        <v>769</v>
      </c>
      <c r="C164" t="s">
        <v>770</v>
      </c>
      <c r="D164" t="s">
        <v>106</v>
      </c>
      <c r="E164" t="s">
        <v>129</v>
      </c>
      <c r="F164" t="s">
        <v>345</v>
      </c>
      <c r="G164" t="s">
        <v>325</v>
      </c>
      <c r="H164" t="s">
        <v>200</v>
      </c>
      <c r="I164" t="s">
        <v>155</v>
      </c>
      <c r="J164" t="s">
        <v>244</v>
      </c>
      <c r="K164" s="79">
        <v>1.6</v>
      </c>
      <c r="L164" t="s">
        <v>108</v>
      </c>
      <c r="M164" s="79">
        <v>5.9</v>
      </c>
      <c r="N164" s="79">
        <v>0.83</v>
      </c>
      <c r="O164" s="79">
        <v>47278</v>
      </c>
      <c r="P164" s="79">
        <v>110.34</v>
      </c>
      <c r="Q164" s="79">
        <v>52.166545200000002</v>
      </c>
      <c r="R164" s="79">
        <v>0</v>
      </c>
      <c r="S164" s="79">
        <v>0.72</v>
      </c>
      <c r="T164" s="79">
        <v>0.14000000000000001</v>
      </c>
    </row>
    <row r="165" spans="2:20">
      <c r="B165" t="s">
        <v>771</v>
      </c>
      <c r="C165" t="s">
        <v>772</v>
      </c>
      <c r="D165" t="s">
        <v>106</v>
      </c>
      <c r="E165" t="s">
        <v>129</v>
      </c>
      <c r="F165" t="s">
        <v>773</v>
      </c>
      <c r="G165" t="s">
        <v>774</v>
      </c>
      <c r="H165" t="s">
        <v>362</v>
      </c>
      <c r="I165" t="s">
        <v>156</v>
      </c>
      <c r="J165" t="s">
        <v>244</v>
      </c>
      <c r="K165" s="79">
        <v>2.16</v>
      </c>
      <c r="L165" t="s">
        <v>108</v>
      </c>
      <c r="M165" s="79">
        <v>4.84</v>
      </c>
      <c r="N165" s="79">
        <v>0.98</v>
      </c>
      <c r="O165" s="79">
        <v>172.34</v>
      </c>
      <c r="P165" s="79">
        <v>109.77</v>
      </c>
      <c r="Q165" s="79">
        <v>0.18917761799999999</v>
      </c>
      <c r="R165" s="79">
        <v>0</v>
      </c>
      <c r="S165" s="79">
        <v>0</v>
      </c>
      <c r="T165" s="79">
        <v>0</v>
      </c>
    </row>
    <row r="166" spans="2:20">
      <c r="B166" t="s">
        <v>775</v>
      </c>
      <c r="C166" t="s">
        <v>776</v>
      </c>
      <c r="D166" t="s">
        <v>106</v>
      </c>
      <c r="E166" t="s">
        <v>129</v>
      </c>
      <c r="F166" t="s">
        <v>369</v>
      </c>
      <c r="G166" t="s">
        <v>325</v>
      </c>
      <c r="H166" t="s">
        <v>203</v>
      </c>
      <c r="I166" t="s">
        <v>155</v>
      </c>
      <c r="J166" t="s">
        <v>777</v>
      </c>
      <c r="K166" s="79">
        <v>3.16</v>
      </c>
      <c r="L166" t="s">
        <v>108</v>
      </c>
      <c r="M166" s="79">
        <v>1.95</v>
      </c>
      <c r="N166" s="79">
        <v>1.26</v>
      </c>
      <c r="O166" s="79">
        <v>30000</v>
      </c>
      <c r="P166" s="79">
        <v>103.62</v>
      </c>
      <c r="Q166" s="79">
        <v>31.085999999999999</v>
      </c>
      <c r="R166" s="79">
        <v>0</v>
      </c>
      <c r="S166" s="79">
        <v>0.43</v>
      </c>
      <c r="T166" s="79">
        <v>0.08</v>
      </c>
    </row>
    <row r="167" spans="2:20">
      <c r="B167" t="s">
        <v>778</v>
      </c>
      <c r="C167" t="s">
        <v>779</v>
      </c>
      <c r="D167" t="s">
        <v>106</v>
      </c>
      <c r="E167" t="s">
        <v>129</v>
      </c>
      <c r="F167" t="s">
        <v>324</v>
      </c>
      <c r="G167" t="s">
        <v>325</v>
      </c>
      <c r="H167" t="s">
        <v>203</v>
      </c>
      <c r="I167" t="s">
        <v>155</v>
      </c>
      <c r="J167" t="s">
        <v>375</v>
      </c>
      <c r="K167" s="79">
        <v>0.95</v>
      </c>
      <c r="L167" t="s">
        <v>108</v>
      </c>
      <c r="M167" s="79">
        <v>5.4</v>
      </c>
      <c r="N167" s="79">
        <v>0.48</v>
      </c>
      <c r="O167" s="79">
        <v>30619</v>
      </c>
      <c r="P167" s="79">
        <v>104.92</v>
      </c>
      <c r="Q167" s="79">
        <v>32.1254548</v>
      </c>
      <c r="R167" s="79">
        <v>0</v>
      </c>
      <c r="S167" s="79">
        <v>0.44</v>
      </c>
      <c r="T167" s="79">
        <v>0.09</v>
      </c>
    </row>
    <row r="168" spans="2:20">
      <c r="B168" t="s">
        <v>780</v>
      </c>
      <c r="C168" t="s">
        <v>781</v>
      </c>
      <c r="D168" t="s">
        <v>106</v>
      </c>
      <c r="E168" t="s">
        <v>129</v>
      </c>
      <c r="F168" t="s">
        <v>345</v>
      </c>
      <c r="G168" t="s">
        <v>325</v>
      </c>
      <c r="H168" t="s">
        <v>203</v>
      </c>
      <c r="I168" t="s">
        <v>155</v>
      </c>
      <c r="J168" t="s">
        <v>244</v>
      </c>
      <c r="K168" s="79">
        <v>0.89</v>
      </c>
      <c r="L168" t="s">
        <v>108</v>
      </c>
      <c r="M168" s="79">
        <v>3.55</v>
      </c>
      <c r="N168" s="79">
        <v>0.49</v>
      </c>
      <c r="O168" s="79">
        <v>20415</v>
      </c>
      <c r="P168" s="79">
        <v>101.94</v>
      </c>
      <c r="Q168" s="79">
        <v>20.811050999999999</v>
      </c>
      <c r="R168" s="79">
        <v>0</v>
      </c>
      <c r="S168" s="79">
        <v>0.28999999999999998</v>
      </c>
      <c r="T168" s="79">
        <v>0.06</v>
      </c>
    </row>
    <row r="169" spans="2:20">
      <c r="B169" t="s">
        <v>782</v>
      </c>
      <c r="C169" t="s">
        <v>783</v>
      </c>
      <c r="D169" t="s">
        <v>106</v>
      </c>
      <c r="E169" t="s">
        <v>129</v>
      </c>
      <c r="F169" t="s">
        <v>403</v>
      </c>
      <c r="G169" t="s">
        <v>138</v>
      </c>
      <c r="H169" t="s">
        <v>396</v>
      </c>
      <c r="I169" t="s">
        <v>155</v>
      </c>
      <c r="J169" t="s">
        <v>404</v>
      </c>
      <c r="K169" s="79">
        <v>6.92</v>
      </c>
      <c r="L169" t="s">
        <v>108</v>
      </c>
      <c r="M169" s="79">
        <v>3.65</v>
      </c>
      <c r="N169" s="79">
        <v>2.88</v>
      </c>
      <c r="O169" s="79">
        <v>17000</v>
      </c>
      <c r="P169" s="79">
        <v>106.85</v>
      </c>
      <c r="Q169" s="79">
        <v>18.1645</v>
      </c>
      <c r="R169" s="79">
        <v>0</v>
      </c>
      <c r="S169" s="79">
        <v>0.25</v>
      </c>
      <c r="T169" s="79">
        <v>0.05</v>
      </c>
    </row>
    <row r="170" spans="2:20">
      <c r="B170" t="s">
        <v>784</v>
      </c>
      <c r="C170" t="s">
        <v>785</v>
      </c>
      <c r="D170" t="s">
        <v>106</v>
      </c>
      <c r="E170" t="s">
        <v>129</v>
      </c>
      <c r="F170" t="s">
        <v>324</v>
      </c>
      <c r="G170" t="s">
        <v>325</v>
      </c>
      <c r="H170" t="s">
        <v>396</v>
      </c>
      <c r="I170" t="s">
        <v>155</v>
      </c>
      <c r="J170" t="s">
        <v>244</v>
      </c>
      <c r="K170" s="79">
        <v>4.2</v>
      </c>
      <c r="L170" t="s">
        <v>108</v>
      </c>
      <c r="M170" s="79">
        <v>3.93</v>
      </c>
      <c r="N170" s="79">
        <v>1.47</v>
      </c>
      <c r="O170" s="79">
        <v>58498</v>
      </c>
      <c r="P170" s="79">
        <v>100.34</v>
      </c>
      <c r="Q170" s="79">
        <v>58.696893199999998</v>
      </c>
      <c r="R170" s="79">
        <v>0.01</v>
      </c>
      <c r="S170" s="79">
        <v>0.81</v>
      </c>
      <c r="T170" s="79">
        <v>0.16</v>
      </c>
    </row>
    <row r="171" spans="2:20">
      <c r="B171" t="s">
        <v>786</v>
      </c>
      <c r="C171" t="s">
        <v>787</v>
      </c>
      <c r="D171" t="s">
        <v>106</v>
      </c>
      <c r="E171" t="s">
        <v>129</v>
      </c>
      <c r="F171" t="s">
        <v>420</v>
      </c>
      <c r="G171" t="s">
        <v>133</v>
      </c>
      <c r="H171" t="s">
        <v>396</v>
      </c>
      <c r="I171" t="s">
        <v>155</v>
      </c>
      <c r="J171" t="s">
        <v>421</v>
      </c>
      <c r="K171" s="79">
        <v>4.84</v>
      </c>
      <c r="L171" t="s">
        <v>108</v>
      </c>
      <c r="M171" s="79">
        <v>4.8</v>
      </c>
      <c r="N171" s="79">
        <v>2.2599999999999998</v>
      </c>
      <c r="O171" s="79">
        <v>66111</v>
      </c>
      <c r="P171" s="79">
        <v>115.26</v>
      </c>
      <c r="Q171" s="79">
        <v>76.199538599999997</v>
      </c>
      <c r="R171" s="79">
        <v>0</v>
      </c>
      <c r="S171" s="79">
        <v>1.05</v>
      </c>
      <c r="T171" s="79">
        <v>0.2</v>
      </c>
    </row>
    <row r="172" spans="2:20">
      <c r="B172" t="s">
        <v>788</v>
      </c>
      <c r="C172" t="s">
        <v>789</v>
      </c>
      <c r="D172" t="s">
        <v>106</v>
      </c>
      <c r="E172" t="s">
        <v>129</v>
      </c>
      <c r="F172" t="s">
        <v>324</v>
      </c>
      <c r="G172" t="s">
        <v>325</v>
      </c>
      <c r="H172" t="s">
        <v>396</v>
      </c>
      <c r="I172" t="s">
        <v>155</v>
      </c>
      <c r="J172" t="s">
        <v>375</v>
      </c>
      <c r="K172" s="79">
        <v>3.7</v>
      </c>
      <c r="L172" t="s">
        <v>108</v>
      </c>
      <c r="M172" s="79">
        <v>3.22</v>
      </c>
      <c r="N172" s="79">
        <v>1.44</v>
      </c>
      <c r="O172" s="79">
        <v>1382</v>
      </c>
      <c r="P172" s="79">
        <v>102.77</v>
      </c>
      <c r="Q172" s="79">
        <v>1.4202813999999999</v>
      </c>
      <c r="R172" s="79">
        <v>0</v>
      </c>
      <c r="S172" s="79">
        <v>0.02</v>
      </c>
      <c r="T172" s="79">
        <v>0</v>
      </c>
    </row>
    <row r="173" spans="2:20">
      <c r="B173" t="s">
        <v>790</v>
      </c>
      <c r="C173" t="s">
        <v>791</v>
      </c>
      <c r="D173" t="s">
        <v>106</v>
      </c>
      <c r="E173" t="s">
        <v>129</v>
      </c>
      <c r="F173" t="s">
        <v>792</v>
      </c>
      <c r="G173" t="s">
        <v>325</v>
      </c>
      <c r="H173" t="s">
        <v>396</v>
      </c>
      <c r="I173" t="s">
        <v>155</v>
      </c>
      <c r="J173" t="s">
        <v>793</v>
      </c>
      <c r="K173" s="79">
        <v>5.19</v>
      </c>
      <c r="L173" t="s">
        <v>108</v>
      </c>
      <c r="M173" s="79">
        <v>2.0699999999999998</v>
      </c>
      <c r="N173" s="79">
        <v>1.76</v>
      </c>
      <c r="O173" s="79">
        <v>17000</v>
      </c>
      <c r="P173" s="79">
        <v>102.69</v>
      </c>
      <c r="Q173" s="79">
        <v>17.4573</v>
      </c>
      <c r="R173" s="79">
        <v>0.01</v>
      </c>
      <c r="S173" s="79">
        <v>0.24</v>
      </c>
      <c r="T173" s="79">
        <v>0.05</v>
      </c>
    </row>
    <row r="174" spans="2:20">
      <c r="B174" t="s">
        <v>794</v>
      </c>
      <c r="C174" t="s">
        <v>795</v>
      </c>
      <c r="D174" t="s">
        <v>106</v>
      </c>
      <c r="E174" t="s">
        <v>129</v>
      </c>
      <c r="F174" t="s">
        <v>446</v>
      </c>
      <c r="G174" t="s">
        <v>358</v>
      </c>
      <c r="H174" t="s">
        <v>440</v>
      </c>
      <c r="I174" t="s">
        <v>155</v>
      </c>
      <c r="J174" t="s">
        <v>244</v>
      </c>
      <c r="K174" s="79">
        <v>0.56000000000000005</v>
      </c>
      <c r="L174" t="s">
        <v>108</v>
      </c>
      <c r="M174" s="79">
        <v>6.41</v>
      </c>
      <c r="N174" s="79">
        <v>1</v>
      </c>
      <c r="O174" s="79">
        <v>1109.5999999999999</v>
      </c>
      <c r="P174" s="79">
        <v>105.82</v>
      </c>
      <c r="Q174" s="79">
        <v>1.17417872</v>
      </c>
      <c r="R174" s="79">
        <v>0</v>
      </c>
      <c r="S174" s="79">
        <v>0.02</v>
      </c>
      <c r="T174" s="79">
        <v>0</v>
      </c>
    </row>
    <row r="175" spans="2:20">
      <c r="B175" t="s">
        <v>796</v>
      </c>
      <c r="C175" t="s">
        <v>797</v>
      </c>
      <c r="D175" t="s">
        <v>106</v>
      </c>
      <c r="E175" t="s">
        <v>129</v>
      </c>
      <c r="F175" t="s">
        <v>798</v>
      </c>
      <c r="G175" t="s">
        <v>118</v>
      </c>
      <c r="H175" t="s">
        <v>440</v>
      </c>
      <c r="I175" t="s">
        <v>155</v>
      </c>
      <c r="J175" t="s">
        <v>244</v>
      </c>
      <c r="K175" s="79">
        <v>2.58</v>
      </c>
      <c r="L175" t="s">
        <v>108</v>
      </c>
      <c r="M175" s="79">
        <v>2.2999999999999998</v>
      </c>
      <c r="N175" s="79">
        <v>1.5</v>
      </c>
      <c r="O175" s="79">
        <v>57639</v>
      </c>
      <c r="P175" s="79">
        <v>102.1</v>
      </c>
      <c r="Q175" s="79">
        <v>58.849418999999997</v>
      </c>
      <c r="R175" s="79">
        <v>0</v>
      </c>
      <c r="S175" s="79">
        <v>0.81</v>
      </c>
      <c r="T175" s="79">
        <v>0.16</v>
      </c>
    </row>
    <row r="176" spans="2:20">
      <c r="B176" t="s">
        <v>799</v>
      </c>
      <c r="C176" t="s">
        <v>800</v>
      </c>
      <c r="D176" t="s">
        <v>106</v>
      </c>
      <c r="E176" t="s">
        <v>129</v>
      </c>
      <c r="F176" t="s">
        <v>798</v>
      </c>
      <c r="G176" t="s">
        <v>118</v>
      </c>
      <c r="H176" t="s">
        <v>440</v>
      </c>
      <c r="I176" t="s">
        <v>155</v>
      </c>
      <c r="J176" t="s">
        <v>801</v>
      </c>
      <c r="K176" s="79">
        <v>7.18</v>
      </c>
      <c r="L176" t="s">
        <v>108</v>
      </c>
      <c r="M176" s="79">
        <v>2.4</v>
      </c>
      <c r="N176" s="79">
        <v>2.16</v>
      </c>
      <c r="O176" s="79">
        <v>68140</v>
      </c>
      <c r="P176" s="79">
        <v>97.37</v>
      </c>
      <c r="Q176" s="79">
        <v>66.347918000000007</v>
      </c>
      <c r="R176" s="79">
        <v>0</v>
      </c>
      <c r="S176" s="79">
        <v>0.92</v>
      </c>
      <c r="T176" s="79">
        <v>0.18</v>
      </c>
    </row>
    <row r="177" spans="2:20">
      <c r="B177" t="s">
        <v>802</v>
      </c>
      <c r="C177" t="s">
        <v>803</v>
      </c>
      <c r="D177" t="s">
        <v>106</v>
      </c>
      <c r="E177" t="s">
        <v>129</v>
      </c>
      <c r="F177" t="s">
        <v>498</v>
      </c>
      <c r="G177" t="s">
        <v>358</v>
      </c>
      <c r="H177" t="s">
        <v>440</v>
      </c>
      <c r="I177" t="s">
        <v>155</v>
      </c>
      <c r="J177" t="s">
        <v>244</v>
      </c>
      <c r="K177" s="79">
        <v>0.98</v>
      </c>
      <c r="L177" t="s">
        <v>108</v>
      </c>
      <c r="M177" s="79">
        <v>2.5</v>
      </c>
      <c r="N177" s="79">
        <v>1.42</v>
      </c>
      <c r="O177" s="79">
        <v>16355</v>
      </c>
      <c r="P177" s="79">
        <v>99.61</v>
      </c>
      <c r="Q177" s="79">
        <v>16.2912155</v>
      </c>
      <c r="R177" s="79">
        <v>0</v>
      </c>
      <c r="S177" s="79">
        <v>0.23</v>
      </c>
      <c r="T177" s="79">
        <v>0.04</v>
      </c>
    </row>
    <row r="178" spans="2:20">
      <c r="B178" t="s">
        <v>804</v>
      </c>
      <c r="C178" t="s">
        <v>805</v>
      </c>
      <c r="D178" t="s">
        <v>106</v>
      </c>
      <c r="E178" t="s">
        <v>129</v>
      </c>
      <c r="F178" t="s">
        <v>507</v>
      </c>
      <c r="G178" t="s">
        <v>358</v>
      </c>
      <c r="H178" t="s">
        <v>440</v>
      </c>
      <c r="I178" t="s">
        <v>155</v>
      </c>
      <c r="J178" t="s">
        <v>806</v>
      </c>
      <c r="K178" s="79">
        <v>5.82</v>
      </c>
      <c r="L178" t="s">
        <v>108</v>
      </c>
      <c r="M178" s="79">
        <v>4.3499999999999996</v>
      </c>
      <c r="N178" s="79">
        <v>4.0999999999999996</v>
      </c>
      <c r="O178" s="79">
        <v>7325</v>
      </c>
      <c r="P178" s="79">
        <v>103.38</v>
      </c>
      <c r="Q178" s="79">
        <v>7.5725850000000001</v>
      </c>
      <c r="R178" s="79">
        <v>0</v>
      </c>
      <c r="S178" s="79">
        <v>0.1</v>
      </c>
      <c r="T178" s="79">
        <v>0.02</v>
      </c>
    </row>
    <row r="179" spans="2:20">
      <c r="B179" t="s">
        <v>807</v>
      </c>
      <c r="C179" t="s">
        <v>808</v>
      </c>
      <c r="D179" t="s">
        <v>106</v>
      </c>
      <c r="E179" t="s">
        <v>129</v>
      </c>
      <c r="F179" t="s">
        <v>507</v>
      </c>
      <c r="G179" t="s">
        <v>358</v>
      </c>
      <c r="H179" t="s">
        <v>440</v>
      </c>
      <c r="I179" t="s">
        <v>155</v>
      </c>
      <c r="J179" t="s">
        <v>809</v>
      </c>
      <c r="K179" s="79">
        <v>3.98</v>
      </c>
      <c r="L179" t="s">
        <v>108</v>
      </c>
      <c r="M179" s="79">
        <v>5.05</v>
      </c>
      <c r="N179" s="79">
        <v>3.05</v>
      </c>
      <c r="O179" s="79">
        <v>10304.65</v>
      </c>
      <c r="P179" s="79">
        <v>109.3</v>
      </c>
      <c r="Q179" s="79">
        <v>11.262982450000001</v>
      </c>
      <c r="R179" s="79">
        <v>0</v>
      </c>
      <c r="S179" s="79">
        <v>0.16</v>
      </c>
      <c r="T179" s="79">
        <v>0.03</v>
      </c>
    </row>
    <row r="180" spans="2:20">
      <c r="B180" t="s">
        <v>810</v>
      </c>
      <c r="C180" t="s">
        <v>811</v>
      </c>
      <c r="D180" t="s">
        <v>106</v>
      </c>
      <c r="E180" t="s">
        <v>129</v>
      </c>
      <c r="F180" t="s">
        <v>520</v>
      </c>
      <c r="G180" t="s">
        <v>325</v>
      </c>
      <c r="H180" t="s">
        <v>440</v>
      </c>
      <c r="I180" t="s">
        <v>155</v>
      </c>
      <c r="J180" t="s">
        <v>521</v>
      </c>
      <c r="K180" s="79">
        <v>3.44</v>
      </c>
      <c r="L180" t="s">
        <v>108</v>
      </c>
      <c r="M180" s="79">
        <v>1.05</v>
      </c>
      <c r="N180" s="79">
        <v>1.1599999999999999</v>
      </c>
      <c r="O180" s="79">
        <v>11100</v>
      </c>
      <c r="P180" s="79">
        <v>99.65</v>
      </c>
      <c r="Q180" s="79">
        <v>11.06115</v>
      </c>
      <c r="R180" s="79">
        <v>0</v>
      </c>
      <c r="S180" s="79">
        <v>0.15</v>
      </c>
      <c r="T180" s="79">
        <v>0.03</v>
      </c>
    </row>
    <row r="181" spans="2:20">
      <c r="B181" t="s">
        <v>812</v>
      </c>
      <c r="C181" t="s">
        <v>813</v>
      </c>
      <c r="D181" t="s">
        <v>106</v>
      </c>
      <c r="E181" t="s">
        <v>129</v>
      </c>
      <c r="F181" t="s">
        <v>520</v>
      </c>
      <c r="G181" t="s">
        <v>325</v>
      </c>
      <c r="H181" t="s">
        <v>440</v>
      </c>
      <c r="I181" t="s">
        <v>155</v>
      </c>
      <c r="J181" t="s">
        <v>244</v>
      </c>
      <c r="K181" s="79">
        <v>0.49</v>
      </c>
      <c r="L181" t="s">
        <v>108</v>
      </c>
      <c r="M181" s="79">
        <v>3.21</v>
      </c>
      <c r="N181" s="79">
        <v>0.89</v>
      </c>
      <c r="O181" s="79">
        <v>11082.55</v>
      </c>
      <c r="P181" s="79">
        <v>100.22</v>
      </c>
      <c r="Q181" s="79">
        <v>11.10693161</v>
      </c>
      <c r="R181" s="79">
        <v>0.02</v>
      </c>
      <c r="S181" s="79">
        <v>0.15</v>
      </c>
      <c r="T181" s="79">
        <v>0.03</v>
      </c>
    </row>
    <row r="182" spans="2:20">
      <c r="B182" t="s">
        <v>814</v>
      </c>
      <c r="C182" t="s">
        <v>815</v>
      </c>
      <c r="D182" t="s">
        <v>106</v>
      </c>
      <c r="E182" t="s">
        <v>129</v>
      </c>
      <c r="F182" t="s">
        <v>416</v>
      </c>
      <c r="G182" t="s">
        <v>417</v>
      </c>
      <c r="H182" t="s">
        <v>440</v>
      </c>
      <c r="I182" t="s">
        <v>155</v>
      </c>
      <c r="J182" t="s">
        <v>816</v>
      </c>
      <c r="K182" s="79">
        <v>9.66</v>
      </c>
      <c r="L182" t="s">
        <v>108</v>
      </c>
      <c r="M182" s="79">
        <v>3.95</v>
      </c>
      <c r="N182" s="79">
        <v>3.84</v>
      </c>
      <c r="O182" s="79">
        <v>4500</v>
      </c>
      <c r="P182" s="79">
        <v>103.35</v>
      </c>
      <c r="Q182" s="79">
        <v>4.6507500000000004</v>
      </c>
      <c r="R182" s="79">
        <v>0</v>
      </c>
      <c r="S182" s="79">
        <v>0.06</v>
      </c>
      <c r="T182" s="79">
        <v>0.01</v>
      </c>
    </row>
    <row r="183" spans="2:20">
      <c r="B183" t="s">
        <v>817</v>
      </c>
      <c r="C183" t="s">
        <v>818</v>
      </c>
      <c r="D183" t="s">
        <v>106</v>
      </c>
      <c r="E183" t="s">
        <v>129</v>
      </c>
      <c r="F183" t="s">
        <v>416</v>
      </c>
      <c r="G183" t="s">
        <v>417</v>
      </c>
      <c r="H183" t="s">
        <v>440</v>
      </c>
      <c r="I183" t="s">
        <v>155</v>
      </c>
      <c r="J183" t="s">
        <v>816</v>
      </c>
      <c r="K183" s="79">
        <v>10.24</v>
      </c>
      <c r="L183" t="s">
        <v>108</v>
      </c>
      <c r="M183" s="79">
        <v>3.95</v>
      </c>
      <c r="N183" s="79">
        <v>3.99</v>
      </c>
      <c r="O183" s="79">
        <v>4500</v>
      </c>
      <c r="P183" s="79">
        <v>102</v>
      </c>
      <c r="Q183" s="79">
        <v>4.59</v>
      </c>
      <c r="R183" s="79">
        <v>0</v>
      </c>
      <c r="S183" s="79">
        <v>0.06</v>
      </c>
      <c r="T183" s="79">
        <v>0.01</v>
      </c>
    </row>
    <row r="184" spans="2:20">
      <c r="B184" t="s">
        <v>819</v>
      </c>
      <c r="C184" t="s">
        <v>820</v>
      </c>
      <c r="D184" t="s">
        <v>106</v>
      </c>
      <c r="E184" t="s">
        <v>129</v>
      </c>
      <c r="F184" t="s">
        <v>537</v>
      </c>
      <c r="G184" t="s">
        <v>118</v>
      </c>
      <c r="H184" t="s">
        <v>440</v>
      </c>
      <c r="I184" t="s">
        <v>155</v>
      </c>
      <c r="J184" t="s">
        <v>573</v>
      </c>
      <c r="K184" s="79">
        <v>3.75</v>
      </c>
      <c r="L184" t="s">
        <v>108</v>
      </c>
      <c r="M184" s="79">
        <v>6.4</v>
      </c>
      <c r="N184" s="79">
        <v>1.39</v>
      </c>
      <c r="O184" s="79">
        <v>100000</v>
      </c>
      <c r="P184" s="79">
        <v>122.26</v>
      </c>
      <c r="Q184" s="79">
        <v>122.26</v>
      </c>
      <c r="R184" s="79">
        <v>0.03</v>
      </c>
      <c r="S184" s="79">
        <v>1.69</v>
      </c>
      <c r="T184" s="79">
        <v>0.33</v>
      </c>
    </row>
    <row r="185" spans="2:20">
      <c r="B185" t="s">
        <v>821</v>
      </c>
      <c r="C185" t="s">
        <v>822</v>
      </c>
      <c r="D185" t="s">
        <v>106</v>
      </c>
      <c r="E185" t="s">
        <v>129</v>
      </c>
      <c r="F185" t="s">
        <v>540</v>
      </c>
      <c r="G185" t="s">
        <v>417</v>
      </c>
      <c r="H185" t="s">
        <v>440</v>
      </c>
      <c r="I185" t="s">
        <v>155</v>
      </c>
      <c r="J185" t="s">
        <v>244</v>
      </c>
      <c r="K185" s="79">
        <v>0.81</v>
      </c>
      <c r="L185" t="s">
        <v>108</v>
      </c>
      <c r="M185" s="79">
        <v>5.7</v>
      </c>
      <c r="N185" s="79">
        <v>0.87</v>
      </c>
      <c r="O185" s="79">
        <v>2294.5700000000002</v>
      </c>
      <c r="P185" s="79">
        <v>104.96</v>
      </c>
      <c r="Q185" s="79">
        <v>2.4083806719999998</v>
      </c>
      <c r="R185" s="79">
        <v>0</v>
      </c>
      <c r="S185" s="79">
        <v>0.03</v>
      </c>
      <c r="T185" s="79">
        <v>0.01</v>
      </c>
    </row>
    <row r="186" spans="2:20">
      <c r="B186" t="s">
        <v>823</v>
      </c>
      <c r="C186" t="s">
        <v>824</v>
      </c>
      <c r="D186" t="s">
        <v>106</v>
      </c>
      <c r="E186" t="s">
        <v>129</v>
      </c>
      <c r="F186" t="s">
        <v>540</v>
      </c>
      <c r="G186" t="s">
        <v>417</v>
      </c>
      <c r="H186" t="s">
        <v>543</v>
      </c>
      <c r="I186" t="s">
        <v>156</v>
      </c>
      <c r="J186" t="s">
        <v>544</v>
      </c>
      <c r="K186" s="79">
        <v>6.81</v>
      </c>
      <c r="L186" t="s">
        <v>108</v>
      </c>
      <c r="M186" s="79">
        <v>3.92</v>
      </c>
      <c r="N186" s="79">
        <v>3.27</v>
      </c>
      <c r="O186" s="79">
        <v>36189.08</v>
      </c>
      <c r="P186" s="79">
        <v>105.3</v>
      </c>
      <c r="Q186" s="79">
        <v>38.107101239999999</v>
      </c>
      <c r="R186" s="79">
        <v>0</v>
      </c>
      <c r="S186" s="79">
        <v>0.53</v>
      </c>
      <c r="T186" s="79">
        <v>0.1</v>
      </c>
    </row>
    <row r="187" spans="2:20">
      <c r="B187" t="s">
        <v>825</v>
      </c>
      <c r="C187" t="s">
        <v>826</v>
      </c>
      <c r="D187" t="s">
        <v>106</v>
      </c>
      <c r="E187" t="s">
        <v>129</v>
      </c>
      <c r="F187" t="s">
        <v>827</v>
      </c>
      <c r="G187" t="s">
        <v>358</v>
      </c>
      <c r="H187" t="s">
        <v>543</v>
      </c>
      <c r="I187" t="s">
        <v>156</v>
      </c>
      <c r="J187" t="s">
        <v>828</v>
      </c>
      <c r="K187" s="79">
        <v>3.77</v>
      </c>
      <c r="L187" t="s">
        <v>108</v>
      </c>
      <c r="M187" s="79">
        <v>4.2</v>
      </c>
      <c r="N187" s="79">
        <v>4.07</v>
      </c>
      <c r="O187" s="79">
        <v>63274</v>
      </c>
      <c r="P187" s="79">
        <v>101.74</v>
      </c>
      <c r="Q187" s="79">
        <v>64.374967600000005</v>
      </c>
      <c r="R187" s="79">
        <v>0</v>
      </c>
      <c r="S187" s="79">
        <v>0.89</v>
      </c>
      <c r="T187" s="79">
        <v>0.17</v>
      </c>
    </row>
    <row r="188" spans="2:20">
      <c r="B188" t="s">
        <v>829</v>
      </c>
      <c r="C188" t="s">
        <v>830</v>
      </c>
      <c r="D188" t="s">
        <v>106</v>
      </c>
      <c r="E188" t="s">
        <v>129</v>
      </c>
      <c r="F188" t="s">
        <v>436</v>
      </c>
      <c r="G188" t="s">
        <v>417</v>
      </c>
      <c r="H188" t="s">
        <v>440</v>
      </c>
      <c r="I188" t="s">
        <v>155</v>
      </c>
      <c r="J188" t="s">
        <v>244</v>
      </c>
      <c r="K188" s="79">
        <v>0.97</v>
      </c>
      <c r="L188" t="s">
        <v>108</v>
      </c>
      <c r="M188" s="79">
        <v>6</v>
      </c>
      <c r="N188" s="79">
        <v>0.77</v>
      </c>
      <c r="O188" s="79">
        <v>1881</v>
      </c>
      <c r="P188" s="79">
        <v>105.21</v>
      </c>
      <c r="Q188" s="79">
        <v>1.9790000999999999</v>
      </c>
      <c r="R188" s="79">
        <v>0</v>
      </c>
      <c r="S188" s="79">
        <v>0.03</v>
      </c>
      <c r="T188" s="79">
        <v>0.01</v>
      </c>
    </row>
    <row r="189" spans="2:20">
      <c r="B189" t="s">
        <v>831</v>
      </c>
      <c r="C189" t="s">
        <v>832</v>
      </c>
      <c r="D189" t="s">
        <v>106</v>
      </c>
      <c r="E189" t="s">
        <v>129</v>
      </c>
      <c r="F189" t="s">
        <v>833</v>
      </c>
      <c r="G189" t="s">
        <v>834</v>
      </c>
      <c r="H189" t="s">
        <v>543</v>
      </c>
      <c r="I189" t="s">
        <v>156</v>
      </c>
      <c r="J189" t="s">
        <v>835</v>
      </c>
      <c r="K189" s="79">
        <v>4.79</v>
      </c>
      <c r="L189" t="s">
        <v>108</v>
      </c>
      <c r="M189" s="79">
        <v>2.75</v>
      </c>
      <c r="N189" s="79">
        <v>2.33</v>
      </c>
      <c r="O189" s="79">
        <v>171439.35999999999</v>
      </c>
      <c r="P189" s="79">
        <v>102.29</v>
      </c>
      <c r="Q189" s="79">
        <v>175.36532134399999</v>
      </c>
      <c r="R189" s="79">
        <v>0.03</v>
      </c>
      <c r="S189" s="79">
        <v>2.4300000000000002</v>
      </c>
      <c r="T189" s="79">
        <v>0.47</v>
      </c>
    </row>
    <row r="190" spans="2:20">
      <c r="B190" t="s">
        <v>836</v>
      </c>
      <c r="C190" t="s">
        <v>837</v>
      </c>
      <c r="D190" t="s">
        <v>106</v>
      </c>
      <c r="E190" t="s">
        <v>129</v>
      </c>
      <c r="F190" t="s">
        <v>559</v>
      </c>
      <c r="G190" t="s">
        <v>358</v>
      </c>
      <c r="H190" t="s">
        <v>560</v>
      </c>
      <c r="I190" t="s">
        <v>155</v>
      </c>
      <c r="J190" t="s">
        <v>838</v>
      </c>
      <c r="K190" s="79">
        <v>5.08</v>
      </c>
      <c r="L190" t="s">
        <v>108</v>
      </c>
      <c r="M190" s="79">
        <v>3.5</v>
      </c>
      <c r="N190" s="79">
        <v>2.17</v>
      </c>
      <c r="O190" s="79">
        <v>9900</v>
      </c>
      <c r="P190" s="79">
        <v>107.84</v>
      </c>
      <c r="Q190" s="79">
        <v>10.676159999999999</v>
      </c>
      <c r="R190" s="79">
        <v>0.01</v>
      </c>
      <c r="S190" s="79">
        <v>0.15</v>
      </c>
      <c r="T190" s="79">
        <v>0.03</v>
      </c>
    </row>
    <row r="191" spans="2:20">
      <c r="B191" t="s">
        <v>839</v>
      </c>
      <c r="C191" t="s">
        <v>840</v>
      </c>
      <c r="D191" t="s">
        <v>106</v>
      </c>
      <c r="E191" t="s">
        <v>129</v>
      </c>
      <c r="F191" t="s">
        <v>841</v>
      </c>
      <c r="G191" t="s">
        <v>138</v>
      </c>
      <c r="H191" t="s">
        <v>556</v>
      </c>
      <c r="I191" t="s">
        <v>156</v>
      </c>
      <c r="J191" t="s">
        <v>244</v>
      </c>
      <c r="K191" s="79">
        <v>1.73</v>
      </c>
      <c r="L191" t="s">
        <v>108</v>
      </c>
      <c r="M191" s="79">
        <v>6.9</v>
      </c>
      <c r="N191" s="79">
        <v>1.74</v>
      </c>
      <c r="O191" s="79">
        <v>0.35</v>
      </c>
      <c r="P191" s="79">
        <v>109.11</v>
      </c>
      <c r="Q191" s="79">
        <v>3.8188499999999999E-4</v>
      </c>
      <c r="R191" s="79">
        <v>0</v>
      </c>
      <c r="S191" s="79">
        <v>0</v>
      </c>
      <c r="T191" s="79">
        <v>0</v>
      </c>
    </row>
    <row r="192" spans="2:20">
      <c r="B192" t="s">
        <v>842</v>
      </c>
      <c r="C192" t="s">
        <v>843</v>
      </c>
      <c r="D192" t="s">
        <v>106</v>
      </c>
      <c r="E192" t="s">
        <v>129</v>
      </c>
      <c r="F192" t="s">
        <v>844</v>
      </c>
      <c r="G192" t="s">
        <v>845</v>
      </c>
      <c r="H192" t="s">
        <v>556</v>
      </c>
      <c r="I192" t="s">
        <v>156</v>
      </c>
      <c r="J192" t="s">
        <v>244</v>
      </c>
      <c r="K192" s="79">
        <v>1.85</v>
      </c>
      <c r="L192" t="s">
        <v>108</v>
      </c>
      <c r="M192" s="79">
        <v>5.55</v>
      </c>
      <c r="N192" s="79">
        <v>1.49</v>
      </c>
      <c r="O192" s="79">
        <v>2000</v>
      </c>
      <c r="P192" s="79">
        <v>108.08</v>
      </c>
      <c r="Q192" s="79">
        <v>2.1616</v>
      </c>
      <c r="R192" s="79">
        <v>0</v>
      </c>
      <c r="S192" s="79">
        <v>0.03</v>
      </c>
      <c r="T192" s="79">
        <v>0.01</v>
      </c>
    </row>
    <row r="193" spans="2:20">
      <c r="B193" t="s">
        <v>846</v>
      </c>
      <c r="C193" t="s">
        <v>847</v>
      </c>
      <c r="D193" t="s">
        <v>106</v>
      </c>
      <c r="E193" t="s">
        <v>129</v>
      </c>
      <c r="F193" t="s">
        <v>572</v>
      </c>
      <c r="G193" t="s">
        <v>325</v>
      </c>
      <c r="H193" t="s">
        <v>560</v>
      </c>
      <c r="I193" t="s">
        <v>155</v>
      </c>
      <c r="J193" t="s">
        <v>244</v>
      </c>
      <c r="K193" s="79">
        <v>0.15</v>
      </c>
      <c r="L193" t="s">
        <v>108</v>
      </c>
      <c r="M193" s="79">
        <v>2.17</v>
      </c>
      <c r="N193" s="79">
        <v>1.29</v>
      </c>
      <c r="O193" s="79">
        <v>6250</v>
      </c>
      <c r="P193" s="79">
        <v>100.07</v>
      </c>
      <c r="Q193" s="79">
        <v>6.2543749999999996</v>
      </c>
      <c r="R193" s="79">
        <v>0.01</v>
      </c>
      <c r="S193" s="79">
        <v>0.09</v>
      </c>
      <c r="T193" s="79">
        <v>0.02</v>
      </c>
    </row>
    <row r="194" spans="2:20">
      <c r="B194" t="s">
        <v>848</v>
      </c>
      <c r="C194" t="s">
        <v>849</v>
      </c>
      <c r="D194" t="s">
        <v>106</v>
      </c>
      <c r="E194" t="s">
        <v>129</v>
      </c>
      <c r="F194" t="s">
        <v>850</v>
      </c>
      <c r="G194" t="s">
        <v>358</v>
      </c>
      <c r="H194" t="s">
        <v>560</v>
      </c>
      <c r="I194" t="s">
        <v>155</v>
      </c>
      <c r="J194" t="s">
        <v>851</v>
      </c>
      <c r="K194" s="79">
        <v>3.98</v>
      </c>
      <c r="L194" t="s">
        <v>108</v>
      </c>
      <c r="M194" s="79">
        <v>6.05</v>
      </c>
      <c r="N194" s="79">
        <v>5.44</v>
      </c>
      <c r="O194" s="79">
        <v>29128</v>
      </c>
      <c r="P194" s="79">
        <v>104.83</v>
      </c>
      <c r="Q194" s="79">
        <v>30.534882400000001</v>
      </c>
      <c r="R194" s="79">
        <v>0</v>
      </c>
      <c r="S194" s="79">
        <v>0.42</v>
      </c>
      <c r="T194" s="79">
        <v>0.08</v>
      </c>
    </row>
    <row r="195" spans="2:20">
      <c r="B195" t="s">
        <v>852</v>
      </c>
      <c r="C195" t="s">
        <v>853</v>
      </c>
      <c r="D195" t="s">
        <v>106</v>
      </c>
      <c r="E195" t="s">
        <v>129</v>
      </c>
      <c r="F195" t="s">
        <v>583</v>
      </c>
      <c r="G195" t="s">
        <v>358</v>
      </c>
      <c r="H195" t="s">
        <v>556</v>
      </c>
      <c r="I195" t="s">
        <v>156</v>
      </c>
      <c r="J195" t="s">
        <v>244</v>
      </c>
      <c r="K195" s="79">
        <v>4.12</v>
      </c>
      <c r="L195" t="s">
        <v>108</v>
      </c>
      <c r="M195" s="79">
        <v>7.05</v>
      </c>
      <c r="N195" s="79">
        <v>2.79</v>
      </c>
      <c r="O195" s="79">
        <v>29.7</v>
      </c>
      <c r="P195" s="79">
        <v>120.03</v>
      </c>
      <c r="Q195" s="79">
        <v>3.5648909999999999E-2</v>
      </c>
      <c r="R195" s="79">
        <v>0</v>
      </c>
      <c r="S195" s="79">
        <v>0</v>
      </c>
      <c r="T195" s="79">
        <v>0</v>
      </c>
    </row>
    <row r="196" spans="2:20">
      <c r="B196" t="s">
        <v>854</v>
      </c>
      <c r="C196" t="s">
        <v>855</v>
      </c>
      <c r="D196" t="s">
        <v>106</v>
      </c>
      <c r="E196" t="s">
        <v>129</v>
      </c>
      <c r="F196" t="s">
        <v>593</v>
      </c>
      <c r="G196" t="s">
        <v>138</v>
      </c>
      <c r="H196" t="s">
        <v>560</v>
      </c>
      <c r="I196" t="s">
        <v>155</v>
      </c>
      <c r="J196" t="s">
        <v>244</v>
      </c>
      <c r="K196" s="79">
        <v>0.27</v>
      </c>
      <c r="L196" t="s">
        <v>108</v>
      </c>
      <c r="M196" s="79">
        <v>6.25</v>
      </c>
      <c r="N196" s="79">
        <v>1.29</v>
      </c>
      <c r="O196" s="79">
        <v>3180.18</v>
      </c>
      <c r="P196" s="79">
        <v>105.89</v>
      </c>
      <c r="Q196" s="79">
        <v>3.367492602</v>
      </c>
      <c r="R196" s="79">
        <v>0</v>
      </c>
      <c r="S196" s="79">
        <v>0.05</v>
      </c>
      <c r="T196" s="79">
        <v>0.01</v>
      </c>
    </row>
    <row r="197" spans="2:20">
      <c r="B197" t="s">
        <v>856</v>
      </c>
      <c r="C197" t="s">
        <v>857</v>
      </c>
      <c r="D197" t="s">
        <v>106</v>
      </c>
      <c r="E197" t="s">
        <v>129</v>
      </c>
      <c r="F197" t="s">
        <v>593</v>
      </c>
      <c r="G197" t="s">
        <v>138</v>
      </c>
      <c r="H197" t="s">
        <v>560</v>
      </c>
      <c r="I197" t="s">
        <v>155</v>
      </c>
      <c r="J197" t="s">
        <v>598</v>
      </c>
      <c r="K197" s="79">
        <v>4.9800000000000004</v>
      </c>
      <c r="L197" t="s">
        <v>108</v>
      </c>
      <c r="M197" s="79">
        <v>4.1399999999999997</v>
      </c>
      <c r="N197" s="79">
        <v>2.78</v>
      </c>
      <c r="O197" s="79">
        <v>25427.79</v>
      </c>
      <c r="P197" s="79">
        <v>107.95</v>
      </c>
      <c r="Q197" s="79">
        <v>27.449299305</v>
      </c>
      <c r="R197" s="79">
        <v>0</v>
      </c>
      <c r="S197" s="79">
        <v>0.38</v>
      </c>
      <c r="T197" s="79">
        <v>7.0000000000000007E-2</v>
      </c>
    </row>
    <row r="198" spans="2:20">
      <c r="B198" t="s">
        <v>858</v>
      </c>
      <c r="C198" t="s">
        <v>859</v>
      </c>
      <c r="D198" t="s">
        <v>106</v>
      </c>
      <c r="E198" t="s">
        <v>129</v>
      </c>
      <c r="F198" t="s">
        <v>604</v>
      </c>
      <c r="G198" t="s">
        <v>138</v>
      </c>
      <c r="H198" t="s">
        <v>560</v>
      </c>
      <c r="I198" t="s">
        <v>155</v>
      </c>
      <c r="J198" t="s">
        <v>244</v>
      </c>
      <c r="K198" s="79">
        <v>3.17</v>
      </c>
      <c r="L198" t="s">
        <v>108</v>
      </c>
      <c r="M198" s="79">
        <v>1.86</v>
      </c>
      <c r="N198" s="79">
        <v>1.56</v>
      </c>
      <c r="O198" s="79">
        <v>98494</v>
      </c>
      <c r="P198" s="79">
        <v>99.11</v>
      </c>
      <c r="Q198" s="79">
        <v>97.617403400000001</v>
      </c>
      <c r="R198" s="79">
        <v>0.02</v>
      </c>
      <c r="S198" s="79">
        <v>1.35</v>
      </c>
      <c r="T198" s="79">
        <v>0.26</v>
      </c>
    </row>
    <row r="199" spans="2:20">
      <c r="B199" t="s">
        <v>860</v>
      </c>
      <c r="C199" t="s">
        <v>861</v>
      </c>
      <c r="D199" t="s">
        <v>106</v>
      </c>
      <c r="E199" t="s">
        <v>129</v>
      </c>
      <c r="F199" t="s">
        <v>604</v>
      </c>
      <c r="G199" t="s">
        <v>138</v>
      </c>
      <c r="H199" t="s">
        <v>560</v>
      </c>
      <c r="I199" t="s">
        <v>155</v>
      </c>
      <c r="J199" t="s">
        <v>244</v>
      </c>
      <c r="K199" s="79">
        <v>0.73</v>
      </c>
      <c r="L199" t="s">
        <v>108</v>
      </c>
      <c r="M199" s="79">
        <v>5.5</v>
      </c>
      <c r="N199" s="79">
        <v>1.01</v>
      </c>
      <c r="O199" s="79">
        <v>4200</v>
      </c>
      <c r="P199" s="79">
        <v>104.73</v>
      </c>
      <c r="Q199" s="79">
        <v>4.3986599999999996</v>
      </c>
      <c r="R199" s="79">
        <v>0</v>
      </c>
      <c r="S199" s="79">
        <v>0.06</v>
      </c>
      <c r="T199" s="79">
        <v>0.01</v>
      </c>
    </row>
    <row r="200" spans="2:20">
      <c r="B200" t="s">
        <v>862</v>
      </c>
      <c r="C200" t="s">
        <v>863</v>
      </c>
      <c r="D200" t="s">
        <v>106</v>
      </c>
      <c r="E200" t="s">
        <v>129</v>
      </c>
      <c r="F200" t="s">
        <v>864</v>
      </c>
      <c r="G200" t="s">
        <v>358</v>
      </c>
      <c r="H200" t="s">
        <v>560</v>
      </c>
      <c r="I200" t="s">
        <v>155</v>
      </c>
      <c r="J200" t="s">
        <v>865</v>
      </c>
      <c r="K200" s="79">
        <v>3.44</v>
      </c>
      <c r="L200" t="s">
        <v>108</v>
      </c>
      <c r="M200" s="79">
        <v>4</v>
      </c>
      <c r="N200" s="79">
        <v>5.0599999999999996</v>
      </c>
      <c r="O200" s="79">
        <v>53963</v>
      </c>
      <c r="P200" s="79">
        <v>100.42</v>
      </c>
      <c r="Q200" s="79">
        <v>54.189644600000001</v>
      </c>
      <c r="R200" s="79">
        <v>0.01</v>
      </c>
      <c r="S200" s="79">
        <v>0.75</v>
      </c>
      <c r="T200" s="79">
        <v>0.14000000000000001</v>
      </c>
    </row>
    <row r="201" spans="2:20">
      <c r="B201" t="s">
        <v>866</v>
      </c>
      <c r="C201" t="s">
        <v>867</v>
      </c>
      <c r="D201" t="s">
        <v>106</v>
      </c>
      <c r="E201" t="s">
        <v>129</v>
      </c>
      <c r="F201" t="s">
        <v>868</v>
      </c>
      <c r="G201" t="s">
        <v>834</v>
      </c>
      <c r="H201" t="s">
        <v>560</v>
      </c>
      <c r="I201" t="s">
        <v>155</v>
      </c>
      <c r="J201" t="s">
        <v>244</v>
      </c>
      <c r="K201" s="79">
        <v>0.35</v>
      </c>
      <c r="L201" t="s">
        <v>108</v>
      </c>
      <c r="M201" s="79">
        <v>5.45</v>
      </c>
      <c r="N201" s="79">
        <v>0.94</v>
      </c>
      <c r="O201" s="79">
        <v>0.21</v>
      </c>
      <c r="P201" s="79">
        <v>105.11</v>
      </c>
      <c r="Q201" s="79">
        <v>2.20731E-4</v>
      </c>
      <c r="R201" s="79">
        <v>0</v>
      </c>
      <c r="S201" s="79">
        <v>0</v>
      </c>
      <c r="T201" s="79">
        <v>0</v>
      </c>
    </row>
    <row r="202" spans="2:20">
      <c r="B202" t="s">
        <v>869</v>
      </c>
      <c r="C202" t="s">
        <v>870</v>
      </c>
      <c r="D202" t="s">
        <v>106</v>
      </c>
      <c r="E202" t="s">
        <v>129</v>
      </c>
      <c r="F202" t="s">
        <v>871</v>
      </c>
      <c r="G202" t="s">
        <v>872</v>
      </c>
      <c r="H202" t="s">
        <v>560</v>
      </c>
      <c r="I202" t="s">
        <v>155</v>
      </c>
      <c r="J202" t="s">
        <v>873</v>
      </c>
      <c r="K202" s="79">
        <v>4.6100000000000003</v>
      </c>
      <c r="L202" t="s">
        <v>108</v>
      </c>
      <c r="M202" s="79">
        <v>3.35</v>
      </c>
      <c r="N202" s="79">
        <v>2.54</v>
      </c>
      <c r="O202" s="79">
        <v>22500</v>
      </c>
      <c r="P202" s="79">
        <v>103.79</v>
      </c>
      <c r="Q202" s="79">
        <v>23.35275</v>
      </c>
      <c r="R202" s="79">
        <v>0</v>
      </c>
      <c r="S202" s="79">
        <v>0.32</v>
      </c>
      <c r="T202" s="79">
        <v>0.06</v>
      </c>
    </row>
    <row r="203" spans="2:20">
      <c r="B203" t="s">
        <v>874</v>
      </c>
      <c r="C203" t="s">
        <v>875</v>
      </c>
      <c r="D203" t="s">
        <v>106</v>
      </c>
      <c r="E203" t="s">
        <v>129</v>
      </c>
      <c r="F203" t="s">
        <v>876</v>
      </c>
      <c r="G203" t="s">
        <v>877</v>
      </c>
      <c r="H203" t="s">
        <v>618</v>
      </c>
      <c r="I203" t="s">
        <v>155</v>
      </c>
      <c r="J203" t="s">
        <v>878</v>
      </c>
      <c r="K203" s="79">
        <v>5.07</v>
      </c>
      <c r="L203" t="s">
        <v>108</v>
      </c>
      <c r="M203" s="79">
        <v>4.75</v>
      </c>
      <c r="N203" s="79">
        <v>3.06</v>
      </c>
      <c r="O203" s="79">
        <v>22800</v>
      </c>
      <c r="P203" s="79">
        <v>110.07</v>
      </c>
      <c r="Q203" s="79">
        <v>25.095960000000002</v>
      </c>
      <c r="R203" s="79">
        <v>0</v>
      </c>
      <c r="S203" s="79">
        <v>0.35</v>
      </c>
      <c r="T203" s="79">
        <v>7.0000000000000007E-2</v>
      </c>
    </row>
    <row r="204" spans="2:20">
      <c r="B204" t="s">
        <v>879</v>
      </c>
      <c r="C204" t="s">
        <v>880</v>
      </c>
      <c r="D204" t="s">
        <v>106</v>
      </c>
      <c r="E204" t="s">
        <v>129</v>
      </c>
      <c r="F204" t="s">
        <v>876</v>
      </c>
      <c r="G204" t="s">
        <v>877</v>
      </c>
      <c r="H204" t="s">
        <v>618</v>
      </c>
      <c r="I204" t="s">
        <v>155</v>
      </c>
      <c r="J204" t="s">
        <v>244</v>
      </c>
      <c r="K204" s="79">
        <v>1.2</v>
      </c>
      <c r="L204" t="s">
        <v>108</v>
      </c>
      <c r="M204" s="79">
        <v>6.3</v>
      </c>
      <c r="N204" s="79">
        <v>1.23</v>
      </c>
      <c r="O204" s="79">
        <v>22500</v>
      </c>
      <c r="P204" s="79">
        <v>107.84</v>
      </c>
      <c r="Q204" s="79">
        <v>24.263999999999999</v>
      </c>
      <c r="R204" s="79">
        <v>0.01</v>
      </c>
      <c r="S204" s="79">
        <v>0.34</v>
      </c>
      <c r="T204" s="79">
        <v>0.06</v>
      </c>
    </row>
    <row r="205" spans="2:20">
      <c r="B205" t="s">
        <v>881</v>
      </c>
      <c r="C205" t="s">
        <v>882</v>
      </c>
      <c r="D205" t="s">
        <v>106</v>
      </c>
      <c r="E205" t="s">
        <v>129</v>
      </c>
      <c r="F205" t="s">
        <v>555</v>
      </c>
      <c r="G205" t="s">
        <v>325</v>
      </c>
      <c r="H205" t="s">
        <v>613</v>
      </c>
      <c r="I205" t="s">
        <v>156</v>
      </c>
      <c r="J205" t="s">
        <v>244</v>
      </c>
      <c r="K205" s="79">
        <v>3.75</v>
      </c>
      <c r="L205" t="s">
        <v>108</v>
      </c>
      <c r="M205" s="79">
        <v>3.76</v>
      </c>
      <c r="N205" s="79">
        <v>1.59</v>
      </c>
      <c r="O205" s="79">
        <v>13623</v>
      </c>
      <c r="P205" s="79">
        <v>104</v>
      </c>
      <c r="Q205" s="79">
        <v>14.167920000000001</v>
      </c>
      <c r="R205" s="79">
        <v>0.01</v>
      </c>
      <c r="S205" s="79">
        <v>0.2</v>
      </c>
      <c r="T205" s="79">
        <v>0.04</v>
      </c>
    </row>
    <row r="206" spans="2:20">
      <c r="B206" t="s">
        <v>883</v>
      </c>
      <c r="C206" t="s">
        <v>884</v>
      </c>
      <c r="D206" t="s">
        <v>106</v>
      </c>
      <c r="E206" t="s">
        <v>129</v>
      </c>
      <c r="F206" t="s">
        <v>612</v>
      </c>
      <c r="G206" t="s">
        <v>358</v>
      </c>
      <c r="H206" t="s">
        <v>613</v>
      </c>
      <c r="I206" t="s">
        <v>156</v>
      </c>
      <c r="J206" t="s">
        <v>885</v>
      </c>
      <c r="K206" s="79">
        <v>2.54</v>
      </c>
      <c r="L206" t="s">
        <v>108</v>
      </c>
      <c r="M206" s="79">
        <v>5</v>
      </c>
      <c r="N206" s="79">
        <v>2.11</v>
      </c>
      <c r="O206" s="79">
        <v>18923</v>
      </c>
      <c r="P206" s="79">
        <v>108.8</v>
      </c>
      <c r="Q206" s="79">
        <v>20.588224</v>
      </c>
      <c r="R206" s="79">
        <v>0.01</v>
      </c>
      <c r="S206" s="79">
        <v>0.28999999999999998</v>
      </c>
      <c r="T206" s="79">
        <v>0.05</v>
      </c>
    </row>
    <row r="207" spans="2:20">
      <c r="B207" t="s">
        <v>886</v>
      </c>
      <c r="C207" t="s">
        <v>887</v>
      </c>
      <c r="D207" t="s">
        <v>106</v>
      </c>
      <c r="E207" t="s">
        <v>129</v>
      </c>
      <c r="F207" t="s">
        <v>612</v>
      </c>
      <c r="G207" t="s">
        <v>358</v>
      </c>
      <c r="H207" t="s">
        <v>613</v>
      </c>
      <c r="I207" t="s">
        <v>156</v>
      </c>
      <c r="J207" t="s">
        <v>888</v>
      </c>
      <c r="K207" s="79">
        <v>3.84</v>
      </c>
      <c r="L207" t="s">
        <v>108</v>
      </c>
      <c r="M207" s="79">
        <v>4.6500000000000004</v>
      </c>
      <c r="N207" s="79">
        <v>2.48</v>
      </c>
      <c r="O207" s="79">
        <v>16623</v>
      </c>
      <c r="P207" s="79">
        <v>109.75</v>
      </c>
      <c r="Q207" s="79">
        <v>18.2437425</v>
      </c>
      <c r="R207" s="79">
        <v>0.01</v>
      </c>
      <c r="S207" s="79">
        <v>0.25</v>
      </c>
      <c r="T207" s="79">
        <v>0.05</v>
      </c>
    </row>
    <row r="208" spans="2:20">
      <c r="B208" t="s">
        <v>889</v>
      </c>
      <c r="C208" t="s">
        <v>890</v>
      </c>
      <c r="D208" t="s">
        <v>106</v>
      </c>
      <c r="E208" t="s">
        <v>129</v>
      </c>
      <c r="F208" t="s">
        <v>637</v>
      </c>
      <c r="G208" t="s">
        <v>118</v>
      </c>
      <c r="H208" t="s">
        <v>613</v>
      </c>
      <c r="I208" t="s">
        <v>156</v>
      </c>
      <c r="J208" t="s">
        <v>244</v>
      </c>
      <c r="K208" s="79">
        <v>0.52</v>
      </c>
      <c r="L208" t="s">
        <v>108</v>
      </c>
      <c r="M208" s="79">
        <v>8.5</v>
      </c>
      <c r="N208" s="79">
        <v>1.1399999999999999</v>
      </c>
      <c r="O208" s="79">
        <v>5004.67</v>
      </c>
      <c r="P208" s="79">
        <v>107.86</v>
      </c>
      <c r="Q208" s="79">
        <v>5.3980370620000002</v>
      </c>
      <c r="R208" s="79">
        <v>0</v>
      </c>
      <c r="S208" s="79">
        <v>7.0000000000000007E-2</v>
      </c>
      <c r="T208" s="79">
        <v>0.01</v>
      </c>
    </row>
    <row r="209" spans="2:20">
      <c r="B209" t="s">
        <v>891</v>
      </c>
      <c r="C209" t="s">
        <v>892</v>
      </c>
      <c r="D209" t="s">
        <v>106</v>
      </c>
      <c r="E209" t="s">
        <v>129</v>
      </c>
      <c r="F209" t="s">
        <v>649</v>
      </c>
      <c r="G209" t="s">
        <v>358</v>
      </c>
      <c r="H209" t="s">
        <v>618</v>
      </c>
      <c r="I209" t="s">
        <v>155</v>
      </c>
      <c r="J209" t="s">
        <v>631</v>
      </c>
      <c r="K209" s="79">
        <v>4.87</v>
      </c>
      <c r="L209" t="s">
        <v>108</v>
      </c>
      <c r="M209" s="79">
        <v>3.7</v>
      </c>
      <c r="N209" s="79">
        <v>2.5</v>
      </c>
      <c r="O209" s="79">
        <v>5942</v>
      </c>
      <c r="P209" s="79">
        <v>106.97</v>
      </c>
      <c r="Q209" s="79">
        <v>6.3561573999999998</v>
      </c>
      <c r="R209" s="79">
        <v>0</v>
      </c>
      <c r="S209" s="79">
        <v>0.09</v>
      </c>
      <c r="T209" s="79">
        <v>0.02</v>
      </c>
    </row>
    <row r="210" spans="2:20">
      <c r="B210" t="s">
        <v>893</v>
      </c>
      <c r="C210" t="s">
        <v>894</v>
      </c>
      <c r="D210" t="s">
        <v>106</v>
      </c>
      <c r="E210" t="s">
        <v>129</v>
      </c>
      <c r="F210" t="s">
        <v>657</v>
      </c>
      <c r="G210" t="s">
        <v>358</v>
      </c>
      <c r="H210" t="s">
        <v>618</v>
      </c>
      <c r="I210" t="s">
        <v>155</v>
      </c>
      <c r="J210" t="s">
        <v>895</v>
      </c>
      <c r="K210" s="79">
        <v>3.22</v>
      </c>
      <c r="L210" t="s">
        <v>108</v>
      </c>
      <c r="M210" s="79">
        <v>3.4</v>
      </c>
      <c r="N210" s="79">
        <v>3.22</v>
      </c>
      <c r="O210" s="79">
        <v>25639.97</v>
      </c>
      <c r="P210" s="79">
        <v>101.22</v>
      </c>
      <c r="Q210" s="79">
        <v>25.952777634</v>
      </c>
      <c r="R210" s="79">
        <v>0.01</v>
      </c>
      <c r="S210" s="79">
        <v>0.36</v>
      </c>
      <c r="T210" s="79">
        <v>7.0000000000000007E-2</v>
      </c>
    </row>
    <row r="211" spans="2:20">
      <c r="B211" t="s">
        <v>896</v>
      </c>
      <c r="C211" t="s">
        <v>897</v>
      </c>
      <c r="D211" t="s">
        <v>106</v>
      </c>
      <c r="E211" t="s">
        <v>129</v>
      </c>
      <c r="F211" t="s">
        <v>678</v>
      </c>
      <c r="G211" t="s">
        <v>133</v>
      </c>
      <c r="H211" t="s">
        <v>673</v>
      </c>
      <c r="I211" t="s">
        <v>156</v>
      </c>
      <c r="J211" t="s">
        <v>898</v>
      </c>
      <c r="K211" s="79">
        <v>2.48</v>
      </c>
      <c r="L211" t="s">
        <v>108</v>
      </c>
      <c r="M211" s="79">
        <v>3.3</v>
      </c>
      <c r="N211" s="79">
        <v>2.77</v>
      </c>
      <c r="O211" s="79">
        <v>15555.2</v>
      </c>
      <c r="P211" s="79">
        <v>101.84</v>
      </c>
      <c r="Q211" s="79">
        <v>15.841415680000001</v>
      </c>
      <c r="R211" s="79">
        <v>0</v>
      </c>
      <c r="S211" s="79">
        <v>0.22</v>
      </c>
      <c r="T211" s="79">
        <v>0.04</v>
      </c>
    </row>
    <row r="212" spans="2:20">
      <c r="B212" t="s">
        <v>899</v>
      </c>
      <c r="C212" t="s">
        <v>900</v>
      </c>
      <c r="D212" t="s">
        <v>106</v>
      </c>
      <c r="E212" t="s">
        <v>129</v>
      </c>
      <c r="F212" t="s">
        <v>686</v>
      </c>
      <c r="G212" t="s">
        <v>358</v>
      </c>
      <c r="H212" t="s">
        <v>669</v>
      </c>
      <c r="I212" t="s">
        <v>155</v>
      </c>
      <c r="J212" t="s">
        <v>901</v>
      </c>
      <c r="K212" s="79">
        <v>5.41</v>
      </c>
      <c r="L212" t="s">
        <v>108</v>
      </c>
      <c r="M212" s="79">
        <v>6.9</v>
      </c>
      <c r="N212" s="79">
        <v>7.84</v>
      </c>
      <c r="O212" s="79">
        <v>26600</v>
      </c>
      <c r="P212" s="79">
        <v>98.49</v>
      </c>
      <c r="Q212" s="79">
        <v>26.198340000000002</v>
      </c>
      <c r="R212" s="79">
        <v>0.01</v>
      </c>
      <c r="S212" s="79">
        <v>0.36</v>
      </c>
      <c r="T212" s="79">
        <v>7.0000000000000007E-2</v>
      </c>
    </row>
    <row r="213" spans="2:20">
      <c r="B213" t="s">
        <v>902</v>
      </c>
      <c r="C213" t="s">
        <v>903</v>
      </c>
      <c r="D213" t="s">
        <v>106</v>
      </c>
      <c r="E213" t="s">
        <v>129</v>
      </c>
      <c r="F213" t="s">
        <v>904</v>
      </c>
      <c r="G213" t="s">
        <v>133</v>
      </c>
      <c r="H213" t="s">
        <v>673</v>
      </c>
      <c r="I213" t="s">
        <v>156</v>
      </c>
      <c r="J213" t="s">
        <v>244</v>
      </c>
      <c r="K213" s="79">
        <v>0.65</v>
      </c>
      <c r="L213" t="s">
        <v>108</v>
      </c>
      <c r="M213" s="79">
        <v>3.94</v>
      </c>
      <c r="N213" s="79">
        <v>1.47</v>
      </c>
      <c r="O213" s="79">
        <v>547.5</v>
      </c>
      <c r="P213" s="79">
        <v>100.8</v>
      </c>
      <c r="Q213" s="79">
        <v>0.55188000000000004</v>
      </c>
      <c r="R213" s="79">
        <v>0</v>
      </c>
      <c r="S213" s="79">
        <v>0.01</v>
      </c>
      <c r="T213" s="79">
        <v>0</v>
      </c>
    </row>
    <row r="214" spans="2:20">
      <c r="B214" t="s">
        <v>905</v>
      </c>
      <c r="C214" t="s">
        <v>906</v>
      </c>
      <c r="D214" t="s">
        <v>106</v>
      </c>
      <c r="E214" t="s">
        <v>129</v>
      </c>
      <c r="F214" t="s">
        <v>904</v>
      </c>
      <c r="G214" t="s">
        <v>133</v>
      </c>
      <c r="H214" t="s">
        <v>673</v>
      </c>
      <c r="I214" t="s">
        <v>156</v>
      </c>
      <c r="J214" t="s">
        <v>907</v>
      </c>
      <c r="K214" s="79">
        <v>0.17</v>
      </c>
      <c r="L214" t="s">
        <v>108</v>
      </c>
      <c r="M214" s="79">
        <v>6.65</v>
      </c>
      <c r="N214" s="79">
        <v>0.95</v>
      </c>
      <c r="O214" s="79">
        <v>3650</v>
      </c>
      <c r="P214" s="79">
        <v>101.5</v>
      </c>
      <c r="Q214" s="79">
        <v>3.7047500000000002</v>
      </c>
      <c r="R214" s="79">
        <v>0.01</v>
      </c>
      <c r="S214" s="79">
        <v>0.05</v>
      </c>
      <c r="T214" s="79">
        <v>0.01</v>
      </c>
    </row>
    <row r="215" spans="2:20">
      <c r="B215" t="s">
        <v>908</v>
      </c>
      <c r="C215" t="s">
        <v>909</v>
      </c>
      <c r="D215" t="s">
        <v>106</v>
      </c>
      <c r="E215" t="s">
        <v>129</v>
      </c>
      <c r="F215" t="s">
        <v>910</v>
      </c>
      <c r="G215" t="s">
        <v>358</v>
      </c>
      <c r="H215" t="s">
        <v>673</v>
      </c>
      <c r="I215" t="s">
        <v>156</v>
      </c>
      <c r="J215" t="s">
        <v>911</v>
      </c>
      <c r="K215" s="79">
        <v>5.19</v>
      </c>
      <c r="L215" t="s">
        <v>108</v>
      </c>
      <c r="M215" s="79">
        <v>4.5999999999999996</v>
      </c>
      <c r="N215" s="79">
        <v>5.0599999999999996</v>
      </c>
      <c r="O215" s="79">
        <v>6000</v>
      </c>
      <c r="P215" s="79">
        <v>97.98</v>
      </c>
      <c r="Q215" s="79">
        <v>5.8788</v>
      </c>
      <c r="R215" s="79">
        <v>0</v>
      </c>
      <c r="S215" s="79">
        <v>0.08</v>
      </c>
      <c r="T215" s="79">
        <v>0.02</v>
      </c>
    </row>
    <row r="216" spans="2:20">
      <c r="B216" t="s">
        <v>912</v>
      </c>
      <c r="C216" t="s">
        <v>913</v>
      </c>
      <c r="D216" t="s">
        <v>106</v>
      </c>
      <c r="E216" t="s">
        <v>129</v>
      </c>
      <c r="F216" t="s">
        <v>914</v>
      </c>
      <c r="G216" t="s">
        <v>133</v>
      </c>
      <c r="H216" t="s">
        <v>209</v>
      </c>
      <c r="I216" t="s">
        <v>156</v>
      </c>
      <c r="J216" t="s">
        <v>915</v>
      </c>
      <c r="K216" s="79">
        <v>2.2599999999999998</v>
      </c>
      <c r="L216" t="s">
        <v>108</v>
      </c>
      <c r="M216" s="79">
        <v>4.3</v>
      </c>
      <c r="N216" s="79">
        <v>3.78</v>
      </c>
      <c r="O216" s="79">
        <v>41864.410000000003</v>
      </c>
      <c r="P216" s="79">
        <v>101.71</v>
      </c>
      <c r="Q216" s="79">
        <v>42.580291410999997</v>
      </c>
      <c r="R216" s="79">
        <v>0.01</v>
      </c>
      <c r="S216" s="79">
        <v>0.59</v>
      </c>
      <c r="T216" s="79">
        <v>0.11</v>
      </c>
    </row>
    <row r="217" spans="2:20">
      <c r="B217" t="s">
        <v>916</v>
      </c>
      <c r="C217" t="s">
        <v>917</v>
      </c>
      <c r="D217" t="s">
        <v>106</v>
      </c>
      <c r="E217" t="s">
        <v>129</v>
      </c>
      <c r="F217" t="s">
        <v>914</v>
      </c>
      <c r="G217" t="s">
        <v>133</v>
      </c>
      <c r="H217" t="s">
        <v>209</v>
      </c>
      <c r="I217" t="s">
        <v>156</v>
      </c>
      <c r="J217" t="s">
        <v>918</v>
      </c>
      <c r="K217" s="79">
        <v>2.89</v>
      </c>
      <c r="L217" t="s">
        <v>108</v>
      </c>
      <c r="M217" s="79">
        <v>4.25</v>
      </c>
      <c r="N217" s="79">
        <v>4.3</v>
      </c>
      <c r="O217" s="79">
        <v>20812</v>
      </c>
      <c r="P217" s="79">
        <v>102.05</v>
      </c>
      <c r="Q217" s="79">
        <v>21.238645999999999</v>
      </c>
      <c r="R217" s="79">
        <v>0</v>
      </c>
      <c r="S217" s="79">
        <v>0.28999999999999998</v>
      </c>
      <c r="T217" s="79">
        <v>0.06</v>
      </c>
    </row>
    <row r="218" spans="2:20">
      <c r="B218" t="s">
        <v>919</v>
      </c>
      <c r="C218" t="s">
        <v>920</v>
      </c>
      <c r="D218" t="s">
        <v>106</v>
      </c>
      <c r="E218" t="s">
        <v>129</v>
      </c>
      <c r="F218" t="s">
        <v>703</v>
      </c>
      <c r="G218" t="s">
        <v>489</v>
      </c>
      <c r="H218" t="s">
        <v>704</v>
      </c>
      <c r="I218" t="s">
        <v>155</v>
      </c>
      <c r="J218" t="s">
        <v>333</v>
      </c>
      <c r="K218" s="79">
        <v>2.89</v>
      </c>
      <c r="L218" t="s">
        <v>108</v>
      </c>
      <c r="M218" s="79">
        <v>6</v>
      </c>
      <c r="N218" s="79">
        <v>3.08</v>
      </c>
      <c r="O218" s="79">
        <v>28500</v>
      </c>
      <c r="P218" s="79">
        <v>110.17</v>
      </c>
      <c r="Q218" s="79">
        <v>31.39845</v>
      </c>
      <c r="R218" s="79">
        <v>0</v>
      </c>
      <c r="S218" s="79">
        <v>0.43</v>
      </c>
      <c r="T218" s="79">
        <v>0.08</v>
      </c>
    </row>
    <row r="219" spans="2:20">
      <c r="B219" t="s">
        <v>921</v>
      </c>
      <c r="C219" t="s">
        <v>922</v>
      </c>
      <c r="D219" t="s">
        <v>106</v>
      </c>
      <c r="E219" t="s">
        <v>129</v>
      </c>
      <c r="F219" t="s">
        <v>703</v>
      </c>
      <c r="G219" t="s">
        <v>489</v>
      </c>
      <c r="H219" t="s">
        <v>704</v>
      </c>
      <c r="I219" t="s">
        <v>155</v>
      </c>
      <c r="J219" t="s">
        <v>923</v>
      </c>
      <c r="K219" s="79">
        <v>5.13</v>
      </c>
      <c r="L219" t="s">
        <v>108</v>
      </c>
      <c r="M219" s="79">
        <v>5.9</v>
      </c>
      <c r="N219" s="79">
        <v>4.29</v>
      </c>
      <c r="O219" s="79">
        <v>4725</v>
      </c>
      <c r="P219" s="79">
        <v>110.15</v>
      </c>
      <c r="Q219" s="79">
        <v>5.2045874999999997</v>
      </c>
      <c r="R219" s="79">
        <v>0</v>
      </c>
      <c r="S219" s="79">
        <v>7.0000000000000007E-2</v>
      </c>
      <c r="T219" s="79">
        <v>0.01</v>
      </c>
    </row>
    <row r="220" spans="2:20">
      <c r="B220" t="s">
        <v>924</v>
      </c>
      <c r="C220" t="s">
        <v>925</v>
      </c>
      <c r="D220" t="s">
        <v>106</v>
      </c>
      <c r="E220" t="s">
        <v>129</v>
      </c>
      <c r="F220" t="s">
        <v>707</v>
      </c>
      <c r="G220" t="s">
        <v>118</v>
      </c>
      <c r="H220" t="s">
        <v>704</v>
      </c>
      <c r="I220" t="s">
        <v>155</v>
      </c>
      <c r="J220" t="s">
        <v>244</v>
      </c>
      <c r="K220" s="79">
        <v>0.88</v>
      </c>
      <c r="L220" t="s">
        <v>108</v>
      </c>
      <c r="M220" s="79">
        <v>7.18</v>
      </c>
      <c r="N220" s="79">
        <v>2</v>
      </c>
      <c r="O220" s="79">
        <v>0.28999999999999998</v>
      </c>
      <c r="P220" s="79">
        <v>103.31</v>
      </c>
      <c r="Q220" s="79">
        <v>2.99599E-4</v>
      </c>
      <c r="R220" s="79">
        <v>0</v>
      </c>
      <c r="S220" s="79">
        <v>0</v>
      </c>
      <c r="T220" s="79">
        <v>0</v>
      </c>
    </row>
    <row r="221" spans="2:20">
      <c r="B221" t="s">
        <v>926</v>
      </c>
      <c r="C221" t="s">
        <v>927</v>
      </c>
      <c r="D221" t="s">
        <v>106</v>
      </c>
      <c r="E221" t="s">
        <v>129</v>
      </c>
      <c r="F221" t="s">
        <v>928</v>
      </c>
      <c r="G221" t="s">
        <v>133</v>
      </c>
      <c r="H221" t="s">
        <v>704</v>
      </c>
      <c r="I221" t="s">
        <v>155</v>
      </c>
      <c r="J221" t="s">
        <v>762</v>
      </c>
      <c r="K221" s="79">
        <v>2.76</v>
      </c>
      <c r="L221" t="s">
        <v>108</v>
      </c>
      <c r="M221" s="79">
        <v>4.7</v>
      </c>
      <c r="N221" s="79">
        <v>2.75</v>
      </c>
      <c r="O221" s="79">
        <v>4000</v>
      </c>
      <c r="P221" s="79">
        <v>107.17</v>
      </c>
      <c r="Q221" s="79">
        <v>4.2868000000000004</v>
      </c>
      <c r="R221" s="79">
        <v>0</v>
      </c>
      <c r="S221" s="79">
        <v>0.06</v>
      </c>
      <c r="T221" s="79">
        <v>0.01</v>
      </c>
    </row>
    <row r="222" spans="2:20">
      <c r="B222" t="s">
        <v>929</v>
      </c>
      <c r="C222" t="s">
        <v>930</v>
      </c>
      <c r="D222" t="s">
        <v>106</v>
      </c>
      <c r="E222" t="s">
        <v>129</v>
      </c>
      <c r="F222" t="s">
        <v>715</v>
      </c>
      <c r="G222" t="s">
        <v>358</v>
      </c>
      <c r="H222" t="s">
        <v>209</v>
      </c>
      <c r="I222" t="s">
        <v>156</v>
      </c>
      <c r="J222" t="s">
        <v>720</v>
      </c>
      <c r="K222" s="79">
        <v>1.47</v>
      </c>
      <c r="L222" t="s">
        <v>108</v>
      </c>
      <c r="M222" s="79">
        <v>4.1500000000000004</v>
      </c>
      <c r="N222" s="79">
        <v>2.39</v>
      </c>
      <c r="O222" s="79">
        <v>1184.4000000000001</v>
      </c>
      <c r="P222" s="79">
        <v>102</v>
      </c>
      <c r="Q222" s="79">
        <v>1.2080880000000001</v>
      </c>
      <c r="R222" s="79">
        <v>0</v>
      </c>
      <c r="S222" s="79">
        <v>0.02</v>
      </c>
      <c r="T222" s="79">
        <v>0</v>
      </c>
    </row>
    <row r="223" spans="2:20">
      <c r="B223" t="s">
        <v>931</v>
      </c>
      <c r="C223" t="s">
        <v>932</v>
      </c>
      <c r="D223" t="s">
        <v>106</v>
      </c>
      <c r="E223" t="s">
        <v>129</v>
      </c>
      <c r="F223" t="s">
        <v>699</v>
      </c>
      <c r="G223" t="s">
        <v>358</v>
      </c>
      <c r="H223" t="s">
        <v>704</v>
      </c>
      <c r="I223" t="s">
        <v>155</v>
      </c>
      <c r="J223" t="s">
        <v>933</v>
      </c>
      <c r="K223" s="79">
        <v>4.01</v>
      </c>
      <c r="L223" t="s">
        <v>108</v>
      </c>
      <c r="M223" s="79">
        <v>5.74</v>
      </c>
      <c r="N223" s="79">
        <v>4.0599999999999996</v>
      </c>
      <c r="O223" s="79">
        <v>10781.76</v>
      </c>
      <c r="P223" s="79">
        <v>108.92</v>
      </c>
      <c r="Q223" s="79">
        <v>11.743492992</v>
      </c>
      <c r="R223" s="79">
        <v>0</v>
      </c>
      <c r="S223" s="79">
        <v>0.16</v>
      </c>
      <c r="T223" s="79">
        <v>0.03</v>
      </c>
    </row>
    <row r="224" spans="2:20">
      <c r="B224" t="s">
        <v>934</v>
      </c>
      <c r="C224" t="s">
        <v>935</v>
      </c>
      <c r="D224" t="s">
        <v>106</v>
      </c>
      <c r="E224" t="s">
        <v>129</v>
      </c>
      <c r="F224" t="s">
        <v>734</v>
      </c>
      <c r="G224" t="s">
        <v>118</v>
      </c>
      <c r="H224" t="s">
        <v>735</v>
      </c>
      <c r="I224" t="s">
        <v>155</v>
      </c>
      <c r="J224" t="s">
        <v>244</v>
      </c>
      <c r="K224" s="79">
        <v>0.68</v>
      </c>
      <c r="L224" t="s">
        <v>108</v>
      </c>
      <c r="M224" s="79">
        <v>6.7</v>
      </c>
      <c r="N224" s="79">
        <v>2.91</v>
      </c>
      <c r="O224" s="79">
        <v>0.87</v>
      </c>
      <c r="P224" s="79">
        <v>107.43</v>
      </c>
      <c r="Q224" s="79">
        <v>9.3464100000000005E-4</v>
      </c>
      <c r="R224" s="79">
        <v>0</v>
      </c>
      <c r="S224" s="79">
        <v>0</v>
      </c>
      <c r="T224" s="79">
        <v>0</v>
      </c>
    </row>
    <row r="225" spans="2:20">
      <c r="B225" t="s">
        <v>936</v>
      </c>
      <c r="C225" t="s">
        <v>937</v>
      </c>
      <c r="D225" t="s">
        <v>106</v>
      </c>
      <c r="E225" t="s">
        <v>129</v>
      </c>
      <c r="F225" t="s">
        <v>760</v>
      </c>
      <c r="G225" t="s">
        <v>138</v>
      </c>
      <c r="H225" t="s">
        <v>230</v>
      </c>
      <c r="I225" t="s">
        <v>761</v>
      </c>
      <c r="J225" t="s">
        <v>404</v>
      </c>
      <c r="K225" s="79">
        <v>4.62</v>
      </c>
      <c r="L225" t="s">
        <v>108</v>
      </c>
      <c r="M225" s="79">
        <v>5.5</v>
      </c>
      <c r="N225" s="79">
        <v>5.94</v>
      </c>
      <c r="O225" s="79">
        <v>8638.1</v>
      </c>
      <c r="P225" s="79">
        <v>99.75</v>
      </c>
      <c r="Q225" s="79">
        <v>8.6165047500000007</v>
      </c>
      <c r="R225" s="79">
        <v>0</v>
      </c>
      <c r="S225" s="79">
        <v>0.12</v>
      </c>
      <c r="T225" s="79">
        <v>0.02</v>
      </c>
    </row>
    <row r="226" spans="2:20">
      <c r="B226" t="s">
        <v>938</v>
      </c>
      <c r="C226" t="s">
        <v>939</v>
      </c>
      <c r="D226" t="s">
        <v>106</v>
      </c>
      <c r="E226" t="s">
        <v>129</v>
      </c>
      <c r="F226" t="s">
        <v>940</v>
      </c>
      <c r="G226" t="s">
        <v>489</v>
      </c>
      <c r="H226" t="s">
        <v>230</v>
      </c>
      <c r="I226" t="s">
        <v>761</v>
      </c>
      <c r="J226" t="s">
        <v>941</v>
      </c>
      <c r="K226" s="79">
        <v>5.98</v>
      </c>
      <c r="L226" t="s">
        <v>108</v>
      </c>
      <c r="M226" s="79">
        <v>3.45</v>
      </c>
      <c r="N226" s="79">
        <v>30.64</v>
      </c>
      <c r="O226" s="79">
        <v>223.57</v>
      </c>
      <c r="P226" s="79">
        <v>28.15</v>
      </c>
      <c r="Q226" s="79">
        <v>6.2934955000000001E-2</v>
      </c>
      <c r="R226" s="79">
        <v>0</v>
      </c>
      <c r="S226" s="79">
        <v>0</v>
      </c>
      <c r="T226" s="79">
        <v>0</v>
      </c>
    </row>
    <row r="227" spans="2:20">
      <c r="B227" t="s">
        <v>942</v>
      </c>
      <c r="C227" t="s">
        <v>943</v>
      </c>
      <c r="D227" t="s">
        <v>106</v>
      </c>
      <c r="E227" t="s">
        <v>129</v>
      </c>
      <c r="F227" t="s">
        <v>944</v>
      </c>
      <c r="G227" t="s">
        <v>118</v>
      </c>
      <c r="H227" t="s">
        <v>230</v>
      </c>
      <c r="I227" t="s">
        <v>761</v>
      </c>
      <c r="J227" t="s">
        <v>244</v>
      </c>
      <c r="K227" s="79">
        <v>0.15</v>
      </c>
      <c r="L227" t="s">
        <v>108</v>
      </c>
      <c r="M227" s="79">
        <v>7.63</v>
      </c>
      <c r="N227" s="79">
        <v>3.04</v>
      </c>
      <c r="O227" s="79">
        <v>518.33000000000004</v>
      </c>
      <c r="P227" s="79">
        <v>100.94</v>
      </c>
      <c r="Q227" s="79">
        <v>0.52320230199999995</v>
      </c>
      <c r="R227" s="79">
        <v>0</v>
      </c>
      <c r="S227" s="79">
        <v>0.01</v>
      </c>
      <c r="T227" s="79">
        <v>0</v>
      </c>
    </row>
    <row r="228" spans="2:20">
      <c r="B228" s="80" t="s">
        <v>319</v>
      </c>
      <c r="C228" s="16"/>
      <c r="D228" s="16"/>
      <c r="E228" s="16"/>
      <c r="F228" s="16"/>
      <c r="K228" s="81">
        <v>4.63</v>
      </c>
      <c r="N228" s="81">
        <v>5.87</v>
      </c>
      <c r="O228" s="81">
        <v>42684.76</v>
      </c>
      <c r="Q228" s="81">
        <v>43.974617199999997</v>
      </c>
      <c r="S228" s="81">
        <v>0.61</v>
      </c>
      <c r="T228" s="81">
        <v>0.12</v>
      </c>
    </row>
    <row r="229" spans="2:20">
      <c r="B229" t="s">
        <v>945</v>
      </c>
      <c r="C229" t="s">
        <v>946</v>
      </c>
      <c r="D229" t="s">
        <v>106</v>
      </c>
      <c r="E229" t="s">
        <v>129</v>
      </c>
      <c r="F229" t="s">
        <v>703</v>
      </c>
      <c r="G229" t="s">
        <v>489</v>
      </c>
      <c r="H229" t="s">
        <v>704</v>
      </c>
      <c r="I229" t="s">
        <v>155</v>
      </c>
      <c r="J229" t="s">
        <v>947</v>
      </c>
      <c r="K229" s="79">
        <v>4.6900000000000004</v>
      </c>
      <c r="L229" t="s">
        <v>108</v>
      </c>
      <c r="M229" s="79">
        <v>6.7</v>
      </c>
      <c r="N229" s="79">
        <v>5.25</v>
      </c>
      <c r="O229" s="79">
        <v>28000</v>
      </c>
      <c r="P229" s="79">
        <v>106.18</v>
      </c>
      <c r="Q229" s="79">
        <v>29.730399999999999</v>
      </c>
      <c r="R229" s="79">
        <v>0</v>
      </c>
      <c r="S229" s="79">
        <v>0.41</v>
      </c>
      <c r="T229" s="79">
        <v>0.08</v>
      </c>
    </row>
    <row r="230" spans="2:20">
      <c r="B230" t="s">
        <v>948</v>
      </c>
      <c r="C230" t="s">
        <v>949</v>
      </c>
      <c r="D230" t="s">
        <v>106</v>
      </c>
      <c r="E230" t="s">
        <v>129</v>
      </c>
      <c r="F230" t="s">
        <v>760</v>
      </c>
      <c r="G230" t="s">
        <v>138</v>
      </c>
      <c r="H230" t="s">
        <v>230</v>
      </c>
      <c r="I230" t="s">
        <v>761</v>
      </c>
      <c r="J230" t="s">
        <v>404</v>
      </c>
      <c r="K230" s="79">
        <v>4.49</v>
      </c>
      <c r="L230" t="s">
        <v>108</v>
      </c>
      <c r="M230" s="79">
        <v>6.35</v>
      </c>
      <c r="N230" s="79">
        <v>7.15</v>
      </c>
      <c r="O230" s="79">
        <v>14684.76</v>
      </c>
      <c r="P230" s="79">
        <v>97</v>
      </c>
      <c r="Q230" s="79">
        <v>14.2442172</v>
      </c>
      <c r="R230" s="79">
        <v>0</v>
      </c>
      <c r="S230" s="79">
        <v>0.2</v>
      </c>
      <c r="T230" s="79">
        <v>0.04</v>
      </c>
    </row>
    <row r="231" spans="2:20">
      <c r="B231" s="80" t="s">
        <v>950</v>
      </c>
      <c r="C231" s="16"/>
      <c r="D231" s="16"/>
      <c r="E231" s="16"/>
      <c r="F231" s="16"/>
      <c r="K231" s="81">
        <v>0</v>
      </c>
      <c r="N231" s="81">
        <v>0</v>
      </c>
      <c r="O231" s="81">
        <v>0</v>
      </c>
      <c r="Q231" s="81">
        <v>0</v>
      </c>
      <c r="S231" s="81">
        <v>0</v>
      </c>
      <c r="T231" s="81">
        <v>0</v>
      </c>
    </row>
    <row r="232" spans="2:20">
      <c r="B232" t="s">
        <v>230</v>
      </c>
      <c r="C232" t="s">
        <v>230</v>
      </c>
      <c r="D232" s="16"/>
      <c r="E232" s="16"/>
      <c r="F232" s="16"/>
      <c r="G232" t="s">
        <v>230</v>
      </c>
      <c r="H232" t="s">
        <v>230</v>
      </c>
      <c r="K232" s="79">
        <v>0</v>
      </c>
      <c r="L232" t="s">
        <v>230</v>
      </c>
      <c r="M232" s="79">
        <v>0</v>
      </c>
      <c r="N232" s="79">
        <v>0</v>
      </c>
      <c r="O232" s="79">
        <v>0</v>
      </c>
      <c r="P232" s="79">
        <v>0</v>
      </c>
      <c r="Q232" s="79">
        <v>0</v>
      </c>
      <c r="R232" s="79">
        <v>0</v>
      </c>
      <c r="S232" s="79">
        <v>0</v>
      </c>
      <c r="T232" s="79">
        <v>0</v>
      </c>
    </row>
    <row r="233" spans="2:20">
      <c r="B233" s="80" t="s">
        <v>235</v>
      </c>
      <c r="C233" s="16"/>
      <c r="D233" s="16"/>
      <c r="E233" s="16"/>
      <c r="F233" s="16"/>
      <c r="K233" s="81">
        <v>0</v>
      </c>
      <c r="N233" s="81">
        <v>0</v>
      </c>
      <c r="O233" s="81">
        <v>0</v>
      </c>
      <c r="Q233" s="81">
        <v>0</v>
      </c>
      <c r="S233" s="81">
        <v>0</v>
      </c>
      <c r="T233" s="81">
        <v>0</v>
      </c>
    </row>
    <row r="234" spans="2:20">
      <c r="B234" s="80" t="s">
        <v>320</v>
      </c>
      <c r="C234" s="16"/>
      <c r="D234" s="16"/>
      <c r="E234" s="16"/>
      <c r="F234" s="16"/>
      <c r="K234" s="81">
        <v>0</v>
      </c>
      <c r="N234" s="81">
        <v>0</v>
      </c>
      <c r="O234" s="81">
        <v>0</v>
      </c>
      <c r="Q234" s="81">
        <v>0</v>
      </c>
      <c r="S234" s="81">
        <v>0</v>
      </c>
      <c r="T234" s="81">
        <v>0</v>
      </c>
    </row>
    <row r="235" spans="2:20">
      <c r="B235" t="s">
        <v>230</v>
      </c>
      <c r="C235" t="s">
        <v>230</v>
      </c>
      <c r="D235" s="16"/>
      <c r="E235" s="16"/>
      <c r="F235" s="16"/>
      <c r="G235" t="s">
        <v>230</v>
      </c>
      <c r="H235" t="s">
        <v>230</v>
      </c>
      <c r="K235" s="79">
        <v>0</v>
      </c>
      <c r="L235" t="s">
        <v>230</v>
      </c>
      <c r="M235" s="79">
        <v>0</v>
      </c>
      <c r="N235" s="79">
        <v>0</v>
      </c>
      <c r="O235" s="79">
        <v>0</v>
      </c>
      <c r="P235" s="79">
        <v>0</v>
      </c>
      <c r="Q235" s="79">
        <v>0</v>
      </c>
      <c r="R235" s="79">
        <v>0</v>
      </c>
      <c r="S235" s="79">
        <v>0</v>
      </c>
      <c r="T235" s="79">
        <v>0</v>
      </c>
    </row>
    <row r="236" spans="2:20">
      <c r="B236" s="80" t="s">
        <v>321</v>
      </c>
      <c r="C236" s="16"/>
      <c r="D236" s="16"/>
      <c r="E236" s="16"/>
      <c r="F236" s="16"/>
      <c r="K236" s="81">
        <v>0</v>
      </c>
      <c r="N236" s="81">
        <v>0</v>
      </c>
      <c r="O236" s="81">
        <v>0</v>
      </c>
      <c r="Q236" s="81">
        <v>0</v>
      </c>
      <c r="S236" s="81">
        <v>0</v>
      </c>
      <c r="T236" s="81">
        <v>0</v>
      </c>
    </row>
    <row r="237" spans="2:20">
      <c r="B237" t="s">
        <v>230</v>
      </c>
      <c r="C237" t="s">
        <v>230</v>
      </c>
      <c r="D237" s="16"/>
      <c r="E237" s="16"/>
      <c r="F237" s="16"/>
      <c r="G237" t="s">
        <v>230</v>
      </c>
      <c r="H237" t="s">
        <v>230</v>
      </c>
      <c r="K237" s="79">
        <v>0</v>
      </c>
      <c r="L237" t="s">
        <v>230</v>
      </c>
      <c r="M237" s="79">
        <v>0</v>
      </c>
      <c r="N237" s="79">
        <v>0</v>
      </c>
      <c r="O237" s="79">
        <v>0</v>
      </c>
      <c r="P237" s="79">
        <v>0</v>
      </c>
      <c r="Q237" s="79">
        <v>0</v>
      </c>
      <c r="R237" s="79">
        <v>0</v>
      </c>
      <c r="S237" s="79">
        <v>0</v>
      </c>
      <c r="T237" s="79">
        <v>0</v>
      </c>
    </row>
    <row r="238" spans="2:20">
      <c r="B238" t="s">
        <v>238</v>
      </c>
      <c r="C238" s="16"/>
      <c r="D238" s="16"/>
      <c r="E238" s="16"/>
      <c r="F238" s="16"/>
    </row>
    <row r="239" spans="2:20">
      <c r="C239" s="16"/>
      <c r="D239" s="16"/>
      <c r="E239" s="16"/>
      <c r="F239" s="16"/>
    </row>
    <row r="240" spans="2:20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9"/>
  <sheetViews>
    <sheetView rightToLeft="1" topLeftCell="C139" workbookViewId="0">
      <selection activeCell="F150" sqref="F15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669428.01</v>
      </c>
      <c r="J11" s="7"/>
      <c r="K11" s="78">
        <v>5262.4855227199996</v>
      </c>
      <c r="L11" s="7"/>
      <c r="M11" s="78">
        <v>100</v>
      </c>
      <c r="N11" s="78">
        <v>14.04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665947.01</v>
      </c>
      <c r="K12" s="81">
        <v>4929.4098882199996</v>
      </c>
      <c r="M12" s="81">
        <v>93.67</v>
      </c>
      <c r="N12" s="81">
        <v>13.15</v>
      </c>
    </row>
    <row r="13" spans="2:61">
      <c r="B13" s="80" t="s">
        <v>951</v>
      </c>
      <c r="E13" s="16"/>
      <c r="F13" s="16"/>
      <c r="G13" s="16"/>
      <c r="I13" s="81">
        <v>558920.25</v>
      </c>
      <c r="K13" s="81">
        <v>3609.0783245100001</v>
      </c>
      <c r="M13" s="81">
        <v>68.58</v>
      </c>
      <c r="N13" s="81">
        <v>9.6300000000000008</v>
      </c>
    </row>
    <row r="14" spans="2:61">
      <c r="B14" t="s">
        <v>952</v>
      </c>
      <c r="C14" t="s">
        <v>953</v>
      </c>
      <c r="D14" t="s">
        <v>106</v>
      </c>
      <c r="E14" t="s">
        <v>129</v>
      </c>
      <c r="F14" t="s">
        <v>773</v>
      </c>
      <c r="G14" t="s">
        <v>774</v>
      </c>
      <c r="H14" t="s">
        <v>108</v>
      </c>
      <c r="I14" s="79">
        <v>443</v>
      </c>
      <c r="J14" s="79">
        <v>35800</v>
      </c>
      <c r="K14" s="79">
        <v>158.59399999999999</v>
      </c>
      <c r="L14" s="79">
        <v>0</v>
      </c>
      <c r="M14" s="79">
        <v>3.01</v>
      </c>
      <c r="N14" s="79">
        <v>0.42</v>
      </c>
    </row>
    <row r="15" spans="2:61">
      <c r="B15" t="s">
        <v>954</v>
      </c>
      <c r="C15" t="s">
        <v>955</v>
      </c>
      <c r="D15" t="s">
        <v>106</v>
      </c>
      <c r="E15" t="s">
        <v>129</v>
      </c>
      <c r="F15" t="s">
        <v>537</v>
      </c>
      <c r="G15" t="s">
        <v>325</v>
      </c>
      <c r="H15" t="s">
        <v>108</v>
      </c>
      <c r="I15" s="79">
        <v>10021.56</v>
      </c>
      <c r="J15" s="79">
        <v>689.6</v>
      </c>
      <c r="K15" s="79">
        <v>69.108677760000006</v>
      </c>
      <c r="L15" s="79">
        <v>0</v>
      </c>
      <c r="M15" s="79">
        <v>1.31</v>
      </c>
      <c r="N15" s="79">
        <v>0.18</v>
      </c>
    </row>
    <row r="16" spans="2:61">
      <c r="B16" t="s">
        <v>956</v>
      </c>
      <c r="C16" t="s">
        <v>957</v>
      </c>
      <c r="D16" t="s">
        <v>106</v>
      </c>
      <c r="E16" t="s">
        <v>129</v>
      </c>
      <c r="F16" t="s">
        <v>601</v>
      </c>
      <c r="G16" t="s">
        <v>325</v>
      </c>
      <c r="H16" t="s">
        <v>108</v>
      </c>
      <c r="I16" s="79">
        <v>13946</v>
      </c>
      <c r="J16" s="79">
        <v>2126</v>
      </c>
      <c r="K16" s="79">
        <v>296.49196000000001</v>
      </c>
      <c r="L16" s="79">
        <v>0</v>
      </c>
      <c r="M16" s="79">
        <v>5.63</v>
      </c>
      <c r="N16" s="79">
        <v>0.79</v>
      </c>
    </row>
    <row r="17" spans="2:14">
      <c r="B17" t="s">
        <v>958</v>
      </c>
      <c r="C17" t="s">
        <v>959</v>
      </c>
      <c r="D17" t="s">
        <v>106</v>
      </c>
      <c r="E17" t="s">
        <v>129</v>
      </c>
      <c r="F17" t="s">
        <v>324</v>
      </c>
      <c r="G17" t="s">
        <v>325</v>
      </c>
      <c r="H17" t="s">
        <v>108</v>
      </c>
      <c r="I17" s="79">
        <v>13875</v>
      </c>
      <c r="J17" s="79">
        <v>1425</v>
      </c>
      <c r="K17" s="79">
        <v>197.71875</v>
      </c>
      <c r="L17" s="79">
        <v>0</v>
      </c>
      <c r="M17" s="79">
        <v>3.76</v>
      </c>
      <c r="N17" s="79">
        <v>0.53</v>
      </c>
    </row>
    <row r="18" spans="2:14">
      <c r="B18" t="s">
        <v>960</v>
      </c>
      <c r="C18" t="s">
        <v>961</v>
      </c>
      <c r="D18" t="s">
        <v>106</v>
      </c>
      <c r="E18" t="s">
        <v>129</v>
      </c>
      <c r="F18" t="s">
        <v>580</v>
      </c>
      <c r="G18" t="s">
        <v>325</v>
      </c>
      <c r="H18" t="s">
        <v>108</v>
      </c>
      <c r="I18" s="79">
        <v>2844</v>
      </c>
      <c r="J18" s="79">
        <v>4765</v>
      </c>
      <c r="K18" s="79">
        <v>135.51660000000001</v>
      </c>
      <c r="L18" s="79">
        <v>0</v>
      </c>
      <c r="M18" s="79">
        <v>2.58</v>
      </c>
      <c r="N18" s="79">
        <v>0.36</v>
      </c>
    </row>
    <row r="19" spans="2:14">
      <c r="B19" t="s">
        <v>962</v>
      </c>
      <c r="C19" t="s">
        <v>963</v>
      </c>
      <c r="D19" t="s">
        <v>106</v>
      </c>
      <c r="E19" t="s">
        <v>129</v>
      </c>
      <c r="F19" t="s">
        <v>964</v>
      </c>
      <c r="G19" t="s">
        <v>325</v>
      </c>
      <c r="H19" t="s">
        <v>108</v>
      </c>
      <c r="I19" s="79">
        <v>942</v>
      </c>
      <c r="J19" s="79">
        <v>4790</v>
      </c>
      <c r="K19" s="79">
        <v>45.1218</v>
      </c>
      <c r="L19" s="79">
        <v>0</v>
      </c>
      <c r="M19" s="79">
        <v>0.86</v>
      </c>
      <c r="N19" s="79">
        <v>0.12</v>
      </c>
    </row>
    <row r="20" spans="2:14">
      <c r="B20" t="s">
        <v>965</v>
      </c>
      <c r="C20" t="s">
        <v>966</v>
      </c>
      <c r="D20" t="s">
        <v>106</v>
      </c>
      <c r="E20" t="s">
        <v>129</v>
      </c>
      <c r="F20" t="s">
        <v>967</v>
      </c>
      <c r="G20" t="s">
        <v>968</v>
      </c>
      <c r="H20" t="s">
        <v>108</v>
      </c>
      <c r="I20" s="79">
        <v>1137</v>
      </c>
      <c r="J20" s="79">
        <v>4053</v>
      </c>
      <c r="K20" s="79">
        <v>46.082610000000003</v>
      </c>
      <c r="L20" s="79">
        <v>0</v>
      </c>
      <c r="M20" s="79">
        <v>0.88</v>
      </c>
      <c r="N20" s="79">
        <v>0.12</v>
      </c>
    </row>
    <row r="21" spans="2:14">
      <c r="B21" t="s">
        <v>969</v>
      </c>
      <c r="C21" t="s">
        <v>970</v>
      </c>
      <c r="D21" t="s">
        <v>106</v>
      </c>
      <c r="E21" t="s">
        <v>129</v>
      </c>
      <c r="F21" t="s">
        <v>798</v>
      </c>
      <c r="G21" t="s">
        <v>118</v>
      </c>
      <c r="H21" t="s">
        <v>108</v>
      </c>
      <c r="I21" s="79">
        <v>193</v>
      </c>
      <c r="J21" s="79">
        <v>58640</v>
      </c>
      <c r="K21" s="79">
        <v>113.1752</v>
      </c>
      <c r="L21" s="79">
        <v>0</v>
      </c>
      <c r="M21" s="79">
        <v>2.15</v>
      </c>
      <c r="N21" s="79">
        <v>0.3</v>
      </c>
    </row>
    <row r="22" spans="2:14">
      <c r="B22" t="s">
        <v>971</v>
      </c>
      <c r="C22" t="s">
        <v>972</v>
      </c>
      <c r="D22" t="s">
        <v>106</v>
      </c>
      <c r="E22" t="s">
        <v>129</v>
      </c>
      <c r="F22" t="s">
        <v>973</v>
      </c>
      <c r="G22" t="s">
        <v>974</v>
      </c>
      <c r="H22" t="s">
        <v>108</v>
      </c>
      <c r="I22" s="79">
        <v>38846</v>
      </c>
      <c r="J22" s="79">
        <v>260.5</v>
      </c>
      <c r="K22" s="79">
        <v>101.19383000000001</v>
      </c>
      <c r="L22" s="79">
        <v>0</v>
      </c>
      <c r="M22" s="79">
        <v>1.92</v>
      </c>
      <c r="N22" s="79">
        <v>0.27</v>
      </c>
    </row>
    <row r="23" spans="2:14">
      <c r="B23" t="s">
        <v>975</v>
      </c>
      <c r="C23" t="s">
        <v>976</v>
      </c>
      <c r="D23" t="s">
        <v>106</v>
      </c>
      <c r="E23" t="s">
        <v>129</v>
      </c>
      <c r="F23" t="s">
        <v>977</v>
      </c>
      <c r="G23" t="s">
        <v>974</v>
      </c>
      <c r="H23" t="s">
        <v>108</v>
      </c>
      <c r="I23" s="79">
        <v>1899</v>
      </c>
      <c r="J23" s="79">
        <v>1385</v>
      </c>
      <c r="K23" s="79">
        <v>26.30115</v>
      </c>
      <c r="L23" s="79">
        <v>0</v>
      </c>
      <c r="M23" s="79">
        <v>0.5</v>
      </c>
      <c r="N23" s="79">
        <v>7.0000000000000007E-2</v>
      </c>
    </row>
    <row r="24" spans="2:14">
      <c r="B24" t="s">
        <v>978</v>
      </c>
      <c r="C24" t="s">
        <v>979</v>
      </c>
      <c r="D24" t="s">
        <v>106</v>
      </c>
      <c r="E24" t="s">
        <v>129</v>
      </c>
      <c r="F24" t="s">
        <v>980</v>
      </c>
      <c r="G24" t="s">
        <v>974</v>
      </c>
      <c r="H24" t="s">
        <v>108</v>
      </c>
      <c r="I24" s="79">
        <v>421300.75</v>
      </c>
      <c r="J24" s="79">
        <v>68.5</v>
      </c>
      <c r="K24" s="79">
        <v>288.59101375</v>
      </c>
      <c r="L24" s="79">
        <v>0</v>
      </c>
      <c r="M24" s="79">
        <v>5.48</v>
      </c>
      <c r="N24" s="79">
        <v>0.77</v>
      </c>
    </row>
    <row r="25" spans="2:14">
      <c r="B25" t="s">
        <v>981</v>
      </c>
      <c r="C25" t="s">
        <v>982</v>
      </c>
      <c r="D25" t="s">
        <v>106</v>
      </c>
      <c r="E25" t="s">
        <v>129</v>
      </c>
      <c r="F25" t="s">
        <v>983</v>
      </c>
      <c r="G25" t="s">
        <v>489</v>
      </c>
      <c r="H25" t="s">
        <v>108</v>
      </c>
      <c r="I25" s="79">
        <v>1551</v>
      </c>
      <c r="J25" s="79">
        <v>17990</v>
      </c>
      <c r="K25" s="79">
        <v>279.0249</v>
      </c>
      <c r="L25" s="79">
        <v>0</v>
      </c>
      <c r="M25" s="79">
        <v>5.3</v>
      </c>
      <c r="N25" s="79">
        <v>0.74</v>
      </c>
    </row>
    <row r="26" spans="2:14">
      <c r="B26" t="s">
        <v>984</v>
      </c>
      <c r="C26" t="s">
        <v>985</v>
      </c>
      <c r="D26" t="s">
        <v>106</v>
      </c>
      <c r="E26" t="s">
        <v>129</v>
      </c>
      <c r="F26" t="s">
        <v>986</v>
      </c>
      <c r="G26" t="s">
        <v>489</v>
      </c>
      <c r="H26" t="s">
        <v>108</v>
      </c>
      <c r="I26" s="79">
        <v>11826</v>
      </c>
      <c r="J26" s="79">
        <v>1460</v>
      </c>
      <c r="K26" s="79">
        <v>172.65960000000001</v>
      </c>
      <c r="L26" s="79">
        <v>0</v>
      </c>
      <c r="M26" s="79">
        <v>3.28</v>
      </c>
      <c r="N26" s="79">
        <v>0.46</v>
      </c>
    </row>
    <row r="27" spans="2:14">
      <c r="B27" t="s">
        <v>987</v>
      </c>
      <c r="C27" t="s">
        <v>988</v>
      </c>
      <c r="D27" t="s">
        <v>106</v>
      </c>
      <c r="E27" t="s">
        <v>129</v>
      </c>
      <c r="F27" t="s">
        <v>989</v>
      </c>
      <c r="G27" t="s">
        <v>489</v>
      </c>
      <c r="H27" t="s">
        <v>108</v>
      </c>
      <c r="I27" s="79">
        <v>1199</v>
      </c>
      <c r="J27" s="79">
        <v>14690</v>
      </c>
      <c r="K27" s="79">
        <v>176.13310000000001</v>
      </c>
      <c r="L27" s="79">
        <v>0</v>
      </c>
      <c r="M27" s="79">
        <v>3.35</v>
      </c>
      <c r="N27" s="79">
        <v>0.47</v>
      </c>
    </row>
    <row r="28" spans="2:14">
      <c r="B28" t="s">
        <v>990</v>
      </c>
      <c r="C28" t="s">
        <v>991</v>
      </c>
      <c r="D28" t="s">
        <v>106</v>
      </c>
      <c r="E28" t="s">
        <v>129</v>
      </c>
      <c r="F28" t="s">
        <v>992</v>
      </c>
      <c r="G28" t="s">
        <v>489</v>
      </c>
      <c r="H28" t="s">
        <v>108</v>
      </c>
      <c r="I28" s="79">
        <v>701</v>
      </c>
      <c r="J28" s="79">
        <v>36310</v>
      </c>
      <c r="K28" s="79">
        <v>254.53309999999999</v>
      </c>
      <c r="L28" s="79">
        <v>0</v>
      </c>
      <c r="M28" s="79">
        <v>4.84</v>
      </c>
      <c r="N28" s="79">
        <v>0.68</v>
      </c>
    </row>
    <row r="29" spans="2:14">
      <c r="B29" t="s">
        <v>993</v>
      </c>
      <c r="C29" t="s">
        <v>994</v>
      </c>
      <c r="D29" t="s">
        <v>106</v>
      </c>
      <c r="E29" t="s">
        <v>129</v>
      </c>
      <c r="F29" t="s">
        <v>995</v>
      </c>
      <c r="G29" t="s">
        <v>845</v>
      </c>
      <c r="H29" t="s">
        <v>108</v>
      </c>
      <c r="I29" s="79">
        <v>783</v>
      </c>
      <c r="J29" s="79">
        <v>19730</v>
      </c>
      <c r="K29" s="79">
        <v>154.48589999999999</v>
      </c>
      <c r="L29" s="79">
        <v>0</v>
      </c>
      <c r="M29" s="79">
        <v>2.94</v>
      </c>
      <c r="N29" s="79">
        <v>0.41</v>
      </c>
    </row>
    <row r="30" spans="2:14">
      <c r="B30" t="s">
        <v>996</v>
      </c>
      <c r="C30" t="s">
        <v>997</v>
      </c>
      <c r="D30" t="s">
        <v>106</v>
      </c>
      <c r="E30" t="s">
        <v>129</v>
      </c>
      <c r="F30" t="s">
        <v>998</v>
      </c>
      <c r="G30" t="s">
        <v>845</v>
      </c>
      <c r="H30" t="s">
        <v>108</v>
      </c>
      <c r="I30" s="79">
        <v>1739</v>
      </c>
      <c r="J30" s="79">
        <v>5931</v>
      </c>
      <c r="K30" s="79">
        <v>103.14009</v>
      </c>
      <c r="L30" s="79">
        <v>0</v>
      </c>
      <c r="M30" s="79">
        <v>1.96</v>
      </c>
      <c r="N30" s="79">
        <v>0.28000000000000003</v>
      </c>
    </row>
    <row r="31" spans="2:14">
      <c r="B31" t="s">
        <v>999</v>
      </c>
      <c r="C31" t="s">
        <v>1000</v>
      </c>
      <c r="D31" t="s">
        <v>106</v>
      </c>
      <c r="E31" t="s">
        <v>129</v>
      </c>
      <c r="F31" t="s">
        <v>498</v>
      </c>
      <c r="G31" t="s">
        <v>358</v>
      </c>
      <c r="H31" t="s">
        <v>108</v>
      </c>
      <c r="I31" s="79">
        <v>1344</v>
      </c>
      <c r="J31" s="79">
        <v>3837</v>
      </c>
      <c r="K31" s="79">
        <v>51.569279999999999</v>
      </c>
      <c r="L31" s="79">
        <v>0</v>
      </c>
      <c r="M31" s="79">
        <v>0.98</v>
      </c>
      <c r="N31" s="79">
        <v>0.14000000000000001</v>
      </c>
    </row>
    <row r="32" spans="2:14">
      <c r="B32" t="s">
        <v>1001</v>
      </c>
      <c r="C32" t="s">
        <v>1002</v>
      </c>
      <c r="D32" t="s">
        <v>106</v>
      </c>
      <c r="E32" t="s">
        <v>129</v>
      </c>
      <c r="F32" t="s">
        <v>457</v>
      </c>
      <c r="G32" t="s">
        <v>358</v>
      </c>
      <c r="H32" t="s">
        <v>108</v>
      </c>
      <c r="I32" s="79">
        <v>885.11</v>
      </c>
      <c r="J32" s="79">
        <v>16630</v>
      </c>
      <c r="K32" s="79">
        <v>147.193793</v>
      </c>
      <c r="L32" s="79">
        <v>0</v>
      </c>
      <c r="M32" s="79">
        <v>2.8</v>
      </c>
      <c r="N32" s="79">
        <v>0.39</v>
      </c>
    </row>
    <row r="33" spans="2:14">
      <c r="B33" t="s">
        <v>1003</v>
      </c>
      <c r="C33" t="s">
        <v>1004</v>
      </c>
      <c r="D33" t="s">
        <v>106</v>
      </c>
      <c r="E33" t="s">
        <v>129</v>
      </c>
      <c r="F33" t="s">
        <v>357</v>
      </c>
      <c r="G33" t="s">
        <v>358</v>
      </c>
      <c r="H33" t="s">
        <v>108</v>
      </c>
      <c r="I33" s="79">
        <v>1677</v>
      </c>
      <c r="J33" s="79">
        <v>16450</v>
      </c>
      <c r="K33" s="79">
        <v>275.86649999999997</v>
      </c>
      <c r="L33" s="79">
        <v>0</v>
      </c>
      <c r="M33" s="79">
        <v>5.24</v>
      </c>
      <c r="N33" s="79">
        <v>0.74</v>
      </c>
    </row>
    <row r="34" spans="2:14">
      <c r="B34" t="s">
        <v>1005</v>
      </c>
      <c r="C34" t="s">
        <v>1006</v>
      </c>
      <c r="D34" t="s">
        <v>106</v>
      </c>
      <c r="E34" t="s">
        <v>129</v>
      </c>
      <c r="F34" t="s">
        <v>1007</v>
      </c>
      <c r="G34" t="s">
        <v>131</v>
      </c>
      <c r="H34" t="s">
        <v>108</v>
      </c>
      <c r="I34" s="79">
        <v>835.83</v>
      </c>
      <c r="J34" s="79">
        <v>18140</v>
      </c>
      <c r="K34" s="79">
        <v>151.619562</v>
      </c>
      <c r="L34" s="79">
        <v>0</v>
      </c>
      <c r="M34" s="79">
        <v>2.88</v>
      </c>
      <c r="N34" s="79">
        <v>0.4</v>
      </c>
    </row>
    <row r="35" spans="2:14">
      <c r="B35" t="s">
        <v>1008</v>
      </c>
      <c r="C35" t="s">
        <v>1009</v>
      </c>
      <c r="D35" t="s">
        <v>106</v>
      </c>
      <c r="E35" t="s">
        <v>129</v>
      </c>
      <c r="F35" t="s">
        <v>1010</v>
      </c>
      <c r="G35" t="s">
        <v>135</v>
      </c>
      <c r="H35" t="s">
        <v>108</v>
      </c>
      <c r="I35" s="79">
        <v>600</v>
      </c>
      <c r="J35" s="79">
        <v>25090</v>
      </c>
      <c r="K35" s="79">
        <v>150.54</v>
      </c>
      <c r="L35" s="79">
        <v>0</v>
      </c>
      <c r="M35" s="79">
        <v>2.86</v>
      </c>
      <c r="N35" s="79">
        <v>0.4</v>
      </c>
    </row>
    <row r="36" spans="2:14">
      <c r="B36" t="s">
        <v>1011</v>
      </c>
      <c r="C36" t="s">
        <v>1012</v>
      </c>
      <c r="D36" t="s">
        <v>106</v>
      </c>
      <c r="E36" t="s">
        <v>129</v>
      </c>
      <c r="F36" t="s">
        <v>403</v>
      </c>
      <c r="G36" t="s">
        <v>138</v>
      </c>
      <c r="H36" t="s">
        <v>108</v>
      </c>
      <c r="I36" s="79">
        <v>30332</v>
      </c>
      <c r="J36" s="79">
        <v>706.9</v>
      </c>
      <c r="K36" s="79">
        <v>214.41690800000001</v>
      </c>
      <c r="L36" s="79">
        <v>0</v>
      </c>
      <c r="M36" s="79">
        <v>4.07</v>
      </c>
      <c r="N36" s="79">
        <v>0.56999999999999995</v>
      </c>
    </row>
    <row r="37" spans="2:14">
      <c r="B37" s="80" t="s">
        <v>1013</v>
      </c>
      <c r="E37" s="16"/>
      <c r="F37" s="16"/>
      <c r="G37" s="16"/>
      <c r="I37" s="81">
        <v>73503.839999999997</v>
      </c>
      <c r="K37" s="81">
        <v>997.16799132000006</v>
      </c>
      <c r="M37" s="81">
        <v>18.95</v>
      </c>
      <c r="N37" s="81">
        <v>2.66</v>
      </c>
    </row>
    <row r="38" spans="2:14">
      <c r="B38" t="s">
        <v>1014</v>
      </c>
      <c r="C38" t="s">
        <v>1015</v>
      </c>
      <c r="D38" t="s">
        <v>106</v>
      </c>
      <c r="E38" t="s">
        <v>129</v>
      </c>
      <c r="F38" t="s">
        <v>1016</v>
      </c>
      <c r="G38" t="s">
        <v>107</v>
      </c>
      <c r="H38" t="s">
        <v>108</v>
      </c>
      <c r="I38" s="79">
        <v>189</v>
      </c>
      <c r="J38" s="79">
        <v>10590</v>
      </c>
      <c r="K38" s="79">
        <v>20.0151</v>
      </c>
      <c r="L38" s="79">
        <v>0</v>
      </c>
      <c r="M38" s="79">
        <v>0.38</v>
      </c>
      <c r="N38" s="79">
        <v>0.05</v>
      </c>
    </row>
    <row r="39" spans="2:14">
      <c r="B39" t="s">
        <v>1017</v>
      </c>
      <c r="C39" t="s">
        <v>1018</v>
      </c>
      <c r="D39" t="s">
        <v>106</v>
      </c>
      <c r="E39" t="s">
        <v>129</v>
      </c>
      <c r="F39" t="s">
        <v>1019</v>
      </c>
      <c r="G39" t="s">
        <v>107</v>
      </c>
      <c r="H39" t="s">
        <v>108</v>
      </c>
      <c r="I39" s="79">
        <v>314</v>
      </c>
      <c r="J39" s="79">
        <v>6180</v>
      </c>
      <c r="K39" s="79">
        <v>19.405200000000001</v>
      </c>
      <c r="L39" s="79">
        <v>0</v>
      </c>
      <c r="M39" s="79">
        <v>0.37</v>
      </c>
      <c r="N39" s="79">
        <v>0.05</v>
      </c>
    </row>
    <row r="40" spans="2:14">
      <c r="B40" t="s">
        <v>1020</v>
      </c>
      <c r="C40" t="s">
        <v>1021</v>
      </c>
      <c r="D40" t="s">
        <v>106</v>
      </c>
      <c r="E40" t="s">
        <v>129</v>
      </c>
      <c r="F40" t="s">
        <v>1022</v>
      </c>
      <c r="G40" t="s">
        <v>1023</v>
      </c>
      <c r="H40" t="s">
        <v>108</v>
      </c>
      <c r="I40" s="79">
        <v>2743</v>
      </c>
      <c r="J40" s="79">
        <v>1316</v>
      </c>
      <c r="K40" s="79">
        <v>36.097880000000004</v>
      </c>
      <c r="L40" s="79">
        <v>0</v>
      </c>
      <c r="M40" s="79">
        <v>0.69</v>
      </c>
      <c r="N40" s="79">
        <v>0.1</v>
      </c>
    </row>
    <row r="41" spans="2:14">
      <c r="B41" t="s">
        <v>1024</v>
      </c>
      <c r="C41" t="s">
        <v>1025</v>
      </c>
      <c r="D41" t="s">
        <v>106</v>
      </c>
      <c r="E41" t="s">
        <v>129</v>
      </c>
      <c r="F41" t="s">
        <v>1026</v>
      </c>
      <c r="G41" t="s">
        <v>1027</v>
      </c>
      <c r="H41" t="s">
        <v>108</v>
      </c>
      <c r="I41" s="79">
        <v>483.5</v>
      </c>
      <c r="J41" s="79">
        <v>2349</v>
      </c>
      <c r="K41" s="79">
        <v>11.357415</v>
      </c>
      <c r="L41" s="79">
        <v>0</v>
      </c>
      <c r="M41" s="79">
        <v>0.22</v>
      </c>
      <c r="N41" s="79">
        <v>0.03</v>
      </c>
    </row>
    <row r="42" spans="2:14">
      <c r="B42" t="s">
        <v>1028</v>
      </c>
      <c r="C42" t="s">
        <v>1029</v>
      </c>
      <c r="D42" t="s">
        <v>106</v>
      </c>
      <c r="E42" t="s">
        <v>129</v>
      </c>
      <c r="F42" t="s">
        <v>1030</v>
      </c>
      <c r="G42" t="s">
        <v>417</v>
      </c>
      <c r="H42" t="s">
        <v>108</v>
      </c>
      <c r="I42" s="79">
        <v>154</v>
      </c>
      <c r="J42" s="79">
        <v>17700</v>
      </c>
      <c r="K42" s="79">
        <v>27.257999999999999</v>
      </c>
      <c r="L42" s="79">
        <v>0</v>
      </c>
      <c r="M42" s="79">
        <v>0.52</v>
      </c>
      <c r="N42" s="79">
        <v>7.0000000000000007E-2</v>
      </c>
    </row>
    <row r="43" spans="2:14">
      <c r="B43" t="s">
        <v>1031</v>
      </c>
      <c r="C43" t="s">
        <v>1032</v>
      </c>
      <c r="D43" t="s">
        <v>106</v>
      </c>
      <c r="E43" t="s">
        <v>129</v>
      </c>
      <c r="F43" t="s">
        <v>569</v>
      </c>
      <c r="G43" t="s">
        <v>417</v>
      </c>
      <c r="H43" t="s">
        <v>108</v>
      </c>
      <c r="I43" s="79">
        <v>2431.38</v>
      </c>
      <c r="J43" s="79">
        <v>1030</v>
      </c>
      <c r="K43" s="79">
        <v>25.043213999999999</v>
      </c>
      <c r="L43" s="79">
        <v>0</v>
      </c>
      <c r="M43" s="79">
        <v>0.48</v>
      </c>
      <c r="N43" s="79">
        <v>7.0000000000000007E-2</v>
      </c>
    </row>
    <row r="44" spans="2:14">
      <c r="B44" t="s">
        <v>1033</v>
      </c>
      <c r="C44" t="s">
        <v>1034</v>
      </c>
      <c r="D44" t="s">
        <v>106</v>
      </c>
      <c r="E44" t="s">
        <v>129</v>
      </c>
      <c r="F44" t="s">
        <v>1035</v>
      </c>
      <c r="G44" t="s">
        <v>417</v>
      </c>
      <c r="H44" t="s">
        <v>108</v>
      </c>
      <c r="I44" s="79">
        <v>2256</v>
      </c>
      <c r="J44" s="79">
        <v>1355</v>
      </c>
      <c r="K44" s="79">
        <v>30.5688</v>
      </c>
      <c r="L44" s="79">
        <v>0</v>
      </c>
      <c r="M44" s="79">
        <v>0.57999999999999996</v>
      </c>
      <c r="N44" s="79">
        <v>0.08</v>
      </c>
    </row>
    <row r="45" spans="2:14">
      <c r="B45" t="s">
        <v>1036</v>
      </c>
      <c r="C45" t="s">
        <v>1037</v>
      </c>
      <c r="D45" t="s">
        <v>106</v>
      </c>
      <c r="E45" t="s">
        <v>129</v>
      </c>
      <c r="F45" t="s">
        <v>1038</v>
      </c>
      <c r="G45" t="s">
        <v>417</v>
      </c>
      <c r="H45" t="s">
        <v>108</v>
      </c>
      <c r="I45" s="79">
        <v>502</v>
      </c>
      <c r="J45" s="79">
        <v>4036</v>
      </c>
      <c r="K45" s="79">
        <v>20.260719999999999</v>
      </c>
      <c r="L45" s="79">
        <v>0</v>
      </c>
      <c r="M45" s="79">
        <v>0.39</v>
      </c>
      <c r="N45" s="79">
        <v>0.05</v>
      </c>
    </row>
    <row r="46" spans="2:14">
      <c r="B46" t="s">
        <v>1039</v>
      </c>
      <c r="C46" t="s">
        <v>1040</v>
      </c>
      <c r="D46" t="s">
        <v>106</v>
      </c>
      <c r="E46" t="s">
        <v>129</v>
      </c>
      <c r="F46" t="s">
        <v>550</v>
      </c>
      <c r="G46" t="s">
        <v>417</v>
      </c>
      <c r="H46" t="s">
        <v>108</v>
      </c>
      <c r="I46" s="79">
        <v>653</v>
      </c>
      <c r="J46" s="79">
        <v>3088</v>
      </c>
      <c r="K46" s="79">
        <v>20.164639999999999</v>
      </c>
      <c r="L46" s="79">
        <v>0</v>
      </c>
      <c r="M46" s="79">
        <v>0.38</v>
      </c>
      <c r="N46" s="79">
        <v>0.05</v>
      </c>
    </row>
    <row r="47" spans="2:14">
      <c r="B47" t="s">
        <v>1041</v>
      </c>
      <c r="C47" t="s">
        <v>1042</v>
      </c>
      <c r="D47" t="s">
        <v>106</v>
      </c>
      <c r="E47" t="s">
        <v>129</v>
      </c>
      <c r="F47" t="s">
        <v>1043</v>
      </c>
      <c r="G47" t="s">
        <v>118</v>
      </c>
      <c r="H47" t="s">
        <v>108</v>
      </c>
      <c r="I47" s="79">
        <v>83</v>
      </c>
      <c r="J47" s="79">
        <v>4987</v>
      </c>
      <c r="K47" s="79">
        <v>4.1392100000000003</v>
      </c>
      <c r="L47" s="79">
        <v>0</v>
      </c>
      <c r="M47" s="79">
        <v>0.08</v>
      </c>
      <c r="N47" s="79">
        <v>0.01</v>
      </c>
    </row>
    <row r="48" spans="2:14">
      <c r="B48" t="s">
        <v>1044</v>
      </c>
      <c r="C48" t="s">
        <v>1045</v>
      </c>
      <c r="D48" t="s">
        <v>106</v>
      </c>
      <c r="E48" t="s">
        <v>129</v>
      </c>
      <c r="F48" t="s">
        <v>1046</v>
      </c>
      <c r="G48" t="s">
        <v>118</v>
      </c>
      <c r="H48" t="s">
        <v>108</v>
      </c>
      <c r="I48" s="79">
        <v>94</v>
      </c>
      <c r="J48" s="79">
        <v>51380</v>
      </c>
      <c r="K48" s="79">
        <v>48.297199999999997</v>
      </c>
      <c r="L48" s="79">
        <v>0</v>
      </c>
      <c r="M48" s="79">
        <v>0.92</v>
      </c>
      <c r="N48" s="79">
        <v>0.13</v>
      </c>
    </row>
    <row r="49" spans="2:14">
      <c r="B49" t="s">
        <v>1047</v>
      </c>
      <c r="C49" t="s">
        <v>1048</v>
      </c>
      <c r="D49" t="s">
        <v>106</v>
      </c>
      <c r="E49" t="s">
        <v>129</v>
      </c>
      <c r="F49" t="s">
        <v>453</v>
      </c>
      <c r="G49" t="s">
        <v>118</v>
      </c>
      <c r="H49" t="s">
        <v>108</v>
      </c>
      <c r="I49" s="79">
        <v>84</v>
      </c>
      <c r="J49" s="79">
        <v>16750</v>
      </c>
      <c r="K49" s="79">
        <v>14.07</v>
      </c>
      <c r="L49" s="79">
        <v>0</v>
      </c>
      <c r="M49" s="79">
        <v>0.27</v>
      </c>
      <c r="N49" s="79">
        <v>0.04</v>
      </c>
    </row>
    <row r="50" spans="2:14">
      <c r="B50" t="s">
        <v>1049</v>
      </c>
      <c r="C50" t="s">
        <v>1050</v>
      </c>
      <c r="D50" t="s">
        <v>106</v>
      </c>
      <c r="E50" t="s">
        <v>129</v>
      </c>
      <c r="F50" t="s">
        <v>1051</v>
      </c>
      <c r="G50" t="s">
        <v>974</v>
      </c>
      <c r="H50" t="s">
        <v>108</v>
      </c>
      <c r="I50" s="79">
        <v>2077</v>
      </c>
      <c r="J50" s="79">
        <v>2114</v>
      </c>
      <c r="K50" s="79">
        <v>43.907780000000002</v>
      </c>
      <c r="L50" s="79">
        <v>0</v>
      </c>
      <c r="M50" s="79">
        <v>0.83</v>
      </c>
      <c r="N50" s="79">
        <v>0.12</v>
      </c>
    </row>
    <row r="51" spans="2:14">
      <c r="B51" t="s">
        <v>1052</v>
      </c>
      <c r="C51" t="s">
        <v>1053</v>
      </c>
      <c r="D51" t="s">
        <v>106</v>
      </c>
      <c r="E51" t="s">
        <v>129</v>
      </c>
      <c r="F51" t="s">
        <v>703</v>
      </c>
      <c r="G51" t="s">
        <v>489</v>
      </c>
      <c r="H51" t="s">
        <v>108</v>
      </c>
      <c r="I51" s="79">
        <v>31683.16</v>
      </c>
      <c r="J51" s="79">
        <v>138.69999999999999</v>
      </c>
      <c r="K51" s="79">
        <v>43.944542920000004</v>
      </c>
      <c r="L51" s="79">
        <v>0</v>
      </c>
      <c r="M51" s="79">
        <v>0.84</v>
      </c>
      <c r="N51" s="79">
        <v>0.12</v>
      </c>
    </row>
    <row r="52" spans="2:14">
      <c r="B52" t="s">
        <v>1054</v>
      </c>
      <c r="C52" t="s">
        <v>1055</v>
      </c>
      <c r="D52" t="s">
        <v>106</v>
      </c>
      <c r="E52" t="s">
        <v>129</v>
      </c>
      <c r="F52" t="s">
        <v>1056</v>
      </c>
      <c r="G52" t="s">
        <v>489</v>
      </c>
      <c r="H52" t="s">
        <v>108</v>
      </c>
      <c r="I52" s="79">
        <v>179</v>
      </c>
      <c r="J52" s="79">
        <v>10080</v>
      </c>
      <c r="K52" s="79">
        <v>18.043199999999999</v>
      </c>
      <c r="L52" s="79">
        <v>0</v>
      </c>
      <c r="M52" s="79">
        <v>0.34</v>
      </c>
      <c r="N52" s="79">
        <v>0.05</v>
      </c>
    </row>
    <row r="53" spans="2:14">
      <c r="B53" t="s">
        <v>1057</v>
      </c>
      <c r="C53" t="s">
        <v>1058</v>
      </c>
      <c r="D53" t="s">
        <v>106</v>
      </c>
      <c r="E53" t="s">
        <v>129</v>
      </c>
      <c r="F53" t="s">
        <v>1059</v>
      </c>
      <c r="G53" t="s">
        <v>1060</v>
      </c>
      <c r="H53" t="s">
        <v>108</v>
      </c>
      <c r="I53" s="79">
        <v>805.39</v>
      </c>
      <c r="J53" s="79">
        <v>5606</v>
      </c>
      <c r="K53" s="79">
        <v>45.150163399999997</v>
      </c>
      <c r="L53" s="79">
        <v>0</v>
      </c>
      <c r="M53" s="79">
        <v>0.86</v>
      </c>
      <c r="N53" s="79">
        <v>0.12</v>
      </c>
    </row>
    <row r="54" spans="2:14">
      <c r="B54" t="s">
        <v>1061</v>
      </c>
      <c r="C54" t="s">
        <v>1062</v>
      </c>
      <c r="D54" t="s">
        <v>106</v>
      </c>
      <c r="E54" t="s">
        <v>129</v>
      </c>
      <c r="F54" t="s">
        <v>1063</v>
      </c>
      <c r="G54" t="s">
        <v>1060</v>
      </c>
      <c r="H54" t="s">
        <v>108</v>
      </c>
      <c r="I54" s="79">
        <v>404</v>
      </c>
      <c r="J54" s="79">
        <v>4425</v>
      </c>
      <c r="K54" s="79">
        <v>17.876999999999999</v>
      </c>
      <c r="L54" s="79">
        <v>0</v>
      </c>
      <c r="M54" s="79">
        <v>0.34</v>
      </c>
      <c r="N54" s="79">
        <v>0.05</v>
      </c>
    </row>
    <row r="55" spans="2:14">
      <c r="B55" t="s">
        <v>1064</v>
      </c>
      <c r="C55" t="s">
        <v>1065</v>
      </c>
      <c r="D55" t="s">
        <v>106</v>
      </c>
      <c r="E55" t="s">
        <v>129</v>
      </c>
      <c r="F55" t="s">
        <v>1066</v>
      </c>
      <c r="G55" t="s">
        <v>845</v>
      </c>
      <c r="H55" t="s">
        <v>108</v>
      </c>
      <c r="I55" s="79">
        <v>227</v>
      </c>
      <c r="J55" s="79">
        <v>8819</v>
      </c>
      <c r="K55" s="79">
        <v>20.019130000000001</v>
      </c>
      <c r="L55" s="79">
        <v>0</v>
      </c>
      <c r="M55" s="79">
        <v>0.38</v>
      </c>
      <c r="N55" s="79">
        <v>0.05</v>
      </c>
    </row>
    <row r="56" spans="2:14">
      <c r="B56" t="s">
        <v>1067</v>
      </c>
      <c r="C56" t="s">
        <v>1068</v>
      </c>
      <c r="D56" t="s">
        <v>106</v>
      </c>
      <c r="E56" t="s">
        <v>129</v>
      </c>
      <c r="F56" t="s">
        <v>1069</v>
      </c>
      <c r="G56" t="s">
        <v>1070</v>
      </c>
      <c r="H56" t="s">
        <v>108</v>
      </c>
      <c r="I56" s="79">
        <v>639</v>
      </c>
      <c r="J56" s="79">
        <v>4576</v>
      </c>
      <c r="K56" s="79">
        <v>29.240639999999999</v>
      </c>
      <c r="L56" s="79">
        <v>0</v>
      </c>
      <c r="M56" s="79">
        <v>0.56000000000000005</v>
      </c>
      <c r="N56" s="79">
        <v>0.08</v>
      </c>
    </row>
    <row r="57" spans="2:14">
      <c r="B57" t="s">
        <v>1071</v>
      </c>
      <c r="C57" t="s">
        <v>1072</v>
      </c>
      <c r="D57" t="s">
        <v>106</v>
      </c>
      <c r="E57" t="s">
        <v>129</v>
      </c>
      <c r="F57" t="s">
        <v>1073</v>
      </c>
      <c r="G57" t="s">
        <v>834</v>
      </c>
      <c r="H57" t="s">
        <v>108</v>
      </c>
      <c r="I57" s="79">
        <v>858</v>
      </c>
      <c r="J57" s="79">
        <v>3280</v>
      </c>
      <c r="K57" s="79">
        <v>28.142399999999999</v>
      </c>
      <c r="L57" s="79">
        <v>0</v>
      </c>
      <c r="M57" s="79">
        <v>0.53</v>
      </c>
      <c r="N57" s="79">
        <v>0.08</v>
      </c>
    </row>
    <row r="58" spans="2:14">
      <c r="B58" t="s">
        <v>1074</v>
      </c>
      <c r="C58" t="s">
        <v>1075</v>
      </c>
      <c r="D58" t="s">
        <v>106</v>
      </c>
      <c r="E58" t="s">
        <v>129</v>
      </c>
      <c r="F58" t="s">
        <v>1076</v>
      </c>
      <c r="G58" t="s">
        <v>834</v>
      </c>
      <c r="H58" t="s">
        <v>108</v>
      </c>
      <c r="I58" s="79">
        <v>71</v>
      </c>
      <c r="J58" s="79">
        <v>15150</v>
      </c>
      <c r="K58" s="79">
        <v>10.756500000000001</v>
      </c>
      <c r="L58" s="79">
        <v>0</v>
      </c>
      <c r="M58" s="79">
        <v>0.2</v>
      </c>
      <c r="N58" s="79">
        <v>0.03</v>
      </c>
    </row>
    <row r="59" spans="2:14">
      <c r="B59" t="s">
        <v>1077</v>
      </c>
      <c r="C59" t="s">
        <v>1078</v>
      </c>
      <c r="D59" t="s">
        <v>106</v>
      </c>
      <c r="E59" t="s">
        <v>129</v>
      </c>
      <c r="F59" t="s">
        <v>868</v>
      </c>
      <c r="G59" t="s">
        <v>834</v>
      </c>
      <c r="H59" t="s">
        <v>108</v>
      </c>
      <c r="I59" s="79">
        <v>0.6</v>
      </c>
      <c r="J59" s="79">
        <v>1444</v>
      </c>
      <c r="K59" s="79">
        <v>8.6639999999999998E-3</v>
      </c>
      <c r="L59" s="79">
        <v>0</v>
      </c>
      <c r="M59" s="79">
        <v>0</v>
      </c>
      <c r="N59" s="79">
        <v>0</v>
      </c>
    </row>
    <row r="60" spans="2:14">
      <c r="B60" t="s">
        <v>1079</v>
      </c>
      <c r="C60" t="s">
        <v>1080</v>
      </c>
      <c r="D60" t="s">
        <v>106</v>
      </c>
      <c r="E60" t="s">
        <v>129</v>
      </c>
      <c r="F60" t="s">
        <v>1081</v>
      </c>
      <c r="G60" t="s">
        <v>872</v>
      </c>
      <c r="H60" t="s">
        <v>108</v>
      </c>
      <c r="I60" s="79">
        <v>803</v>
      </c>
      <c r="J60" s="79">
        <v>1292</v>
      </c>
      <c r="K60" s="79">
        <v>10.37476</v>
      </c>
      <c r="L60" s="79">
        <v>0</v>
      </c>
      <c r="M60" s="79">
        <v>0.2</v>
      </c>
      <c r="N60" s="79">
        <v>0.03</v>
      </c>
    </row>
    <row r="61" spans="2:14">
      <c r="B61" t="s">
        <v>1082</v>
      </c>
      <c r="C61" t="s">
        <v>1083</v>
      </c>
      <c r="D61" t="s">
        <v>106</v>
      </c>
      <c r="E61" t="s">
        <v>129</v>
      </c>
      <c r="F61" t="s">
        <v>871</v>
      </c>
      <c r="G61" t="s">
        <v>872</v>
      </c>
      <c r="H61" t="s">
        <v>108</v>
      </c>
      <c r="I61" s="79">
        <v>2231</v>
      </c>
      <c r="J61" s="79">
        <v>788.1</v>
      </c>
      <c r="K61" s="79">
        <v>17.582511</v>
      </c>
      <c r="L61" s="79">
        <v>0</v>
      </c>
      <c r="M61" s="79">
        <v>0.33</v>
      </c>
      <c r="N61" s="79">
        <v>0.05</v>
      </c>
    </row>
    <row r="62" spans="2:14">
      <c r="B62" t="s">
        <v>1084</v>
      </c>
      <c r="C62" t="s">
        <v>1085</v>
      </c>
      <c r="D62" t="s">
        <v>106</v>
      </c>
      <c r="E62" t="s">
        <v>129</v>
      </c>
      <c r="F62" t="s">
        <v>395</v>
      </c>
      <c r="G62" t="s">
        <v>358</v>
      </c>
      <c r="H62" t="s">
        <v>108</v>
      </c>
      <c r="I62" s="79">
        <v>250.95</v>
      </c>
      <c r="J62" s="79">
        <v>4272</v>
      </c>
      <c r="K62" s="79">
        <v>10.720584000000001</v>
      </c>
      <c r="L62" s="79">
        <v>0</v>
      </c>
      <c r="M62" s="79">
        <v>0.2</v>
      </c>
      <c r="N62" s="79">
        <v>0.03</v>
      </c>
    </row>
    <row r="63" spans="2:14">
      <c r="B63" t="s">
        <v>1086</v>
      </c>
      <c r="C63" t="s">
        <v>1087</v>
      </c>
      <c r="D63" t="s">
        <v>106</v>
      </c>
      <c r="E63" t="s">
        <v>129</v>
      </c>
      <c r="F63" t="s">
        <v>1088</v>
      </c>
      <c r="G63" t="s">
        <v>358</v>
      </c>
      <c r="H63" t="s">
        <v>108</v>
      </c>
      <c r="I63" s="79">
        <v>2119</v>
      </c>
      <c r="J63" s="79">
        <v>3392</v>
      </c>
      <c r="K63" s="79">
        <v>71.876480000000001</v>
      </c>
      <c r="L63" s="79">
        <v>0</v>
      </c>
      <c r="M63" s="79">
        <v>1.37</v>
      </c>
      <c r="N63" s="79">
        <v>0.19</v>
      </c>
    </row>
    <row r="64" spans="2:14">
      <c r="B64" t="s">
        <v>1089</v>
      </c>
      <c r="C64" t="s">
        <v>1090</v>
      </c>
      <c r="D64" t="s">
        <v>106</v>
      </c>
      <c r="E64" t="s">
        <v>129</v>
      </c>
      <c r="F64" t="s">
        <v>1091</v>
      </c>
      <c r="G64" t="s">
        <v>358</v>
      </c>
      <c r="H64" t="s">
        <v>108</v>
      </c>
      <c r="I64" s="79">
        <v>49</v>
      </c>
      <c r="J64" s="79">
        <v>8415</v>
      </c>
      <c r="K64" s="79">
        <v>4.1233500000000003</v>
      </c>
      <c r="L64" s="79">
        <v>0</v>
      </c>
      <c r="M64" s="79">
        <v>0.08</v>
      </c>
      <c r="N64" s="79">
        <v>0.01</v>
      </c>
    </row>
    <row r="65" spans="2:14">
      <c r="B65" t="s">
        <v>1092</v>
      </c>
      <c r="C65" t="s">
        <v>1093</v>
      </c>
      <c r="D65" t="s">
        <v>106</v>
      </c>
      <c r="E65" t="s">
        <v>129</v>
      </c>
      <c r="F65" t="s">
        <v>446</v>
      </c>
      <c r="G65" t="s">
        <v>358</v>
      </c>
      <c r="H65" t="s">
        <v>108</v>
      </c>
      <c r="I65" s="79">
        <v>37</v>
      </c>
      <c r="J65" s="79">
        <v>151900</v>
      </c>
      <c r="K65" s="79">
        <v>56.203000000000003</v>
      </c>
      <c r="L65" s="79">
        <v>0</v>
      </c>
      <c r="M65" s="79">
        <v>1.07</v>
      </c>
      <c r="N65" s="79">
        <v>0.15</v>
      </c>
    </row>
    <row r="66" spans="2:14">
      <c r="B66" t="s">
        <v>1094</v>
      </c>
      <c r="C66" t="s">
        <v>1095</v>
      </c>
      <c r="D66" t="s">
        <v>106</v>
      </c>
      <c r="E66" t="s">
        <v>129</v>
      </c>
      <c r="F66" t="s">
        <v>576</v>
      </c>
      <c r="G66" t="s">
        <v>358</v>
      </c>
      <c r="H66" t="s">
        <v>108</v>
      </c>
      <c r="I66" s="79">
        <v>20</v>
      </c>
      <c r="J66" s="79">
        <v>36710</v>
      </c>
      <c r="K66" s="79">
        <v>7.3419999999999996</v>
      </c>
      <c r="L66" s="79">
        <v>0</v>
      </c>
      <c r="M66" s="79">
        <v>0.14000000000000001</v>
      </c>
      <c r="N66" s="79">
        <v>0.02</v>
      </c>
    </row>
    <row r="67" spans="2:14">
      <c r="B67" t="s">
        <v>1096</v>
      </c>
      <c r="C67" t="s">
        <v>1097</v>
      </c>
      <c r="D67" t="s">
        <v>106</v>
      </c>
      <c r="E67" t="s">
        <v>129</v>
      </c>
      <c r="F67" t="s">
        <v>662</v>
      </c>
      <c r="G67" t="s">
        <v>358</v>
      </c>
      <c r="H67" t="s">
        <v>108</v>
      </c>
      <c r="I67" s="79">
        <v>0.86</v>
      </c>
      <c r="J67" s="79">
        <v>15240</v>
      </c>
      <c r="K67" s="79">
        <v>0.13106400000000001</v>
      </c>
      <c r="L67" s="79">
        <v>0</v>
      </c>
      <c r="M67" s="79">
        <v>0</v>
      </c>
      <c r="N67" s="79">
        <v>0</v>
      </c>
    </row>
    <row r="68" spans="2:14">
      <c r="B68" t="s">
        <v>1098</v>
      </c>
      <c r="C68" t="s">
        <v>1099</v>
      </c>
      <c r="D68" t="s">
        <v>106</v>
      </c>
      <c r="E68" t="s">
        <v>129</v>
      </c>
      <c r="F68" t="s">
        <v>475</v>
      </c>
      <c r="G68" t="s">
        <v>358</v>
      </c>
      <c r="H68" t="s">
        <v>108</v>
      </c>
      <c r="I68" s="79">
        <v>1875</v>
      </c>
      <c r="J68" s="79">
        <v>1159</v>
      </c>
      <c r="K68" s="79">
        <v>21.731249999999999</v>
      </c>
      <c r="L68" s="79">
        <v>0</v>
      </c>
      <c r="M68" s="79">
        <v>0.41</v>
      </c>
      <c r="N68" s="79">
        <v>0.06</v>
      </c>
    </row>
    <row r="69" spans="2:14">
      <c r="B69" t="s">
        <v>1100</v>
      </c>
      <c r="C69" t="s">
        <v>1101</v>
      </c>
      <c r="D69" t="s">
        <v>106</v>
      </c>
      <c r="E69" t="s">
        <v>129</v>
      </c>
      <c r="F69" t="s">
        <v>617</v>
      </c>
      <c r="G69" t="s">
        <v>358</v>
      </c>
      <c r="H69" t="s">
        <v>108</v>
      </c>
      <c r="I69" s="79">
        <v>7149</v>
      </c>
      <c r="J69" s="79">
        <v>685.1</v>
      </c>
      <c r="K69" s="79">
        <v>48.977798999999997</v>
      </c>
      <c r="L69" s="79">
        <v>0</v>
      </c>
      <c r="M69" s="79">
        <v>0.93</v>
      </c>
      <c r="N69" s="79">
        <v>0.13</v>
      </c>
    </row>
    <row r="70" spans="2:14">
      <c r="B70" t="s">
        <v>1102</v>
      </c>
      <c r="C70" t="s">
        <v>1103</v>
      </c>
      <c r="D70" t="s">
        <v>106</v>
      </c>
      <c r="E70" t="s">
        <v>129</v>
      </c>
      <c r="F70" t="s">
        <v>876</v>
      </c>
      <c r="G70" t="s">
        <v>877</v>
      </c>
      <c r="H70" t="s">
        <v>108</v>
      </c>
      <c r="I70" s="79">
        <v>5836</v>
      </c>
      <c r="J70" s="79">
        <v>460.9</v>
      </c>
      <c r="K70" s="79">
        <v>26.898123999999999</v>
      </c>
      <c r="L70" s="79">
        <v>0</v>
      </c>
      <c r="M70" s="79">
        <v>0.51</v>
      </c>
      <c r="N70" s="79">
        <v>7.0000000000000007E-2</v>
      </c>
    </row>
    <row r="71" spans="2:14">
      <c r="B71" t="s">
        <v>1104</v>
      </c>
      <c r="C71" t="s">
        <v>1105</v>
      </c>
      <c r="D71" t="s">
        <v>106</v>
      </c>
      <c r="E71" t="s">
        <v>129</v>
      </c>
      <c r="F71" t="s">
        <v>1106</v>
      </c>
      <c r="G71" t="s">
        <v>877</v>
      </c>
      <c r="H71" t="s">
        <v>108</v>
      </c>
      <c r="I71" s="79">
        <v>740</v>
      </c>
      <c r="J71" s="79">
        <v>1273</v>
      </c>
      <c r="K71" s="79">
        <v>9.4201999999999995</v>
      </c>
      <c r="L71" s="79">
        <v>0</v>
      </c>
      <c r="M71" s="79">
        <v>0.18</v>
      </c>
      <c r="N71" s="79">
        <v>0.03</v>
      </c>
    </row>
    <row r="72" spans="2:14">
      <c r="B72" t="s">
        <v>1107</v>
      </c>
      <c r="C72" t="s">
        <v>1108</v>
      </c>
      <c r="D72" t="s">
        <v>106</v>
      </c>
      <c r="E72" t="s">
        <v>129</v>
      </c>
      <c r="F72" t="s">
        <v>1109</v>
      </c>
      <c r="G72" t="s">
        <v>1110</v>
      </c>
      <c r="H72" t="s">
        <v>108</v>
      </c>
      <c r="I72" s="79">
        <v>613</v>
      </c>
      <c r="J72" s="79">
        <v>5937</v>
      </c>
      <c r="K72" s="79">
        <v>36.393810000000002</v>
      </c>
      <c r="L72" s="79">
        <v>0</v>
      </c>
      <c r="M72" s="79">
        <v>0.69</v>
      </c>
      <c r="N72" s="79">
        <v>0.1</v>
      </c>
    </row>
    <row r="73" spans="2:14">
      <c r="B73" t="s">
        <v>1111</v>
      </c>
      <c r="C73" t="s">
        <v>1112</v>
      </c>
      <c r="D73" t="s">
        <v>106</v>
      </c>
      <c r="E73" t="s">
        <v>129</v>
      </c>
      <c r="F73" t="s">
        <v>1113</v>
      </c>
      <c r="G73" t="s">
        <v>1110</v>
      </c>
      <c r="H73" t="s">
        <v>108</v>
      </c>
      <c r="I73" s="79">
        <v>1829</v>
      </c>
      <c r="J73" s="79">
        <v>2702</v>
      </c>
      <c r="K73" s="79">
        <v>49.419580000000003</v>
      </c>
      <c r="L73" s="79">
        <v>0</v>
      </c>
      <c r="M73" s="79">
        <v>0.94</v>
      </c>
      <c r="N73" s="79">
        <v>0.13</v>
      </c>
    </row>
    <row r="74" spans="2:14">
      <c r="B74" t="s">
        <v>1114</v>
      </c>
      <c r="C74" t="s">
        <v>1115</v>
      </c>
      <c r="D74" t="s">
        <v>106</v>
      </c>
      <c r="E74" t="s">
        <v>129</v>
      </c>
      <c r="F74" t="s">
        <v>1116</v>
      </c>
      <c r="G74" t="s">
        <v>1110</v>
      </c>
      <c r="H74" t="s">
        <v>108</v>
      </c>
      <c r="I74" s="79">
        <v>205</v>
      </c>
      <c r="J74" s="79">
        <v>14600</v>
      </c>
      <c r="K74" s="79">
        <v>29.93</v>
      </c>
      <c r="L74" s="79">
        <v>0</v>
      </c>
      <c r="M74" s="79">
        <v>0.56999999999999995</v>
      </c>
      <c r="N74" s="79">
        <v>0.08</v>
      </c>
    </row>
    <row r="75" spans="2:14">
      <c r="B75" t="s">
        <v>1117</v>
      </c>
      <c r="C75" t="s">
        <v>1118</v>
      </c>
      <c r="D75" t="s">
        <v>106</v>
      </c>
      <c r="E75" t="s">
        <v>129</v>
      </c>
      <c r="F75" t="s">
        <v>1119</v>
      </c>
      <c r="G75" t="s">
        <v>135</v>
      </c>
      <c r="H75" t="s">
        <v>108</v>
      </c>
      <c r="I75" s="79">
        <v>500</v>
      </c>
      <c r="J75" s="79">
        <v>3161</v>
      </c>
      <c r="K75" s="79">
        <v>15.805</v>
      </c>
      <c r="L75" s="79">
        <v>0</v>
      </c>
      <c r="M75" s="79">
        <v>0.3</v>
      </c>
      <c r="N75" s="79">
        <v>0.04</v>
      </c>
    </row>
    <row r="76" spans="2:14">
      <c r="B76" t="s">
        <v>1120</v>
      </c>
      <c r="C76" t="s">
        <v>1121</v>
      </c>
      <c r="D76" t="s">
        <v>106</v>
      </c>
      <c r="E76" t="s">
        <v>129</v>
      </c>
      <c r="F76" t="s">
        <v>604</v>
      </c>
      <c r="G76" t="s">
        <v>138</v>
      </c>
      <c r="H76" t="s">
        <v>108</v>
      </c>
      <c r="I76" s="79">
        <v>1685</v>
      </c>
      <c r="J76" s="79">
        <v>1714</v>
      </c>
      <c r="K76" s="79">
        <v>28.8809</v>
      </c>
      <c r="L76" s="79">
        <v>0</v>
      </c>
      <c r="M76" s="79">
        <v>0.55000000000000004</v>
      </c>
      <c r="N76" s="79">
        <v>0.08</v>
      </c>
    </row>
    <row r="77" spans="2:14">
      <c r="B77" t="s">
        <v>1122</v>
      </c>
      <c r="C77" t="s">
        <v>1123</v>
      </c>
      <c r="D77" t="s">
        <v>106</v>
      </c>
      <c r="E77" t="s">
        <v>129</v>
      </c>
      <c r="F77" t="s">
        <v>760</v>
      </c>
      <c r="G77" t="s">
        <v>138</v>
      </c>
      <c r="H77" t="s">
        <v>108</v>
      </c>
      <c r="I77" s="79">
        <v>47</v>
      </c>
      <c r="J77" s="79">
        <v>2694</v>
      </c>
      <c r="K77" s="79">
        <v>1.2661800000000001</v>
      </c>
      <c r="L77" s="79">
        <v>0</v>
      </c>
      <c r="M77" s="79">
        <v>0.02</v>
      </c>
      <c r="N77" s="79">
        <v>0</v>
      </c>
    </row>
    <row r="78" spans="2:14">
      <c r="B78" t="s">
        <v>1124</v>
      </c>
      <c r="C78" t="s">
        <v>1125</v>
      </c>
      <c r="D78" t="s">
        <v>106</v>
      </c>
      <c r="E78" t="s">
        <v>129</v>
      </c>
      <c r="F78" t="s">
        <v>593</v>
      </c>
      <c r="G78" t="s">
        <v>138</v>
      </c>
      <c r="H78" t="s">
        <v>108</v>
      </c>
      <c r="I78" s="79">
        <v>583</v>
      </c>
      <c r="J78" s="79">
        <v>2800</v>
      </c>
      <c r="K78" s="79">
        <v>16.324000000000002</v>
      </c>
      <c r="L78" s="79">
        <v>0</v>
      </c>
      <c r="M78" s="79">
        <v>0.31</v>
      </c>
      <c r="N78" s="79">
        <v>0.04</v>
      </c>
    </row>
    <row r="79" spans="2:14">
      <c r="B79" s="80" t="s">
        <v>1126</v>
      </c>
      <c r="E79" s="16"/>
      <c r="F79" s="16"/>
      <c r="G79" s="16"/>
      <c r="I79" s="81">
        <v>33522.92</v>
      </c>
      <c r="K79" s="81">
        <v>323.16357239000001</v>
      </c>
      <c r="M79" s="81">
        <v>6.14</v>
      </c>
      <c r="N79" s="81">
        <v>0.86</v>
      </c>
    </row>
    <row r="80" spans="2:14">
      <c r="B80" t="s">
        <v>1127</v>
      </c>
      <c r="C80" t="s">
        <v>1128</v>
      </c>
      <c r="D80" t="s">
        <v>106</v>
      </c>
      <c r="E80" t="s">
        <v>129</v>
      </c>
      <c r="F80" t="s">
        <v>1129</v>
      </c>
      <c r="G80" t="s">
        <v>107</v>
      </c>
      <c r="H80" t="s">
        <v>108</v>
      </c>
      <c r="I80" s="79">
        <v>208</v>
      </c>
      <c r="J80" s="79">
        <v>2112</v>
      </c>
      <c r="K80" s="79">
        <v>4.3929600000000004</v>
      </c>
      <c r="L80" s="79">
        <v>0</v>
      </c>
      <c r="M80" s="79">
        <v>0.08</v>
      </c>
      <c r="N80" s="79">
        <v>0.01</v>
      </c>
    </row>
    <row r="81" spans="2:14">
      <c r="B81" t="s">
        <v>1130</v>
      </c>
      <c r="C81" t="s">
        <v>1131</v>
      </c>
      <c r="D81" t="s">
        <v>106</v>
      </c>
      <c r="E81" t="s">
        <v>129</v>
      </c>
      <c r="F81" t="s">
        <v>1132</v>
      </c>
      <c r="G81" t="s">
        <v>107</v>
      </c>
      <c r="H81" t="s">
        <v>108</v>
      </c>
      <c r="I81" s="79">
        <v>85</v>
      </c>
      <c r="J81" s="79">
        <v>11370</v>
      </c>
      <c r="K81" s="79">
        <v>9.6645000000000003</v>
      </c>
      <c r="L81" s="79">
        <v>0</v>
      </c>
      <c r="M81" s="79">
        <v>0.18</v>
      </c>
      <c r="N81" s="79">
        <v>0.03</v>
      </c>
    </row>
    <row r="82" spans="2:14">
      <c r="B82" t="s">
        <v>1133</v>
      </c>
      <c r="C82" t="s">
        <v>1134</v>
      </c>
      <c r="D82" t="s">
        <v>106</v>
      </c>
      <c r="E82" t="s">
        <v>129</v>
      </c>
      <c r="F82" t="s">
        <v>1135</v>
      </c>
      <c r="G82" t="s">
        <v>1023</v>
      </c>
      <c r="H82" t="s">
        <v>108</v>
      </c>
      <c r="I82" s="79">
        <v>149</v>
      </c>
      <c r="J82" s="79">
        <v>4661</v>
      </c>
      <c r="K82" s="79">
        <v>6.94489</v>
      </c>
      <c r="L82" s="79">
        <v>0</v>
      </c>
      <c r="M82" s="79">
        <v>0.13</v>
      </c>
      <c r="N82" s="79">
        <v>0.02</v>
      </c>
    </row>
    <row r="83" spans="2:14">
      <c r="B83" t="s">
        <v>1136</v>
      </c>
      <c r="C83" t="s">
        <v>1137</v>
      </c>
      <c r="D83" t="s">
        <v>106</v>
      </c>
      <c r="E83" t="s">
        <v>129</v>
      </c>
      <c r="F83" t="s">
        <v>1138</v>
      </c>
      <c r="G83" t="s">
        <v>1023</v>
      </c>
      <c r="H83" t="s">
        <v>108</v>
      </c>
      <c r="I83" s="79">
        <v>603</v>
      </c>
      <c r="J83" s="79">
        <v>3778</v>
      </c>
      <c r="K83" s="79">
        <v>22.78134</v>
      </c>
      <c r="L83" s="79">
        <v>0</v>
      </c>
      <c r="M83" s="79">
        <v>0.43</v>
      </c>
      <c r="N83" s="79">
        <v>0.06</v>
      </c>
    </row>
    <row r="84" spans="2:14">
      <c r="B84" t="s">
        <v>1139</v>
      </c>
      <c r="C84" t="s">
        <v>1140</v>
      </c>
      <c r="D84" t="s">
        <v>106</v>
      </c>
      <c r="E84" t="s">
        <v>129</v>
      </c>
      <c r="F84" t="s">
        <v>1141</v>
      </c>
      <c r="G84" t="s">
        <v>1027</v>
      </c>
      <c r="H84" t="s">
        <v>108</v>
      </c>
      <c r="I84" s="79">
        <v>0.4</v>
      </c>
      <c r="J84" s="79">
        <v>421.5</v>
      </c>
      <c r="K84" s="79">
        <v>1.686E-3</v>
      </c>
      <c r="L84" s="79">
        <v>0</v>
      </c>
      <c r="M84" s="79">
        <v>0</v>
      </c>
      <c r="N84" s="79">
        <v>0</v>
      </c>
    </row>
    <row r="85" spans="2:14">
      <c r="B85" t="s">
        <v>1142</v>
      </c>
      <c r="C85" t="s">
        <v>1143</v>
      </c>
      <c r="D85" t="s">
        <v>106</v>
      </c>
      <c r="E85" t="s">
        <v>129</v>
      </c>
      <c r="F85" t="s">
        <v>1144</v>
      </c>
      <c r="G85" t="s">
        <v>1027</v>
      </c>
      <c r="H85" t="s">
        <v>108</v>
      </c>
      <c r="I85" s="79">
        <v>268</v>
      </c>
      <c r="J85" s="79">
        <v>1927</v>
      </c>
      <c r="K85" s="79">
        <v>5.1643600000000003</v>
      </c>
      <c r="L85" s="79">
        <v>0</v>
      </c>
      <c r="M85" s="79">
        <v>0.1</v>
      </c>
      <c r="N85" s="79">
        <v>0.01</v>
      </c>
    </row>
    <row r="86" spans="2:14">
      <c r="B86" t="s">
        <v>1145</v>
      </c>
      <c r="C86" t="s">
        <v>1146</v>
      </c>
      <c r="D86" t="s">
        <v>106</v>
      </c>
      <c r="E86" t="s">
        <v>129</v>
      </c>
      <c r="F86" t="s">
        <v>1147</v>
      </c>
      <c r="G86" t="s">
        <v>1027</v>
      </c>
      <c r="H86" t="s">
        <v>108</v>
      </c>
      <c r="I86" s="79">
        <v>907</v>
      </c>
      <c r="J86" s="79">
        <v>552.1</v>
      </c>
      <c r="K86" s="79">
        <v>5.0075469999999997</v>
      </c>
      <c r="L86" s="79">
        <v>0</v>
      </c>
      <c r="M86" s="79">
        <v>0.1</v>
      </c>
      <c r="N86" s="79">
        <v>0.01</v>
      </c>
    </row>
    <row r="87" spans="2:14">
      <c r="B87" t="s">
        <v>1148</v>
      </c>
      <c r="C87" t="s">
        <v>1149</v>
      </c>
      <c r="D87" t="s">
        <v>106</v>
      </c>
      <c r="E87" t="s">
        <v>129</v>
      </c>
      <c r="F87" t="s">
        <v>1150</v>
      </c>
      <c r="G87" t="s">
        <v>774</v>
      </c>
      <c r="H87" t="s">
        <v>108</v>
      </c>
      <c r="I87" s="79">
        <v>227</v>
      </c>
      <c r="J87" s="79">
        <v>971.9</v>
      </c>
      <c r="K87" s="79">
        <v>2.206213</v>
      </c>
      <c r="L87" s="79">
        <v>0</v>
      </c>
      <c r="M87" s="79">
        <v>0.04</v>
      </c>
      <c r="N87" s="79">
        <v>0.01</v>
      </c>
    </row>
    <row r="88" spans="2:14">
      <c r="B88" t="s">
        <v>1151</v>
      </c>
      <c r="C88" t="s">
        <v>1152</v>
      </c>
      <c r="D88" t="s">
        <v>106</v>
      </c>
      <c r="E88" t="s">
        <v>129</v>
      </c>
      <c r="F88" t="s">
        <v>1153</v>
      </c>
      <c r="G88" t="s">
        <v>968</v>
      </c>
      <c r="H88" t="s">
        <v>108</v>
      </c>
      <c r="I88" s="79">
        <v>366</v>
      </c>
      <c r="J88" s="79">
        <v>1712</v>
      </c>
      <c r="K88" s="79">
        <v>6.2659200000000004</v>
      </c>
      <c r="L88" s="79">
        <v>0</v>
      </c>
      <c r="M88" s="79">
        <v>0.12</v>
      </c>
      <c r="N88" s="79">
        <v>0.02</v>
      </c>
    </row>
    <row r="89" spans="2:14">
      <c r="B89" t="s">
        <v>1154</v>
      </c>
      <c r="C89" t="s">
        <v>1155</v>
      </c>
      <c r="D89" t="s">
        <v>106</v>
      </c>
      <c r="E89" t="s">
        <v>129</v>
      </c>
      <c r="F89" t="s">
        <v>1156</v>
      </c>
      <c r="G89" t="s">
        <v>968</v>
      </c>
      <c r="H89" t="s">
        <v>108</v>
      </c>
      <c r="I89" s="79">
        <v>1751</v>
      </c>
      <c r="J89" s="79">
        <v>292.5</v>
      </c>
      <c r="K89" s="79">
        <v>5.1216749999999998</v>
      </c>
      <c r="L89" s="79">
        <v>0</v>
      </c>
      <c r="M89" s="79">
        <v>0.1</v>
      </c>
      <c r="N89" s="79">
        <v>0.01</v>
      </c>
    </row>
    <row r="90" spans="2:14">
      <c r="B90" t="s">
        <v>1157</v>
      </c>
      <c r="C90" t="s">
        <v>1158</v>
      </c>
      <c r="D90" t="s">
        <v>106</v>
      </c>
      <c r="E90" t="s">
        <v>129</v>
      </c>
      <c r="F90" t="s">
        <v>742</v>
      </c>
      <c r="G90" t="s">
        <v>118</v>
      </c>
      <c r="H90" t="s">
        <v>108</v>
      </c>
      <c r="I90" s="79">
        <v>0.34</v>
      </c>
      <c r="J90" s="79">
        <v>56.3</v>
      </c>
      <c r="K90" s="79">
        <v>1.9142000000000001E-4</v>
      </c>
      <c r="L90" s="79">
        <v>0</v>
      </c>
      <c r="M90" s="79">
        <v>0</v>
      </c>
      <c r="N90" s="79">
        <v>0</v>
      </c>
    </row>
    <row r="91" spans="2:14">
      <c r="B91" t="s">
        <v>1159</v>
      </c>
      <c r="C91" t="s">
        <v>1160</v>
      </c>
      <c r="D91" t="s">
        <v>106</v>
      </c>
      <c r="E91" t="s">
        <v>129</v>
      </c>
      <c r="F91" t="s">
        <v>1161</v>
      </c>
      <c r="G91" t="s">
        <v>1162</v>
      </c>
      <c r="H91" t="s">
        <v>108</v>
      </c>
      <c r="I91" s="79">
        <v>55</v>
      </c>
      <c r="J91" s="79">
        <v>18140</v>
      </c>
      <c r="K91" s="79">
        <v>9.9770000000000003</v>
      </c>
      <c r="L91" s="79">
        <v>0</v>
      </c>
      <c r="M91" s="79">
        <v>0.19</v>
      </c>
      <c r="N91" s="79">
        <v>0.03</v>
      </c>
    </row>
    <row r="92" spans="2:14">
      <c r="B92" t="s">
        <v>1163</v>
      </c>
      <c r="C92" t="s">
        <v>1164</v>
      </c>
      <c r="D92" t="s">
        <v>106</v>
      </c>
      <c r="E92" t="s">
        <v>129</v>
      </c>
      <c r="F92" t="s">
        <v>1165</v>
      </c>
      <c r="G92" t="s">
        <v>489</v>
      </c>
      <c r="H92" t="s">
        <v>108</v>
      </c>
      <c r="I92" s="79">
        <v>560.78</v>
      </c>
      <c r="J92" s="79">
        <v>767.5</v>
      </c>
      <c r="K92" s="79">
        <v>4.3039864999999997</v>
      </c>
      <c r="L92" s="79">
        <v>0</v>
      </c>
      <c r="M92" s="79">
        <v>0.08</v>
      </c>
      <c r="N92" s="79">
        <v>0.01</v>
      </c>
    </row>
    <row r="93" spans="2:14">
      <c r="B93" t="s">
        <v>1166</v>
      </c>
      <c r="C93" t="s">
        <v>1167</v>
      </c>
      <c r="D93" t="s">
        <v>106</v>
      </c>
      <c r="E93" t="s">
        <v>129</v>
      </c>
      <c r="F93" t="s">
        <v>1168</v>
      </c>
      <c r="G93" t="s">
        <v>489</v>
      </c>
      <c r="H93" t="s">
        <v>108</v>
      </c>
      <c r="I93" s="79">
        <v>422</v>
      </c>
      <c r="J93" s="79">
        <v>2196</v>
      </c>
      <c r="K93" s="79">
        <v>9.2671200000000002</v>
      </c>
      <c r="L93" s="79">
        <v>0</v>
      </c>
      <c r="M93" s="79">
        <v>0.18</v>
      </c>
      <c r="N93" s="79">
        <v>0.02</v>
      </c>
    </row>
    <row r="94" spans="2:14">
      <c r="B94" t="s">
        <v>1169</v>
      </c>
      <c r="C94" t="s">
        <v>1170</v>
      </c>
      <c r="D94" t="s">
        <v>106</v>
      </c>
      <c r="E94" t="s">
        <v>129</v>
      </c>
      <c r="F94" t="s">
        <v>1171</v>
      </c>
      <c r="G94" t="s">
        <v>489</v>
      </c>
      <c r="H94" t="s">
        <v>108</v>
      </c>
      <c r="I94" s="79">
        <v>333</v>
      </c>
      <c r="J94" s="79">
        <v>609.9</v>
      </c>
      <c r="K94" s="79">
        <v>2.030967</v>
      </c>
      <c r="L94" s="79">
        <v>0</v>
      </c>
      <c r="M94" s="79">
        <v>0.04</v>
      </c>
      <c r="N94" s="79">
        <v>0.01</v>
      </c>
    </row>
    <row r="95" spans="2:14">
      <c r="B95" t="s">
        <v>1172</v>
      </c>
      <c r="C95" t="s">
        <v>1173</v>
      </c>
      <c r="D95" t="s">
        <v>106</v>
      </c>
      <c r="E95" t="s">
        <v>129</v>
      </c>
      <c r="F95" t="s">
        <v>940</v>
      </c>
      <c r="G95" t="s">
        <v>489</v>
      </c>
      <c r="H95" t="s">
        <v>108</v>
      </c>
      <c r="I95" s="79">
        <v>9.85</v>
      </c>
      <c r="J95" s="79">
        <v>453.6</v>
      </c>
      <c r="K95" s="79">
        <v>4.46796E-2</v>
      </c>
      <c r="L95" s="79">
        <v>0</v>
      </c>
      <c r="M95" s="79">
        <v>0</v>
      </c>
      <c r="N95" s="79">
        <v>0</v>
      </c>
    </row>
    <row r="96" spans="2:14">
      <c r="B96" t="s">
        <v>1174</v>
      </c>
      <c r="C96" t="s">
        <v>1175</v>
      </c>
      <c r="D96" t="s">
        <v>106</v>
      </c>
      <c r="E96" t="s">
        <v>129</v>
      </c>
      <c r="F96" t="s">
        <v>1176</v>
      </c>
      <c r="G96" t="s">
        <v>489</v>
      </c>
      <c r="H96" t="s">
        <v>108</v>
      </c>
      <c r="I96" s="79">
        <v>409</v>
      </c>
      <c r="J96" s="79">
        <v>3103</v>
      </c>
      <c r="K96" s="79">
        <v>12.691269999999999</v>
      </c>
      <c r="L96" s="79">
        <v>0</v>
      </c>
      <c r="M96" s="79">
        <v>0.24</v>
      </c>
      <c r="N96" s="79">
        <v>0.03</v>
      </c>
    </row>
    <row r="97" spans="2:14">
      <c r="B97" t="s">
        <v>1177</v>
      </c>
      <c r="C97" t="s">
        <v>1178</v>
      </c>
      <c r="D97" t="s">
        <v>106</v>
      </c>
      <c r="E97" t="s">
        <v>129</v>
      </c>
      <c r="F97" t="s">
        <v>1179</v>
      </c>
      <c r="G97" t="s">
        <v>489</v>
      </c>
      <c r="H97" t="s">
        <v>108</v>
      </c>
      <c r="I97" s="79">
        <v>1945</v>
      </c>
      <c r="J97" s="79">
        <v>832</v>
      </c>
      <c r="K97" s="79">
        <v>16.182400000000001</v>
      </c>
      <c r="L97" s="79">
        <v>0</v>
      </c>
      <c r="M97" s="79">
        <v>0.31</v>
      </c>
      <c r="N97" s="79">
        <v>0.04</v>
      </c>
    </row>
    <row r="98" spans="2:14">
      <c r="B98" t="s">
        <v>1180</v>
      </c>
      <c r="C98" t="s">
        <v>1181</v>
      </c>
      <c r="D98" t="s">
        <v>106</v>
      </c>
      <c r="E98" t="s">
        <v>129</v>
      </c>
      <c r="F98" t="s">
        <v>1182</v>
      </c>
      <c r="G98" t="s">
        <v>489</v>
      </c>
      <c r="H98" t="s">
        <v>108</v>
      </c>
      <c r="I98" s="79">
        <v>539</v>
      </c>
      <c r="J98" s="79">
        <v>1124</v>
      </c>
      <c r="K98" s="79">
        <v>6.0583600000000004</v>
      </c>
      <c r="L98" s="79">
        <v>0</v>
      </c>
      <c r="M98" s="79">
        <v>0.12</v>
      </c>
      <c r="N98" s="79">
        <v>0.02</v>
      </c>
    </row>
    <row r="99" spans="2:14">
      <c r="B99" t="s">
        <v>1183</v>
      </c>
      <c r="C99" t="s">
        <v>1184</v>
      </c>
      <c r="D99" t="s">
        <v>106</v>
      </c>
      <c r="E99" t="s">
        <v>129</v>
      </c>
      <c r="F99" t="s">
        <v>1185</v>
      </c>
      <c r="G99" t="s">
        <v>845</v>
      </c>
      <c r="H99" t="s">
        <v>108</v>
      </c>
      <c r="I99" s="79">
        <v>417</v>
      </c>
      <c r="J99" s="79">
        <v>1709</v>
      </c>
      <c r="K99" s="79">
        <v>7.1265299999999998</v>
      </c>
      <c r="L99" s="79">
        <v>0</v>
      </c>
      <c r="M99" s="79">
        <v>0.14000000000000001</v>
      </c>
      <c r="N99" s="79">
        <v>0.02</v>
      </c>
    </row>
    <row r="100" spans="2:14">
      <c r="B100" t="s">
        <v>1186</v>
      </c>
      <c r="C100" t="s">
        <v>1187</v>
      </c>
      <c r="D100" t="s">
        <v>106</v>
      </c>
      <c r="E100" t="s">
        <v>129</v>
      </c>
      <c r="F100" t="s">
        <v>1188</v>
      </c>
      <c r="G100" t="s">
        <v>1070</v>
      </c>
      <c r="H100" t="s">
        <v>108</v>
      </c>
      <c r="I100" s="79">
        <v>408.8</v>
      </c>
      <c r="J100" s="79">
        <v>263.89999999999998</v>
      </c>
      <c r="K100" s="79">
        <v>1.0788232</v>
      </c>
      <c r="L100" s="79">
        <v>0</v>
      </c>
      <c r="M100" s="79">
        <v>0.02</v>
      </c>
      <c r="N100" s="79">
        <v>0</v>
      </c>
    </row>
    <row r="101" spans="2:14">
      <c r="B101" t="s">
        <v>1189</v>
      </c>
      <c r="C101" t="s">
        <v>1190</v>
      </c>
      <c r="D101" t="s">
        <v>106</v>
      </c>
      <c r="E101" t="s">
        <v>129</v>
      </c>
      <c r="F101" t="s">
        <v>1191</v>
      </c>
      <c r="G101" t="s">
        <v>1070</v>
      </c>
      <c r="H101" t="s">
        <v>108</v>
      </c>
      <c r="I101" s="79">
        <v>514.6</v>
      </c>
      <c r="J101" s="79">
        <v>29.7</v>
      </c>
      <c r="K101" s="79">
        <v>0.15283620000000001</v>
      </c>
      <c r="L101" s="79">
        <v>0</v>
      </c>
      <c r="M101" s="79">
        <v>0</v>
      </c>
      <c r="N101" s="79">
        <v>0</v>
      </c>
    </row>
    <row r="102" spans="2:14">
      <c r="B102" t="s">
        <v>1192</v>
      </c>
      <c r="C102" t="s">
        <v>1193</v>
      </c>
      <c r="D102" t="s">
        <v>106</v>
      </c>
      <c r="E102" t="s">
        <v>129</v>
      </c>
      <c r="F102" t="s">
        <v>1194</v>
      </c>
      <c r="G102" t="s">
        <v>1070</v>
      </c>
      <c r="H102" t="s">
        <v>108</v>
      </c>
      <c r="I102" s="79">
        <v>4614.5</v>
      </c>
      <c r="J102" s="79">
        <v>119.8</v>
      </c>
      <c r="K102" s="79">
        <v>5.5281710000000004</v>
      </c>
      <c r="L102" s="79">
        <v>0</v>
      </c>
      <c r="M102" s="79">
        <v>0.11</v>
      </c>
      <c r="N102" s="79">
        <v>0.01</v>
      </c>
    </row>
    <row r="103" spans="2:14">
      <c r="B103" t="s">
        <v>1195</v>
      </c>
      <c r="C103" t="s">
        <v>1196</v>
      </c>
      <c r="D103" t="s">
        <v>106</v>
      </c>
      <c r="E103" t="s">
        <v>129</v>
      </c>
      <c r="F103" t="s">
        <v>1197</v>
      </c>
      <c r="G103" t="s">
        <v>1070</v>
      </c>
      <c r="H103" t="s">
        <v>108</v>
      </c>
      <c r="I103" s="79">
        <v>310.91000000000003</v>
      </c>
      <c r="J103" s="79">
        <v>384.4</v>
      </c>
      <c r="K103" s="79">
        <v>1.19513804</v>
      </c>
      <c r="L103" s="79">
        <v>0</v>
      </c>
      <c r="M103" s="79">
        <v>0.02</v>
      </c>
      <c r="N103" s="79">
        <v>0</v>
      </c>
    </row>
    <row r="104" spans="2:14">
      <c r="B104" t="s">
        <v>1198</v>
      </c>
      <c r="C104" t="s">
        <v>1199</v>
      </c>
      <c r="D104" t="s">
        <v>106</v>
      </c>
      <c r="E104" t="s">
        <v>129</v>
      </c>
      <c r="F104" t="s">
        <v>1200</v>
      </c>
      <c r="G104" t="s">
        <v>1070</v>
      </c>
      <c r="H104" t="s">
        <v>108</v>
      </c>
      <c r="I104" s="79">
        <v>922.4</v>
      </c>
      <c r="J104" s="79">
        <v>100.7</v>
      </c>
      <c r="K104" s="79">
        <v>0.92885680000000004</v>
      </c>
      <c r="L104" s="79">
        <v>0</v>
      </c>
      <c r="M104" s="79">
        <v>0.02</v>
      </c>
      <c r="N104" s="79">
        <v>0</v>
      </c>
    </row>
    <row r="105" spans="2:14">
      <c r="B105" t="s">
        <v>1201</v>
      </c>
      <c r="C105" t="s">
        <v>1202</v>
      </c>
      <c r="D105" t="s">
        <v>106</v>
      </c>
      <c r="E105" t="s">
        <v>129</v>
      </c>
      <c r="F105" t="s">
        <v>1203</v>
      </c>
      <c r="G105" t="s">
        <v>1070</v>
      </c>
      <c r="H105" t="s">
        <v>108</v>
      </c>
      <c r="I105" s="79">
        <v>329.74</v>
      </c>
      <c r="J105" s="79">
        <v>118.4</v>
      </c>
      <c r="K105" s="79">
        <v>0.39041216000000001</v>
      </c>
      <c r="L105" s="79">
        <v>0</v>
      </c>
      <c r="M105" s="79">
        <v>0.01</v>
      </c>
      <c r="N105" s="79">
        <v>0</v>
      </c>
    </row>
    <row r="106" spans="2:14">
      <c r="B106" t="s">
        <v>1204</v>
      </c>
      <c r="C106" t="s">
        <v>1205</v>
      </c>
      <c r="D106" t="s">
        <v>106</v>
      </c>
      <c r="E106" t="s">
        <v>129</v>
      </c>
      <c r="F106" t="s">
        <v>1206</v>
      </c>
      <c r="G106" t="s">
        <v>834</v>
      </c>
      <c r="H106" t="s">
        <v>108</v>
      </c>
      <c r="I106" s="79">
        <v>2</v>
      </c>
      <c r="J106" s="79">
        <v>3859</v>
      </c>
      <c r="K106" s="79">
        <v>7.7179999999999999E-2</v>
      </c>
      <c r="L106" s="79">
        <v>0</v>
      </c>
      <c r="M106" s="79">
        <v>0</v>
      </c>
      <c r="N106" s="79">
        <v>0</v>
      </c>
    </row>
    <row r="107" spans="2:14">
      <c r="B107" t="s">
        <v>1207</v>
      </c>
      <c r="C107" t="s">
        <v>1208</v>
      </c>
      <c r="D107" t="s">
        <v>106</v>
      </c>
      <c r="E107" t="s">
        <v>129</v>
      </c>
      <c r="F107" t="s">
        <v>1209</v>
      </c>
      <c r="G107" t="s">
        <v>834</v>
      </c>
      <c r="H107" t="s">
        <v>108</v>
      </c>
      <c r="I107" s="79">
        <v>277</v>
      </c>
      <c r="J107" s="79">
        <v>5217</v>
      </c>
      <c r="K107" s="79">
        <v>14.451090000000001</v>
      </c>
      <c r="L107" s="79">
        <v>0</v>
      </c>
      <c r="M107" s="79">
        <v>0.27</v>
      </c>
      <c r="N107" s="79">
        <v>0.04</v>
      </c>
    </row>
    <row r="108" spans="2:14">
      <c r="B108" t="s">
        <v>1210</v>
      </c>
      <c r="C108" t="s">
        <v>1211</v>
      </c>
      <c r="D108" t="s">
        <v>106</v>
      </c>
      <c r="E108" t="s">
        <v>129</v>
      </c>
      <c r="F108" t="s">
        <v>1212</v>
      </c>
      <c r="G108" t="s">
        <v>834</v>
      </c>
      <c r="H108" t="s">
        <v>108</v>
      </c>
      <c r="I108" s="79">
        <v>311</v>
      </c>
      <c r="J108" s="79">
        <v>1206</v>
      </c>
      <c r="K108" s="79">
        <v>3.7506599999999999</v>
      </c>
      <c r="L108" s="79">
        <v>0</v>
      </c>
      <c r="M108" s="79">
        <v>7.0000000000000007E-2</v>
      </c>
      <c r="N108" s="79">
        <v>0.01</v>
      </c>
    </row>
    <row r="109" spans="2:14">
      <c r="B109" t="s">
        <v>1213</v>
      </c>
      <c r="C109" t="s">
        <v>1214</v>
      </c>
      <c r="D109" t="s">
        <v>106</v>
      </c>
      <c r="E109" t="s">
        <v>129</v>
      </c>
      <c r="F109" t="s">
        <v>1215</v>
      </c>
      <c r="G109" t="s">
        <v>834</v>
      </c>
      <c r="H109" t="s">
        <v>108</v>
      </c>
      <c r="I109" s="79">
        <v>754</v>
      </c>
      <c r="J109" s="79">
        <v>544.20000000000005</v>
      </c>
      <c r="K109" s="79">
        <v>4.1032679999999999</v>
      </c>
      <c r="L109" s="79">
        <v>0</v>
      </c>
      <c r="M109" s="79">
        <v>0.08</v>
      </c>
      <c r="N109" s="79">
        <v>0.01</v>
      </c>
    </row>
    <row r="110" spans="2:14">
      <c r="B110" t="s">
        <v>1216</v>
      </c>
      <c r="C110" t="s">
        <v>1217</v>
      </c>
      <c r="D110" t="s">
        <v>106</v>
      </c>
      <c r="E110" t="s">
        <v>129</v>
      </c>
      <c r="F110" t="s">
        <v>1218</v>
      </c>
      <c r="G110" t="s">
        <v>834</v>
      </c>
      <c r="H110" t="s">
        <v>108</v>
      </c>
      <c r="I110" s="79">
        <v>1446</v>
      </c>
      <c r="J110" s="79">
        <v>293.60000000000002</v>
      </c>
      <c r="K110" s="79">
        <v>4.2454559999999999</v>
      </c>
      <c r="L110" s="79">
        <v>0</v>
      </c>
      <c r="M110" s="79">
        <v>0.08</v>
      </c>
      <c r="N110" s="79">
        <v>0.01</v>
      </c>
    </row>
    <row r="111" spans="2:14">
      <c r="B111" t="s">
        <v>1219</v>
      </c>
      <c r="C111" t="s">
        <v>1220</v>
      </c>
      <c r="D111" t="s">
        <v>106</v>
      </c>
      <c r="E111" t="s">
        <v>129</v>
      </c>
      <c r="F111" t="s">
        <v>1221</v>
      </c>
      <c r="G111" t="s">
        <v>834</v>
      </c>
      <c r="H111" t="s">
        <v>108</v>
      </c>
      <c r="I111" s="79">
        <v>165</v>
      </c>
      <c r="J111" s="79">
        <v>1025</v>
      </c>
      <c r="K111" s="79">
        <v>1.6912499999999999</v>
      </c>
      <c r="L111" s="79">
        <v>0</v>
      </c>
      <c r="M111" s="79">
        <v>0.03</v>
      </c>
      <c r="N111" s="79">
        <v>0</v>
      </c>
    </row>
    <row r="112" spans="2:14">
      <c r="B112" t="s">
        <v>1222</v>
      </c>
      <c r="C112" t="s">
        <v>1223</v>
      </c>
      <c r="D112" t="s">
        <v>106</v>
      </c>
      <c r="E112" t="s">
        <v>129</v>
      </c>
      <c r="F112" t="s">
        <v>1224</v>
      </c>
      <c r="G112" t="s">
        <v>834</v>
      </c>
      <c r="H112" t="s">
        <v>108</v>
      </c>
      <c r="I112" s="79">
        <v>256</v>
      </c>
      <c r="J112" s="79">
        <v>6369</v>
      </c>
      <c r="K112" s="79">
        <v>16.304639999999999</v>
      </c>
      <c r="L112" s="79">
        <v>0</v>
      </c>
      <c r="M112" s="79">
        <v>0.31</v>
      </c>
      <c r="N112" s="79">
        <v>0.04</v>
      </c>
    </row>
    <row r="113" spans="2:14">
      <c r="B113" t="s">
        <v>1225</v>
      </c>
      <c r="C113" t="s">
        <v>1226</v>
      </c>
      <c r="D113" t="s">
        <v>106</v>
      </c>
      <c r="E113" t="s">
        <v>129</v>
      </c>
      <c r="F113" t="s">
        <v>1227</v>
      </c>
      <c r="G113" t="s">
        <v>872</v>
      </c>
      <c r="H113" t="s">
        <v>108</v>
      </c>
      <c r="I113" s="79">
        <v>29</v>
      </c>
      <c r="J113" s="79">
        <v>9090</v>
      </c>
      <c r="K113" s="79">
        <v>2.6360999999999999</v>
      </c>
      <c r="L113" s="79">
        <v>0</v>
      </c>
      <c r="M113" s="79">
        <v>0.05</v>
      </c>
      <c r="N113" s="79">
        <v>0.01</v>
      </c>
    </row>
    <row r="114" spans="2:14">
      <c r="B114" t="s">
        <v>1228</v>
      </c>
      <c r="C114" t="s">
        <v>1229</v>
      </c>
      <c r="D114" t="s">
        <v>106</v>
      </c>
      <c r="E114" t="s">
        <v>129</v>
      </c>
      <c r="F114" t="s">
        <v>1230</v>
      </c>
      <c r="G114" t="s">
        <v>872</v>
      </c>
      <c r="H114" t="s">
        <v>108</v>
      </c>
      <c r="I114" s="79">
        <v>240</v>
      </c>
      <c r="J114" s="79">
        <v>4360</v>
      </c>
      <c r="K114" s="79">
        <v>10.464</v>
      </c>
      <c r="L114" s="79">
        <v>0</v>
      </c>
      <c r="M114" s="79">
        <v>0.2</v>
      </c>
      <c r="N114" s="79">
        <v>0.03</v>
      </c>
    </row>
    <row r="115" spans="2:14">
      <c r="B115" t="s">
        <v>1231</v>
      </c>
      <c r="C115" t="s">
        <v>1232</v>
      </c>
      <c r="D115" t="s">
        <v>106</v>
      </c>
      <c r="E115" t="s">
        <v>129</v>
      </c>
      <c r="F115" t="s">
        <v>1233</v>
      </c>
      <c r="G115" t="s">
        <v>872</v>
      </c>
      <c r="H115" t="s">
        <v>108</v>
      </c>
      <c r="I115" s="79">
        <v>59</v>
      </c>
      <c r="J115" s="79">
        <v>1353</v>
      </c>
      <c r="K115" s="79">
        <v>0.79827000000000004</v>
      </c>
      <c r="L115" s="79">
        <v>0</v>
      </c>
      <c r="M115" s="79">
        <v>0.02</v>
      </c>
      <c r="N115" s="79">
        <v>0</v>
      </c>
    </row>
    <row r="116" spans="2:14">
      <c r="B116" t="s">
        <v>1234</v>
      </c>
      <c r="C116" t="s">
        <v>1235</v>
      </c>
      <c r="D116" t="s">
        <v>106</v>
      </c>
      <c r="E116" t="s">
        <v>129</v>
      </c>
      <c r="F116" t="s">
        <v>1236</v>
      </c>
      <c r="G116" t="s">
        <v>872</v>
      </c>
      <c r="H116" t="s">
        <v>108</v>
      </c>
      <c r="I116" s="79">
        <v>32</v>
      </c>
      <c r="J116" s="79">
        <v>29700</v>
      </c>
      <c r="K116" s="79">
        <v>9.5039999999999996</v>
      </c>
      <c r="L116" s="79">
        <v>0</v>
      </c>
      <c r="M116" s="79">
        <v>0.18</v>
      </c>
      <c r="N116" s="79">
        <v>0.03</v>
      </c>
    </row>
    <row r="117" spans="2:14">
      <c r="B117" t="s">
        <v>1237</v>
      </c>
      <c r="C117" t="s">
        <v>1238</v>
      </c>
      <c r="D117" t="s">
        <v>106</v>
      </c>
      <c r="E117" t="s">
        <v>129</v>
      </c>
      <c r="F117" t="s">
        <v>1239</v>
      </c>
      <c r="G117" t="s">
        <v>872</v>
      </c>
      <c r="H117" t="s">
        <v>108</v>
      </c>
      <c r="I117" s="79">
        <v>3360</v>
      </c>
      <c r="J117" s="79">
        <v>43.2</v>
      </c>
      <c r="K117" s="79">
        <v>1.4515199999999999</v>
      </c>
      <c r="L117" s="79">
        <v>0</v>
      </c>
      <c r="M117" s="79">
        <v>0.03</v>
      </c>
      <c r="N117" s="79">
        <v>0</v>
      </c>
    </row>
    <row r="118" spans="2:14">
      <c r="B118" t="s">
        <v>1240</v>
      </c>
      <c r="C118" t="s">
        <v>1241</v>
      </c>
      <c r="D118" t="s">
        <v>106</v>
      </c>
      <c r="E118" t="s">
        <v>129</v>
      </c>
      <c r="F118" t="s">
        <v>612</v>
      </c>
      <c r="G118" t="s">
        <v>358</v>
      </c>
      <c r="H118" t="s">
        <v>108</v>
      </c>
      <c r="I118" s="79">
        <v>6722.17</v>
      </c>
      <c r="J118" s="79">
        <v>351.6</v>
      </c>
      <c r="K118" s="79">
        <v>23.635149720000001</v>
      </c>
      <c r="L118" s="79">
        <v>0</v>
      </c>
      <c r="M118" s="79">
        <v>0.45</v>
      </c>
      <c r="N118" s="79">
        <v>0.06</v>
      </c>
    </row>
    <row r="119" spans="2:14">
      <c r="B119" t="s">
        <v>1242</v>
      </c>
      <c r="C119" t="s">
        <v>1243</v>
      </c>
      <c r="D119" t="s">
        <v>106</v>
      </c>
      <c r="E119" t="s">
        <v>129</v>
      </c>
      <c r="F119" t="s">
        <v>752</v>
      </c>
      <c r="G119" t="s">
        <v>358</v>
      </c>
      <c r="H119" t="s">
        <v>108</v>
      </c>
      <c r="I119" s="79">
        <v>0.05</v>
      </c>
      <c r="J119" s="79">
        <v>121.1</v>
      </c>
      <c r="K119" s="79">
        <v>6.0550000000000001E-5</v>
      </c>
      <c r="L119" s="79">
        <v>0</v>
      </c>
      <c r="M119" s="79">
        <v>0</v>
      </c>
      <c r="N119" s="79">
        <v>0</v>
      </c>
    </row>
    <row r="120" spans="2:14">
      <c r="B120" t="s">
        <v>1244</v>
      </c>
      <c r="C120" t="s">
        <v>1245</v>
      </c>
      <c r="D120" t="s">
        <v>106</v>
      </c>
      <c r="E120" t="s">
        <v>129</v>
      </c>
      <c r="F120" t="s">
        <v>1246</v>
      </c>
      <c r="G120" t="s">
        <v>358</v>
      </c>
      <c r="H120" t="s">
        <v>108</v>
      </c>
      <c r="I120" s="79">
        <v>140</v>
      </c>
      <c r="J120" s="79">
        <v>5959</v>
      </c>
      <c r="K120" s="79">
        <v>8.3425999999999991</v>
      </c>
      <c r="L120" s="79">
        <v>0</v>
      </c>
      <c r="M120" s="79">
        <v>0.16</v>
      </c>
      <c r="N120" s="79">
        <v>0.02</v>
      </c>
    </row>
    <row r="121" spans="2:14">
      <c r="B121" t="s">
        <v>1247</v>
      </c>
      <c r="C121" t="s">
        <v>1248</v>
      </c>
      <c r="D121" t="s">
        <v>106</v>
      </c>
      <c r="E121" t="s">
        <v>129</v>
      </c>
      <c r="F121" t="s">
        <v>738</v>
      </c>
      <c r="G121" t="s">
        <v>358</v>
      </c>
      <c r="H121" t="s">
        <v>108</v>
      </c>
      <c r="I121" s="79">
        <v>3.9</v>
      </c>
      <c r="J121" s="79">
        <v>1011</v>
      </c>
      <c r="K121" s="79">
        <v>3.9428999999999999E-2</v>
      </c>
      <c r="L121" s="79">
        <v>0</v>
      </c>
      <c r="M121" s="79">
        <v>0</v>
      </c>
      <c r="N121" s="79">
        <v>0</v>
      </c>
    </row>
    <row r="122" spans="2:14">
      <c r="B122" t="s">
        <v>1249</v>
      </c>
      <c r="C122" t="s">
        <v>1250</v>
      </c>
      <c r="D122" t="s">
        <v>106</v>
      </c>
      <c r="E122" t="s">
        <v>129</v>
      </c>
      <c r="F122" t="s">
        <v>1251</v>
      </c>
      <c r="G122" t="s">
        <v>877</v>
      </c>
      <c r="H122" t="s">
        <v>108</v>
      </c>
      <c r="I122" s="79">
        <v>133.47999999999999</v>
      </c>
      <c r="J122" s="79">
        <v>5589</v>
      </c>
      <c r="K122" s="79">
        <v>7.4601971999999996</v>
      </c>
      <c r="L122" s="79">
        <v>0</v>
      </c>
      <c r="M122" s="79">
        <v>0.14000000000000001</v>
      </c>
      <c r="N122" s="79">
        <v>0.02</v>
      </c>
    </row>
    <row r="123" spans="2:14">
      <c r="B123" t="s">
        <v>1252</v>
      </c>
      <c r="C123" t="s">
        <v>1253</v>
      </c>
      <c r="D123" t="s">
        <v>106</v>
      </c>
      <c r="E123" t="s">
        <v>129</v>
      </c>
      <c r="F123" t="s">
        <v>1254</v>
      </c>
      <c r="G123" t="s">
        <v>1255</v>
      </c>
      <c r="H123" t="s">
        <v>108</v>
      </c>
      <c r="I123" s="79">
        <v>1100</v>
      </c>
      <c r="J123" s="79">
        <v>895</v>
      </c>
      <c r="K123" s="79">
        <v>9.8450000000000006</v>
      </c>
      <c r="L123" s="79">
        <v>0</v>
      </c>
      <c r="M123" s="79">
        <v>0.19</v>
      </c>
      <c r="N123" s="79">
        <v>0.03</v>
      </c>
    </row>
    <row r="124" spans="2:14">
      <c r="B124" t="s">
        <v>1256</v>
      </c>
      <c r="C124" t="s">
        <v>1257</v>
      </c>
      <c r="D124" t="s">
        <v>106</v>
      </c>
      <c r="E124" t="s">
        <v>129</v>
      </c>
      <c r="F124" t="s">
        <v>1258</v>
      </c>
      <c r="G124" t="s">
        <v>1110</v>
      </c>
      <c r="H124" t="s">
        <v>108</v>
      </c>
      <c r="I124" s="79">
        <v>65</v>
      </c>
      <c r="J124" s="79">
        <v>14450</v>
      </c>
      <c r="K124" s="79">
        <v>9.3925000000000001</v>
      </c>
      <c r="L124" s="79">
        <v>0</v>
      </c>
      <c r="M124" s="79">
        <v>0.18</v>
      </c>
      <c r="N124" s="79">
        <v>0.03</v>
      </c>
    </row>
    <row r="125" spans="2:14">
      <c r="B125" t="s">
        <v>1259</v>
      </c>
      <c r="C125" t="s">
        <v>1260</v>
      </c>
      <c r="D125" t="s">
        <v>106</v>
      </c>
      <c r="E125" t="s">
        <v>129</v>
      </c>
      <c r="F125" t="s">
        <v>1261</v>
      </c>
      <c r="G125" t="s">
        <v>133</v>
      </c>
      <c r="H125" t="s">
        <v>108</v>
      </c>
      <c r="I125" s="79">
        <v>331</v>
      </c>
      <c r="J125" s="79">
        <v>2343</v>
      </c>
      <c r="K125" s="79">
        <v>7.7553299999999998</v>
      </c>
      <c r="L125" s="79">
        <v>0</v>
      </c>
      <c r="M125" s="79">
        <v>0.15</v>
      </c>
      <c r="N125" s="79">
        <v>0.02</v>
      </c>
    </row>
    <row r="126" spans="2:14">
      <c r="B126" t="s">
        <v>1262</v>
      </c>
      <c r="C126" t="s">
        <v>1263</v>
      </c>
      <c r="D126" t="s">
        <v>106</v>
      </c>
      <c r="E126" t="s">
        <v>129</v>
      </c>
      <c r="F126" t="s">
        <v>1264</v>
      </c>
      <c r="G126" t="s">
        <v>133</v>
      </c>
      <c r="H126" t="s">
        <v>108</v>
      </c>
      <c r="I126" s="79">
        <v>179</v>
      </c>
      <c r="J126" s="79">
        <v>2310</v>
      </c>
      <c r="K126" s="79">
        <v>4.1349</v>
      </c>
      <c r="L126" s="79">
        <v>0</v>
      </c>
      <c r="M126" s="79">
        <v>0.08</v>
      </c>
      <c r="N126" s="79">
        <v>0.01</v>
      </c>
    </row>
    <row r="127" spans="2:14">
      <c r="B127" t="s">
        <v>1265</v>
      </c>
      <c r="C127" t="s">
        <v>1266</v>
      </c>
      <c r="D127" t="s">
        <v>106</v>
      </c>
      <c r="E127" t="s">
        <v>129</v>
      </c>
      <c r="F127" t="s">
        <v>904</v>
      </c>
      <c r="G127" t="s">
        <v>133</v>
      </c>
      <c r="H127" t="s">
        <v>108</v>
      </c>
      <c r="I127" s="79">
        <v>98</v>
      </c>
      <c r="J127" s="79">
        <v>4427</v>
      </c>
      <c r="K127" s="79">
        <v>4.3384600000000004</v>
      </c>
      <c r="L127" s="79">
        <v>0</v>
      </c>
      <c r="M127" s="79">
        <v>0.08</v>
      </c>
      <c r="N127" s="79">
        <v>0.01</v>
      </c>
    </row>
    <row r="128" spans="2:14">
      <c r="B128" t="s">
        <v>1267</v>
      </c>
      <c r="C128" t="s">
        <v>1268</v>
      </c>
      <c r="D128" t="s">
        <v>106</v>
      </c>
      <c r="E128" t="s">
        <v>129</v>
      </c>
      <c r="F128" t="s">
        <v>1269</v>
      </c>
      <c r="G128" t="s">
        <v>133</v>
      </c>
      <c r="H128" t="s">
        <v>108</v>
      </c>
      <c r="I128" s="79">
        <v>128</v>
      </c>
      <c r="J128" s="79">
        <v>13660</v>
      </c>
      <c r="K128" s="79">
        <v>17.4848</v>
      </c>
      <c r="L128" s="79">
        <v>0</v>
      </c>
      <c r="M128" s="79">
        <v>0.33</v>
      </c>
      <c r="N128" s="79">
        <v>0.05</v>
      </c>
    </row>
    <row r="129" spans="2:14">
      <c r="B129" t="s">
        <v>1270</v>
      </c>
      <c r="C129" t="s">
        <v>1271</v>
      </c>
      <c r="D129" t="s">
        <v>106</v>
      </c>
      <c r="E129" t="s">
        <v>129</v>
      </c>
      <c r="F129" t="s">
        <v>1272</v>
      </c>
      <c r="G129" t="s">
        <v>133</v>
      </c>
      <c r="H129" t="s">
        <v>108</v>
      </c>
      <c r="I129" s="79">
        <v>363</v>
      </c>
      <c r="J129" s="79">
        <v>685</v>
      </c>
      <c r="K129" s="79">
        <v>2.4865499999999998</v>
      </c>
      <c r="L129" s="79">
        <v>0</v>
      </c>
      <c r="M129" s="79">
        <v>0.05</v>
      </c>
      <c r="N129" s="79">
        <v>0.01</v>
      </c>
    </row>
    <row r="130" spans="2:14">
      <c r="B130" t="s">
        <v>1273</v>
      </c>
      <c r="C130" t="s">
        <v>1274</v>
      </c>
      <c r="D130" t="s">
        <v>106</v>
      </c>
      <c r="E130" t="s">
        <v>129</v>
      </c>
      <c r="F130" t="s">
        <v>1275</v>
      </c>
      <c r="G130" t="s">
        <v>133</v>
      </c>
      <c r="H130" t="s">
        <v>108</v>
      </c>
      <c r="I130" s="79">
        <v>23</v>
      </c>
      <c r="J130" s="79">
        <v>793.8</v>
      </c>
      <c r="K130" s="79">
        <v>0.18257399999999999</v>
      </c>
      <c r="L130" s="79">
        <v>0</v>
      </c>
      <c r="M130" s="79">
        <v>0</v>
      </c>
      <c r="N130" s="79">
        <v>0</v>
      </c>
    </row>
    <row r="131" spans="2:14">
      <c r="B131" t="s">
        <v>1276</v>
      </c>
      <c r="C131" t="s">
        <v>1277</v>
      </c>
      <c r="D131" t="s">
        <v>106</v>
      </c>
      <c r="E131" t="s">
        <v>129</v>
      </c>
      <c r="F131" t="s">
        <v>1278</v>
      </c>
      <c r="G131" t="s">
        <v>135</v>
      </c>
      <c r="H131" t="s">
        <v>108</v>
      </c>
      <c r="I131" s="79">
        <v>517</v>
      </c>
      <c r="J131" s="79">
        <v>1953</v>
      </c>
      <c r="K131" s="79">
        <v>10.097009999999999</v>
      </c>
      <c r="L131" s="79">
        <v>0</v>
      </c>
      <c r="M131" s="79">
        <v>0.19</v>
      </c>
      <c r="N131" s="79">
        <v>0.03</v>
      </c>
    </row>
    <row r="132" spans="2:14">
      <c r="B132" t="s">
        <v>1279</v>
      </c>
      <c r="C132" t="s">
        <v>1280</v>
      </c>
      <c r="D132" t="s">
        <v>106</v>
      </c>
      <c r="E132" t="s">
        <v>129</v>
      </c>
      <c r="F132" t="s">
        <v>1281</v>
      </c>
      <c r="G132" t="s">
        <v>135</v>
      </c>
      <c r="H132" t="s">
        <v>108</v>
      </c>
      <c r="I132" s="79">
        <v>161</v>
      </c>
      <c r="J132" s="79">
        <v>454.5</v>
      </c>
      <c r="K132" s="79">
        <v>0.73174499999999998</v>
      </c>
      <c r="L132" s="79">
        <v>0</v>
      </c>
      <c r="M132" s="79">
        <v>0.01</v>
      </c>
      <c r="N132" s="79">
        <v>0</v>
      </c>
    </row>
    <row r="133" spans="2:14">
      <c r="B133" t="s">
        <v>1282</v>
      </c>
      <c r="C133" t="s">
        <v>1283</v>
      </c>
      <c r="D133" t="s">
        <v>106</v>
      </c>
      <c r="E133" t="s">
        <v>129</v>
      </c>
      <c r="F133" t="s">
        <v>1284</v>
      </c>
      <c r="G133" t="s">
        <v>138</v>
      </c>
      <c r="H133" t="s">
        <v>108</v>
      </c>
      <c r="I133" s="79">
        <v>271</v>
      </c>
      <c r="J133" s="79">
        <v>1200</v>
      </c>
      <c r="K133" s="79">
        <v>3.2519999999999998</v>
      </c>
      <c r="L133" s="79">
        <v>0</v>
      </c>
      <c r="M133" s="79">
        <v>0.06</v>
      </c>
      <c r="N133" s="79">
        <v>0.01</v>
      </c>
    </row>
    <row r="134" spans="2:14">
      <c r="B134" s="80" t="s">
        <v>1285</v>
      </c>
      <c r="E134" s="16"/>
      <c r="F134" s="16"/>
      <c r="G134" s="16"/>
      <c r="I134" s="81">
        <v>0</v>
      </c>
      <c r="K134" s="81">
        <v>0</v>
      </c>
      <c r="M134" s="81">
        <v>0</v>
      </c>
      <c r="N134" s="81">
        <v>0</v>
      </c>
    </row>
    <row r="135" spans="2:14">
      <c r="B135" t="s">
        <v>230</v>
      </c>
      <c r="C135" t="s">
        <v>230</v>
      </c>
      <c r="E135" s="16"/>
      <c r="F135" s="16"/>
      <c r="G135" t="s">
        <v>230</v>
      </c>
      <c r="H135" t="s">
        <v>230</v>
      </c>
      <c r="I135" s="79">
        <v>0</v>
      </c>
      <c r="J135" s="79">
        <v>0</v>
      </c>
      <c r="K135" s="79">
        <v>0</v>
      </c>
      <c r="L135" s="79">
        <v>0</v>
      </c>
      <c r="M135" s="79">
        <v>0</v>
      </c>
      <c r="N135" s="79">
        <v>0</v>
      </c>
    </row>
    <row r="136" spans="2:14">
      <c r="B136" s="80" t="s">
        <v>235</v>
      </c>
      <c r="E136" s="16"/>
      <c r="F136" s="16"/>
      <c r="G136" s="16"/>
      <c r="I136" s="81">
        <v>3481</v>
      </c>
      <c r="K136" s="81">
        <v>333.07563449999998</v>
      </c>
      <c r="M136" s="81">
        <v>6.33</v>
      </c>
      <c r="N136" s="81">
        <v>0.89</v>
      </c>
    </row>
    <row r="137" spans="2:14">
      <c r="B137" s="80" t="s">
        <v>320</v>
      </c>
      <c r="E137" s="16"/>
      <c r="F137" s="16"/>
      <c r="G137" s="16"/>
      <c r="I137" s="81">
        <v>3153</v>
      </c>
      <c r="K137" s="81">
        <v>295.01003544999998</v>
      </c>
      <c r="M137" s="81">
        <v>5.61</v>
      </c>
      <c r="N137" s="81">
        <v>0.79</v>
      </c>
    </row>
    <row r="138" spans="2:14">
      <c r="B138" t="s">
        <v>1286</v>
      </c>
      <c r="C138" t="s">
        <v>1287</v>
      </c>
      <c r="D138" t="s">
        <v>1288</v>
      </c>
      <c r="E138" t="s">
        <v>1289</v>
      </c>
      <c r="F138" t="s">
        <v>1290</v>
      </c>
      <c r="G138" t="s">
        <v>1291</v>
      </c>
      <c r="H138" t="s">
        <v>112</v>
      </c>
      <c r="I138" s="79">
        <v>191</v>
      </c>
      <c r="J138" s="79">
        <v>692</v>
      </c>
      <c r="K138" s="79">
        <v>4.9630586000000001</v>
      </c>
      <c r="L138" s="79">
        <v>0</v>
      </c>
      <c r="M138" s="79">
        <v>0.09</v>
      </c>
      <c r="N138" s="79">
        <v>0.01</v>
      </c>
    </row>
    <row r="139" spans="2:14">
      <c r="B139" t="s">
        <v>1292</v>
      </c>
      <c r="C139" t="s">
        <v>1293</v>
      </c>
      <c r="D139" t="s">
        <v>1288</v>
      </c>
      <c r="E139" t="s">
        <v>1289</v>
      </c>
      <c r="F139" t="s">
        <v>1294</v>
      </c>
      <c r="G139" t="s">
        <v>1295</v>
      </c>
      <c r="H139" t="s">
        <v>112</v>
      </c>
      <c r="I139" s="79">
        <v>104</v>
      </c>
      <c r="J139" s="79">
        <v>3750</v>
      </c>
      <c r="K139" s="79">
        <v>14.644500000000001</v>
      </c>
      <c r="L139" s="79">
        <v>0</v>
      </c>
      <c r="M139" s="79">
        <v>0.28000000000000003</v>
      </c>
      <c r="N139" s="79">
        <v>0.04</v>
      </c>
    </row>
    <row r="140" spans="2:14">
      <c r="B140" t="s">
        <v>1296</v>
      </c>
      <c r="C140" t="s">
        <v>1297</v>
      </c>
      <c r="D140" t="s">
        <v>1288</v>
      </c>
      <c r="E140" t="s">
        <v>1289</v>
      </c>
      <c r="F140" t="s">
        <v>986</v>
      </c>
      <c r="G140" t="s">
        <v>1295</v>
      </c>
      <c r="H140" t="s">
        <v>112</v>
      </c>
      <c r="I140" s="79">
        <v>737</v>
      </c>
      <c r="J140" s="79">
        <v>387</v>
      </c>
      <c r="K140" s="79">
        <v>10.70997345</v>
      </c>
      <c r="L140" s="79">
        <v>0</v>
      </c>
      <c r="M140" s="79">
        <v>0.2</v>
      </c>
      <c r="N140" s="79">
        <v>0.03</v>
      </c>
    </row>
    <row r="141" spans="2:14">
      <c r="B141" t="s">
        <v>1298</v>
      </c>
      <c r="C141" t="s">
        <v>1299</v>
      </c>
      <c r="D141" t="s">
        <v>1288</v>
      </c>
      <c r="E141" t="s">
        <v>1289</v>
      </c>
      <c r="F141" t="s">
        <v>1300</v>
      </c>
      <c r="G141" t="s">
        <v>1301</v>
      </c>
      <c r="H141" t="s">
        <v>112</v>
      </c>
      <c r="I141" s="79">
        <v>322</v>
      </c>
      <c r="J141" s="79">
        <v>799</v>
      </c>
      <c r="K141" s="79">
        <v>9.6607889</v>
      </c>
      <c r="L141" s="79">
        <v>0.01</v>
      </c>
      <c r="M141" s="79">
        <v>0.18</v>
      </c>
      <c r="N141" s="79">
        <v>0.03</v>
      </c>
    </row>
    <row r="142" spans="2:14">
      <c r="B142" t="s">
        <v>1302</v>
      </c>
      <c r="C142" t="s">
        <v>1303</v>
      </c>
      <c r="D142" t="s">
        <v>1288</v>
      </c>
      <c r="E142" t="s">
        <v>1289</v>
      </c>
      <c r="F142" t="s">
        <v>1304</v>
      </c>
      <c r="G142" t="s">
        <v>1301</v>
      </c>
      <c r="H142" t="s">
        <v>112</v>
      </c>
      <c r="I142" s="79">
        <v>111</v>
      </c>
      <c r="J142" s="79">
        <v>512</v>
      </c>
      <c r="K142" s="79">
        <v>2.1340416000000002</v>
      </c>
      <c r="L142" s="79">
        <v>0</v>
      </c>
      <c r="M142" s="79">
        <v>0.04</v>
      </c>
      <c r="N142" s="79">
        <v>0.01</v>
      </c>
    </row>
    <row r="143" spans="2:14">
      <c r="B143" t="s">
        <v>1305</v>
      </c>
      <c r="C143" t="s">
        <v>1306</v>
      </c>
      <c r="D143" t="s">
        <v>1288</v>
      </c>
      <c r="E143" t="s">
        <v>1289</v>
      </c>
      <c r="F143" t="s">
        <v>1307</v>
      </c>
      <c r="G143" t="s">
        <v>1301</v>
      </c>
      <c r="H143" t="s">
        <v>112</v>
      </c>
      <c r="I143" s="79">
        <v>108</v>
      </c>
      <c r="J143" s="79">
        <v>578</v>
      </c>
      <c r="K143" s="79">
        <v>2.3440211999999998</v>
      </c>
      <c r="L143" s="79">
        <v>0</v>
      </c>
      <c r="M143" s="79">
        <v>0.04</v>
      </c>
      <c r="N143" s="79">
        <v>0.01</v>
      </c>
    </row>
    <row r="144" spans="2:14">
      <c r="B144" t="s">
        <v>1308</v>
      </c>
      <c r="C144" t="s">
        <v>1309</v>
      </c>
      <c r="D144" t="s">
        <v>1288</v>
      </c>
      <c r="E144" t="s">
        <v>1289</v>
      </c>
      <c r="F144" t="s">
        <v>1144</v>
      </c>
      <c r="G144" t="s">
        <v>1301</v>
      </c>
      <c r="H144" t="s">
        <v>112</v>
      </c>
      <c r="I144" s="79">
        <v>179</v>
      </c>
      <c r="J144" s="79">
        <v>504</v>
      </c>
      <c r="K144" s="79">
        <v>3.3876108</v>
      </c>
      <c r="L144" s="79">
        <v>0</v>
      </c>
      <c r="M144" s="79">
        <v>0.06</v>
      </c>
      <c r="N144" s="79">
        <v>0.01</v>
      </c>
    </row>
    <row r="145" spans="2:14">
      <c r="B145" t="s">
        <v>1313</v>
      </c>
      <c r="C145" t="s">
        <v>1310</v>
      </c>
      <c r="D145" t="s">
        <v>1288</v>
      </c>
      <c r="E145" t="s">
        <v>1289</v>
      </c>
      <c r="F145" t="s">
        <v>1311</v>
      </c>
      <c r="G145" t="s">
        <v>1312</v>
      </c>
      <c r="H145" t="s">
        <v>112</v>
      </c>
      <c r="I145" s="79">
        <v>273</v>
      </c>
      <c r="J145" s="79">
        <v>4372</v>
      </c>
      <c r="K145" s="79">
        <v>44.818027799999996</v>
      </c>
      <c r="L145" s="79">
        <v>0</v>
      </c>
      <c r="M145" s="79">
        <v>0.86</v>
      </c>
      <c r="N145" s="79">
        <v>0.12</v>
      </c>
    </row>
    <row r="146" spans="2:14">
      <c r="B146" t="s">
        <v>1314</v>
      </c>
      <c r="C146" t="s">
        <v>1315</v>
      </c>
      <c r="D146" t="s">
        <v>1288</v>
      </c>
      <c r="E146" t="s">
        <v>1289</v>
      </c>
      <c r="F146" t="s">
        <v>1316</v>
      </c>
      <c r="G146" t="s">
        <v>1317</v>
      </c>
      <c r="H146" t="s">
        <v>112</v>
      </c>
      <c r="I146" s="79">
        <v>143</v>
      </c>
      <c r="J146" s="79">
        <v>5778</v>
      </c>
      <c r="K146" s="79">
        <v>31.0258377</v>
      </c>
      <c r="L146" s="79">
        <v>0</v>
      </c>
      <c r="M146" s="79">
        <v>0.59</v>
      </c>
      <c r="N146" s="79">
        <v>0.08</v>
      </c>
    </row>
    <row r="147" spans="2:14">
      <c r="B147" t="s">
        <v>1318</v>
      </c>
      <c r="C147" t="s">
        <v>1319</v>
      </c>
      <c r="D147" t="s">
        <v>1288</v>
      </c>
      <c r="E147" t="s">
        <v>1289</v>
      </c>
      <c r="F147" t="s">
        <v>1320</v>
      </c>
      <c r="G147" t="s">
        <v>1317</v>
      </c>
      <c r="H147" t="s">
        <v>112</v>
      </c>
      <c r="I147" s="79">
        <v>244</v>
      </c>
      <c r="J147" s="79">
        <v>3755</v>
      </c>
      <c r="K147" s="79">
        <v>34.404060999999999</v>
      </c>
      <c r="L147" s="79">
        <v>0</v>
      </c>
      <c r="M147" s="79">
        <v>0.65</v>
      </c>
      <c r="N147" s="79">
        <v>0.09</v>
      </c>
    </row>
    <row r="148" spans="2:14">
      <c r="B148" t="s">
        <v>1321</v>
      </c>
      <c r="C148" t="s">
        <v>1322</v>
      </c>
      <c r="D148" t="s">
        <v>1288</v>
      </c>
      <c r="E148" t="s">
        <v>1289</v>
      </c>
      <c r="F148" t="s">
        <v>1323</v>
      </c>
      <c r="G148" t="s">
        <v>1317</v>
      </c>
      <c r="H148" t="s">
        <v>112</v>
      </c>
      <c r="I148" s="79">
        <v>213</v>
      </c>
      <c r="J148" s="79">
        <v>7673</v>
      </c>
      <c r="K148" s="79">
        <v>61.369804950000002</v>
      </c>
      <c r="L148" s="79">
        <v>0</v>
      </c>
      <c r="M148" s="79">
        <v>1.17</v>
      </c>
      <c r="N148" s="79">
        <v>0.16</v>
      </c>
    </row>
    <row r="149" spans="2:14">
      <c r="B149" t="s">
        <v>1324</v>
      </c>
      <c r="C149" t="s">
        <v>1325</v>
      </c>
      <c r="D149" t="s">
        <v>1288</v>
      </c>
      <c r="E149" t="s">
        <v>1289</v>
      </c>
      <c r="F149" t="s">
        <v>1326</v>
      </c>
      <c r="G149" t="s">
        <v>1327</v>
      </c>
      <c r="H149" t="s">
        <v>112</v>
      </c>
      <c r="I149" s="79">
        <v>131</v>
      </c>
      <c r="J149" s="79">
        <v>936</v>
      </c>
      <c r="K149" s="79">
        <v>4.6042307999999998</v>
      </c>
      <c r="L149" s="79">
        <v>0</v>
      </c>
      <c r="M149" s="79">
        <v>0.09</v>
      </c>
      <c r="N149" s="79">
        <v>0.01</v>
      </c>
    </row>
    <row r="150" spans="2:14">
      <c r="B150" t="s">
        <v>1328</v>
      </c>
      <c r="C150" t="s">
        <v>1329</v>
      </c>
      <c r="D150" t="s">
        <v>1288</v>
      </c>
      <c r="E150" t="s">
        <v>1289</v>
      </c>
      <c r="F150" t="s">
        <v>1007</v>
      </c>
      <c r="G150" t="s">
        <v>1330</v>
      </c>
      <c r="H150" t="s">
        <v>112</v>
      </c>
      <c r="I150" s="79">
        <v>397</v>
      </c>
      <c r="J150" s="79">
        <v>4759</v>
      </c>
      <c r="K150" s="79">
        <v>70.944078649999994</v>
      </c>
      <c r="L150" s="79">
        <v>0</v>
      </c>
      <c r="M150" s="79">
        <v>1.35</v>
      </c>
      <c r="N150" s="79">
        <v>0.19</v>
      </c>
    </row>
    <row r="151" spans="2:14">
      <c r="B151" s="80" t="s">
        <v>321</v>
      </c>
      <c r="E151" s="16"/>
      <c r="F151" s="16"/>
      <c r="G151" s="16"/>
      <c r="I151" s="81">
        <v>328</v>
      </c>
      <c r="K151" s="81">
        <v>38.065599050000003</v>
      </c>
      <c r="M151" s="81">
        <v>0.72</v>
      </c>
      <c r="N151" s="81">
        <v>0.1</v>
      </c>
    </row>
    <row r="152" spans="2:14">
      <c r="B152" t="s">
        <v>1331</v>
      </c>
      <c r="C152" t="s">
        <v>1332</v>
      </c>
      <c r="D152" t="s">
        <v>1288</v>
      </c>
      <c r="E152" t="s">
        <v>1289</v>
      </c>
      <c r="F152" t="s">
        <v>1333</v>
      </c>
      <c r="G152" t="s">
        <v>1334</v>
      </c>
      <c r="H152" t="s">
        <v>112</v>
      </c>
      <c r="I152" s="79">
        <v>277</v>
      </c>
      <c r="J152" s="79">
        <v>2629</v>
      </c>
      <c r="K152" s="79">
        <v>27.345149150000001</v>
      </c>
      <c r="L152" s="79">
        <v>0</v>
      </c>
      <c r="M152" s="79">
        <v>0.52</v>
      </c>
      <c r="N152" s="79">
        <v>7.0000000000000007E-2</v>
      </c>
    </row>
    <row r="153" spans="2:14">
      <c r="B153" t="s">
        <v>1335</v>
      </c>
      <c r="C153" t="s">
        <v>1336</v>
      </c>
      <c r="D153" t="s">
        <v>1288</v>
      </c>
      <c r="E153" t="s">
        <v>1289</v>
      </c>
      <c r="F153" t="s">
        <v>1337</v>
      </c>
      <c r="G153" t="s">
        <v>1301</v>
      </c>
      <c r="H153" t="s">
        <v>112</v>
      </c>
      <c r="I153" s="79">
        <v>51</v>
      </c>
      <c r="J153" s="79">
        <v>5598</v>
      </c>
      <c r="K153" s="79">
        <v>10.7204499</v>
      </c>
      <c r="L153" s="79">
        <v>0</v>
      </c>
      <c r="M153" s="79">
        <v>0.2</v>
      </c>
      <c r="N153" s="79">
        <v>0.03</v>
      </c>
    </row>
    <row r="154" spans="2:14">
      <c r="B154" t="s">
        <v>238</v>
      </c>
      <c r="E154" s="16"/>
      <c r="F154" s="16"/>
      <c r="G154" s="16"/>
    </row>
    <row r="155" spans="2:14">
      <c r="E155" s="16"/>
      <c r="F155" s="16"/>
      <c r="G155" s="16"/>
    </row>
    <row r="156" spans="2:14">
      <c r="E156" s="16"/>
      <c r="F156" s="16"/>
      <c r="G156" s="16"/>
    </row>
    <row r="157" spans="2:14">
      <c r="E157" s="16"/>
      <c r="F157" s="16"/>
      <c r="G157" s="16"/>
    </row>
    <row r="158" spans="2:14">
      <c r="E158" s="16"/>
      <c r="F158" s="16"/>
      <c r="G158" s="16"/>
    </row>
    <row r="159" spans="2:14">
      <c r="E159" s="16"/>
      <c r="F159" s="16"/>
      <c r="G159" s="16"/>
    </row>
    <row r="160" spans="2:14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9"/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9"/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sheetProtection sheet="1" objects="1" scenarios="1"/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9">
      <formula1>$BG$6:$BG$11</formula1>
    </dataValidation>
    <dataValidation type="list" allowBlank="1" showInputMessage="1" showErrorMessage="1" sqref="H12:H333">
      <formula1>$BI$6:$BI$11</formula1>
    </dataValidation>
    <dataValidation type="list" allowBlank="1" showInputMessage="1" showErrorMessage="1" sqref="E12:E333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125483</v>
      </c>
      <c r="I11" s="7"/>
      <c r="J11" s="78">
        <v>9787.0481796269996</v>
      </c>
      <c r="K11" s="7"/>
      <c r="L11" s="78">
        <v>100</v>
      </c>
      <c r="M11" s="78">
        <v>26.11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93900</v>
      </c>
      <c r="J12" s="81">
        <v>634.75919999999996</v>
      </c>
      <c r="L12" s="81">
        <v>6.49</v>
      </c>
      <c r="M12" s="81">
        <v>1.69</v>
      </c>
    </row>
    <row r="13" spans="2:62">
      <c r="B13" s="80" t="s">
        <v>1338</v>
      </c>
      <c r="D13" s="16"/>
      <c r="E13" s="16"/>
      <c r="F13" s="16"/>
      <c r="G13" s="16"/>
      <c r="H13" s="81">
        <v>9900</v>
      </c>
      <c r="J13" s="81">
        <v>376.60199999999998</v>
      </c>
      <c r="L13" s="81">
        <v>3.85</v>
      </c>
      <c r="M13" s="81">
        <v>1</v>
      </c>
    </row>
    <row r="14" spans="2:62">
      <c r="B14" t="s">
        <v>1339</v>
      </c>
      <c r="C14" t="s">
        <v>1340</v>
      </c>
      <c r="D14" t="s">
        <v>106</v>
      </c>
      <c r="E14" t="s">
        <v>1341</v>
      </c>
      <c r="F14" t="s">
        <v>129</v>
      </c>
      <c r="G14" t="s">
        <v>108</v>
      </c>
      <c r="H14" s="79">
        <v>900</v>
      </c>
      <c r="I14" s="79">
        <v>12570</v>
      </c>
      <c r="J14" s="79">
        <v>113.13</v>
      </c>
      <c r="K14" s="79">
        <v>0</v>
      </c>
      <c r="L14" s="79">
        <v>1.1599999999999999</v>
      </c>
      <c r="M14" s="79">
        <v>0.3</v>
      </c>
    </row>
    <row r="15" spans="2:62">
      <c r="B15" t="s">
        <v>1342</v>
      </c>
      <c r="C15" t="s">
        <v>1343</v>
      </c>
      <c r="D15" t="s">
        <v>106</v>
      </c>
      <c r="E15" t="s">
        <v>1344</v>
      </c>
      <c r="F15" t="s">
        <v>129</v>
      </c>
      <c r="G15" t="s">
        <v>108</v>
      </c>
      <c r="H15" s="79">
        <v>1200</v>
      </c>
      <c r="I15" s="79">
        <v>12570</v>
      </c>
      <c r="J15" s="79">
        <v>150.84</v>
      </c>
      <c r="K15" s="79">
        <v>0</v>
      </c>
      <c r="L15" s="79">
        <v>1.54</v>
      </c>
      <c r="M15" s="79">
        <v>0.4</v>
      </c>
    </row>
    <row r="16" spans="2:62">
      <c r="B16" t="s">
        <v>1345</v>
      </c>
      <c r="C16" t="s">
        <v>1346</v>
      </c>
      <c r="D16" t="s">
        <v>106</v>
      </c>
      <c r="E16" t="s">
        <v>1347</v>
      </c>
      <c r="F16" t="s">
        <v>134</v>
      </c>
      <c r="G16" t="s">
        <v>108</v>
      </c>
      <c r="H16" s="79">
        <v>5200</v>
      </c>
      <c r="I16" s="79">
        <v>1445</v>
      </c>
      <c r="J16" s="79">
        <v>75.14</v>
      </c>
      <c r="K16" s="79">
        <v>0.01</v>
      </c>
      <c r="L16" s="79">
        <v>0.77</v>
      </c>
      <c r="M16" s="79">
        <v>0.2</v>
      </c>
    </row>
    <row r="17" spans="2:13">
      <c r="B17" t="s">
        <v>1348</v>
      </c>
      <c r="C17" t="s">
        <v>1349</v>
      </c>
      <c r="D17" t="s">
        <v>106</v>
      </c>
      <c r="E17" t="s">
        <v>1350</v>
      </c>
      <c r="F17" t="s">
        <v>134</v>
      </c>
      <c r="G17" t="s">
        <v>108</v>
      </c>
      <c r="H17" s="79">
        <v>2600</v>
      </c>
      <c r="I17" s="79">
        <v>1442</v>
      </c>
      <c r="J17" s="79">
        <v>37.491999999999997</v>
      </c>
      <c r="K17" s="79">
        <v>0</v>
      </c>
      <c r="L17" s="79">
        <v>0.38</v>
      </c>
      <c r="M17" s="79">
        <v>0.1</v>
      </c>
    </row>
    <row r="18" spans="2:13">
      <c r="B18" s="80" t="s">
        <v>1351</v>
      </c>
      <c r="D18" s="16"/>
      <c r="E18" s="16"/>
      <c r="F18" s="16"/>
      <c r="G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230</v>
      </c>
      <c r="C19" t="s">
        <v>230</v>
      </c>
      <c r="D19" s="16"/>
      <c r="E19" s="16"/>
      <c r="F19" t="s">
        <v>230</v>
      </c>
      <c r="G19" t="s">
        <v>230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1352</v>
      </c>
      <c r="D20" s="16"/>
      <c r="E20" s="16"/>
      <c r="F20" s="16"/>
      <c r="G20" s="16"/>
      <c r="H20" s="81">
        <v>84000</v>
      </c>
      <c r="J20" s="81">
        <v>258.15719999999999</v>
      </c>
      <c r="L20" s="81">
        <v>2.64</v>
      </c>
      <c r="M20" s="81">
        <v>0.69</v>
      </c>
    </row>
    <row r="21" spans="2:13">
      <c r="B21" t="s">
        <v>1353</v>
      </c>
      <c r="C21" t="s">
        <v>1354</v>
      </c>
      <c r="D21" t="s">
        <v>106</v>
      </c>
      <c r="E21" t="s">
        <v>1347</v>
      </c>
      <c r="F21" t="s">
        <v>134</v>
      </c>
      <c r="G21" t="s">
        <v>108</v>
      </c>
      <c r="H21" s="79">
        <v>84000</v>
      </c>
      <c r="I21" s="79">
        <v>307.33</v>
      </c>
      <c r="J21" s="79">
        <v>258.15719999999999</v>
      </c>
      <c r="K21" s="79">
        <v>0.03</v>
      </c>
      <c r="L21" s="79">
        <v>2.64</v>
      </c>
      <c r="M21" s="79">
        <v>0.69</v>
      </c>
    </row>
    <row r="22" spans="2:13">
      <c r="B22" s="80" t="s">
        <v>1355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230</v>
      </c>
      <c r="C23" t="s">
        <v>230</v>
      </c>
      <c r="D23" s="16"/>
      <c r="E23" s="16"/>
      <c r="F23" t="s">
        <v>230</v>
      </c>
      <c r="G23" t="s">
        <v>230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950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230</v>
      </c>
      <c r="C25" t="s">
        <v>230</v>
      </c>
      <c r="D25" s="16"/>
      <c r="E25" s="16"/>
      <c r="F25" t="s">
        <v>230</v>
      </c>
      <c r="G25" t="s">
        <v>230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1356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230</v>
      </c>
      <c r="C27" t="s">
        <v>230</v>
      </c>
      <c r="D27" s="16"/>
      <c r="E27" s="16"/>
      <c r="F27" t="s">
        <v>230</v>
      </c>
      <c r="G27" t="s">
        <v>230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235</v>
      </c>
      <c r="D28" s="16"/>
      <c r="E28" s="16"/>
      <c r="F28" s="16"/>
      <c r="G28" s="16"/>
      <c r="H28" s="81">
        <v>31583</v>
      </c>
      <c r="J28" s="81">
        <v>9152.2889796269992</v>
      </c>
      <c r="L28" s="81">
        <v>93.51</v>
      </c>
      <c r="M28" s="81">
        <v>24.42</v>
      </c>
    </row>
    <row r="29" spans="2:13">
      <c r="B29" s="80" t="s">
        <v>1357</v>
      </c>
      <c r="D29" s="16"/>
      <c r="E29" s="16"/>
      <c r="F29" s="16"/>
      <c r="G29" s="16"/>
      <c r="H29" s="81">
        <v>24323</v>
      </c>
      <c r="J29" s="81">
        <v>6667.0449919399998</v>
      </c>
      <c r="L29" s="81">
        <v>68.12</v>
      </c>
      <c r="M29" s="81">
        <v>17.79</v>
      </c>
    </row>
    <row r="30" spans="2:13">
      <c r="B30" t="s">
        <v>1358</v>
      </c>
      <c r="C30" t="s">
        <v>1359</v>
      </c>
      <c r="D30" t="s">
        <v>1288</v>
      </c>
      <c r="E30" t="s">
        <v>1360</v>
      </c>
      <c r="F30" t="s">
        <v>1361</v>
      </c>
      <c r="G30" t="s">
        <v>195</v>
      </c>
      <c r="H30" s="79">
        <v>338</v>
      </c>
      <c r="I30" s="79">
        <v>1711000</v>
      </c>
      <c r="J30" s="79">
        <v>213.99500954000001</v>
      </c>
      <c r="K30" s="79">
        <v>0</v>
      </c>
      <c r="L30" s="79">
        <v>2.19</v>
      </c>
      <c r="M30" s="79">
        <v>0.56999999999999995</v>
      </c>
    </row>
    <row r="31" spans="2:13">
      <c r="B31" t="s">
        <v>1362</v>
      </c>
      <c r="C31" t="s">
        <v>1363</v>
      </c>
      <c r="D31" t="s">
        <v>1288</v>
      </c>
      <c r="E31" t="s">
        <v>1364</v>
      </c>
      <c r="F31" t="s">
        <v>1361</v>
      </c>
      <c r="G31" t="s">
        <v>116</v>
      </c>
      <c r="H31" s="79">
        <v>4395</v>
      </c>
      <c r="I31" s="79">
        <v>6745</v>
      </c>
      <c r="J31" s="79">
        <v>1249.3283256</v>
      </c>
      <c r="K31" s="79">
        <v>7.0000000000000007E-2</v>
      </c>
      <c r="L31" s="79">
        <v>12.77</v>
      </c>
      <c r="M31" s="79">
        <v>3.33</v>
      </c>
    </row>
    <row r="32" spans="2:13">
      <c r="B32" t="s">
        <v>1365</v>
      </c>
      <c r="C32" t="s">
        <v>1366</v>
      </c>
      <c r="D32" t="s">
        <v>1288</v>
      </c>
      <c r="E32" t="s">
        <v>1367</v>
      </c>
      <c r="F32" t="s">
        <v>1361</v>
      </c>
      <c r="G32" t="s">
        <v>112</v>
      </c>
      <c r="H32" s="79">
        <v>2096</v>
      </c>
      <c r="I32" s="79">
        <v>2548</v>
      </c>
      <c r="J32" s="79">
        <v>200.5398304</v>
      </c>
      <c r="K32" s="79">
        <v>0</v>
      </c>
      <c r="L32" s="79">
        <v>2.0499999999999998</v>
      </c>
      <c r="M32" s="79">
        <v>0.54</v>
      </c>
    </row>
    <row r="33" spans="2:13">
      <c r="B33" t="s">
        <v>1368</v>
      </c>
      <c r="C33" t="s">
        <v>1369</v>
      </c>
      <c r="D33" t="s">
        <v>1288</v>
      </c>
      <c r="E33" t="s">
        <v>1370</v>
      </c>
      <c r="F33" t="s">
        <v>1361</v>
      </c>
      <c r="G33" t="s">
        <v>112</v>
      </c>
      <c r="H33" s="79">
        <v>3033</v>
      </c>
      <c r="I33" s="79">
        <v>2201</v>
      </c>
      <c r="J33" s="79">
        <v>250.67001915</v>
      </c>
      <c r="K33" s="79">
        <v>0.03</v>
      </c>
      <c r="L33" s="79">
        <v>2.56</v>
      </c>
      <c r="M33" s="79">
        <v>0.67</v>
      </c>
    </row>
    <row r="34" spans="2:13">
      <c r="B34" t="s">
        <v>1371</v>
      </c>
      <c r="C34" t="s">
        <v>1372</v>
      </c>
      <c r="D34" t="s">
        <v>1288</v>
      </c>
      <c r="E34" t="s">
        <v>1373</v>
      </c>
      <c r="F34" t="s">
        <v>1361</v>
      </c>
      <c r="G34" t="s">
        <v>112</v>
      </c>
      <c r="H34" s="79">
        <v>5768</v>
      </c>
      <c r="I34" s="79">
        <v>2474</v>
      </c>
      <c r="J34" s="79">
        <v>535.83970160000001</v>
      </c>
      <c r="K34" s="79">
        <v>0.03</v>
      </c>
      <c r="L34" s="79">
        <v>5.47</v>
      </c>
      <c r="M34" s="79">
        <v>1.43</v>
      </c>
    </row>
    <row r="35" spans="2:13">
      <c r="B35" t="s">
        <v>1374</v>
      </c>
      <c r="C35" t="s">
        <v>1375</v>
      </c>
      <c r="D35" t="s">
        <v>1288</v>
      </c>
      <c r="E35" t="s">
        <v>1376</v>
      </c>
      <c r="F35" t="s">
        <v>1361</v>
      </c>
      <c r="G35" t="s">
        <v>112</v>
      </c>
      <c r="H35" s="79">
        <v>1895</v>
      </c>
      <c r="I35" s="79">
        <v>21468</v>
      </c>
      <c r="J35" s="79">
        <v>1527.6038430000001</v>
      </c>
      <c r="K35" s="79">
        <v>0.01</v>
      </c>
      <c r="L35" s="79">
        <v>15.61</v>
      </c>
      <c r="M35" s="79">
        <v>4.08</v>
      </c>
    </row>
    <row r="36" spans="2:13">
      <c r="B36" t="s">
        <v>1377</v>
      </c>
      <c r="C36" t="s">
        <v>1378</v>
      </c>
      <c r="D36" t="s">
        <v>1288</v>
      </c>
      <c r="E36" t="s">
        <v>1379</v>
      </c>
      <c r="F36" t="s">
        <v>1361</v>
      </c>
      <c r="G36" t="s">
        <v>112</v>
      </c>
      <c r="H36" s="79">
        <v>2893</v>
      </c>
      <c r="I36" s="79">
        <v>19711</v>
      </c>
      <c r="J36" s="79">
        <v>2141.2483086500001</v>
      </c>
      <c r="K36" s="79">
        <v>0</v>
      </c>
      <c r="L36" s="79">
        <v>21.88</v>
      </c>
      <c r="M36" s="79">
        <v>5.71</v>
      </c>
    </row>
    <row r="37" spans="2:13">
      <c r="B37" t="s">
        <v>1380</v>
      </c>
      <c r="C37" t="s">
        <v>1381</v>
      </c>
      <c r="D37" t="s">
        <v>1288</v>
      </c>
      <c r="E37" t="s">
        <v>1382</v>
      </c>
      <c r="F37" t="s">
        <v>1361</v>
      </c>
      <c r="G37" t="s">
        <v>112</v>
      </c>
      <c r="H37" s="79">
        <v>3905</v>
      </c>
      <c r="I37" s="79">
        <v>3736</v>
      </c>
      <c r="J37" s="79">
        <v>547.81995400000005</v>
      </c>
      <c r="K37" s="79">
        <v>0</v>
      </c>
      <c r="L37" s="79">
        <v>5.6</v>
      </c>
      <c r="M37" s="79">
        <v>1.46</v>
      </c>
    </row>
    <row r="38" spans="2:13">
      <c r="B38" s="80" t="s">
        <v>1383</v>
      </c>
      <c r="D38" s="16"/>
      <c r="E38" s="16"/>
      <c r="F38" s="16"/>
      <c r="G38" s="16"/>
      <c r="H38" s="81">
        <v>7260</v>
      </c>
      <c r="J38" s="81">
        <v>2485.2439876869998</v>
      </c>
      <c r="L38" s="81">
        <v>25.39</v>
      </c>
      <c r="M38" s="81">
        <v>6.63</v>
      </c>
    </row>
    <row r="39" spans="2:13">
      <c r="B39" t="s">
        <v>1384</v>
      </c>
      <c r="C39" t="s">
        <v>1385</v>
      </c>
      <c r="D39" t="s">
        <v>1288</v>
      </c>
      <c r="E39" t="s">
        <v>1386</v>
      </c>
      <c r="F39" t="s">
        <v>1361</v>
      </c>
      <c r="G39" t="s">
        <v>116</v>
      </c>
      <c r="H39" s="79">
        <v>529</v>
      </c>
      <c r="I39" s="79">
        <v>17662</v>
      </c>
      <c r="J39" s="79">
        <v>393.75973651200002</v>
      </c>
      <c r="K39" s="79">
        <v>0.06</v>
      </c>
      <c r="L39" s="79">
        <v>4.0199999999999996</v>
      </c>
      <c r="M39" s="79">
        <v>1.05</v>
      </c>
    </row>
    <row r="40" spans="2:13">
      <c r="B40" t="s">
        <v>1387</v>
      </c>
      <c r="C40" t="s">
        <v>1388</v>
      </c>
      <c r="D40" t="s">
        <v>1288</v>
      </c>
      <c r="E40" t="s">
        <v>1389</v>
      </c>
      <c r="F40" t="s">
        <v>1361</v>
      </c>
      <c r="G40" t="s">
        <v>112</v>
      </c>
      <c r="H40" s="79">
        <v>595</v>
      </c>
      <c r="I40" s="79">
        <v>11827</v>
      </c>
      <c r="J40" s="79">
        <v>264.24179075000001</v>
      </c>
      <c r="K40" s="79">
        <v>0</v>
      </c>
      <c r="L40" s="79">
        <v>2.7</v>
      </c>
      <c r="M40" s="79">
        <v>0.7</v>
      </c>
    </row>
    <row r="41" spans="2:13">
      <c r="B41" t="s">
        <v>1390</v>
      </c>
      <c r="C41" t="s">
        <v>1391</v>
      </c>
      <c r="D41" t="s">
        <v>1288</v>
      </c>
      <c r="E41" t="s">
        <v>1370</v>
      </c>
      <c r="F41" t="s">
        <v>1361</v>
      </c>
      <c r="G41" t="s">
        <v>112</v>
      </c>
      <c r="H41" s="79">
        <v>635</v>
      </c>
      <c r="I41" s="79">
        <v>10290</v>
      </c>
      <c r="J41" s="79">
        <v>245.35733250000001</v>
      </c>
      <c r="K41" s="79">
        <v>0</v>
      </c>
      <c r="L41" s="79">
        <v>2.5099999999999998</v>
      </c>
      <c r="M41" s="79">
        <v>0.65</v>
      </c>
    </row>
    <row r="42" spans="2:13">
      <c r="B42" t="s">
        <v>1392</v>
      </c>
      <c r="C42" t="s">
        <v>1393</v>
      </c>
      <c r="D42" t="s">
        <v>1288</v>
      </c>
      <c r="E42" t="s">
        <v>1373</v>
      </c>
      <c r="F42" t="s">
        <v>1361</v>
      </c>
      <c r="G42" t="s">
        <v>112</v>
      </c>
      <c r="H42" s="79">
        <v>1144</v>
      </c>
      <c r="I42" s="79">
        <v>10550</v>
      </c>
      <c r="J42" s="79">
        <v>453.19846000000001</v>
      </c>
      <c r="K42" s="79">
        <v>0.02</v>
      </c>
      <c r="L42" s="79">
        <v>4.63</v>
      </c>
      <c r="M42" s="79">
        <v>1.21</v>
      </c>
    </row>
    <row r="43" spans="2:13">
      <c r="B43" t="s">
        <v>1394</v>
      </c>
      <c r="C43" t="s">
        <v>1395</v>
      </c>
      <c r="D43" t="s">
        <v>1288</v>
      </c>
      <c r="E43" t="s">
        <v>1396</v>
      </c>
      <c r="F43" t="s">
        <v>1361</v>
      </c>
      <c r="G43" t="s">
        <v>112</v>
      </c>
      <c r="H43" s="79">
        <v>1100</v>
      </c>
      <c r="I43" s="79">
        <v>3656</v>
      </c>
      <c r="J43" s="79">
        <v>151.01107999999999</v>
      </c>
      <c r="K43" s="79">
        <v>0</v>
      </c>
      <c r="L43" s="79">
        <v>1.54</v>
      </c>
      <c r="M43" s="79">
        <v>0.4</v>
      </c>
    </row>
    <row r="44" spans="2:13">
      <c r="B44" t="s">
        <v>1397</v>
      </c>
      <c r="C44" t="s">
        <v>1398</v>
      </c>
      <c r="D44" t="s">
        <v>1288</v>
      </c>
      <c r="E44" t="s">
        <v>1399</v>
      </c>
      <c r="F44" t="s">
        <v>1361</v>
      </c>
      <c r="G44" t="s">
        <v>112</v>
      </c>
      <c r="H44" s="79">
        <v>457</v>
      </c>
      <c r="I44" s="79">
        <v>7565.5</v>
      </c>
      <c r="J44" s="79">
        <v>129.826627925</v>
      </c>
      <c r="K44" s="79">
        <v>0</v>
      </c>
      <c r="L44" s="79">
        <v>1.33</v>
      </c>
      <c r="M44" s="79">
        <v>0.35</v>
      </c>
    </row>
    <row r="45" spans="2:13">
      <c r="B45" t="s">
        <v>1400</v>
      </c>
      <c r="C45" t="s">
        <v>1401</v>
      </c>
      <c r="D45" t="s">
        <v>1288</v>
      </c>
      <c r="E45" t="s">
        <v>1402</v>
      </c>
      <c r="F45" t="s">
        <v>1361</v>
      </c>
      <c r="G45" t="s">
        <v>112</v>
      </c>
      <c r="H45" s="79">
        <v>2800</v>
      </c>
      <c r="I45" s="79">
        <v>8064</v>
      </c>
      <c r="J45" s="79">
        <v>847.84896000000003</v>
      </c>
      <c r="K45" s="79">
        <v>0</v>
      </c>
      <c r="L45" s="79">
        <v>8.66</v>
      </c>
      <c r="M45" s="79">
        <v>2.2599999999999998</v>
      </c>
    </row>
    <row r="46" spans="2:13">
      <c r="B46" s="80" t="s">
        <v>950</v>
      </c>
      <c r="D46" s="16"/>
      <c r="E46" s="16"/>
      <c r="F46" s="16"/>
      <c r="G46" s="16"/>
      <c r="H46" s="81">
        <v>0</v>
      </c>
      <c r="J46" s="81">
        <v>0</v>
      </c>
      <c r="L46" s="81">
        <v>0</v>
      </c>
      <c r="M46" s="81">
        <v>0</v>
      </c>
    </row>
    <row r="47" spans="2:13">
      <c r="B47" t="s">
        <v>230</v>
      </c>
      <c r="C47" t="s">
        <v>230</v>
      </c>
      <c r="D47" s="16"/>
      <c r="E47" s="16"/>
      <c r="F47" t="s">
        <v>230</v>
      </c>
      <c r="G47" t="s">
        <v>230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</row>
    <row r="48" spans="2:13">
      <c r="B48" s="80" t="s">
        <v>1356</v>
      </c>
      <c r="D48" s="16"/>
      <c r="E48" s="16"/>
      <c r="F48" s="16"/>
      <c r="G48" s="16"/>
      <c r="H48" s="81">
        <v>0</v>
      </c>
      <c r="J48" s="81">
        <v>0</v>
      </c>
      <c r="L48" s="81">
        <v>0</v>
      </c>
      <c r="M48" s="81">
        <v>0</v>
      </c>
    </row>
    <row r="49" spans="2:13">
      <c r="B49" t="s">
        <v>230</v>
      </c>
      <c r="C49" t="s">
        <v>230</v>
      </c>
      <c r="D49" s="16"/>
      <c r="E49" s="16"/>
      <c r="F49" t="s">
        <v>230</v>
      </c>
      <c r="G49" t="s">
        <v>230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</row>
    <row r="50" spans="2:13">
      <c r="B50" t="s">
        <v>238</v>
      </c>
      <c r="D50" s="16"/>
      <c r="E50" s="16"/>
      <c r="F50" s="16"/>
      <c r="G50" s="16"/>
    </row>
    <row r="51" spans="2:13">
      <c r="D51" s="16"/>
      <c r="E51" s="16"/>
      <c r="F51" s="16"/>
      <c r="G51" s="16"/>
    </row>
    <row r="52" spans="2:13">
      <c r="D52" s="16"/>
      <c r="E52" s="16"/>
      <c r="F52" s="16"/>
      <c r="G52" s="16"/>
    </row>
    <row r="53" spans="2:13">
      <c r="D53" s="16"/>
      <c r="E53" s="16"/>
      <c r="F53" s="16"/>
      <c r="G53" s="16"/>
    </row>
    <row r="54" spans="2:13"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19633.47</v>
      </c>
      <c r="K11" s="7"/>
      <c r="L11" s="78">
        <v>2493.0004969902998</v>
      </c>
      <c r="M11" s="7"/>
      <c r="N11" s="78">
        <v>100</v>
      </c>
      <c r="O11" s="78">
        <v>6.65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1403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230</v>
      </c>
      <c r="C14" t="s">
        <v>230</v>
      </c>
      <c r="D14" s="16"/>
      <c r="E14" s="16"/>
      <c r="F14" t="s">
        <v>230</v>
      </c>
      <c r="G14" t="s">
        <v>230</v>
      </c>
      <c r="I14" t="s">
        <v>230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235</v>
      </c>
      <c r="C15" s="16"/>
      <c r="D15" s="16"/>
      <c r="E15" s="16"/>
      <c r="J15" s="81">
        <v>19633.47</v>
      </c>
      <c r="L15" s="81">
        <v>2493.0004969902998</v>
      </c>
      <c r="N15" s="81">
        <v>100</v>
      </c>
      <c r="O15" s="81">
        <v>6.65</v>
      </c>
    </row>
    <row r="16" spans="2:65">
      <c r="B16" s="80" t="s">
        <v>1404</v>
      </c>
      <c r="C16" s="16"/>
      <c r="D16" s="16"/>
      <c r="E16" s="16"/>
      <c r="J16" s="81">
        <v>19633.47</v>
      </c>
      <c r="L16" s="81">
        <v>2493.0004969902998</v>
      </c>
      <c r="N16" s="81">
        <v>100</v>
      </c>
      <c r="O16" s="81">
        <v>6.65</v>
      </c>
    </row>
    <row r="17" spans="2:15">
      <c r="B17" t="s">
        <v>1405</v>
      </c>
      <c r="C17" t="s">
        <v>1406</v>
      </c>
      <c r="D17" t="s">
        <v>129</v>
      </c>
      <c r="E17" t="s">
        <v>1407</v>
      </c>
      <c r="F17" t="s">
        <v>1361</v>
      </c>
      <c r="G17" t="s">
        <v>230</v>
      </c>
      <c r="H17" t="s">
        <v>761</v>
      </c>
      <c r="I17" t="s">
        <v>112</v>
      </c>
      <c r="J17" s="79">
        <v>15912.42</v>
      </c>
      <c r="K17" s="79">
        <v>1176</v>
      </c>
      <c r="L17" s="79">
        <v>702.67337229600003</v>
      </c>
      <c r="M17" s="79">
        <v>0.04</v>
      </c>
      <c r="N17" s="79">
        <v>28.19</v>
      </c>
      <c r="O17" s="79">
        <v>1.87</v>
      </c>
    </row>
    <row r="18" spans="2:15">
      <c r="B18" t="s">
        <v>1408</v>
      </c>
      <c r="C18" t="s">
        <v>1409</v>
      </c>
      <c r="D18" t="s">
        <v>129</v>
      </c>
      <c r="E18" t="s">
        <v>1410</v>
      </c>
      <c r="F18" t="s">
        <v>1361</v>
      </c>
      <c r="G18" t="s">
        <v>230</v>
      </c>
      <c r="H18" t="s">
        <v>761</v>
      </c>
      <c r="I18" t="s">
        <v>116</v>
      </c>
      <c r="J18" s="79">
        <v>471.4</v>
      </c>
      <c r="K18" s="79">
        <v>23923</v>
      </c>
      <c r="L18" s="79">
        <v>475.27062391679999</v>
      </c>
      <c r="M18" s="79">
        <v>0.02</v>
      </c>
      <c r="N18" s="79">
        <v>19.059999999999999</v>
      </c>
      <c r="O18" s="79">
        <v>1.27</v>
      </c>
    </row>
    <row r="19" spans="2:15">
      <c r="B19" t="s">
        <v>1411</v>
      </c>
      <c r="C19" t="s">
        <v>1412</v>
      </c>
      <c r="D19" t="s">
        <v>129</v>
      </c>
      <c r="E19" t="s">
        <v>1413</v>
      </c>
      <c r="F19" t="s">
        <v>1361</v>
      </c>
      <c r="G19" t="s">
        <v>230</v>
      </c>
      <c r="H19" t="s">
        <v>761</v>
      </c>
      <c r="I19" t="s">
        <v>112</v>
      </c>
      <c r="J19" s="79">
        <v>3249.65</v>
      </c>
      <c r="K19" s="79">
        <v>10777</v>
      </c>
      <c r="L19" s="79">
        <v>1315.0565007775001</v>
      </c>
      <c r="M19" s="79">
        <v>0.01</v>
      </c>
      <c r="N19" s="79">
        <v>52.75</v>
      </c>
      <c r="O19" s="79">
        <v>3.51</v>
      </c>
    </row>
    <row r="20" spans="2:15">
      <c r="B20" t="s">
        <v>238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1182.9000000000001</v>
      </c>
      <c r="H11" s="7"/>
      <c r="I11" s="78">
        <v>1.4015245000000001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1182.9000000000001</v>
      </c>
      <c r="I12" s="81">
        <v>1.4015245000000001</v>
      </c>
      <c r="K12" s="81">
        <v>100</v>
      </c>
      <c r="L12" s="81">
        <v>0</v>
      </c>
    </row>
    <row r="13" spans="2:60">
      <c r="B13" s="80" t="s">
        <v>1414</v>
      </c>
      <c r="D13" s="16"/>
      <c r="E13" s="16"/>
      <c r="G13" s="81">
        <v>1182.9000000000001</v>
      </c>
      <c r="I13" s="81">
        <v>1.4015245000000001</v>
      </c>
      <c r="K13" s="81">
        <v>100</v>
      </c>
      <c r="L13" s="81">
        <v>0</v>
      </c>
    </row>
    <row r="14" spans="2:60">
      <c r="B14" t="s">
        <v>1415</v>
      </c>
      <c r="C14" t="s">
        <v>1416</v>
      </c>
      <c r="D14" t="s">
        <v>106</v>
      </c>
      <c r="E14" t="s">
        <v>1060</v>
      </c>
      <c r="F14" t="s">
        <v>108</v>
      </c>
      <c r="G14" s="79">
        <v>38.15</v>
      </c>
      <c r="H14" s="79">
        <v>2907</v>
      </c>
      <c r="I14" s="79">
        <v>1.1090205</v>
      </c>
      <c r="J14" s="79">
        <v>0</v>
      </c>
      <c r="K14" s="79">
        <v>79.13</v>
      </c>
      <c r="L14" s="79">
        <v>0</v>
      </c>
    </row>
    <row r="15" spans="2:60">
      <c r="B15" t="s">
        <v>1417</v>
      </c>
      <c r="C15" t="s">
        <v>1418</v>
      </c>
      <c r="D15" t="s">
        <v>106</v>
      </c>
      <c r="E15" t="s">
        <v>1070</v>
      </c>
      <c r="F15" t="s">
        <v>108</v>
      </c>
      <c r="G15" s="79">
        <v>222.75</v>
      </c>
      <c r="H15" s="79">
        <v>116</v>
      </c>
      <c r="I15" s="79">
        <v>0.25839000000000001</v>
      </c>
      <c r="J15" s="79">
        <v>0</v>
      </c>
      <c r="K15" s="79">
        <v>18.440000000000001</v>
      </c>
      <c r="L15" s="79">
        <v>0</v>
      </c>
    </row>
    <row r="16" spans="2:60">
      <c r="B16" t="s">
        <v>1419</v>
      </c>
      <c r="C16" t="s">
        <v>1420</v>
      </c>
      <c r="D16" t="s">
        <v>106</v>
      </c>
      <c r="E16" t="s">
        <v>1070</v>
      </c>
      <c r="F16" t="s">
        <v>108</v>
      </c>
      <c r="G16" s="79">
        <v>922</v>
      </c>
      <c r="H16" s="79">
        <v>3.7</v>
      </c>
      <c r="I16" s="79">
        <v>3.4113999999999998E-2</v>
      </c>
      <c r="J16" s="79">
        <v>0</v>
      </c>
      <c r="K16" s="79">
        <v>2.4300000000000002</v>
      </c>
      <c r="L16" s="79">
        <v>0</v>
      </c>
    </row>
    <row r="17" spans="2:12">
      <c r="B17" s="80" t="s">
        <v>235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s="80" t="s">
        <v>1421</v>
      </c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230</v>
      </c>
      <c r="C19" t="s">
        <v>230</v>
      </c>
      <c r="D19" s="16"/>
      <c r="E19" t="s">
        <v>230</v>
      </c>
      <c r="F19" t="s">
        <v>230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238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2016-12-08T06:44:46+00:00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63FBC9E-F337-4DD3-AA92-25762E12972D}"/>
</file>

<file path=customXml/itemProps2.xml><?xml version="1.0" encoding="utf-8"?>
<ds:datastoreItem xmlns:ds="http://schemas.openxmlformats.org/officeDocument/2006/customXml" ds:itemID="{136C07FE-8C28-4E57-9BB0-C0D8F6416A45}"/>
</file>

<file path=customXml/itemProps3.xml><?xml version="1.0" encoding="utf-8"?>
<ds:datastoreItem xmlns:ds="http://schemas.openxmlformats.org/officeDocument/2006/customXml" ds:itemID="{8D9F847D-71E9-4120-9993-A70A0C211C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2016-12-07T14:35:41Z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