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1231]}"/>
    <s v="{[Medida].[Medida].&amp;[2]}"/>
    <s v="{[Keren].[Keren].[All]}"/>
    <s v="{[Cheshbon KM].[Hie Peilut].[Peilut 4].&amp;[Kod_Peilut_L4_236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<sst xmlns="http://schemas.openxmlformats.org/spreadsheetml/2006/main" count="1950" uniqueCount="334">
  <si>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</si>
  <si>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</si>
  <si>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</si>
  <si>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</si>
  <si>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</si>
  <si>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</si>
  <si>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</si>
  <si>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</si>
  <si>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</si>
  <si>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</si>
  <si>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</si>
  <si>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</si>
  <si>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</si>
  <si>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</si>
  <si>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</si>
  <si>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</si>
  <si>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</si>
  <si>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</si>
  <si>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</si>
  <si>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</si>
  <si>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</si>
  <si>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</si>
  <si>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</si>
  <si>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</si>
  <si>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</si>
  <si>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</si>
  <si>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</si>
  <si>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</si>
  <si>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</si>
  <si>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</si>
  <si>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</si>
  <si>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</si>
  <si>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</si>
  <si>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</si>
  <si>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</si>
  <si>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</si>
  <si>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</si>
  <si>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</si>
  <si>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</si>
  <si>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</si>
  <si>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</si>
  <si>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</si>
  <si>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</si>
  <si>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</si>
  <si>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</si>
  <si>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</si>
  <si>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</si>
  <si>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</si>
  <si>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</si>
  <si>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</si>
  <si>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</si>
  <si>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</si>
  <si>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</si>
  <si>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</si>
  <si>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</si>
  <si>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</si>
  <si>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</si>
  <si>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</si>
  <si>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</si>
  <si>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</si>
  <si>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</si>
  <si>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</si>
  <si>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</si>
  <si>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</si>
  <si>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</si>
  <si>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</si>
  <si>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</si>
  <si>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</si>
  <si>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</si>
  <si>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</si>
  <si>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</si>
  <si>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</si>
  <si>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</si>
  <si>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</si>
  <si>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</si>
  <si>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</si>
  <si>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</si>
  <si>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</si>
  <si>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</si>
  <si>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</si>
  <si>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</si>
  <si>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</si>
  <si>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</si>
  <si>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</si>
  <si>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</si>
  <si>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</si>
  <si>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</si>
  <si>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</si>
  <si>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</si>
  <si>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</si>
  <si>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</si>
  <si>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</si>
  <si>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</si>
  <si>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</si>
  <si>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</si>
  <si>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</si>
  <si>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</si>
  <si>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</si>
  <si>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</si>
  <si>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</si>
  <si>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</si>
  <si>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</si>
  <si>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</si>
  <si>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</si>
  <si>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</si>
  <si>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</si>
  <si>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</si>
  <si>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</si>
  <si>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</si>
  <si>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</si>
  <si>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</si>
  <si>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</si>
  <si>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</si>
  <si>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</si>
  <si>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</si>
  <si>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</si>
  <si>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</si>
  <si>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</si>
  <si>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</si>
  <si>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</si>
  <si>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</si>
  <si>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</si>
  <si>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</si>
  <si>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</si>
  <si>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</si>
  <si>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</si>
  <si>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</si>
  <si>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</si>
  <si>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</si>
  <si>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</si>
  <si>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</si>
  <si>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</si>
  <si>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</si>
  <si>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</si>
  <si>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</si>
  <si>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</si>
  <si>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</si>
  <si>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</si>
  <si>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</si>
  <si>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</si>
  <si>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</si>
  <si>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</si>
  <si>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</si>
  <si>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</si>
  <si>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</si>
  <si>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</si>
  <si>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</si>
  <si>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</si>
  <si>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</si>
  <si>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</si>
  <si>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</si>
  <si>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</si>
  <si>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</si>
  <si>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</si>
  <si>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</si>
  <si>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</si>
  <si>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</si>
  <si>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</si>
  <si>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</si>
  <si>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</si>
  <si>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</si>
  <si>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</si>
  <si>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</si>
  <si>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</si>
  <si>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</si>
  <si>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</si>
  <si>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</si>
  <si>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</si>
  <si>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</si>
  <si>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</si>
  <si>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</si>
  <si>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</si>
  <si>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</si>
  <si>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</si>
  <si>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</si>
  <si>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</si>
  <si>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</si>
  <si>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</si>
  <si>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</si>
  <si>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</si>
  <si>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</si>
  <si>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</si>
  <si>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</si>
  <si>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</si>
  <si>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</si>
  <si>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</si>
  <si>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</si>
  <si>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</si>
  <si>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</si>
  <si>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</si>
  <si>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</si>
  <si>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</si>
  <si>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</si>
  <si>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</si>
  <si>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</si>
  <si>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</si>
  <si>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</si>
  <si>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</si>
  <si>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</si>
  <si>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</si>
  <si>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</si>
  <si>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</si>
  <si>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</si>
  <si>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</si>
  <si>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</si>
  <si>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</si>
  <si>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</si>
  <si>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</si>
  <si>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</si>
  <si>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</si>
  <si>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</si>
  <si>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</si>
  <si>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</si>
  <si>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</si>
  <si>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</si>
  <si>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</si>
  <si>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</si>
  <si>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</si>
  <si>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בישראל:</t>
  </si>
  <si>
    <t>מספר הנייר</t>
  </si>
  <si>
    <t>31/12/2016</t>
  </si>
  <si>
    <t>מגדל חברה לביטוח</t>
  </si>
  <si>
    <t>אג"ח ממשלת ישראל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</si>
  <si>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</si>
  <si>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</si>
  <si>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</si>
  <si>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</si>
  <si>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</si>
  <si>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</si>
  <si>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</si>
  <si>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</si>
  <si>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</si>
  <si>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</si>
  <si>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</si>
  <si>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</si>
  <si>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</si>
  <si>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</si>
  <si>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</si>
  <si>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</si>
  <si>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</si>
  <si>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</si>
  <si>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</si>
  <si>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</si>
  <si>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</si>
  <si>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</si>
  <si>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</si>
  <si>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117</t>
  </si>
  <si>
    <t>8170110</t>
  </si>
  <si>
    <t>מקמ 1217</t>
  </si>
  <si>
    <t>8171217</t>
  </si>
  <si>
    <t>מקמ 227</t>
  </si>
  <si>
    <t>8170227</t>
  </si>
  <si>
    <t>מקמ 417</t>
  </si>
  <si>
    <t>8170417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</si>
  <si>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</si>
  <si>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</si>
  <si>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</si>
  <si>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</si>
  <si>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</si>
  <si>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</si>
  <si>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</si>
  <si>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</si>
  <si>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</si>
  <si>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</si>
  <si>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</si>
  <si>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</si>
  <si>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</si>
  <si>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</si>
  <si>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</si>
  <si>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</si>
  <si>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</si>
  <si>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</si>
  <si>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</si>
  <si>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</si>
  <si>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</si>
  <si>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</si>
  <si>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</si>
  <si>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</si>
  <si>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</si>
  <si>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</si>
  <si>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</si>
  <si>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</si>
  <si>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</si>
  <si>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</si>
  <si>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</si>
  <si>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</si>
  <si>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</si>
  <si>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</si>
  <si>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</si>
  <si>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</si>
  <si>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</si>
  <si>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</si>
  <si>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</si>
  <si>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</si>
  <si>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גזית גלוב אג10</t>
  </si>
  <si>
    <t>1260488</t>
  </si>
  <si>
    <t>מגמה</t>
  </si>
  <si>
    <t>520033234</t>
  </si>
  <si>
    <t>נדלן ובינוי</t>
  </si>
  <si>
    <t>AA-</t>
  </si>
  <si>
    <t>דקסיה ישראל אגח ב</t>
  </si>
  <si>
    <t>1095066</t>
  </si>
  <si>
    <t>520019753</t>
  </si>
  <si>
    <t>בנקים</t>
  </si>
  <si>
    <t>פרטנר     ד</t>
  </si>
  <si>
    <t>1118835</t>
  </si>
  <si>
    <t>520044314</t>
  </si>
  <si>
    <t>תקשורת מדיה</t>
  </si>
  <si>
    <t>A+</t>
  </si>
  <si>
    <t>חפצח אגא מפ2/09</t>
  </si>
  <si>
    <t>1113562</t>
  </si>
  <si>
    <t>מרווח הוגן</t>
  </si>
  <si>
    <t>513718734</t>
  </si>
  <si>
    <t>NR</t>
  </si>
  <si>
    <t>חפציבה גרוסלם א</t>
  </si>
  <si>
    <t>1099944</t>
  </si>
  <si>
    <t>510404460</t>
  </si>
  <si>
    <t>שרותים</t>
  </si>
  <si>
    <t>חפציבה גרוסלם ג</t>
  </si>
  <si>
    <t>1099969</t>
  </si>
  <si>
    <t>חפציבה חופים אגח א</t>
  </si>
  <si>
    <t>1095942</t>
  </si>
  <si>
    <t>+I14/-ILS 98.925770484 05-05-1 (20) +0.4</t>
  </si>
  <si>
    <t>10000015</t>
  </si>
  <si>
    <t/>
  </si>
  <si>
    <t>פרנק שווצרי</t>
  </si>
  <si>
    <t>דולר ניו-זילנד</t>
  </si>
  <si>
    <t>בנק לאומי לישראל בע"מ</t>
  </si>
  <si>
    <t>30110000</t>
  </si>
  <si>
    <t>AAA</t>
  </si>
  <si>
    <t>בנק מזרחי טפחות בע"מ</t>
  </si>
  <si>
    <t>30020000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</si>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</sst>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10" fontId="4" fillId="0" borderId="0" xfId="13" applyNumberFormat="1" applyFont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2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2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167</v>
      </c>
      <c r="C1" s="81" t="s" vm="1">
        <v>220</v>
      </c>
    </row>
    <row r="2" spans="1:29">
      <c r="B2" s="57" t="s">
        <v>166</v>
      </c>
      <c r="C2" s="81" t="s">
        <v>221</v>
      </c>
    </row>
    <row r="3" spans="1:29">
      <c r="B3" s="57" t="s">
        <v>168</v>
      </c>
      <c r="C3" s="81" t="s">
        <v>222</v>
      </c>
    </row>
    <row r="4" spans="1:29">
      <c r="B4" s="57" t="s">
        <v>169</v>
      </c>
      <c r="C4" s="81">
        <v>68</v>
      </c>
    </row>
    <row r="6" spans="1:29" ht="26.25" customHeight="1">
      <c r="B6" s="139" t="s">
        <v>183</v>
      </c>
      <c r="C6" s="140"/>
      <c r="D6" s="141"/>
    </row>
    <row r="7" spans="1:29" s="10" customFormat="1">
      <c r="B7" s="23"/>
      <c r="C7" s="24" t="s">
        <v>98</v>
      </c>
      <c r="D7" s="25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23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9" t="s">
        <v>182</v>
      </c>
      <c r="C10" s="112">
        <v>793112.86950000038</v>
      </c>
      <c r="D10" s="113">
        <v>1</v>
      </c>
      <c r="AC10" s="68"/>
    </row>
    <row r="11" spans="1:29">
      <c r="A11" s="45" t="s">
        <v>129</v>
      </c>
      <c r="B11" s="29" t="s">
        <v>184</v>
      </c>
      <c r="C11" s="112" vm="2">
        <v>21191.696820000005</v>
      </c>
      <c r="D11" s="113" vm="3">
        <v>2.6719648154694322E-2</v>
      </c>
    </row>
    <row r="12" spans="1:29">
      <c r="B12" s="29" t="s">
        <v>185</v>
      </c>
      <c r="C12" s="112" vm="4">
        <v>771921.83928000031</v>
      </c>
      <c r="D12" s="113" vm="5">
        <v>0.97328119233097377</v>
      </c>
    </row>
    <row r="13" spans="1:29">
      <c r="A13" s="55" t="s">
        <v>129</v>
      </c>
      <c r="B13" s="30" t="s">
        <v>55</v>
      </c>
      <c r="C13" s="112" vm="6">
        <v>771921.8365100004</v>
      </c>
      <c r="D13" s="113" vm="7">
        <v>0.97328118883840653</v>
      </c>
    </row>
    <row r="14" spans="1:29">
      <c r="A14" s="55" t="s">
        <v>129</v>
      </c>
      <c r="B14" s="30" t="s">
        <v>56</v>
      </c>
      <c r="C14" s="112" t="s" vm="8">
        <v>324</v>
      </c>
      <c r="D14" s="113" t="s" vm="9">
        <v>324</v>
      </c>
    </row>
    <row r="15" spans="1:29">
      <c r="A15" s="55" t="s">
        <v>129</v>
      </c>
      <c r="B15" s="30" t="s">
        <v>57</v>
      </c>
      <c r="C15" s="112" vm="10">
        <v>2.7700000000000003E-3</v>
      </c>
      <c r="D15" s="113" vm="11">
        <v>3.4925672076740891E-9</v>
      </c>
    </row>
    <row r="16" spans="1:29">
      <c r="A16" s="55" t="s">
        <v>129</v>
      </c>
      <c r="B16" s="30" t="s">
        <v>58</v>
      </c>
      <c r="C16" s="112" t="s" vm="12">
        <v>324</v>
      </c>
      <c r="D16" s="113" t="s" vm="13">
        <v>324</v>
      </c>
    </row>
    <row r="17" spans="1:4">
      <c r="A17" s="55" t="s">
        <v>129</v>
      </c>
      <c r="B17" s="30" t="s">
        <v>59</v>
      </c>
      <c r="C17" s="112" t="s" vm="14">
        <v>324</v>
      </c>
      <c r="D17" s="113" t="s" vm="15">
        <v>324</v>
      </c>
    </row>
    <row r="18" spans="1:4">
      <c r="A18" s="55" t="s">
        <v>129</v>
      </c>
      <c r="B18" s="30" t="s">
        <v>60</v>
      </c>
      <c r="C18" s="112" t="s" vm="16">
        <v>324</v>
      </c>
      <c r="D18" s="113" t="s" vm="17">
        <v>324</v>
      </c>
    </row>
    <row r="19" spans="1:4">
      <c r="A19" s="55" t="s">
        <v>129</v>
      </c>
      <c r="B19" s="30" t="s">
        <v>61</v>
      </c>
      <c r="C19" s="112" t="s" vm="18">
        <v>324</v>
      </c>
      <c r="D19" s="113" t="s" vm="19">
        <v>324</v>
      </c>
    </row>
    <row r="20" spans="1:4">
      <c r="A20" s="55" t="s">
        <v>129</v>
      </c>
      <c r="B20" s="30" t="s">
        <v>62</v>
      </c>
      <c r="C20" s="112" t="s" vm="20">
        <v>324</v>
      </c>
      <c r="D20" s="113" t="s" vm="21">
        <v>324</v>
      </c>
    </row>
    <row r="21" spans="1:4">
      <c r="A21" s="55" t="s">
        <v>129</v>
      </c>
      <c r="B21" s="30" t="s">
        <v>63</v>
      </c>
      <c r="C21" s="112" t="s" vm="22">
        <v>324</v>
      </c>
      <c r="D21" s="113" t="s" vm="23">
        <v>324</v>
      </c>
    </row>
    <row r="22" spans="1:4">
      <c r="A22" s="55" t="s">
        <v>129</v>
      </c>
      <c r="B22" s="30" t="s">
        <v>64</v>
      </c>
      <c r="C22" s="112" t="s" vm="24">
        <v>324</v>
      </c>
      <c r="D22" s="113" t="s" vm="25">
        <v>324</v>
      </c>
    </row>
    <row r="23" spans="1:4">
      <c r="B23" s="29" t="s">
        <v>186</v>
      </c>
      <c r="C23" s="112" vm="26">
        <v>-0.66660000000000008</v>
      </c>
      <c r="D23" s="113" vm="27">
        <v>-8.404856680994758E-7</v>
      </c>
    </row>
    <row r="24" spans="1:4">
      <c r="A24" s="55" t="s">
        <v>129</v>
      </c>
      <c r="B24" s="30" t="s">
        <v>65</v>
      </c>
      <c r="C24" s="112" t="s" vm="28">
        <v>324</v>
      </c>
      <c r="D24" s="113" t="s" vm="29">
        <v>324</v>
      </c>
    </row>
    <row r="25" spans="1:4">
      <c r="A25" s="55" t="s">
        <v>129</v>
      </c>
      <c r="B25" s="30" t="s">
        <v>66</v>
      </c>
      <c r="C25" s="112" t="s" vm="30">
        <v>324</v>
      </c>
      <c r="D25" s="113" t="s" vm="31">
        <v>324</v>
      </c>
    </row>
    <row r="26" spans="1:4">
      <c r="A26" s="55" t="s">
        <v>129</v>
      </c>
      <c r="B26" s="30" t="s">
        <v>57</v>
      </c>
      <c r="C26" s="112">
        <v>0</v>
      </c>
      <c r="D26" s="113">
        <v>0</v>
      </c>
    </row>
    <row r="27" spans="1:4">
      <c r="A27" s="55" t="s">
        <v>129</v>
      </c>
      <c r="B27" s="30" t="s">
        <v>67</v>
      </c>
      <c r="C27" s="112" t="s" vm="32">
        <v>324</v>
      </c>
      <c r="D27" s="113" t="s" vm="33">
        <v>324</v>
      </c>
    </row>
    <row r="28" spans="1:4">
      <c r="A28" s="55" t="s">
        <v>129</v>
      </c>
      <c r="B28" s="30" t="s">
        <v>68</v>
      </c>
      <c r="C28" s="112" t="s" vm="34">
        <v>324</v>
      </c>
      <c r="D28" s="113" t="s" vm="35">
        <v>324</v>
      </c>
    </row>
    <row r="29" spans="1:4">
      <c r="A29" s="55" t="s">
        <v>129</v>
      </c>
      <c r="B29" s="30" t="s">
        <v>69</v>
      </c>
      <c r="C29" s="112" t="s" vm="36">
        <v>324</v>
      </c>
      <c r="D29" s="113" t="s" vm="37">
        <v>324</v>
      </c>
    </row>
    <row r="30" spans="1:4">
      <c r="A30" s="55" t="s">
        <v>129</v>
      </c>
      <c r="B30" s="30" t="s">
        <v>211</v>
      </c>
      <c r="C30" s="112" t="s" vm="38">
        <v>324</v>
      </c>
      <c r="D30" s="113" t="s" vm="39">
        <v>324</v>
      </c>
    </row>
    <row r="31" spans="1:4">
      <c r="A31" s="55" t="s">
        <v>129</v>
      </c>
      <c r="B31" s="30" t="s">
        <v>92</v>
      </c>
      <c r="C31" s="112" vm="40">
        <v>-0.66660000000000008</v>
      </c>
      <c r="D31" s="113" vm="41">
        <v>-8.404856680994758E-7</v>
      </c>
    </row>
    <row r="32" spans="1:4">
      <c r="A32" s="55" t="s">
        <v>129</v>
      </c>
      <c r="B32" s="30" t="s">
        <v>70</v>
      </c>
      <c r="C32" s="112" t="s" vm="42">
        <v>324</v>
      </c>
      <c r="D32" s="113" t="s" vm="43">
        <v>324</v>
      </c>
    </row>
    <row r="33" spans="1:4">
      <c r="A33" s="55" t="s">
        <v>129</v>
      </c>
      <c r="B33" s="29" t="s">
        <v>187</v>
      </c>
      <c r="C33" s="112" t="s" vm="44">
        <v>324</v>
      </c>
      <c r="D33" s="113" t="s" vm="45">
        <v>324</v>
      </c>
    </row>
    <row r="34" spans="1:4">
      <c r="A34" s="55" t="s">
        <v>129</v>
      </c>
      <c r="B34" s="29" t="s">
        <v>188</v>
      </c>
      <c r="C34" s="112" t="s" vm="46">
        <v>324</v>
      </c>
      <c r="D34" s="113" t="s" vm="47">
        <v>324</v>
      </c>
    </row>
    <row r="35" spans="1:4">
      <c r="A35" s="55" t="s">
        <v>129</v>
      </c>
      <c r="B35" s="29" t="s">
        <v>189</v>
      </c>
      <c r="C35" s="112" t="s" vm="48">
        <v>324</v>
      </c>
      <c r="D35" s="113" t="s" vm="49">
        <v>324</v>
      </c>
    </row>
    <row r="36" spans="1:4">
      <c r="A36" s="55" t="s">
        <v>129</v>
      </c>
      <c r="B36" s="56" t="s">
        <v>190</v>
      </c>
      <c r="C36" s="112" t="s" vm="50">
        <v>324</v>
      </c>
      <c r="D36" s="113" t="s" vm="51">
        <v>324</v>
      </c>
    </row>
    <row r="37" spans="1:4">
      <c r="A37" s="55" t="s">
        <v>129</v>
      </c>
      <c r="B37" s="29" t="s">
        <v>191</v>
      </c>
      <c r="C37" s="112"/>
      <c r="D37" s="113"/>
    </row>
    <row r="38" spans="1:4">
      <c r="A38" s="55"/>
      <c r="B38" s="70" t="s">
        <v>193</v>
      </c>
      <c r="C38" s="112">
        <v>0</v>
      </c>
      <c r="D38" s="113">
        <v>0</v>
      </c>
    </row>
    <row r="39" spans="1:4">
      <c r="A39" s="55" t="s">
        <v>129</v>
      </c>
      <c r="B39" s="71" t="s">
        <v>195</v>
      </c>
      <c r="C39" s="112" t="s" vm="52">
        <v>324</v>
      </c>
      <c r="D39" s="113" t="s" vm="53">
        <v>324</v>
      </c>
    </row>
    <row r="40" spans="1:4">
      <c r="A40" s="55" t="s">
        <v>129</v>
      </c>
      <c r="B40" s="71" t="s">
        <v>194</v>
      </c>
      <c r="C40" s="112" t="s" vm="54">
        <v>324</v>
      </c>
      <c r="D40" s="113" t="s" vm="55">
        <v>324</v>
      </c>
    </row>
    <row r="41" spans="1:4">
      <c r="A41" s="55" t="s">
        <v>129</v>
      </c>
      <c r="B41" s="71" t="s">
        <v>196</v>
      </c>
      <c r="C41" s="112" t="s" vm="56">
        <v>324</v>
      </c>
      <c r="D41" s="113" t="s" vm="57">
        <v>324</v>
      </c>
    </row>
    <row r="42" spans="1:4">
      <c r="B42" s="71" t="s">
        <v>71</v>
      </c>
      <c r="C42" s="112" vm="58">
        <v>793112.86950000038</v>
      </c>
      <c r="D42" s="113" vm="59">
        <v>1</v>
      </c>
    </row>
    <row r="43" spans="1:4">
      <c r="A43" s="55" t="s">
        <v>129</v>
      </c>
      <c r="B43" s="71" t="s">
        <v>192</v>
      </c>
      <c r="C43" s="112"/>
      <c r="D43" s="113"/>
    </row>
    <row r="44" spans="1:4">
      <c r="B44" s="6" t="s">
        <v>97</v>
      </c>
    </row>
    <row r="45" spans="1:4">
      <c r="C45" s="65" t="s">
        <v>174</v>
      </c>
      <c r="D45" s="36" t="s">
        <v>91</v>
      </c>
    </row>
    <row r="46" spans="1:4">
      <c r="C46" s="65" t="s">
        <v>1</v>
      </c>
      <c r="D46" s="65" t="s">
        <v>2</v>
      </c>
    </row>
    <row r="47" spans="1:4">
      <c r="C47" s="114" t="s">
        <v>155</v>
      </c>
      <c r="D47" s="118">
        <v>2.7768000000000002</v>
      </c>
    </row>
    <row r="48" spans="1:4">
      <c r="C48" s="114" t="s">
        <v>164</v>
      </c>
      <c r="D48" s="118">
        <v>1.1814</v>
      </c>
    </row>
    <row r="49" spans="2:4">
      <c r="C49" s="114" t="s">
        <v>160</v>
      </c>
      <c r="D49" s="118">
        <v>2.8511000000000002</v>
      </c>
    </row>
    <row r="50" spans="2:4">
      <c r="B50" s="12"/>
      <c r="C50" s="114" t="s">
        <v>325</v>
      </c>
      <c r="D50" s="118">
        <v>3.7671999999999999</v>
      </c>
    </row>
    <row r="51" spans="2:4">
      <c r="C51" s="114" t="s">
        <v>153</v>
      </c>
      <c r="D51" s="118">
        <v>4.0438000000000001</v>
      </c>
    </row>
    <row r="52" spans="2:4">
      <c r="C52" s="114" t="s">
        <v>154</v>
      </c>
      <c r="D52" s="118">
        <v>4.7252000000000001</v>
      </c>
    </row>
    <row r="53" spans="2:4">
      <c r="C53" s="114" t="s">
        <v>156</v>
      </c>
      <c r="D53" s="118">
        <v>0.49590000000000001</v>
      </c>
    </row>
    <row r="54" spans="2:4">
      <c r="C54" s="114" t="s">
        <v>161</v>
      </c>
      <c r="D54" s="118">
        <v>3.2864</v>
      </c>
    </row>
    <row r="55" spans="2:4">
      <c r="C55" s="114" t="s">
        <v>162</v>
      </c>
      <c r="D55" s="118">
        <v>0.18540000000000001</v>
      </c>
    </row>
    <row r="56" spans="2:4">
      <c r="C56" s="114" t="s">
        <v>159</v>
      </c>
      <c r="D56" s="118">
        <v>0.54400000000000004</v>
      </c>
    </row>
    <row r="57" spans="2:4">
      <c r="C57" s="114" t="s">
        <v>326</v>
      </c>
      <c r="D57" s="118">
        <v>2.6753999999999998</v>
      </c>
    </row>
    <row r="58" spans="2:4">
      <c r="C58" s="114" t="s">
        <v>158</v>
      </c>
      <c r="D58" s="118">
        <v>0.42270000000000002</v>
      </c>
    </row>
    <row r="59" spans="2:4">
      <c r="C59" s="114" t="s">
        <v>151</v>
      </c>
      <c r="D59" s="118">
        <v>3.8450000000000002</v>
      </c>
    </row>
    <row r="60" spans="2:4">
      <c r="C60" s="114" t="s">
        <v>165</v>
      </c>
      <c r="D60" s="118">
        <v>0.28220000000000001</v>
      </c>
    </row>
    <row r="61" spans="2:4">
      <c r="C61" s="114" t="s">
        <v>332</v>
      </c>
      <c r="D61" s="118">
        <v>0.4456</v>
      </c>
    </row>
    <row r="62" spans="2:4">
      <c r="C62" s="114" t="s">
        <v>152</v>
      </c>
      <c r="D62" s="115">
        <v>1</v>
      </c>
    </row>
    <row r="63" spans="2:4">
      <c r="C63" s="116"/>
      <c r="D63" s="117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81" t="s" vm="1">
        <v>220</v>
      </c>
    </row>
    <row r="2" spans="2:60">
      <c r="B2" s="57" t="s">
        <v>166</v>
      </c>
      <c r="C2" s="81" t="s">
        <v>221</v>
      </c>
    </row>
    <row r="3" spans="2:60">
      <c r="B3" s="57" t="s">
        <v>168</v>
      </c>
      <c r="C3" s="81" t="s">
        <v>222</v>
      </c>
    </row>
    <row r="4" spans="2:60">
      <c r="B4" s="57" t="s">
        <v>169</v>
      </c>
      <c r="C4" s="81">
        <v>68</v>
      </c>
    </row>
    <row r="6" spans="2:60" ht="26.25" customHeight="1">
      <c r="B6" s="152" t="s">
        <v>198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0" ht="26.25" customHeight="1">
      <c r="B7" s="152" t="s">
        <v>80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H7" s="3"/>
    </row>
    <row r="8" spans="2:60" s="3" customFormat="1" ht="78.75">
      <c r="B8" s="23" t="s">
        <v>104</v>
      </c>
      <c r="C8" s="31" t="s">
        <v>38</v>
      </c>
      <c r="D8" s="73" t="s">
        <v>107</v>
      </c>
      <c r="E8" s="73" t="s">
        <v>53</v>
      </c>
      <c r="F8" s="31" t="s">
        <v>89</v>
      </c>
      <c r="G8" s="31" t="s">
        <v>0</v>
      </c>
      <c r="H8" s="31" t="s">
        <v>93</v>
      </c>
      <c r="I8" s="31" t="s">
        <v>51</v>
      </c>
      <c r="J8" s="31" t="s">
        <v>49</v>
      </c>
      <c r="K8" s="73" t="s">
        <v>170</v>
      </c>
      <c r="L8" s="32" t="s">
        <v>172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6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167</v>
      </c>
      <c r="C1" s="81" t="s" vm="1">
        <v>220</v>
      </c>
    </row>
    <row r="2" spans="2:61">
      <c r="B2" s="57" t="s">
        <v>166</v>
      </c>
      <c r="C2" s="81" t="s">
        <v>221</v>
      </c>
    </row>
    <row r="3" spans="2:61">
      <c r="B3" s="57" t="s">
        <v>168</v>
      </c>
      <c r="C3" s="81" t="s">
        <v>222</v>
      </c>
    </row>
    <row r="4" spans="2:61">
      <c r="B4" s="57" t="s">
        <v>169</v>
      </c>
      <c r="C4" s="81">
        <v>68</v>
      </c>
    </row>
    <row r="6" spans="2:61" ht="26.25" customHeight="1">
      <c r="B6" s="152" t="s">
        <v>198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1" ht="26.25" customHeight="1">
      <c r="B7" s="152" t="s">
        <v>81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I7" s="3"/>
    </row>
    <row r="8" spans="2:61" s="3" customFormat="1" ht="78.75">
      <c r="B8" s="23" t="s">
        <v>104</v>
      </c>
      <c r="C8" s="31" t="s">
        <v>38</v>
      </c>
      <c r="D8" s="73" t="s">
        <v>107</v>
      </c>
      <c r="E8" s="73" t="s">
        <v>53</v>
      </c>
      <c r="F8" s="31" t="s">
        <v>89</v>
      </c>
      <c r="G8" s="31" t="s">
        <v>0</v>
      </c>
      <c r="H8" s="31" t="s">
        <v>93</v>
      </c>
      <c r="I8" s="31" t="s">
        <v>51</v>
      </c>
      <c r="J8" s="31" t="s">
        <v>49</v>
      </c>
      <c r="K8" s="73" t="s">
        <v>170</v>
      </c>
      <c r="L8" s="32" t="s">
        <v>172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167</v>
      </c>
      <c r="C1" s="81" t="s" vm="1">
        <v>220</v>
      </c>
    </row>
    <row r="2" spans="1:60">
      <c r="B2" s="57" t="s">
        <v>166</v>
      </c>
      <c r="C2" s="81" t="s">
        <v>221</v>
      </c>
    </row>
    <row r="3" spans="1:60">
      <c r="B3" s="57" t="s">
        <v>168</v>
      </c>
      <c r="C3" s="81" t="s">
        <v>222</v>
      </c>
    </row>
    <row r="4" spans="1:60">
      <c r="B4" s="57" t="s">
        <v>169</v>
      </c>
      <c r="C4" s="81">
        <v>68</v>
      </c>
    </row>
    <row r="6" spans="1:60" ht="26.25" customHeight="1">
      <c r="B6" s="152" t="s">
        <v>198</v>
      </c>
      <c r="C6" s="153"/>
      <c r="D6" s="153"/>
      <c r="E6" s="153"/>
      <c r="F6" s="153"/>
      <c r="G6" s="153"/>
      <c r="H6" s="153"/>
      <c r="I6" s="153"/>
      <c r="J6" s="153"/>
      <c r="K6" s="154"/>
      <c r="BD6" s="1" t="s">
        <v>108</v>
      </c>
      <c r="BF6" s="1" t="s">
        <v>175</v>
      </c>
      <c r="BH6" s="3" t="s">
        <v>152</v>
      </c>
    </row>
    <row r="7" spans="1:60" ht="26.25" customHeight="1">
      <c r="B7" s="152" t="s">
        <v>82</v>
      </c>
      <c r="C7" s="153"/>
      <c r="D7" s="153"/>
      <c r="E7" s="153"/>
      <c r="F7" s="153"/>
      <c r="G7" s="153"/>
      <c r="H7" s="153"/>
      <c r="I7" s="153"/>
      <c r="J7" s="153"/>
      <c r="K7" s="154"/>
      <c r="BD7" s="3" t="s">
        <v>110</v>
      </c>
      <c r="BF7" s="1" t="s">
        <v>130</v>
      </c>
      <c r="BH7" s="3" t="s">
        <v>151</v>
      </c>
    </row>
    <row r="8" spans="1:60" s="3" customFormat="1" ht="78.75">
      <c r="A8" s="2"/>
      <c r="B8" s="23" t="s">
        <v>104</v>
      </c>
      <c r="C8" s="31" t="s">
        <v>38</v>
      </c>
      <c r="D8" s="73" t="s">
        <v>107</v>
      </c>
      <c r="E8" s="73" t="s">
        <v>53</v>
      </c>
      <c r="F8" s="31" t="s">
        <v>89</v>
      </c>
      <c r="G8" s="31" t="s">
        <v>0</v>
      </c>
      <c r="H8" s="31" t="s">
        <v>93</v>
      </c>
      <c r="I8" s="31" t="s">
        <v>51</v>
      </c>
      <c r="J8" s="73" t="s">
        <v>170</v>
      </c>
      <c r="K8" s="31" t="s">
        <v>172</v>
      </c>
      <c r="BC8" s="1" t="s">
        <v>123</v>
      </c>
      <c r="BD8" s="1" t="s">
        <v>124</v>
      </c>
      <c r="BE8" s="1" t="s">
        <v>131</v>
      </c>
      <c r="BG8" s="4" t="s">
        <v>153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33" t="s">
        <v>20</v>
      </c>
      <c r="K9" s="58" t="s">
        <v>20</v>
      </c>
      <c r="BC9" s="1" t="s">
        <v>120</v>
      </c>
      <c r="BE9" s="1" t="s">
        <v>132</v>
      </c>
      <c r="BG9" s="4" t="s">
        <v>154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116</v>
      </c>
      <c r="BD10" s="3"/>
      <c r="BE10" s="1" t="s">
        <v>176</v>
      </c>
      <c r="BG10" s="1" t="s">
        <v>160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115</v>
      </c>
      <c r="BD11" s="3"/>
      <c r="BE11" s="1" t="s">
        <v>133</v>
      </c>
      <c r="BG11" s="1" t="s">
        <v>155</v>
      </c>
    </row>
    <row r="12" spans="1:60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113</v>
      </c>
      <c r="BD12" s="4"/>
      <c r="BE12" s="1" t="s">
        <v>134</v>
      </c>
      <c r="BG12" s="1" t="s">
        <v>156</v>
      </c>
    </row>
    <row r="13" spans="1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117</v>
      </c>
      <c r="BE13" s="1" t="s">
        <v>135</v>
      </c>
      <c r="BG13" s="1" t="s">
        <v>157</v>
      </c>
    </row>
    <row r="14" spans="1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114</v>
      </c>
      <c r="BE14" s="1" t="s">
        <v>136</v>
      </c>
      <c r="BG14" s="1" t="s">
        <v>159</v>
      </c>
    </row>
    <row r="15" spans="1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125</v>
      </c>
      <c r="BE15" s="1" t="s">
        <v>177</v>
      </c>
      <c r="BG15" s="1" t="s">
        <v>161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111</v>
      </c>
      <c r="BD16" s="1" t="s">
        <v>126</v>
      </c>
      <c r="BE16" s="1" t="s">
        <v>137</v>
      </c>
      <c r="BG16" s="1" t="s">
        <v>162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121</v>
      </c>
      <c r="BE17" s="1" t="s">
        <v>138</v>
      </c>
      <c r="BG17" s="1" t="s">
        <v>163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109</v>
      </c>
      <c r="BF18" s="1" t="s">
        <v>139</v>
      </c>
      <c r="BH18" s="1" t="s">
        <v>31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122</v>
      </c>
      <c r="BF19" s="1" t="s">
        <v>140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127</v>
      </c>
      <c r="BF20" s="1" t="s">
        <v>141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112</v>
      </c>
      <c r="BE21" s="1" t="s">
        <v>128</v>
      </c>
      <c r="BF21" s="1" t="s">
        <v>142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118</v>
      </c>
      <c r="BF22" s="1" t="s">
        <v>143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31</v>
      </c>
      <c r="BE23" s="1" t="s">
        <v>119</v>
      </c>
      <c r="BF23" s="1" t="s">
        <v>178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181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144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145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180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146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147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179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31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167</v>
      </c>
      <c r="C1" s="81" t="s" vm="1">
        <v>220</v>
      </c>
    </row>
    <row r="2" spans="2:81">
      <c r="B2" s="57" t="s">
        <v>166</v>
      </c>
      <c r="C2" s="81" t="s">
        <v>221</v>
      </c>
    </row>
    <row r="3" spans="2:81">
      <c r="B3" s="57" t="s">
        <v>168</v>
      </c>
      <c r="C3" s="81" t="s">
        <v>222</v>
      </c>
      <c r="E3" s="2"/>
    </row>
    <row r="4" spans="2:81">
      <c r="B4" s="57" t="s">
        <v>169</v>
      </c>
      <c r="C4" s="81">
        <v>68</v>
      </c>
    </row>
    <row r="6" spans="2:81" ht="26.25" customHeight="1">
      <c r="B6" s="152" t="s">
        <v>198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81" ht="26.25" customHeight="1">
      <c r="B7" s="152" t="s">
        <v>83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81" s="3" customFormat="1" ht="47.25">
      <c r="B8" s="23" t="s">
        <v>104</v>
      </c>
      <c r="C8" s="31" t="s">
        <v>38</v>
      </c>
      <c r="D8" s="14" t="s">
        <v>41</v>
      </c>
      <c r="E8" s="31" t="s">
        <v>15</v>
      </c>
      <c r="F8" s="31" t="s">
        <v>54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0</v>
      </c>
      <c r="M8" s="31" t="s">
        <v>93</v>
      </c>
      <c r="N8" s="31" t="s">
        <v>51</v>
      </c>
      <c r="O8" s="31" t="s">
        <v>49</v>
      </c>
      <c r="P8" s="73" t="s">
        <v>170</v>
      </c>
      <c r="Q8" s="32" t="s">
        <v>172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167</v>
      </c>
      <c r="C1" s="81" t="s" vm="1">
        <v>220</v>
      </c>
    </row>
    <row r="2" spans="2:72">
      <c r="B2" s="57" t="s">
        <v>166</v>
      </c>
      <c r="C2" s="81" t="s">
        <v>221</v>
      </c>
    </row>
    <row r="3" spans="2:72">
      <c r="B3" s="57" t="s">
        <v>168</v>
      </c>
      <c r="C3" s="81" t="s">
        <v>222</v>
      </c>
    </row>
    <row r="4" spans="2:72">
      <c r="B4" s="57" t="s">
        <v>169</v>
      </c>
      <c r="C4" s="81">
        <v>68</v>
      </c>
    </row>
    <row r="6" spans="2:72" ht="26.25" customHeight="1">
      <c r="B6" s="152" t="s">
        <v>199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72" ht="26.25" customHeight="1">
      <c r="B7" s="152" t="s">
        <v>74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</row>
    <row r="8" spans="2:72" s="3" customFormat="1" ht="78.75">
      <c r="B8" s="23" t="s">
        <v>104</v>
      </c>
      <c r="C8" s="31" t="s">
        <v>38</v>
      </c>
      <c r="D8" s="31" t="s">
        <v>15</v>
      </c>
      <c r="E8" s="31" t="s">
        <v>54</v>
      </c>
      <c r="F8" s="31" t="s">
        <v>90</v>
      </c>
      <c r="G8" s="31" t="s">
        <v>18</v>
      </c>
      <c r="H8" s="31" t="s">
        <v>89</v>
      </c>
      <c r="I8" s="31" t="s">
        <v>17</v>
      </c>
      <c r="J8" s="31" t="s">
        <v>19</v>
      </c>
      <c r="K8" s="31" t="s">
        <v>0</v>
      </c>
      <c r="L8" s="31" t="s">
        <v>93</v>
      </c>
      <c r="M8" s="31" t="s">
        <v>98</v>
      </c>
      <c r="N8" s="31" t="s">
        <v>49</v>
      </c>
      <c r="O8" s="73" t="s">
        <v>170</v>
      </c>
      <c r="P8" s="32" t="s">
        <v>172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52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167</v>
      </c>
      <c r="C1" s="81" t="s" vm="1">
        <v>220</v>
      </c>
    </row>
    <row r="2" spans="2:65">
      <c r="B2" s="57" t="s">
        <v>166</v>
      </c>
      <c r="C2" s="81" t="s">
        <v>221</v>
      </c>
    </row>
    <row r="3" spans="2:65">
      <c r="B3" s="57" t="s">
        <v>168</v>
      </c>
      <c r="C3" s="81" t="s">
        <v>222</v>
      </c>
    </row>
    <row r="4" spans="2:65">
      <c r="B4" s="57" t="s">
        <v>169</v>
      </c>
      <c r="C4" s="81">
        <v>68</v>
      </c>
    </row>
    <row r="6" spans="2:65" ht="26.25" customHeight="1">
      <c r="B6" s="152" t="s">
        <v>199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65" ht="26.25" customHeight="1">
      <c r="B7" s="152" t="s">
        <v>75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65" s="3" customFormat="1" ht="78.75">
      <c r="B8" s="23" t="s">
        <v>104</v>
      </c>
      <c r="C8" s="31" t="s">
        <v>38</v>
      </c>
      <c r="D8" s="73" t="s">
        <v>106</v>
      </c>
      <c r="E8" s="73" t="s">
        <v>105</v>
      </c>
      <c r="F8" s="73" t="s">
        <v>53</v>
      </c>
      <c r="G8" s="31" t="s">
        <v>15</v>
      </c>
      <c r="H8" s="31" t="s">
        <v>54</v>
      </c>
      <c r="I8" s="31" t="s">
        <v>90</v>
      </c>
      <c r="J8" s="31" t="s">
        <v>18</v>
      </c>
      <c r="K8" s="31" t="s">
        <v>89</v>
      </c>
      <c r="L8" s="31" t="s">
        <v>17</v>
      </c>
      <c r="M8" s="73" t="s">
        <v>19</v>
      </c>
      <c r="N8" s="31" t="s">
        <v>0</v>
      </c>
      <c r="O8" s="31" t="s">
        <v>93</v>
      </c>
      <c r="P8" s="31" t="s">
        <v>98</v>
      </c>
      <c r="Q8" s="31" t="s">
        <v>49</v>
      </c>
      <c r="R8" s="73" t="s">
        <v>170</v>
      </c>
      <c r="S8" s="32" t="s">
        <v>172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1" t="s">
        <v>102</v>
      </c>
      <c r="S10" s="21" t="s">
        <v>173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7109375" style="2" customWidth="1"/>
    <col min="3" max="3" width="20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.5703125" style="1" customWidth="1"/>
    <col min="8" max="8" width="7.85546875" style="1" customWidth="1"/>
    <col min="9" max="9" width="11.5703125" style="1" bestFit="1" customWidth="1"/>
    <col min="10" max="10" width="9.140625" style="1" customWidth="1"/>
    <col min="11" max="11" width="9" style="1" bestFit="1" customWidth="1"/>
    <col min="12" max="12" width="6.85546875" style="1" bestFit="1" customWidth="1"/>
    <col min="13" max="13" width="7.85546875" style="1" customWidth="1"/>
    <col min="14" max="14" width="10.140625" style="1" bestFit="1" customWidth="1"/>
    <col min="15" max="15" width="5.7109375" style="1" bestFit="1" customWidth="1"/>
    <col min="16" max="16" width="6.85546875" style="1" bestFit="1" customWidth="1"/>
    <col min="17" max="17" width="7.28515625" style="1" customWidth="1"/>
    <col min="18" max="18" width="10" style="1" bestFit="1" customWidth="1"/>
    <col min="19" max="19" width="10.85546875" style="1" customWidth="1"/>
    <col min="20" max="20" width="11.1406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167</v>
      </c>
      <c r="C1" s="81" t="s" vm="1">
        <v>220</v>
      </c>
    </row>
    <row r="2" spans="2:81">
      <c r="B2" s="57" t="s">
        <v>166</v>
      </c>
      <c r="C2" s="81" t="s">
        <v>221</v>
      </c>
    </row>
    <row r="3" spans="2:81">
      <c r="B3" s="57" t="s">
        <v>168</v>
      </c>
      <c r="C3" s="81" t="s">
        <v>222</v>
      </c>
    </row>
    <row r="4" spans="2:81">
      <c r="B4" s="57" t="s">
        <v>169</v>
      </c>
      <c r="C4" s="81">
        <v>68</v>
      </c>
    </row>
    <row r="6" spans="2:81" ht="26.25" customHeight="1">
      <c r="B6" s="152" t="s">
        <v>199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81" ht="26.25" customHeight="1">
      <c r="B7" s="152" t="s">
        <v>76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81" s="3" customFormat="1" ht="63">
      <c r="B8" s="23" t="s">
        <v>104</v>
      </c>
      <c r="C8" s="31" t="s">
        <v>38</v>
      </c>
      <c r="D8" s="73" t="s">
        <v>106</v>
      </c>
      <c r="E8" s="73" t="s">
        <v>105</v>
      </c>
      <c r="F8" s="73" t="s">
        <v>53</v>
      </c>
      <c r="G8" s="31" t="s">
        <v>15</v>
      </c>
      <c r="H8" s="31" t="s">
        <v>54</v>
      </c>
      <c r="I8" s="31" t="s">
        <v>90</v>
      </c>
      <c r="J8" s="31" t="s">
        <v>18</v>
      </c>
      <c r="K8" s="31" t="s">
        <v>89</v>
      </c>
      <c r="L8" s="31" t="s">
        <v>17</v>
      </c>
      <c r="M8" s="73" t="s">
        <v>19</v>
      </c>
      <c r="N8" s="31" t="s">
        <v>0</v>
      </c>
      <c r="O8" s="31" t="s">
        <v>93</v>
      </c>
      <c r="P8" s="31" t="s">
        <v>98</v>
      </c>
      <c r="Q8" s="31" t="s">
        <v>49</v>
      </c>
      <c r="R8" s="73" t="s">
        <v>170</v>
      </c>
      <c r="S8" s="32" t="s">
        <v>172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1" t="s">
        <v>102</v>
      </c>
      <c r="S10" s="21" t="s">
        <v>173</v>
      </c>
      <c r="T10" s="5"/>
      <c r="BZ10" s="1"/>
    </row>
    <row r="11" spans="2:81" s="4" customFormat="1" ht="18" customHeight="1">
      <c r="B11" s="126" t="s">
        <v>42</v>
      </c>
      <c r="C11" s="87"/>
      <c r="D11" s="87"/>
      <c r="E11" s="87"/>
      <c r="F11" s="87"/>
      <c r="G11" s="87"/>
      <c r="H11" s="87"/>
      <c r="I11" s="87"/>
      <c r="J11" s="96">
        <v>0</v>
      </c>
      <c r="K11" s="87"/>
      <c r="L11" s="87"/>
      <c r="M11" s="124">
        <v>0</v>
      </c>
      <c r="N11" s="97"/>
      <c r="O11" s="96"/>
      <c r="P11" s="96">
        <v>0</v>
      </c>
      <c r="Q11" s="85"/>
      <c r="R11" s="95">
        <v>1</v>
      </c>
      <c r="S11" s="124">
        <v>0</v>
      </c>
      <c r="T11" s="5"/>
      <c r="BZ11" s="1"/>
      <c r="CC11" s="1"/>
    </row>
    <row r="12" spans="2:81" ht="17.25" customHeight="1">
      <c r="B12" s="127" t="s">
        <v>218</v>
      </c>
      <c r="C12" s="120"/>
      <c r="D12" s="120"/>
      <c r="E12" s="120"/>
      <c r="F12" s="120"/>
      <c r="G12" s="120"/>
      <c r="H12" s="120"/>
      <c r="I12" s="120"/>
      <c r="J12" s="125">
        <v>0</v>
      </c>
      <c r="K12" s="120"/>
      <c r="L12" s="120"/>
      <c r="M12" s="135">
        <v>0</v>
      </c>
      <c r="N12" s="121"/>
      <c r="O12" s="125"/>
      <c r="P12" s="125">
        <v>0</v>
      </c>
      <c r="Q12" s="120"/>
      <c r="R12" s="122">
        <v>1</v>
      </c>
      <c r="S12" s="135">
        <v>0</v>
      </c>
    </row>
    <row r="13" spans="2:81">
      <c r="B13" s="107" t="s">
        <v>50</v>
      </c>
      <c r="C13" s="85"/>
      <c r="D13" s="85"/>
      <c r="E13" s="85"/>
      <c r="F13" s="85"/>
      <c r="G13" s="85"/>
      <c r="H13" s="85"/>
      <c r="I13" s="85"/>
      <c r="J13" s="125">
        <v>0</v>
      </c>
      <c r="K13" s="85"/>
      <c r="L13" s="85"/>
      <c r="M13" s="124">
        <v>0</v>
      </c>
      <c r="N13" s="94"/>
      <c r="O13" s="125"/>
      <c r="P13" s="125">
        <v>0</v>
      </c>
      <c r="Q13" s="85"/>
      <c r="R13" s="122">
        <v>1</v>
      </c>
      <c r="S13" s="124">
        <v>0</v>
      </c>
    </row>
    <row r="14" spans="2:81">
      <c r="B14" s="108" t="s">
        <v>309</v>
      </c>
      <c r="C14" s="87" t="s">
        <v>310</v>
      </c>
      <c r="D14" s="100" t="s">
        <v>311</v>
      </c>
      <c r="E14" s="87" t="s">
        <v>312</v>
      </c>
      <c r="F14" s="100" t="s">
        <v>298</v>
      </c>
      <c r="G14" s="87" t="s">
        <v>313</v>
      </c>
      <c r="H14" s="87"/>
      <c r="I14" s="136">
        <v>36526</v>
      </c>
      <c r="J14" s="99">
        <v>0</v>
      </c>
      <c r="K14" s="100" t="s">
        <v>152</v>
      </c>
      <c r="L14" s="137">
        <v>0</v>
      </c>
      <c r="M14" s="137">
        <v>0</v>
      </c>
      <c r="N14" s="97">
        <v>2116.9600000000005</v>
      </c>
      <c r="O14" s="99">
        <v>0</v>
      </c>
      <c r="P14" s="99">
        <v>0</v>
      </c>
      <c r="Q14" s="87"/>
      <c r="R14" s="138">
        <v>5.265638707677904E-2</v>
      </c>
      <c r="S14" s="137">
        <v>0</v>
      </c>
      <c r="T14" s="130"/>
    </row>
    <row r="15" spans="2:81">
      <c r="B15" s="108" t="s">
        <v>314</v>
      </c>
      <c r="C15" s="87" t="s">
        <v>315</v>
      </c>
      <c r="D15" s="100" t="s">
        <v>311</v>
      </c>
      <c r="E15" s="87" t="s">
        <v>316</v>
      </c>
      <c r="F15" s="100" t="s">
        <v>317</v>
      </c>
      <c r="G15" s="87" t="s">
        <v>313</v>
      </c>
      <c r="H15" s="87"/>
      <c r="I15" s="136">
        <v>41334</v>
      </c>
      <c r="J15" s="99">
        <v>0</v>
      </c>
      <c r="K15" s="100" t="s">
        <v>152</v>
      </c>
      <c r="L15" s="137">
        <v>0</v>
      </c>
      <c r="M15" s="137">
        <v>0</v>
      </c>
      <c r="N15" s="97">
        <v>2813.4400000000005</v>
      </c>
      <c r="O15" s="99">
        <v>0</v>
      </c>
      <c r="P15" s="99">
        <v>0</v>
      </c>
      <c r="Q15" s="137">
        <v>0</v>
      </c>
      <c r="R15" s="138">
        <v>6.9980342404813142E-2</v>
      </c>
      <c r="S15" s="137">
        <v>0</v>
      </c>
      <c r="T15" s="130"/>
    </row>
    <row r="16" spans="2:81">
      <c r="B16" s="108" t="s">
        <v>318</v>
      </c>
      <c r="C16" s="87" t="s">
        <v>319</v>
      </c>
      <c r="D16" s="100" t="s">
        <v>311</v>
      </c>
      <c r="E16" s="87" t="s">
        <v>316</v>
      </c>
      <c r="F16" s="100" t="s">
        <v>317</v>
      </c>
      <c r="G16" s="87" t="s">
        <v>313</v>
      </c>
      <c r="H16" s="87"/>
      <c r="I16" s="136">
        <v>39071</v>
      </c>
      <c r="J16" s="99">
        <v>0</v>
      </c>
      <c r="K16" s="100" t="s">
        <v>152</v>
      </c>
      <c r="L16" s="137">
        <v>0</v>
      </c>
      <c r="M16" s="137">
        <v>0</v>
      </c>
      <c r="N16" s="97">
        <v>22571.160000000003</v>
      </c>
      <c r="O16" s="99">
        <v>0</v>
      </c>
      <c r="P16" s="99">
        <v>0</v>
      </c>
      <c r="Q16" s="137">
        <v>0</v>
      </c>
      <c r="R16" s="138">
        <v>0.56142569426532007</v>
      </c>
      <c r="S16" s="137">
        <v>0</v>
      </c>
      <c r="T16" s="130"/>
    </row>
    <row r="17" spans="2:20">
      <c r="B17" s="108" t="s">
        <v>320</v>
      </c>
      <c r="C17" s="87" t="s">
        <v>321</v>
      </c>
      <c r="D17" s="100" t="s">
        <v>311</v>
      </c>
      <c r="E17" s="87" t="s">
        <v>312</v>
      </c>
      <c r="F17" s="100" t="s">
        <v>298</v>
      </c>
      <c r="G17" s="87" t="s">
        <v>313</v>
      </c>
      <c r="H17" s="87"/>
      <c r="I17" s="136">
        <v>38833</v>
      </c>
      <c r="J17" s="99">
        <v>0</v>
      </c>
      <c r="K17" s="100" t="s">
        <v>152</v>
      </c>
      <c r="L17" s="137">
        <v>0</v>
      </c>
      <c r="M17" s="137">
        <v>0</v>
      </c>
      <c r="N17" s="129">
        <v>12701.730000000003</v>
      </c>
      <c r="O17" s="99">
        <v>0</v>
      </c>
      <c r="P17" s="99">
        <v>0</v>
      </c>
      <c r="Q17" s="137">
        <v>0</v>
      </c>
      <c r="R17" s="138">
        <v>0.31593757625308777</v>
      </c>
      <c r="S17" s="137">
        <v>0</v>
      </c>
      <c r="T17" s="130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97"/>
      <c r="O18" s="103"/>
      <c r="P18" s="103"/>
      <c r="Q18" s="103"/>
      <c r="R18" s="103"/>
      <c r="S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20">
      <c r="B20" s="131" t="s">
        <v>333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20">
      <c r="B21" s="131" t="s">
        <v>100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20">
      <c r="B22" s="132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23:B117">
    <cfRule type="cellIs" dxfId="13" priority="6" operator="equal">
      <formula>"NR3"</formula>
    </cfRule>
  </conditionalFormatting>
  <conditionalFormatting sqref="B13:B19">
    <cfRule type="cellIs" dxfId="12" priority="5" operator="equal">
      <formula>"NR3"</formula>
    </cfRule>
  </conditionalFormatting>
  <conditionalFormatting sqref="B20">
    <cfRule type="cellIs" dxfId="11" priority="4" operator="equal">
      <formula>"NR3"</formula>
    </cfRule>
  </conditionalFormatting>
  <conditionalFormatting sqref="B20">
    <cfRule type="containsText" dxfId="10" priority="3" operator="containsText" text="הפרשה ">
      <formula>NOT(ISERROR(SEARCH("הפרשה ",B20)))</formula>
    </cfRule>
  </conditionalFormatting>
  <conditionalFormatting sqref="B12">
    <cfRule type="cellIs" dxfId="9" priority="2" operator="equal">
      <formula>"NR3"</formula>
    </cfRule>
  </conditionalFormatting>
  <conditionalFormatting sqref="R14:R17">
    <cfRule type="cellIs" dxfId="8" priority="1" operator="equal">
      <formula>"NR3"</formula>
    </cfRule>
  </conditionalFormatting>
  <dataValidations count="1">
    <dataValidation allowBlank="1" showInputMessage="1" showErrorMessage="1" sqref="B22:B1048576 D22:S1048576 AH1:XFD2 D1:AF2 N13:N21 D3:S10 A1:A1048576 B1:B19 C5:C1048576 N11:R12 O18:S21 L18:M21 O13 P13:P17 R13 Q13:Q14 D11:K21 L11:L13 T3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0.7109375" style="2" bestFit="1" customWidth="1"/>
    <col min="4" max="4" width="5.7109375" style="2" bestFit="1" customWidth="1"/>
    <col min="5" max="5" width="35.710937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16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167</v>
      </c>
      <c r="C1" s="81" t="s" vm="1">
        <v>220</v>
      </c>
    </row>
    <row r="2" spans="2:98">
      <c r="B2" s="57" t="s">
        <v>166</v>
      </c>
      <c r="C2" s="81" t="s">
        <v>221</v>
      </c>
    </row>
    <row r="3" spans="2:98">
      <c r="B3" s="57" t="s">
        <v>168</v>
      </c>
      <c r="C3" s="81" t="s">
        <v>222</v>
      </c>
    </row>
    <row r="4" spans="2:98">
      <c r="B4" s="57" t="s">
        <v>169</v>
      </c>
      <c r="C4" s="81">
        <v>68</v>
      </c>
    </row>
    <row r="6" spans="2:98" ht="26.25" customHeight="1">
      <c r="B6" s="152" t="s">
        <v>199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2:98" ht="26.25" customHeight="1">
      <c r="B7" s="152" t="s">
        <v>77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2:98" s="3" customFormat="1" ht="63">
      <c r="B8" s="23" t="s">
        <v>104</v>
      </c>
      <c r="C8" s="31" t="s">
        <v>38</v>
      </c>
      <c r="D8" s="73" t="s">
        <v>106</v>
      </c>
      <c r="E8" s="73" t="s">
        <v>105</v>
      </c>
      <c r="F8" s="73" t="s">
        <v>53</v>
      </c>
      <c r="G8" s="31" t="s">
        <v>89</v>
      </c>
      <c r="H8" s="31" t="s">
        <v>0</v>
      </c>
      <c r="I8" s="31" t="s">
        <v>93</v>
      </c>
      <c r="J8" s="31" t="s">
        <v>98</v>
      </c>
      <c r="K8" s="31" t="s">
        <v>49</v>
      </c>
      <c r="L8" s="73" t="s">
        <v>170</v>
      </c>
      <c r="M8" s="32" t="s">
        <v>172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52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3"/>
      <c r="D11" s="83"/>
      <c r="E11" s="83"/>
      <c r="F11" s="83"/>
      <c r="G11" s="83"/>
      <c r="H11" s="83"/>
      <c r="I11" s="83"/>
      <c r="J11" s="91"/>
      <c r="K11" s="83"/>
      <c r="L11" s="92"/>
      <c r="M11" s="9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4"/>
      <c r="C12" s="85"/>
      <c r="D12" s="85"/>
      <c r="E12" s="85"/>
      <c r="F12" s="85"/>
      <c r="G12" s="85"/>
      <c r="H12" s="85"/>
      <c r="I12" s="85"/>
      <c r="J12" s="94"/>
      <c r="K12" s="85"/>
      <c r="L12" s="95"/>
      <c r="M12" s="95"/>
    </row>
    <row r="13" spans="2:98">
      <c r="B13" s="86"/>
      <c r="C13" s="87"/>
      <c r="D13" s="100"/>
      <c r="E13" s="100"/>
      <c r="F13" s="87"/>
      <c r="G13" s="100"/>
      <c r="H13" s="109"/>
      <c r="I13" s="110"/>
      <c r="J13" s="97"/>
      <c r="K13" s="98"/>
      <c r="L13" s="98"/>
      <c r="M13" s="98"/>
    </row>
    <row r="14" spans="2:98">
      <c r="B14" s="86"/>
      <c r="C14" s="87"/>
      <c r="D14" s="100"/>
      <c r="E14" s="100"/>
      <c r="F14" s="87"/>
      <c r="G14" s="100"/>
      <c r="H14" s="109"/>
      <c r="I14" s="110"/>
      <c r="J14" s="97"/>
      <c r="K14" s="98"/>
      <c r="L14" s="98"/>
      <c r="M14" s="98"/>
    </row>
    <row r="15" spans="2:98">
      <c r="B15" s="86"/>
      <c r="C15" s="87"/>
      <c r="D15" s="100"/>
      <c r="E15" s="100"/>
      <c r="F15" s="87"/>
      <c r="G15" s="100"/>
      <c r="H15" s="109"/>
      <c r="I15" s="110"/>
      <c r="J15" s="97"/>
      <c r="K15" s="87"/>
      <c r="L15" s="98"/>
      <c r="M15" s="98"/>
    </row>
    <row r="16" spans="2:98">
      <c r="B16" s="86"/>
      <c r="C16" s="87"/>
      <c r="D16" s="100"/>
      <c r="E16" s="100"/>
      <c r="F16" s="87"/>
      <c r="G16" s="100"/>
      <c r="H16" s="109"/>
      <c r="I16" s="110"/>
      <c r="J16" s="97"/>
      <c r="K16" s="98"/>
      <c r="L16" s="98"/>
      <c r="M16" s="98"/>
    </row>
    <row r="17" spans="2:13">
      <c r="B17" s="86"/>
      <c r="C17" s="87"/>
      <c r="D17" s="100"/>
      <c r="E17" s="100"/>
      <c r="F17" s="87"/>
      <c r="G17" s="100"/>
      <c r="H17" s="109"/>
      <c r="I17" s="110"/>
      <c r="J17" s="97"/>
      <c r="K17" s="98"/>
      <c r="L17" s="98"/>
      <c r="M17" s="98"/>
    </row>
    <row r="18" spans="2:13">
      <c r="B18" s="86"/>
      <c r="C18" s="87"/>
      <c r="D18" s="100"/>
      <c r="E18" s="100"/>
      <c r="F18" s="87"/>
      <c r="G18" s="100"/>
      <c r="H18" s="109"/>
      <c r="I18" s="110"/>
      <c r="J18" s="97"/>
      <c r="K18" s="87"/>
      <c r="L18" s="98"/>
      <c r="M18" s="98"/>
    </row>
    <row r="19" spans="2:13">
      <c r="B19" s="86"/>
      <c r="C19" s="87"/>
      <c r="D19" s="100"/>
      <c r="E19" s="100"/>
      <c r="F19" s="87"/>
      <c r="G19" s="100"/>
      <c r="H19" s="109"/>
      <c r="I19" s="110"/>
      <c r="J19" s="97"/>
      <c r="K19" s="98"/>
      <c r="L19" s="98"/>
      <c r="M19" s="98"/>
    </row>
    <row r="20" spans="2:13">
      <c r="B20" s="86"/>
      <c r="C20" s="87"/>
      <c r="D20" s="100"/>
      <c r="E20" s="100"/>
      <c r="F20" s="87"/>
      <c r="G20" s="100"/>
      <c r="H20" s="109"/>
      <c r="I20" s="110"/>
      <c r="J20" s="97"/>
      <c r="K20" s="98"/>
      <c r="L20" s="98"/>
      <c r="M20" s="98"/>
    </row>
    <row r="21" spans="2:13">
      <c r="B21" s="86"/>
      <c r="C21" s="87"/>
      <c r="D21" s="100"/>
      <c r="E21" s="100"/>
      <c r="F21" s="87"/>
      <c r="G21" s="100"/>
      <c r="H21" s="109"/>
      <c r="I21" s="110"/>
      <c r="J21" s="97"/>
      <c r="K21" s="98"/>
      <c r="L21" s="98"/>
      <c r="M21" s="98"/>
    </row>
    <row r="22" spans="2:13">
      <c r="B22" s="86"/>
      <c r="C22" s="87"/>
      <c r="D22" s="100"/>
      <c r="E22" s="100"/>
      <c r="F22" s="87"/>
      <c r="G22" s="100"/>
      <c r="H22" s="109"/>
      <c r="I22" s="110"/>
      <c r="J22" s="97"/>
      <c r="K22" s="98"/>
      <c r="L22" s="98"/>
      <c r="M22" s="98"/>
    </row>
    <row r="23" spans="2:13">
      <c r="B23" s="84"/>
      <c r="C23" s="85"/>
      <c r="D23" s="85"/>
      <c r="E23" s="85"/>
      <c r="F23" s="85"/>
      <c r="G23" s="85"/>
      <c r="H23" s="85"/>
      <c r="I23" s="85"/>
      <c r="J23" s="94"/>
      <c r="K23" s="85"/>
      <c r="L23" s="95"/>
      <c r="M23" s="95"/>
    </row>
    <row r="24" spans="2:13">
      <c r="B24" s="86"/>
      <c r="C24" s="87"/>
      <c r="D24" s="100"/>
      <c r="E24" s="100"/>
      <c r="F24" s="87"/>
      <c r="G24" s="100"/>
      <c r="H24" s="109"/>
      <c r="I24" s="110"/>
      <c r="J24" s="97"/>
      <c r="K24" s="98"/>
      <c r="L24" s="98"/>
      <c r="M24" s="98"/>
    </row>
    <row r="25" spans="2:13">
      <c r="B25" s="86"/>
      <c r="C25" s="87"/>
      <c r="D25" s="100"/>
      <c r="E25" s="100"/>
      <c r="F25" s="87"/>
      <c r="G25" s="100"/>
      <c r="H25" s="109"/>
      <c r="I25" s="110"/>
      <c r="J25" s="97"/>
      <c r="K25" s="98"/>
      <c r="L25" s="98"/>
      <c r="M25" s="98"/>
    </row>
    <row r="26" spans="2:13">
      <c r="B26" s="86"/>
      <c r="C26" s="87"/>
      <c r="D26" s="100"/>
      <c r="E26" s="100"/>
      <c r="F26" s="87"/>
      <c r="G26" s="100"/>
      <c r="H26" s="109"/>
      <c r="I26" s="110"/>
      <c r="J26" s="97"/>
      <c r="K26" s="98"/>
      <c r="L26" s="98"/>
      <c r="M26" s="98"/>
    </row>
    <row r="27" spans="2:13">
      <c r="B27" s="86"/>
      <c r="C27" s="87"/>
      <c r="D27" s="100"/>
      <c r="E27" s="100"/>
      <c r="F27" s="87"/>
      <c r="G27" s="100"/>
      <c r="H27" s="109"/>
      <c r="I27" s="110"/>
      <c r="J27" s="97"/>
      <c r="K27" s="98"/>
      <c r="L27" s="98"/>
      <c r="M27" s="98"/>
    </row>
    <row r="28" spans="2:13">
      <c r="B28" s="86"/>
      <c r="C28" s="87"/>
      <c r="D28" s="100"/>
      <c r="E28" s="100"/>
      <c r="F28" s="87"/>
      <c r="G28" s="100"/>
      <c r="H28" s="109"/>
      <c r="I28" s="110"/>
      <c r="J28" s="97"/>
      <c r="K28" s="98"/>
      <c r="L28" s="98"/>
      <c r="M28" s="98"/>
    </row>
    <row r="29" spans="2:13">
      <c r="B29" s="86"/>
      <c r="C29" s="87"/>
      <c r="D29" s="100"/>
      <c r="E29" s="100"/>
      <c r="F29" s="87"/>
      <c r="G29" s="100"/>
      <c r="H29" s="109"/>
      <c r="I29" s="110"/>
      <c r="J29" s="97"/>
      <c r="K29" s="98"/>
      <c r="L29" s="98"/>
      <c r="M29" s="98"/>
    </row>
    <row r="30" spans="2:13">
      <c r="B30" s="86"/>
      <c r="C30" s="87"/>
      <c r="D30" s="100"/>
      <c r="E30" s="100"/>
      <c r="F30" s="87"/>
      <c r="G30" s="100"/>
      <c r="H30" s="109"/>
      <c r="I30" s="110"/>
      <c r="J30" s="97"/>
      <c r="K30" s="98"/>
      <c r="L30" s="98"/>
      <c r="M30" s="98"/>
    </row>
    <row r="31" spans="2:13">
      <c r="B31" s="86"/>
      <c r="C31" s="87"/>
      <c r="D31" s="100"/>
      <c r="E31" s="100"/>
      <c r="F31" s="87"/>
      <c r="G31" s="100"/>
      <c r="H31" s="109"/>
      <c r="I31" s="110"/>
      <c r="J31" s="97"/>
      <c r="K31" s="87"/>
      <c r="L31" s="98"/>
      <c r="M31" s="98"/>
    </row>
    <row r="32" spans="2:13">
      <c r="B32" s="86"/>
      <c r="C32" s="87"/>
      <c r="D32" s="100"/>
      <c r="E32" s="100"/>
      <c r="F32" s="87"/>
      <c r="G32" s="100"/>
      <c r="H32" s="109"/>
      <c r="I32" s="110"/>
      <c r="J32" s="97"/>
      <c r="K32" s="98"/>
      <c r="L32" s="98"/>
      <c r="M32" s="98"/>
    </row>
    <row r="33" spans="2:13">
      <c r="B33" s="86"/>
      <c r="C33" s="87"/>
      <c r="D33" s="100"/>
      <c r="E33" s="100"/>
      <c r="F33" s="87"/>
      <c r="G33" s="100"/>
      <c r="H33" s="109"/>
      <c r="I33" s="110"/>
      <c r="J33" s="97"/>
      <c r="K33" s="98"/>
      <c r="L33" s="98"/>
      <c r="M33" s="98"/>
    </row>
    <row r="34" spans="2:13">
      <c r="B34" s="86"/>
      <c r="C34" s="87"/>
      <c r="D34" s="100"/>
      <c r="E34" s="100"/>
      <c r="F34" s="87"/>
      <c r="G34" s="100"/>
      <c r="H34" s="109"/>
      <c r="I34" s="87"/>
      <c r="J34" s="87"/>
      <c r="K34" s="98"/>
      <c r="L34" s="98"/>
      <c r="M34" s="87"/>
    </row>
    <row r="35" spans="2:13">
      <c r="B35" s="86"/>
      <c r="C35" s="87"/>
      <c r="D35" s="100"/>
      <c r="E35" s="100"/>
      <c r="F35" s="87"/>
      <c r="G35" s="100"/>
      <c r="H35" s="109"/>
      <c r="I35" s="87"/>
      <c r="J35" s="87"/>
      <c r="K35" s="98"/>
      <c r="L35" s="98"/>
      <c r="M35" s="87"/>
    </row>
    <row r="36" spans="2:13">
      <c r="B36" s="86"/>
      <c r="C36" s="87"/>
      <c r="D36" s="100"/>
      <c r="E36" s="100"/>
      <c r="F36" s="87"/>
      <c r="G36" s="100"/>
      <c r="H36" s="109"/>
      <c r="I36" s="110"/>
      <c r="J36" s="97"/>
      <c r="K36" s="98"/>
      <c r="L36" s="98"/>
      <c r="M36" s="98"/>
    </row>
    <row r="37" spans="2:13">
      <c r="B37" s="86"/>
      <c r="C37" s="87"/>
      <c r="D37" s="100"/>
      <c r="E37" s="100"/>
      <c r="F37" s="87"/>
      <c r="G37" s="100"/>
      <c r="H37" s="109"/>
      <c r="I37" s="110"/>
      <c r="J37" s="97"/>
      <c r="K37" s="98"/>
      <c r="L37" s="98"/>
      <c r="M37" s="98"/>
    </row>
    <row r="38" spans="2:13">
      <c r="B38" s="86"/>
      <c r="C38" s="87"/>
      <c r="D38" s="100"/>
      <c r="E38" s="100"/>
      <c r="F38" s="87"/>
      <c r="G38" s="100"/>
      <c r="H38" s="109"/>
      <c r="I38" s="110"/>
      <c r="J38" s="97"/>
      <c r="K38" s="98"/>
      <c r="L38" s="98"/>
      <c r="M38" s="98"/>
    </row>
    <row r="39" spans="2:13">
      <c r="B39" s="86"/>
      <c r="C39" s="87"/>
      <c r="D39" s="100"/>
      <c r="E39" s="100"/>
      <c r="F39" s="87"/>
      <c r="G39" s="100"/>
      <c r="H39" s="109"/>
      <c r="I39" s="110"/>
      <c r="J39" s="97"/>
      <c r="K39" s="98"/>
      <c r="L39" s="98"/>
      <c r="M39" s="98"/>
    </row>
    <row r="40" spans="2:13">
      <c r="B40" s="86"/>
      <c r="C40" s="87"/>
      <c r="D40" s="100"/>
      <c r="E40" s="100"/>
      <c r="F40" s="87"/>
      <c r="G40" s="100"/>
      <c r="H40" s="109"/>
      <c r="I40" s="110"/>
      <c r="J40" s="97"/>
      <c r="K40" s="98"/>
      <c r="L40" s="98"/>
      <c r="M40" s="98"/>
    </row>
    <row r="41" spans="2:13">
      <c r="B41" s="86"/>
      <c r="C41" s="87"/>
      <c r="D41" s="100"/>
      <c r="E41" s="100"/>
      <c r="F41" s="87"/>
      <c r="G41" s="100"/>
      <c r="H41" s="109"/>
      <c r="I41" s="87"/>
      <c r="J41" s="87"/>
      <c r="K41" s="98"/>
      <c r="L41" s="98"/>
      <c r="M41" s="87"/>
    </row>
    <row r="42" spans="2:13">
      <c r="B42" s="86"/>
      <c r="C42" s="87"/>
      <c r="D42" s="100"/>
      <c r="E42" s="100"/>
      <c r="F42" s="87"/>
      <c r="G42" s="100"/>
      <c r="H42" s="109"/>
      <c r="I42" s="110"/>
      <c r="J42" s="97"/>
      <c r="K42" s="98"/>
      <c r="L42" s="98"/>
      <c r="M42" s="98"/>
    </row>
    <row r="43" spans="2:13">
      <c r="B43" s="86"/>
      <c r="C43" s="87"/>
      <c r="D43" s="100"/>
      <c r="E43" s="100"/>
      <c r="F43" s="87"/>
      <c r="G43" s="100"/>
      <c r="H43" s="109"/>
      <c r="I43" s="110"/>
      <c r="J43" s="97"/>
      <c r="K43" s="98"/>
      <c r="L43" s="98"/>
      <c r="M43" s="98"/>
    </row>
    <row r="44" spans="2:13">
      <c r="B44" s="86"/>
      <c r="C44" s="87"/>
      <c r="D44" s="100"/>
      <c r="E44" s="100"/>
      <c r="F44" s="87"/>
      <c r="G44" s="100"/>
      <c r="H44" s="109"/>
      <c r="I44" s="87"/>
      <c r="J44" s="87"/>
      <c r="K44" s="98"/>
      <c r="L44" s="98"/>
      <c r="M44" s="87"/>
    </row>
    <row r="45" spans="2:13">
      <c r="B45" s="86"/>
      <c r="C45" s="87"/>
      <c r="D45" s="100"/>
      <c r="E45" s="100"/>
      <c r="F45" s="87"/>
      <c r="G45" s="100"/>
      <c r="H45" s="109"/>
      <c r="I45" s="110"/>
      <c r="J45" s="97"/>
      <c r="K45" s="98"/>
      <c r="L45" s="98"/>
      <c r="M45" s="98"/>
    </row>
    <row r="46" spans="2:13">
      <c r="B46" s="86"/>
      <c r="C46" s="87"/>
      <c r="D46" s="100"/>
      <c r="E46" s="100"/>
      <c r="F46" s="87"/>
      <c r="G46" s="100"/>
      <c r="H46" s="109"/>
      <c r="I46" s="110"/>
      <c r="J46" s="97"/>
      <c r="K46" s="98"/>
      <c r="L46" s="98"/>
      <c r="M46" s="98"/>
    </row>
    <row r="47" spans="2:13">
      <c r="B47" s="86"/>
      <c r="C47" s="87"/>
      <c r="D47" s="100"/>
      <c r="E47" s="100"/>
      <c r="F47" s="87"/>
      <c r="G47" s="100"/>
      <c r="H47" s="109"/>
      <c r="I47" s="110"/>
      <c r="J47" s="97"/>
      <c r="K47" s="98"/>
      <c r="L47" s="98"/>
      <c r="M47" s="98"/>
    </row>
    <row r="48" spans="2:13">
      <c r="B48" s="86"/>
      <c r="C48" s="87"/>
      <c r="D48" s="100"/>
      <c r="E48" s="100"/>
      <c r="F48" s="87"/>
      <c r="G48" s="100"/>
      <c r="H48" s="109"/>
      <c r="I48" s="110"/>
      <c r="J48" s="97"/>
      <c r="K48" s="98"/>
      <c r="L48" s="98"/>
      <c r="M48" s="98"/>
    </row>
    <row r="49" spans="2:13">
      <c r="B49" s="86"/>
      <c r="C49" s="87"/>
      <c r="D49" s="100"/>
      <c r="E49" s="100"/>
      <c r="F49" s="87"/>
      <c r="G49" s="100"/>
      <c r="H49" s="109"/>
      <c r="I49" s="110"/>
      <c r="J49" s="97"/>
      <c r="K49" s="98"/>
      <c r="L49" s="98"/>
      <c r="M49" s="98"/>
    </row>
    <row r="50" spans="2:13">
      <c r="B50" s="86"/>
      <c r="C50" s="87"/>
      <c r="D50" s="100"/>
      <c r="E50" s="100"/>
      <c r="F50" s="87"/>
      <c r="G50" s="100"/>
      <c r="H50" s="109"/>
      <c r="I50" s="110"/>
      <c r="J50" s="97"/>
      <c r="K50" s="98"/>
      <c r="L50" s="98"/>
      <c r="M50" s="98"/>
    </row>
    <row r="51" spans="2:13">
      <c r="B51" s="86"/>
      <c r="C51" s="87"/>
      <c r="D51" s="100"/>
      <c r="E51" s="100"/>
      <c r="F51" s="87"/>
      <c r="G51" s="100"/>
      <c r="H51" s="109"/>
      <c r="I51" s="110"/>
      <c r="J51" s="97"/>
      <c r="K51" s="98"/>
      <c r="L51" s="98"/>
      <c r="M51" s="98"/>
    </row>
    <row r="52" spans="2:13">
      <c r="B52" s="86"/>
      <c r="C52" s="87"/>
      <c r="D52" s="100"/>
      <c r="E52" s="100"/>
      <c r="F52" s="87"/>
      <c r="G52" s="100"/>
      <c r="H52" s="109"/>
      <c r="I52" s="110"/>
      <c r="J52" s="97"/>
      <c r="K52" s="98"/>
      <c r="L52" s="98"/>
      <c r="M52" s="98"/>
    </row>
    <row r="53" spans="2:13">
      <c r="B53" s="86"/>
      <c r="C53" s="87"/>
      <c r="D53" s="100"/>
      <c r="E53" s="100"/>
      <c r="F53" s="87"/>
      <c r="G53" s="100"/>
      <c r="H53" s="109"/>
      <c r="I53" s="110"/>
      <c r="J53" s="97"/>
      <c r="K53" s="98"/>
      <c r="L53" s="98"/>
      <c r="M53" s="98"/>
    </row>
    <row r="54" spans="2:13">
      <c r="B54" s="86"/>
      <c r="C54" s="87"/>
      <c r="D54" s="100"/>
      <c r="E54" s="100"/>
      <c r="F54" s="87"/>
      <c r="G54" s="100"/>
      <c r="H54" s="109"/>
      <c r="I54" s="110"/>
      <c r="J54" s="97"/>
      <c r="K54" s="98"/>
      <c r="L54" s="98"/>
      <c r="M54" s="98"/>
    </row>
    <row r="55" spans="2:13">
      <c r="B55" s="86"/>
      <c r="C55" s="87"/>
      <c r="D55" s="100"/>
      <c r="E55" s="100"/>
      <c r="F55" s="87"/>
      <c r="G55" s="100"/>
      <c r="H55" s="109"/>
      <c r="I55" s="110"/>
      <c r="J55" s="97"/>
      <c r="K55" s="98"/>
      <c r="L55" s="98"/>
      <c r="M55" s="98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102"/>
      <c r="C59" s="1"/>
      <c r="D59" s="1"/>
      <c r="E59" s="1"/>
    </row>
    <row r="60" spans="2:13">
      <c r="B60" s="102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167</v>
      </c>
      <c r="C1" s="81" t="s" vm="1">
        <v>220</v>
      </c>
    </row>
    <row r="2" spans="2:55">
      <c r="B2" s="57" t="s">
        <v>166</v>
      </c>
      <c r="C2" s="81" t="s">
        <v>221</v>
      </c>
    </row>
    <row r="3" spans="2:55">
      <c r="B3" s="57" t="s">
        <v>168</v>
      </c>
      <c r="C3" s="81" t="s">
        <v>222</v>
      </c>
    </row>
    <row r="4" spans="2:55">
      <c r="B4" s="57" t="s">
        <v>169</v>
      </c>
      <c r="C4" s="81">
        <v>68</v>
      </c>
    </row>
    <row r="6" spans="2:55" ht="26.25" customHeight="1">
      <c r="B6" s="152" t="s">
        <v>199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5" ht="26.25" customHeight="1">
      <c r="B7" s="152" t="s">
        <v>84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5" s="3" customFormat="1" ht="78.75">
      <c r="B8" s="23" t="s">
        <v>104</v>
      </c>
      <c r="C8" s="31" t="s">
        <v>38</v>
      </c>
      <c r="D8" s="31" t="s">
        <v>89</v>
      </c>
      <c r="E8" s="31" t="s">
        <v>90</v>
      </c>
      <c r="F8" s="31" t="s">
        <v>0</v>
      </c>
      <c r="G8" s="31" t="s">
        <v>93</v>
      </c>
      <c r="H8" s="31" t="s">
        <v>98</v>
      </c>
      <c r="I8" s="31" t="s">
        <v>49</v>
      </c>
      <c r="J8" s="73" t="s">
        <v>170</v>
      </c>
      <c r="K8" s="32" t="s">
        <v>172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52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167</v>
      </c>
      <c r="C1" s="81" t="s" vm="1">
        <v>220</v>
      </c>
    </row>
    <row r="2" spans="2:59">
      <c r="B2" s="57" t="s">
        <v>166</v>
      </c>
      <c r="C2" s="81" t="s">
        <v>221</v>
      </c>
    </row>
    <row r="3" spans="2:59">
      <c r="B3" s="57" t="s">
        <v>168</v>
      </c>
      <c r="C3" s="81" t="s">
        <v>222</v>
      </c>
    </row>
    <row r="4" spans="2:59">
      <c r="B4" s="57" t="s">
        <v>169</v>
      </c>
      <c r="C4" s="81">
        <v>68</v>
      </c>
    </row>
    <row r="6" spans="2:59" ht="26.25" customHeight="1">
      <c r="B6" s="152" t="s">
        <v>199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9" ht="26.25" customHeight="1">
      <c r="B7" s="152" t="s">
        <v>85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9" s="3" customFormat="1" ht="78.75">
      <c r="B8" s="23" t="s">
        <v>104</v>
      </c>
      <c r="C8" s="31" t="s">
        <v>38</v>
      </c>
      <c r="D8" s="73" t="s">
        <v>53</v>
      </c>
      <c r="E8" s="31" t="s">
        <v>89</v>
      </c>
      <c r="F8" s="31" t="s">
        <v>90</v>
      </c>
      <c r="G8" s="31" t="s">
        <v>0</v>
      </c>
      <c r="H8" s="31" t="s">
        <v>93</v>
      </c>
      <c r="I8" s="31" t="s">
        <v>98</v>
      </c>
      <c r="J8" s="31" t="s">
        <v>49</v>
      </c>
      <c r="K8" s="73" t="s">
        <v>170</v>
      </c>
      <c r="L8" s="32" t="s">
        <v>172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72</v>
      </c>
      <c r="C6" s="14" t="s">
        <v>38</v>
      </c>
      <c r="E6" s="14" t="s">
        <v>105</v>
      </c>
      <c r="I6" s="14" t="s">
        <v>15</v>
      </c>
      <c r="J6" s="14" t="s">
        <v>54</v>
      </c>
      <c r="M6" s="14" t="s">
        <v>89</v>
      </c>
      <c r="Q6" s="14" t="s">
        <v>17</v>
      </c>
      <c r="R6" s="14" t="s">
        <v>19</v>
      </c>
      <c r="U6" s="14" t="s">
        <v>51</v>
      </c>
      <c r="W6" s="15" t="s">
        <v>48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74</v>
      </c>
      <c r="C8" s="31" t="s">
        <v>38</v>
      </c>
      <c r="D8" s="31" t="s">
        <v>107</v>
      </c>
      <c r="I8" s="31" t="s">
        <v>15</v>
      </c>
      <c r="J8" s="31" t="s">
        <v>54</v>
      </c>
      <c r="K8" s="31" t="s">
        <v>90</v>
      </c>
      <c r="L8" s="31" t="s">
        <v>18</v>
      </c>
      <c r="M8" s="31" t="s">
        <v>89</v>
      </c>
      <c r="Q8" s="31" t="s">
        <v>17</v>
      </c>
      <c r="R8" s="31" t="s">
        <v>19</v>
      </c>
      <c r="S8" s="31" t="s">
        <v>0</v>
      </c>
      <c r="T8" s="31" t="s">
        <v>93</v>
      </c>
      <c r="U8" s="31" t="s">
        <v>51</v>
      </c>
      <c r="V8" s="31" t="s">
        <v>49</v>
      </c>
      <c r="W8" s="32" t="s">
        <v>99</v>
      </c>
    </row>
    <row r="9" spans="2:25" ht="31.5">
      <c r="B9" s="49" t="str">
        <f>'תעודות חוב מסחריות '!B7:T7</f>
        <v>2. תעודות חוב מסחריות</v>
      </c>
      <c r="C9" s="14" t="s">
        <v>38</v>
      </c>
      <c r="D9" s="14" t="s">
        <v>107</v>
      </c>
      <c r="E9" s="42" t="s">
        <v>105</v>
      </c>
      <c r="G9" s="14" t="s">
        <v>53</v>
      </c>
      <c r="I9" s="14" t="s">
        <v>15</v>
      </c>
      <c r="J9" s="14" t="s">
        <v>54</v>
      </c>
      <c r="K9" s="14" t="s">
        <v>90</v>
      </c>
      <c r="L9" s="14" t="s">
        <v>18</v>
      </c>
      <c r="M9" s="14" t="s">
        <v>89</v>
      </c>
      <c r="Q9" s="14" t="s">
        <v>17</v>
      </c>
      <c r="R9" s="14" t="s">
        <v>19</v>
      </c>
      <c r="S9" s="14" t="s">
        <v>0</v>
      </c>
      <c r="T9" s="14" t="s">
        <v>93</v>
      </c>
      <c r="U9" s="14" t="s">
        <v>51</v>
      </c>
      <c r="V9" s="14" t="s">
        <v>49</v>
      </c>
      <c r="W9" s="39" t="s">
        <v>99</v>
      </c>
    </row>
    <row r="10" spans="2:25" ht="31.5">
      <c r="B10" s="49" t="str">
        <f>'אג"ח קונצרני'!B7:T7</f>
        <v>3. אג"ח קונצרני</v>
      </c>
      <c r="C10" s="31" t="s">
        <v>38</v>
      </c>
      <c r="D10" s="14" t="s">
        <v>107</v>
      </c>
      <c r="E10" s="42" t="s">
        <v>105</v>
      </c>
      <c r="G10" s="31" t="s">
        <v>53</v>
      </c>
      <c r="I10" s="31" t="s">
        <v>15</v>
      </c>
      <c r="J10" s="31" t="s">
        <v>54</v>
      </c>
      <c r="K10" s="31" t="s">
        <v>90</v>
      </c>
      <c r="L10" s="31" t="s">
        <v>18</v>
      </c>
      <c r="M10" s="31" t="s">
        <v>89</v>
      </c>
      <c r="Q10" s="31" t="s">
        <v>17</v>
      </c>
      <c r="R10" s="31" t="s">
        <v>19</v>
      </c>
      <c r="S10" s="31" t="s">
        <v>0</v>
      </c>
      <c r="T10" s="31" t="s">
        <v>93</v>
      </c>
      <c r="U10" s="31" t="s">
        <v>51</v>
      </c>
      <c r="V10" s="14" t="s">
        <v>49</v>
      </c>
      <c r="W10" s="32" t="s">
        <v>99</v>
      </c>
    </row>
    <row r="11" spans="2:25" ht="31.5">
      <c r="B11" s="49" t="str">
        <f>מניות!B7</f>
        <v>4. מניות</v>
      </c>
      <c r="C11" s="31" t="s">
        <v>38</v>
      </c>
      <c r="D11" s="14" t="s">
        <v>107</v>
      </c>
      <c r="E11" s="42" t="s">
        <v>105</v>
      </c>
      <c r="H11" s="31" t="s">
        <v>89</v>
      </c>
      <c r="S11" s="31" t="s">
        <v>0</v>
      </c>
      <c r="T11" s="14" t="s">
        <v>93</v>
      </c>
      <c r="U11" s="14" t="s">
        <v>51</v>
      </c>
      <c r="V11" s="14" t="s">
        <v>49</v>
      </c>
      <c r="W11" s="15" t="s">
        <v>99</v>
      </c>
    </row>
    <row r="12" spans="2:25" ht="31.5">
      <c r="B12" s="49" t="str">
        <f>'תעודות סל'!B7:M7</f>
        <v>5. תעודות סל</v>
      </c>
      <c r="C12" s="31" t="s">
        <v>38</v>
      </c>
      <c r="D12" s="14" t="s">
        <v>107</v>
      </c>
      <c r="E12" s="42" t="s">
        <v>105</v>
      </c>
      <c r="H12" s="31" t="s">
        <v>89</v>
      </c>
      <c r="S12" s="31" t="s">
        <v>0</v>
      </c>
      <c r="T12" s="31" t="s">
        <v>93</v>
      </c>
      <c r="U12" s="31" t="s">
        <v>51</v>
      </c>
      <c r="V12" s="31" t="s">
        <v>49</v>
      </c>
      <c r="W12" s="32" t="s">
        <v>99</v>
      </c>
    </row>
    <row r="13" spans="2:25" ht="31.5">
      <c r="B13" s="49" t="str">
        <f>'קרנות נאמנות'!B7:O7</f>
        <v>6. קרנות נאמנות</v>
      </c>
      <c r="C13" s="31" t="s">
        <v>38</v>
      </c>
      <c r="D13" s="31" t="s">
        <v>107</v>
      </c>
      <c r="G13" s="31" t="s">
        <v>53</v>
      </c>
      <c r="H13" s="31" t="s">
        <v>89</v>
      </c>
      <c r="S13" s="31" t="s">
        <v>0</v>
      </c>
      <c r="T13" s="31" t="s">
        <v>93</v>
      </c>
      <c r="U13" s="31" t="s">
        <v>51</v>
      </c>
      <c r="V13" s="31" t="s">
        <v>49</v>
      </c>
      <c r="W13" s="32" t="s">
        <v>99</v>
      </c>
    </row>
    <row r="14" spans="2:25" ht="31.5">
      <c r="B14" s="49" t="str">
        <f>'כתבי אופציה'!B7:L7</f>
        <v>7. כתבי אופציה</v>
      </c>
      <c r="C14" s="31" t="s">
        <v>38</v>
      </c>
      <c r="D14" s="31" t="s">
        <v>107</v>
      </c>
      <c r="G14" s="31" t="s">
        <v>53</v>
      </c>
      <c r="H14" s="31" t="s">
        <v>89</v>
      </c>
      <c r="S14" s="31" t="s">
        <v>0</v>
      </c>
      <c r="T14" s="31" t="s">
        <v>93</v>
      </c>
      <c r="U14" s="31" t="s">
        <v>51</v>
      </c>
      <c r="V14" s="31" t="s">
        <v>49</v>
      </c>
      <c r="W14" s="32" t="s">
        <v>99</v>
      </c>
    </row>
    <row r="15" spans="2:25" ht="31.5">
      <c r="B15" s="49" t="str">
        <f>אופציות!B7</f>
        <v>8. אופציות</v>
      </c>
      <c r="C15" s="31" t="s">
        <v>38</v>
      </c>
      <c r="D15" s="31" t="s">
        <v>107</v>
      </c>
      <c r="G15" s="31" t="s">
        <v>53</v>
      </c>
      <c r="H15" s="31" t="s">
        <v>89</v>
      </c>
      <c r="S15" s="31" t="s">
        <v>0</v>
      </c>
      <c r="T15" s="31" t="s">
        <v>93</v>
      </c>
      <c r="U15" s="31" t="s">
        <v>51</v>
      </c>
      <c r="V15" s="31" t="s">
        <v>49</v>
      </c>
      <c r="W15" s="32" t="s">
        <v>99</v>
      </c>
    </row>
    <row r="16" spans="2:25" ht="31.5">
      <c r="B16" s="49" t="str">
        <f>'חוזים עתידיים'!B7:I7</f>
        <v>9. חוזים עתידיים</v>
      </c>
      <c r="C16" s="31" t="s">
        <v>38</v>
      </c>
      <c r="D16" s="31" t="s">
        <v>107</v>
      </c>
      <c r="G16" s="31" t="s">
        <v>53</v>
      </c>
      <c r="H16" s="31" t="s">
        <v>89</v>
      </c>
      <c r="S16" s="31" t="s">
        <v>0</v>
      </c>
      <c r="T16" s="32" t="s">
        <v>93</v>
      </c>
    </row>
    <row r="17" spans="2:25" ht="31.5">
      <c r="B17" s="49" t="str">
        <f>'מוצרים מובנים'!B7:Q7</f>
        <v>10. מוצרים מובנים</v>
      </c>
      <c r="C17" s="31" t="s">
        <v>38</v>
      </c>
      <c r="F17" s="14" t="s">
        <v>41</v>
      </c>
      <c r="I17" s="31" t="s">
        <v>15</v>
      </c>
      <c r="J17" s="31" t="s">
        <v>54</v>
      </c>
      <c r="K17" s="31" t="s">
        <v>90</v>
      </c>
      <c r="L17" s="31" t="s">
        <v>18</v>
      </c>
      <c r="M17" s="31" t="s">
        <v>89</v>
      </c>
      <c r="Q17" s="31" t="s">
        <v>17</v>
      </c>
      <c r="R17" s="31" t="s">
        <v>19</v>
      </c>
      <c r="S17" s="31" t="s">
        <v>0</v>
      </c>
      <c r="T17" s="31" t="s">
        <v>93</v>
      </c>
      <c r="U17" s="31" t="s">
        <v>51</v>
      </c>
      <c r="V17" s="31" t="s">
        <v>49</v>
      </c>
      <c r="W17" s="32" t="s">
        <v>99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38</v>
      </c>
      <c r="I19" s="31" t="s">
        <v>15</v>
      </c>
      <c r="J19" s="31" t="s">
        <v>54</v>
      </c>
      <c r="K19" s="31" t="s">
        <v>90</v>
      </c>
      <c r="L19" s="31" t="s">
        <v>18</v>
      </c>
      <c r="M19" s="31" t="s">
        <v>89</v>
      </c>
      <c r="Q19" s="31" t="s">
        <v>17</v>
      </c>
      <c r="R19" s="31" t="s">
        <v>19</v>
      </c>
      <c r="S19" s="31" t="s">
        <v>0</v>
      </c>
      <c r="T19" s="31" t="s">
        <v>93</v>
      </c>
      <c r="U19" s="31" t="s">
        <v>98</v>
      </c>
      <c r="V19" s="31" t="s">
        <v>49</v>
      </c>
      <c r="W19" s="32" t="s">
        <v>99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38</v>
      </c>
      <c r="D20" s="42" t="s">
        <v>106</v>
      </c>
      <c r="E20" s="42" t="s">
        <v>105</v>
      </c>
      <c r="G20" s="31" t="s">
        <v>53</v>
      </c>
      <c r="I20" s="31" t="s">
        <v>15</v>
      </c>
      <c r="J20" s="31" t="s">
        <v>54</v>
      </c>
      <c r="K20" s="31" t="s">
        <v>90</v>
      </c>
      <c r="L20" s="31" t="s">
        <v>18</v>
      </c>
      <c r="M20" s="31" t="s">
        <v>89</v>
      </c>
      <c r="Q20" s="31" t="s">
        <v>17</v>
      </c>
      <c r="R20" s="31" t="s">
        <v>19</v>
      </c>
      <c r="S20" s="31" t="s">
        <v>0</v>
      </c>
      <c r="T20" s="31" t="s">
        <v>93</v>
      </c>
      <c r="U20" s="31" t="s">
        <v>98</v>
      </c>
      <c r="V20" s="31" t="s">
        <v>49</v>
      </c>
      <c r="W20" s="32" t="s">
        <v>99</v>
      </c>
    </row>
    <row r="21" spans="2:25" ht="31.5">
      <c r="B21" s="49" t="str">
        <f>'לא סחיר - אג"ח קונצרני'!B7:S7</f>
        <v>3. אג"ח קונצרני</v>
      </c>
      <c r="C21" s="31" t="s">
        <v>38</v>
      </c>
      <c r="D21" s="42" t="s">
        <v>106</v>
      </c>
      <c r="E21" s="42" t="s">
        <v>105</v>
      </c>
      <c r="G21" s="31" t="s">
        <v>53</v>
      </c>
      <c r="I21" s="31" t="s">
        <v>15</v>
      </c>
      <c r="J21" s="31" t="s">
        <v>54</v>
      </c>
      <c r="K21" s="31" t="s">
        <v>90</v>
      </c>
      <c r="L21" s="31" t="s">
        <v>18</v>
      </c>
      <c r="M21" s="31" t="s">
        <v>89</v>
      </c>
      <c r="Q21" s="31" t="s">
        <v>17</v>
      </c>
      <c r="R21" s="31" t="s">
        <v>19</v>
      </c>
      <c r="S21" s="31" t="s">
        <v>0</v>
      </c>
      <c r="T21" s="31" t="s">
        <v>93</v>
      </c>
      <c r="U21" s="31" t="s">
        <v>98</v>
      </c>
      <c r="V21" s="31" t="s">
        <v>49</v>
      </c>
      <c r="W21" s="32" t="s">
        <v>99</v>
      </c>
    </row>
    <row r="22" spans="2:25" ht="31.5">
      <c r="B22" s="49" t="str">
        <f>'לא סחיר - מניות'!B7:M7</f>
        <v>4. מניות</v>
      </c>
      <c r="C22" s="31" t="s">
        <v>38</v>
      </c>
      <c r="D22" s="42" t="s">
        <v>106</v>
      </c>
      <c r="E22" s="42" t="s">
        <v>105</v>
      </c>
      <c r="G22" s="31" t="s">
        <v>53</v>
      </c>
      <c r="H22" s="31" t="s">
        <v>89</v>
      </c>
      <c r="S22" s="31" t="s">
        <v>0</v>
      </c>
      <c r="T22" s="31" t="s">
        <v>93</v>
      </c>
      <c r="U22" s="31" t="s">
        <v>98</v>
      </c>
      <c r="V22" s="31" t="s">
        <v>49</v>
      </c>
      <c r="W22" s="32" t="s">
        <v>99</v>
      </c>
    </row>
    <row r="23" spans="2:25" ht="31.5">
      <c r="B23" s="49" t="str">
        <f>'לא סחיר - קרנות השקעה'!B7:K7</f>
        <v>5. קרנות השקעה</v>
      </c>
      <c r="C23" s="31" t="s">
        <v>38</v>
      </c>
      <c r="G23" s="31" t="s">
        <v>53</v>
      </c>
      <c r="H23" s="31" t="s">
        <v>89</v>
      </c>
      <c r="K23" s="31" t="s">
        <v>90</v>
      </c>
      <c r="S23" s="31" t="s">
        <v>0</v>
      </c>
      <c r="T23" s="31" t="s">
        <v>93</v>
      </c>
      <c r="U23" s="31" t="s">
        <v>98</v>
      </c>
      <c r="V23" s="31" t="s">
        <v>49</v>
      </c>
      <c r="W23" s="32" t="s">
        <v>99</v>
      </c>
    </row>
    <row r="24" spans="2:25" ht="31.5">
      <c r="B24" s="49" t="str">
        <f>'לא סחיר - כתבי אופציה'!B7:L7</f>
        <v>6. כתבי אופציה</v>
      </c>
      <c r="C24" s="31" t="s">
        <v>38</v>
      </c>
      <c r="G24" s="31" t="s">
        <v>53</v>
      </c>
      <c r="H24" s="31" t="s">
        <v>89</v>
      </c>
      <c r="K24" s="31" t="s">
        <v>90</v>
      </c>
      <c r="S24" s="31" t="s">
        <v>0</v>
      </c>
      <c r="T24" s="31" t="s">
        <v>93</v>
      </c>
      <c r="U24" s="31" t="s">
        <v>98</v>
      </c>
      <c r="V24" s="31" t="s">
        <v>49</v>
      </c>
      <c r="W24" s="32" t="s">
        <v>99</v>
      </c>
    </row>
    <row r="25" spans="2:25" ht="31.5">
      <c r="B25" s="49" t="str">
        <f>'לא סחיר - אופציות'!B7:L7</f>
        <v>7. אופציות</v>
      </c>
      <c r="C25" s="31" t="s">
        <v>38</v>
      </c>
      <c r="G25" s="31" t="s">
        <v>53</v>
      </c>
      <c r="H25" s="31" t="s">
        <v>89</v>
      </c>
      <c r="K25" s="31" t="s">
        <v>90</v>
      </c>
      <c r="S25" s="31" t="s">
        <v>0</v>
      </c>
      <c r="T25" s="31" t="s">
        <v>93</v>
      </c>
      <c r="U25" s="31" t="s">
        <v>98</v>
      </c>
      <c r="V25" s="31" t="s">
        <v>49</v>
      </c>
      <c r="W25" s="32" t="s">
        <v>99</v>
      </c>
    </row>
    <row r="26" spans="2:25" ht="31.5">
      <c r="B26" s="49" t="str">
        <f>'לא סחיר - חוזים עתידיים'!B7:K7</f>
        <v>8. חוזים עתידיים</v>
      </c>
      <c r="C26" s="31" t="s">
        <v>38</v>
      </c>
      <c r="G26" s="31" t="s">
        <v>53</v>
      </c>
      <c r="H26" s="31" t="s">
        <v>89</v>
      </c>
      <c r="K26" s="31" t="s">
        <v>90</v>
      </c>
      <c r="S26" s="31" t="s">
        <v>0</v>
      </c>
      <c r="T26" s="31" t="s">
        <v>93</v>
      </c>
      <c r="U26" s="31" t="s">
        <v>98</v>
      </c>
      <c r="V26" s="32" t="s">
        <v>99</v>
      </c>
    </row>
    <row r="27" spans="2:25" ht="31.5">
      <c r="B27" s="49" t="str">
        <f>'לא סחיר - מוצרים מובנים'!B7:Q7</f>
        <v>9. מוצרים מובנים</v>
      </c>
      <c r="C27" s="31" t="s">
        <v>38</v>
      </c>
      <c r="F27" s="31" t="s">
        <v>41</v>
      </c>
      <c r="I27" s="31" t="s">
        <v>15</v>
      </c>
      <c r="J27" s="31" t="s">
        <v>54</v>
      </c>
      <c r="K27" s="31" t="s">
        <v>90</v>
      </c>
      <c r="L27" s="31" t="s">
        <v>18</v>
      </c>
      <c r="M27" s="31" t="s">
        <v>89</v>
      </c>
      <c r="Q27" s="31" t="s">
        <v>17</v>
      </c>
      <c r="R27" s="31" t="s">
        <v>19</v>
      </c>
      <c r="S27" s="31" t="s">
        <v>0</v>
      </c>
      <c r="T27" s="31" t="s">
        <v>93</v>
      </c>
      <c r="U27" s="31" t="s">
        <v>98</v>
      </c>
      <c r="V27" s="31" t="s">
        <v>49</v>
      </c>
      <c r="W27" s="32" t="s">
        <v>99</v>
      </c>
    </row>
    <row r="28" spans="2:25" ht="31.5">
      <c r="B28" s="53" t="str">
        <f>הלוואות!B6</f>
        <v>1.ד. הלוואות:</v>
      </c>
      <c r="C28" s="31" t="s">
        <v>38</v>
      </c>
      <c r="I28" s="31" t="s">
        <v>15</v>
      </c>
      <c r="J28" s="31" t="s">
        <v>54</v>
      </c>
      <c r="L28" s="31" t="s">
        <v>18</v>
      </c>
      <c r="M28" s="31" t="s">
        <v>89</v>
      </c>
      <c r="Q28" s="14" t="s">
        <v>35</v>
      </c>
      <c r="R28" s="31" t="s">
        <v>19</v>
      </c>
      <c r="S28" s="31" t="s">
        <v>0</v>
      </c>
      <c r="T28" s="31" t="s">
        <v>93</v>
      </c>
      <c r="U28" s="31" t="s">
        <v>98</v>
      </c>
      <c r="V28" s="32" t="s">
        <v>99</v>
      </c>
    </row>
    <row r="29" spans="2:25" ht="47.25">
      <c r="B29" s="53" t="str">
        <f>'פקדונות מעל 3 חודשים'!B6:O6</f>
        <v>1.ה. פקדונות מעל 3 חודשים:</v>
      </c>
      <c r="C29" s="31" t="s">
        <v>38</v>
      </c>
      <c r="E29" s="31" t="s">
        <v>105</v>
      </c>
      <c r="I29" s="31" t="s">
        <v>15</v>
      </c>
      <c r="J29" s="31" t="s">
        <v>54</v>
      </c>
      <c r="L29" s="31" t="s">
        <v>18</v>
      </c>
      <c r="M29" s="31" t="s">
        <v>89</v>
      </c>
      <c r="O29" s="50" t="s">
        <v>43</v>
      </c>
      <c r="P29" s="51"/>
      <c r="R29" s="31" t="s">
        <v>19</v>
      </c>
      <c r="S29" s="31" t="s">
        <v>0</v>
      </c>
      <c r="T29" s="31" t="s">
        <v>93</v>
      </c>
      <c r="U29" s="31" t="s">
        <v>98</v>
      </c>
      <c r="V29" s="32" t="s">
        <v>99</v>
      </c>
    </row>
    <row r="30" spans="2:25" ht="63">
      <c r="B30" s="53" t="str">
        <f>'זכויות מקרקעין'!B6</f>
        <v>1. ו. זכויות במקרקעין:</v>
      </c>
      <c r="C30" s="14" t="s">
        <v>45</v>
      </c>
      <c r="N30" s="50" t="s">
        <v>73</v>
      </c>
      <c r="P30" s="51" t="s">
        <v>46</v>
      </c>
      <c r="U30" s="31" t="s">
        <v>98</v>
      </c>
      <c r="V30" s="15" t="s">
        <v>48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47</v>
      </c>
      <c r="R31" s="14" t="s">
        <v>44</v>
      </c>
      <c r="U31" s="31" t="s">
        <v>98</v>
      </c>
      <c r="V31" s="15" t="s">
        <v>48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95</v>
      </c>
      <c r="Y32" s="15" t="s">
        <v>94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167</v>
      </c>
      <c r="C1" s="81" t="s" vm="1">
        <v>220</v>
      </c>
    </row>
    <row r="2" spans="2:54">
      <c r="B2" s="57" t="s">
        <v>166</v>
      </c>
      <c r="C2" s="81" t="s">
        <v>221</v>
      </c>
    </row>
    <row r="3" spans="2:54">
      <c r="B3" s="57" t="s">
        <v>168</v>
      </c>
      <c r="C3" s="81" t="s">
        <v>222</v>
      </c>
    </row>
    <row r="4" spans="2:54">
      <c r="B4" s="57" t="s">
        <v>169</v>
      </c>
      <c r="C4" s="81">
        <v>68</v>
      </c>
    </row>
    <row r="6" spans="2:54" ht="26.25" customHeight="1">
      <c r="B6" s="152" t="s">
        <v>199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4" ht="26.25" customHeight="1">
      <c r="B7" s="152" t="s">
        <v>86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4" s="3" customFormat="1" ht="78.75">
      <c r="B8" s="23" t="s">
        <v>104</v>
      </c>
      <c r="C8" s="31" t="s">
        <v>38</v>
      </c>
      <c r="D8" s="73" t="s">
        <v>53</v>
      </c>
      <c r="E8" s="31" t="s">
        <v>89</v>
      </c>
      <c r="F8" s="31" t="s">
        <v>90</v>
      </c>
      <c r="G8" s="31" t="s">
        <v>0</v>
      </c>
      <c r="H8" s="31" t="s">
        <v>93</v>
      </c>
      <c r="I8" s="31" t="s">
        <v>98</v>
      </c>
      <c r="J8" s="31" t="s">
        <v>49</v>
      </c>
      <c r="K8" s="73" t="s">
        <v>170</v>
      </c>
      <c r="L8" s="32" t="s">
        <v>172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6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0.7109375" style="2" bestFit="1" customWidth="1"/>
    <col min="4" max="4" width="8.5703125" style="2" bestFit="1" customWidth="1"/>
    <col min="5" max="5" width="16.28515625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167</v>
      </c>
      <c r="C1" s="81" t="s" vm="1">
        <v>220</v>
      </c>
    </row>
    <row r="2" spans="2:51">
      <c r="B2" s="57" t="s">
        <v>166</v>
      </c>
      <c r="C2" s="81" t="s">
        <v>221</v>
      </c>
    </row>
    <row r="3" spans="2:51">
      <c r="B3" s="57" t="s">
        <v>168</v>
      </c>
      <c r="C3" s="81" t="s">
        <v>222</v>
      </c>
    </row>
    <row r="4" spans="2:51">
      <c r="B4" s="57" t="s">
        <v>169</v>
      </c>
      <c r="C4" s="81">
        <v>68</v>
      </c>
    </row>
    <row r="6" spans="2:51" ht="26.25" customHeight="1">
      <c r="B6" s="152" t="s">
        <v>199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1" ht="26.25" customHeight="1">
      <c r="B7" s="152" t="s">
        <v>87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1" s="3" customFormat="1" ht="63">
      <c r="B8" s="23" t="s">
        <v>104</v>
      </c>
      <c r="C8" s="31" t="s">
        <v>38</v>
      </c>
      <c r="D8" s="73" t="s">
        <v>53</v>
      </c>
      <c r="E8" s="31" t="s">
        <v>89</v>
      </c>
      <c r="F8" s="31" t="s">
        <v>90</v>
      </c>
      <c r="G8" s="31" t="s">
        <v>0</v>
      </c>
      <c r="H8" s="31" t="s">
        <v>93</v>
      </c>
      <c r="I8" s="31" t="s">
        <v>98</v>
      </c>
      <c r="J8" s="73" t="s">
        <v>170</v>
      </c>
      <c r="K8" s="32" t="s">
        <v>172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9" t="s">
        <v>40</v>
      </c>
      <c r="C11" s="120"/>
      <c r="D11" s="120"/>
      <c r="E11" s="120"/>
      <c r="F11" s="120"/>
      <c r="G11" s="121"/>
      <c r="H11" s="125"/>
      <c r="I11" s="121">
        <v>-0.66660000000000008</v>
      </c>
      <c r="J11" s="122">
        <v>1</v>
      </c>
      <c r="K11" s="122">
        <v>-8.404856680994758E-7</v>
      </c>
      <c r="AW11" s="1"/>
    </row>
    <row r="12" spans="2:51" ht="19.5" customHeight="1">
      <c r="B12" s="123" t="s">
        <v>34</v>
      </c>
      <c r="C12" s="120"/>
      <c r="D12" s="120"/>
      <c r="E12" s="120"/>
      <c r="F12" s="120"/>
      <c r="G12" s="121"/>
      <c r="H12" s="125"/>
      <c r="I12" s="121">
        <v>-0.66660000000000008</v>
      </c>
      <c r="J12" s="122">
        <v>1</v>
      </c>
      <c r="K12" s="122">
        <v>-8.404856680994758E-7</v>
      </c>
    </row>
    <row r="13" spans="2:51">
      <c r="B13" s="128" t="s">
        <v>217</v>
      </c>
      <c r="C13" s="120"/>
      <c r="D13" s="120"/>
      <c r="E13" s="120"/>
      <c r="F13" s="120"/>
      <c r="G13" s="121"/>
      <c r="H13" s="125"/>
      <c r="I13" s="121">
        <v>-0.66660000000000008</v>
      </c>
      <c r="J13" s="122">
        <v>1</v>
      </c>
      <c r="K13" s="122">
        <v>-8.404856680994758E-7</v>
      </c>
    </row>
    <row r="14" spans="2:51">
      <c r="B14" s="90" t="s">
        <v>322</v>
      </c>
      <c r="C14" s="87" t="s">
        <v>323</v>
      </c>
      <c r="D14" s="100"/>
      <c r="E14" s="100" t="s">
        <v>152</v>
      </c>
      <c r="F14" s="111">
        <v>42495</v>
      </c>
      <c r="G14" s="97">
        <v>599842.54000000015</v>
      </c>
      <c r="H14" s="99">
        <v>-0.1111</v>
      </c>
      <c r="I14" s="97">
        <v>-0.66660000000000008</v>
      </c>
      <c r="J14" s="98">
        <v>1</v>
      </c>
      <c r="K14" s="98">
        <v>-8.404856680994758E-7</v>
      </c>
    </row>
    <row r="15" spans="2:51">
      <c r="B15" s="86"/>
      <c r="C15" s="87"/>
      <c r="D15" s="87"/>
      <c r="E15" s="87"/>
      <c r="F15" s="87"/>
      <c r="G15" s="97"/>
      <c r="H15" s="99"/>
      <c r="I15" s="87"/>
      <c r="J15" s="98"/>
      <c r="K15" s="87"/>
    </row>
    <row r="16" spans="2:51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W16" s="1"/>
      <c r="AY16" s="1"/>
    </row>
    <row r="17" spans="2:51" s="7" customFormat="1">
      <c r="B17" s="131" t="s">
        <v>333</v>
      </c>
      <c r="C17" s="103"/>
      <c r="D17" s="103"/>
      <c r="E17" s="103"/>
      <c r="F17" s="103"/>
      <c r="G17" s="103"/>
      <c r="H17" s="103"/>
      <c r="I17" s="103"/>
      <c r="J17" s="103"/>
      <c r="K17" s="103"/>
      <c r="AW17" s="1"/>
      <c r="AY17" s="1"/>
    </row>
    <row r="18" spans="2:51" s="7" customFormat="1">
      <c r="B18" s="131" t="s">
        <v>100</v>
      </c>
      <c r="C18" s="103"/>
      <c r="D18" s="103"/>
      <c r="E18" s="103"/>
      <c r="F18" s="103"/>
      <c r="G18" s="103"/>
      <c r="H18" s="103"/>
      <c r="I18" s="103"/>
      <c r="J18" s="103"/>
      <c r="K18" s="103"/>
      <c r="AW18" s="1"/>
      <c r="AY18" s="1"/>
    </row>
    <row r="19" spans="2:51">
      <c r="B19" s="132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5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5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5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5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5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5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5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5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5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C115" s="1"/>
      <c r="D115" s="1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17">
    <cfRule type="cellIs" dxfId="7" priority="2" operator="equal">
      <formula>"NR3"</formula>
    </cfRule>
  </conditionalFormatting>
  <conditionalFormatting sqref="B17">
    <cfRule type="containsText" dxfId="6" priority="1" operator="containsText" text="הפרשה ">
      <formula>NOT(ISERROR(SEARCH("הפרשה ",B17)))</formula>
    </cfRule>
  </conditionalFormatting>
  <dataValidations count="1">
    <dataValidation allowBlank="1" showInputMessage="1" showErrorMessage="1" sqref="C5:C1048576 AH1:XFD2 D3:XFD1048576 D1:AF2 A1:A1048576 B1:B16 B19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167</v>
      </c>
      <c r="C1" s="81" t="s" vm="1">
        <v>220</v>
      </c>
    </row>
    <row r="2" spans="2:78">
      <c r="B2" s="57" t="s">
        <v>166</v>
      </c>
      <c r="C2" s="81" t="s">
        <v>221</v>
      </c>
    </row>
    <row r="3" spans="2:78">
      <c r="B3" s="57" t="s">
        <v>168</v>
      </c>
      <c r="C3" s="81" t="s">
        <v>222</v>
      </c>
    </row>
    <row r="4" spans="2:78">
      <c r="B4" s="57" t="s">
        <v>169</v>
      </c>
      <c r="C4" s="81">
        <v>68</v>
      </c>
    </row>
    <row r="6" spans="2:78" ht="26.25" customHeight="1">
      <c r="B6" s="152" t="s">
        <v>199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78" ht="26.25" customHeight="1">
      <c r="B7" s="152" t="s">
        <v>88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78" s="3" customFormat="1" ht="47.25">
      <c r="B8" s="23" t="s">
        <v>104</v>
      </c>
      <c r="C8" s="31" t="s">
        <v>38</v>
      </c>
      <c r="D8" s="31" t="s">
        <v>41</v>
      </c>
      <c r="E8" s="31" t="s">
        <v>15</v>
      </c>
      <c r="F8" s="31" t="s">
        <v>54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0</v>
      </c>
      <c r="M8" s="31" t="s">
        <v>93</v>
      </c>
      <c r="N8" s="31" t="s">
        <v>98</v>
      </c>
      <c r="O8" s="31" t="s">
        <v>49</v>
      </c>
      <c r="P8" s="73" t="s">
        <v>170</v>
      </c>
      <c r="Q8" s="32" t="s">
        <v>172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52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167</v>
      </c>
      <c r="C1" s="81" t="s" vm="1">
        <v>220</v>
      </c>
    </row>
    <row r="2" spans="2:59">
      <c r="B2" s="57" t="s">
        <v>166</v>
      </c>
      <c r="C2" s="81" t="s">
        <v>221</v>
      </c>
    </row>
    <row r="3" spans="2:59">
      <c r="B3" s="57" t="s">
        <v>168</v>
      </c>
      <c r="C3" s="81" t="s">
        <v>222</v>
      </c>
    </row>
    <row r="4" spans="2:59">
      <c r="B4" s="57" t="s">
        <v>169</v>
      </c>
      <c r="C4" s="81">
        <v>68</v>
      </c>
    </row>
    <row r="6" spans="2:59" ht="26.25" customHeight="1">
      <c r="B6" s="152" t="s">
        <v>200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59" s="3" customFormat="1" ht="78.75">
      <c r="B7" s="23" t="s">
        <v>104</v>
      </c>
      <c r="C7" s="31" t="s">
        <v>213</v>
      </c>
      <c r="D7" s="31" t="s">
        <v>38</v>
      </c>
      <c r="E7" s="31" t="s">
        <v>15</v>
      </c>
      <c r="F7" s="31" t="s">
        <v>54</v>
      </c>
      <c r="G7" s="31" t="s">
        <v>18</v>
      </c>
      <c r="H7" s="31" t="s">
        <v>89</v>
      </c>
      <c r="I7" s="14" t="s">
        <v>35</v>
      </c>
      <c r="J7" s="73" t="s">
        <v>19</v>
      </c>
      <c r="K7" s="31" t="s">
        <v>0</v>
      </c>
      <c r="L7" s="31" t="s">
        <v>93</v>
      </c>
      <c r="M7" s="31" t="s">
        <v>98</v>
      </c>
      <c r="N7" s="73" t="s">
        <v>170</v>
      </c>
      <c r="O7" s="32" t="s">
        <v>172</v>
      </c>
      <c r="P7" s="1"/>
      <c r="Q7" s="1"/>
      <c r="R7" s="1"/>
      <c r="S7" s="1"/>
      <c r="T7" s="1"/>
      <c r="U7" s="1"/>
      <c r="BF7" s="3" t="s">
        <v>150</v>
      </c>
      <c r="BG7" s="3" t="s">
        <v>152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52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148</v>
      </c>
      <c r="BG8" s="3" t="s">
        <v>151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149</v>
      </c>
      <c r="BG9" s="4" t="s">
        <v>153</v>
      </c>
    </row>
    <row r="10" spans="2:59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F10" s="1" t="s">
        <v>31</v>
      </c>
      <c r="BG10" s="4" t="s">
        <v>154</v>
      </c>
    </row>
    <row r="11" spans="2:59" ht="21.7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G11" s="1" t="s">
        <v>160</v>
      </c>
    </row>
    <row r="12" spans="2:59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1" t="s">
        <v>155</v>
      </c>
    </row>
    <row r="13" spans="2:59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G13" s="1" t="s">
        <v>156</v>
      </c>
    </row>
    <row r="14" spans="2:59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G14" s="1" t="s">
        <v>157</v>
      </c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BG15" s="1" t="s">
        <v>159</v>
      </c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G16" s="1" t="s">
        <v>158</v>
      </c>
    </row>
    <row r="17" spans="2:5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BG17" s="1" t="s">
        <v>161</v>
      </c>
    </row>
    <row r="18" spans="2:5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BG18" s="1" t="s">
        <v>162</v>
      </c>
    </row>
    <row r="19" spans="2:5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G19" s="1" t="s">
        <v>163</v>
      </c>
    </row>
    <row r="20" spans="2:5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G20" s="1" t="s">
        <v>164</v>
      </c>
    </row>
    <row r="21" spans="2:5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BG21" s="1" t="s">
        <v>165</v>
      </c>
    </row>
    <row r="22" spans="2:5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BG22" s="1" t="s">
        <v>31</v>
      </c>
    </row>
    <row r="23" spans="2:5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167</v>
      </c>
      <c r="C1" s="81" t="s" vm="1">
        <v>220</v>
      </c>
    </row>
    <row r="2" spans="2:64">
      <c r="B2" s="57" t="s">
        <v>166</v>
      </c>
      <c r="C2" s="81" t="s">
        <v>221</v>
      </c>
    </row>
    <row r="3" spans="2:64">
      <c r="B3" s="57" t="s">
        <v>168</v>
      </c>
      <c r="C3" s="81" t="s">
        <v>222</v>
      </c>
    </row>
    <row r="4" spans="2:64">
      <c r="B4" s="57" t="s">
        <v>169</v>
      </c>
      <c r="C4" s="81">
        <v>68</v>
      </c>
    </row>
    <row r="6" spans="2:64" ht="26.25" customHeight="1">
      <c r="B6" s="152" t="s">
        <v>201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4" s="3" customFormat="1" ht="78.75">
      <c r="B7" s="60" t="s">
        <v>104</v>
      </c>
      <c r="C7" s="61" t="s">
        <v>38</v>
      </c>
      <c r="D7" s="61" t="s">
        <v>105</v>
      </c>
      <c r="E7" s="61" t="s">
        <v>15</v>
      </c>
      <c r="F7" s="61" t="s">
        <v>54</v>
      </c>
      <c r="G7" s="61" t="s">
        <v>18</v>
      </c>
      <c r="H7" s="61" t="s">
        <v>89</v>
      </c>
      <c r="I7" s="61" t="s">
        <v>43</v>
      </c>
      <c r="J7" s="61" t="s">
        <v>19</v>
      </c>
      <c r="K7" s="61" t="s">
        <v>0</v>
      </c>
      <c r="L7" s="61" t="s">
        <v>93</v>
      </c>
      <c r="M7" s="61" t="s">
        <v>98</v>
      </c>
      <c r="N7" s="78" t="s">
        <v>170</v>
      </c>
      <c r="O7" s="63" t="s">
        <v>172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52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167</v>
      </c>
      <c r="C1" s="81" t="s" vm="1">
        <v>220</v>
      </c>
    </row>
    <row r="2" spans="2:55">
      <c r="B2" s="57" t="s">
        <v>166</v>
      </c>
      <c r="C2" s="81" t="s">
        <v>221</v>
      </c>
    </row>
    <row r="3" spans="2:55">
      <c r="B3" s="57" t="s">
        <v>168</v>
      </c>
      <c r="C3" s="81" t="s">
        <v>222</v>
      </c>
    </row>
    <row r="4" spans="2:55">
      <c r="B4" s="57" t="s">
        <v>169</v>
      </c>
      <c r="C4" s="81">
        <v>68</v>
      </c>
    </row>
    <row r="6" spans="2:55" ht="26.25" customHeight="1">
      <c r="B6" s="152" t="s">
        <v>202</v>
      </c>
      <c r="C6" s="153"/>
      <c r="D6" s="153"/>
      <c r="E6" s="153"/>
      <c r="F6" s="153"/>
      <c r="G6" s="153"/>
      <c r="H6" s="153"/>
      <c r="I6" s="154"/>
    </row>
    <row r="7" spans="2:55" s="3" customFormat="1" ht="78.75">
      <c r="B7" s="60" t="s">
        <v>104</v>
      </c>
      <c r="C7" s="62" t="s">
        <v>45</v>
      </c>
      <c r="D7" s="62" t="s">
        <v>73</v>
      </c>
      <c r="E7" s="62" t="s">
        <v>46</v>
      </c>
      <c r="F7" s="62" t="s">
        <v>89</v>
      </c>
      <c r="G7" s="62" t="s">
        <v>214</v>
      </c>
      <c r="H7" s="79" t="s">
        <v>170</v>
      </c>
      <c r="I7" s="64" t="s">
        <v>171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2"/>
      <c r="C11" s="103"/>
      <c r="D11" s="103"/>
      <c r="E11" s="103"/>
      <c r="F11" s="103"/>
      <c r="G11" s="103"/>
      <c r="H11" s="103"/>
      <c r="I11" s="103"/>
    </row>
    <row r="12" spans="2:55">
      <c r="B12" s="102"/>
      <c r="C12" s="103"/>
      <c r="D12" s="103"/>
      <c r="E12" s="103"/>
      <c r="F12" s="103"/>
      <c r="G12" s="103"/>
      <c r="H12" s="103"/>
      <c r="I12" s="103"/>
    </row>
    <row r="13" spans="2:55">
      <c r="B13" s="103"/>
      <c r="C13" s="103"/>
      <c r="D13" s="103"/>
      <c r="E13" s="103"/>
      <c r="F13" s="103"/>
      <c r="G13" s="103"/>
      <c r="H13" s="103"/>
      <c r="I13" s="103"/>
    </row>
    <row r="14" spans="2:55">
      <c r="B14" s="103"/>
      <c r="C14" s="103"/>
      <c r="D14" s="103"/>
      <c r="E14" s="103"/>
      <c r="F14" s="103"/>
      <c r="G14" s="103"/>
      <c r="H14" s="103"/>
      <c r="I14" s="103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3"/>
      <c r="C17" s="103"/>
      <c r="D17" s="103"/>
      <c r="E17" s="103"/>
      <c r="F17" s="103"/>
      <c r="G17" s="103"/>
      <c r="H17" s="103"/>
      <c r="I17" s="103"/>
    </row>
    <row r="18" spans="2:9">
      <c r="B18" s="103"/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81" t="s" vm="1">
        <v>220</v>
      </c>
    </row>
    <row r="2" spans="2:60">
      <c r="B2" s="57" t="s">
        <v>166</v>
      </c>
      <c r="C2" s="81" t="s">
        <v>221</v>
      </c>
    </row>
    <row r="3" spans="2:60">
      <c r="B3" s="57" t="s">
        <v>168</v>
      </c>
      <c r="C3" s="81" t="s">
        <v>222</v>
      </c>
    </row>
    <row r="4" spans="2:60">
      <c r="B4" s="57" t="s">
        <v>169</v>
      </c>
      <c r="C4" s="81">
        <v>68</v>
      </c>
    </row>
    <row r="6" spans="2:60" ht="26.25" customHeight="1">
      <c r="B6" s="152" t="s">
        <v>203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66">
      <c r="B7" s="60" t="s">
        <v>104</v>
      </c>
      <c r="C7" s="60" t="s">
        <v>105</v>
      </c>
      <c r="D7" s="60" t="s">
        <v>15</v>
      </c>
      <c r="E7" s="60" t="s">
        <v>16</v>
      </c>
      <c r="F7" s="60" t="s">
        <v>47</v>
      </c>
      <c r="G7" s="60" t="s">
        <v>89</v>
      </c>
      <c r="H7" s="60" t="s">
        <v>44</v>
      </c>
      <c r="I7" s="60" t="s">
        <v>98</v>
      </c>
      <c r="J7" s="80" t="s">
        <v>170</v>
      </c>
      <c r="K7" s="60" t="s">
        <v>171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81" t="s" vm="1">
        <v>220</v>
      </c>
    </row>
    <row r="2" spans="2:60">
      <c r="B2" s="57" t="s">
        <v>166</v>
      </c>
      <c r="C2" s="81" t="s">
        <v>221</v>
      </c>
    </row>
    <row r="3" spans="2:60">
      <c r="B3" s="57" t="s">
        <v>168</v>
      </c>
      <c r="C3" s="81" t="s">
        <v>222</v>
      </c>
    </row>
    <row r="4" spans="2:60">
      <c r="B4" s="57" t="s">
        <v>169</v>
      </c>
      <c r="C4" s="81">
        <v>68</v>
      </c>
    </row>
    <row r="6" spans="2:60" ht="26.25" customHeight="1">
      <c r="B6" s="152" t="s">
        <v>204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78.75">
      <c r="B7" s="60" t="s">
        <v>104</v>
      </c>
      <c r="C7" s="79" t="s">
        <v>219</v>
      </c>
      <c r="D7" s="62" t="s">
        <v>15</v>
      </c>
      <c r="E7" s="62" t="s">
        <v>16</v>
      </c>
      <c r="F7" s="62" t="s">
        <v>47</v>
      </c>
      <c r="G7" s="62" t="s">
        <v>89</v>
      </c>
      <c r="H7" s="62" t="s">
        <v>44</v>
      </c>
      <c r="I7" s="62" t="s">
        <v>98</v>
      </c>
      <c r="J7" s="79" t="s">
        <v>170</v>
      </c>
      <c r="K7" s="64" t="s">
        <v>171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167</v>
      </c>
      <c r="C1" s="81" t="s" vm="1">
        <v>220</v>
      </c>
    </row>
    <row r="2" spans="2:47">
      <c r="B2" s="57" t="s">
        <v>166</v>
      </c>
      <c r="C2" s="81" t="s">
        <v>221</v>
      </c>
    </row>
    <row r="3" spans="2:47">
      <c r="B3" s="57" t="s">
        <v>168</v>
      </c>
      <c r="C3" s="81" t="s">
        <v>222</v>
      </c>
    </row>
    <row r="4" spans="2:47">
      <c r="B4" s="57" t="s">
        <v>169</v>
      </c>
      <c r="C4" s="81">
        <v>68</v>
      </c>
    </row>
    <row r="6" spans="2:47" ht="26.25" customHeight="1">
      <c r="B6" s="152" t="s">
        <v>205</v>
      </c>
      <c r="C6" s="153"/>
      <c r="D6" s="153"/>
    </row>
    <row r="7" spans="2:47" s="3" customFormat="1" ht="33">
      <c r="B7" s="60" t="s">
        <v>104</v>
      </c>
      <c r="C7" s="66" t="s">
        <v>95</v>
      </c>
      <c r="D7" s="67" t="s">
        <v>94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103"/>
      <c r="D11" s="103"/>
    </row>
    <row r="12" spans="2:47">
      <c r="B12" s="102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81" t="s" vm="1">
        <v>220</v>
      </c>
    </row>
    <row r="2" spans="2:18">
      <c r="B2" s="57" t="s">
        <v>166</v>
      </c>
      <c r="C2" s="81" t="s">
        <v>221</v>
      </c>
    </row>
    <row r="3" spans="2:18">
      <c r="B3" s="57" t="s">
        <v>168</v>
      </c>
      <c r="C3" s="81" t="s">
        <v>222</v>
      </c>
    </row>
    <row r="4" spans="2:18">
      <c r="B4" s="57" t="s">
        <v>169</v>
      </c>
      <c r="C4" s="81">
        <v>68</v>
      </c>
    </row>
    <row r="6" spans="2:18" ht="26.25" customHeight="1">
      <c r="B6" s="152" t="s">
        <v>208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104</v>
      </c>
      <c r="C7" s="31" t="s">
        <v>38</v>
      </c>
      <c r="D7" s="73" t="s">
        <v>53</v>
      </c>
      <c r="E7" s="31" t="s">
        <v>15</v>
      </c>
      <c r="F7" s="31" t="s">
        <v>54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206</v>
      </c>
      <c r="L7" s="31" t="s">
        <v>0</v>
      </c>
      <c r="M7" s="31" t="s">
        <v>207</v>
      </c>
      <c r="N7" s="31" t="s">
        <v>49</v>
      </c>
      <c r="O7" s="73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0.7109375" style="2" bestFit="1" customWidth="1"/>
    <col min="4" max="4" width="6.5703125" style="2" bestFit="1" customWidth="1"/>
    <col min="5" max="5" width="5.5703125" style="1" customWidth="1"/>
    <col min="6" max="6" width="7.85546875" style="1" bestFit="1" customWidth="1"/>
    <col min="7" max="7" width="9" style="1" bestFit="1" customWidth="1"/>
    <col min="8" max="8" width="6.85546875" style="1" bestFit="1" customWidth="1"/>
    <col min="9" max="9" width="8.710937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167</v>
      </c>
      <c r="C1" s="81" t="s" vm="1">
        <v>220</v>
      </c>
    </row>
    <row r="2" spans="2:13">
      <c r="B2" s="57" t="s">
        <v>166</v>
      </c>
      <c r="C2" s="81" t="s">
        <v>221</v>
      </c>
    </row>
    <row r="3" spans="2:13">
      <c r="B3" s="57" t="s">
        <v>168</v>
      </c>
      <c r="C3" s="81" t="s">
        <v>222</v>
      </c>
    </row>
    <row r="4" spans="2:13">
      <c r="B4" s="57" t="s">
        <v>169</v>
      </c>
      <c r="C4" s="81">
        <v>68</v>
      </c>
    </row>
    <row r="6" spans="2:13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2:13" s="3" customFormat="1" ht="63">
      <c r="B7" s="13" t="s">
        <v>103</v>
      </c>
      <c r="C7" s="14" t="s">
        <v>38</v>
      </c>
      <c r="D7" s="14" t="s">
        <v>105</v>
      </c>
      <c r="E7" s="14" t="s">
        <v>15</v>
      </c>
      <c r="F7" s="14" t="s">
        <v>54</v>
      </c>
      <c r="G7" s="14" t="s">
        <v>89</v>
      </c>
      <c r="H7" s="14" t="s">
        <v>17</v>
      </c>
      <c r="I7" s="14" t="s">
        <v>19</v>
      </c>
      <c r="J7" s="14" t="s">
        <v>51</v>
      </c>
      <c r="K7" s="14" t="s">
        <v>170</v>
      </c>
      <c r="L7" s="14" t="s">
        <v>171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9" t="s">
        <v>37</v>
      </c>
      <c r="C10" s="120"/>
      <c r="D10" s="120"/>
      <c r="E10" s="120"/>
      <c r="F10" s="120"/>
      <c r="G10" s="120"/>
      <c r="H10" s="120"/>
      <c r="I10" s="120"/>
      <c r="J10" s="121">
        <v>21191.696820000005</v>
      </c>
      <c r="K10" s="122">
        <v>1</v>
      </c>
      <c r="L10" s="122">
        <v>2.6719648154694322E-2</v>
      </c>
    </row>
    <row r="11" spans="2:13">
      <c r="B11" s="123" t="s">
        <v>218</v>
      </c>
      <c r="C11" s="120"/>
      <c r="D11" s="120"/>
      <c r="E11" s="120"/>
      <c r="F11" s="120"/>
      <c r="G11" s="120"/>
      <c r="H11" s="120"/>
      <c r="I11" s="120"/>
      <c r="J11" s="121">
        <v>21191.696820000005</v>
      </c>
      <c r="K11" s="122">
        <v>1</v>
      </c>
      <c r="L11" s="122">
        <v>2.6719648154694322E-2</v>
      </c>
    </row>
    <row r="12" spans="2:13">
      <c r="B12" s="104" t="s">
        <v>36</v>
      </c>
      <c r="C12" s="85"/>
      <c r="D12" s="85"/>
      <c r="E12" s="85"/>
      <c r="F12" s="85"/>
      <c r="G12" s="85"/>
      <c r="H12" s="85"/>
      <c r="I12" s="85"/>
      <c r="J12" s="94">
        <v>21191.696820000005</v>
      </c>
      <c r="K12" s="95">
        <v>1</v>
      </c>
      <c r="L12" s="95">
        <v>2.6719648154694322E-2</v>
      </c>
    </row>
    <row r="13" spans="2:13">
      <c r="B13" s="90" t="s">
        <v>327</v>
      </c>
      <c r="C13" s="87" t="s">
        <v>328</v>
      </c>
      <c r="D13" s="87">
        <v>10</v>
      </c>
      <c r="E13" s="87" t="s">
        <v>329</v>
      </c>
      <c r="F13" s="87" t="s">
        <v>150</v>
      </c>
      <c r="G13" s="100" t="s">
        <v>152</v>
      </c>
      <c r="H13" s="101">
        <v>0</v>
      </c>
      <c r="I13" s="101">
        <v>0</v>
      </c>
      <c r="J13" s="97">
        <v>2361.8211400000005</v>
      </c>
      <c r="K13" s="98">
        <v>0.11145030811175978</v>
      </c>
      <c r="L13" s="98">
        <v>2.9779130194784961E-3</v>
      </c>
    </row>
    <row r="14" spans="2:13">
      <c r="B14" s="90" t="s">
        <v>330</v>
      </c>
      <c r="C14" s="87" t="s">
        <v>331</v>
      </c>
      <c r="D14" s="87">
        <v>20</v>
      </c>
      <c r="E14" s="87" t="s">
        <v>329</v>
      </c>
      <c r="F14" s="87" t="s">
        <v>150</v>
      </c>
      <c r="G14" s="100" t="s">
        <v>152</v>
      </c>
      <c r="H14" s="101">
        <v>0</v>
      </c>
      <c r="I14" s="101">
        <v>0</v>
      </c>
      <c r="J14" s="97">
        <v>18829.875680000005</v>
      </c>
      <c r="K14" s="98">
        <v>0.88854969188824029</v>
      </c>
      <c r="L14" s="98">
        <v>2.3741735135215828E-2</v>
      </c>
    </row>
    <row r="15" spans="2:13">
      <c r="B15" s="86"/>
      <c r="C15" s="87"/>
      <c r="D15" s="87"/>
      <c r="E15" s="87"/>
      <c r="F15" s="87"/>
      <c r="G15" s="87"/>
      <c r="H15" s="87"/>
      <c r="I15" s="87"/>
      <c r="J15" s="87"/>
      <c r="K15" s="98"/>
      <c r="L15" s="87"/>
    </row>
    <row r="16" spans="2:13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31" t="s">
        <v>333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31" t="s">
        <v>100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32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conditionalFormatting sqref="B17">
    <cfRule type="cellIs" dxfId="21" priority="2" operator="equal">
      <formula>"NR3"</formula>
    </cfRule>
  </conditionalFormatting>
  <conditionalFormatting sqref="B17">
    <cfRule type="containsText" dxfId="20" priority="1" operator="containsText" text="הפרשה ">
      <formula>NOT(ISERROR(SEARCH("הפרשה ",B17)))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81" t="s" vm="1">
        <v>220</v>
      </c>
    </row>
    <row r="2" spans="2:18">
      <c r="B2" s="57" t="s">
        <v>166</v>
      </c>
      <c r="C2" s="81" t="s">
        <v>221</v>
      </c>
    </row>
    <row r="3" spans="2:18">
      <c r="B3" s="57" t="s">
        <v>168</v>
      </c>
      <c r="C3" s="81" t="s">
        <v>222</v>
      </c>
    </row>
    <row r="4" spans="2:18">
      <c r="B4" s="57" t="s">
        <v>169</v>
      </c>
      <c r="C4" s="81">
        <v>68</v>
      </c>
    </row>
    <row r="6" spans="2:18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104</v>
      </c>
      <c r="C7" s="31" t="s">
        <v>38</v>
      </c>
      <c r="D7" s="73" t="s">
        <v>53</v>
      </c>
      <c r="E7" s="31" t="s">
        <v>15</v>
      </c>
      <c r="F7" s="31" t="s">
        <v>54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206</v>
      </c>
      <c r="L7" s="31" t="s">
        <v>0</v>
      </c>
      <c r="M7" s="31" t="s">
        <v>207</v>
      </c>
      <c r="N7" s="31" t="s">
        <v>49</v>
      </c>
      <c r="O7" s="73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81" t="s" vm="1">
        <v>220</v>
      </c>
    </row>
    <row r="2" spans="2:18">
      <c r="B2" s="57" t="s">
        <v>166</v>
      </c>
      <c r="C2" s="81" t="s">
        <v>221</v>
      </c>
    </row>
    <row r="3" spans="2:18">
      <c r="B3" s="57" t="s">
        <v>168</v>
      </c>
      <c r="C3" s="81" t="s">
        <v>222</v>
      </c>
    </row>
    <row r="4" spans="2:18">
      <c r="B4" s="57" t="s">
        <v>169</v>
      </c>
      <c r="C4" s="81">
        <v>68</v>
      </c>
    </row>
    <row r="6" spans="2:18" ht="26.25" customHeight="1">
      <c r="B6" s="152" t="s">
        <v>212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104</v>
      </c>
      <c r="C7" s="31" t="s">
        <v>38</v>
      </c>
      <c r="D7" s="73" t="s">
        <v>53</v>
      </c>
      <c r="E7" s="31" t="s">
        <v>15</v>
      </c>
      <c r="F7" s="31" t="s">
        <v>54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206</v>
      </c>
      <c r="L7" s="31" t="s">
        <v>0</v>
      </c>
      <c r="M7" s="31" t="s">
        <v>207</v>
      </c>
      <c r="N7" s="31" t="s">
        <v>49</v>
      </c>
      <c r="O7" s="73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0.7109375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167</v>
      </c>
      <c r="C1" s="81" t="s" vm="1">
        <v>220</v>
      </c>
    </row>
    <row r="2" spans="2:52">
      <c r="B2" s="57" t="s">
        <v>166</v>
      </c>
      <c r="C2" s="81" t="s">
        <v>221</v>
      </c>
    </row>
    <row r="3" spans="2:52">
      <c r="B3" s="57" t="s">
        <v>168</v>
      </c>
      <c r="C3" s="81" t="s">
        <v>222</v>
      </c>
    </row>
    <row r="4" spans="2:52">
      <c r="B4" s="57" t="s">
        <v>169</v>
      </c>
      <c r="C4" s="81">
        <v>68</v>
      </c>
    </row>
    <row r="6" spans="2:52" ht="21.75" customHeight="1">
      <c r="B6" s="144" t="s">
        <v>198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52" ht="27.75" customHeight="1">
      <c r="B7" s="147" t="s">
        <v>74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9"/>
      <c r="AT7" s="3"/>
      <c r="AU7" s="3"/>
    </row>
    <row r="8" spans="2:52" s="3" customFormat="1" ht="69.75" customHeight="1">
      <c r="B8" s="23" t="s">
        <v>103</v>
      </c>
      <c r="C8" s="31" t="s">
        <v>38</v>
      </c>
      <c r="D8" s="73" t="s">
        <v>107</v>
      </c>
      <c r="E8" s="31" t="s">
        <v>15</v>
      </c>
      <c r="F8" s="31" t="s">
        <v>54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0</v>
      </c>
      <c r="M8" s="31" t="s">
        <v>93</v>
      </c>
      <c r="N8" s="31" t="s">
        <v>51</v>
      </c>
      <c r="O8" s="31" t="s">
        <v>49</v>
      </c>
      <c r="P8" s="73" t="s">
        <v>170</v>
      </c>
      <c r="Q8" s="74" t="s">
        <v>172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30</v>
      </c>
      <c r="C11" s="83"/>
      <c r="D11" s="83"/>
      <c r="E11" s="83"/>
      <c r="F11" s="83"/>
      <c r="G11" s="83"/>
      <c r="H11" s="91">
        <v>5.8292268825418896</v>
      </c>
      <c r="I11" s="83"/>
      <c r="J11" s="83"/>
      <c r="K11" s="92">
        <v>9.9314775199336944E-3</v>
      </c>
      <c r="L11" s="91"/>
      <c r="M11" s="93"/>
      <c r="N11" s="91">
        <v>771921.8365100004</v>
      </c>
      <c r="O11" s="83"/>
      <c r="P11" s="92">
        <v>1</v>
      </c>
      <c r="Q11" s="92">
        <v>0.97328118883840653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" customHeight="1">
      <c r="B12" s="84" t="s">
        <v>218</v>
      </c>
      <c r="C12" s="85"/>
      <c r="D12" s="85"/>
      <c r="E12" s="85"/>
      <c r="F12" s="85"/>
      <c r="G12" s="85"/>
      <c r="H12" s="94">
        <v>5.8292268825418923</v>
      </c>
      <c r="I12" s="85"/>
      <c r="J12" s="85"/>
      <c r="K12" s="95">
        <v>9.9314775199336944E-3</v>
      </c>
      <c r="L12" s="94"/>
      <c r="M12" s="96"/>
      <c r="N12" s="94">
        <v>771921.8365100004</v>
      </c>
      <c r="O12" s="85"/>
      <c r="P12" s="95">
        <v>1</v>
      </c>
      <c r="Q12" s="95">
        <v>0.97328118883840653</v>
      </c>
      <c r="AV12" s="4"/>
    </row>
    <row r="13" spans="2:52">
      <c r="B13" s="86" t="s">
        <v>29</v>
      </c>
      <c r="C13" s="87"/>
      <c r="D13" s="87"/>
      <c r="E13" s="87"/>
      <c r="F13" s="87"/>
      <c r="G13" s="87"/>
      <c r="H13" s="97">
        <v>5.9740855391159391</v>
      </c>
      <c r="I13" s="87"/>
      <c r="J13" s="87"/>
      <c r="K13" s="98">
        <v>3.991509216156596E-3</v>
      </c>
      <c r="L13" s="97"/>
      <c r="M13" s="99"/>
      <c r="N13" s="97">
        <v>326295.80226000003</v>
      </c>
      <c r="O13" s="87"/>
      <c r="P13" s="98">
        <v>0.4227057544261773</v>
      </c>
      <c r="Q13" s="98">
        <v>0.41141155919674544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5.9740855391159391</v>
      </c>
      <c r="I14" s="85"/>
      <c r="J14" s="85"/>
      <c r="K14" s="95">
        <v>3.991509216156596E-3</v>
      </c>
      <c r="L14" s="94"/>
      <c r="M14" s="96"/>
      <c r="N14" s="94">
        <v>326295.80226000003</v>
      </c>
      <c r="O14" s="85"/>
      <c r="P14" s="95">
        <v>0.4227057544261773</v>
      </c>
      <c r="Q14" s="95">
        <v>0.41141155919674544</v>
      </c>
    </row>
    <row r="15" spans="2:52">
      <c r="B15" s="89" t="s">
        <v>223</v>
      </c>
      <c r="C15" s="87" t="s">
        <v>224</v>
      </c>
      <c r="D15" s="100" t="s">
        <v>108</v>
      </c>
      <c r="E15" s="87" t="s">
        <v>225</v>
      </c>
      <c r="F15" s="87"/>
      <c r="G15" s="87"/>
      <c r="H15" s="97">
        <v>4.2499999999999991</v>
      </c>
      <c r="I15" s="100" t="s">
        <v>152</v>
      </c>
      <c r="J15" s="101">
        <v>0.04</v>
      </c>
      <c r="K15" s="98">
        <v>7.000000000000001E-4</v>
      </c>
      <c r="L15" s="97">
        <v>27243885.670000006</v>
      </c>
      <c r="M15" s="99">
        <v>154.33000000000001</v>
      </c>
      <c r="N15" s="97">
        <v>42045.489230000007</v>
      </c>
      <c r="O15" s="98">
        <v>1.7522654912040011E-3</v>
      </c>
      <c r="P15" s="98">
        <v>5.4468583788347458E-2</v>
      </c>
      <c r="Q15" s="98">
        <v>5.3013247983867175E-2</v>
      </c>
    </row>
    <row r="16" spans="2:52" ht="20.25">
      <c r="B16" s="89" t="s">
        <v>226</v>
      </c>
      <c r="C16" s="87" t="s">
        <v>227</v>
      </c>
      <c r="D16" s="100" t="s">
        <v>108</v>
      </c>
      <c r="E16" s="87" t="s">
        <v>225</v>
      </c>
      <c r="F16" s="87"/>
      <c r="G16" s="87"/>
      <c r="H16" s="97">
        <v>6.7199999999999989</v>
      </c>
      <c r="I16" s="100" t="s">
        <v>152</v>
      </c>
      <c r="J16" s="101">
        <v>0.04</v>
      </c>
      <c r="K16" s="98">
        <v>4.8999999999999998E-3</v>
      </c>
      <c r="L16" s="97">
        <v>20963753.130000003</v>
      </c>
      <c r="M16" s="99">
        <v>155.97999999999999</v>
      </c>
      <c r="N16" s="97">
        <v>32699.261470000005</v>
      </c>
      <c r="O16" s="98">
        <v>1.9828953990496294E-3</v>
      </c>
      <c r="P16" s="98">
        <v>4.2360845261016758E-2</v>
      </c>
      <c r="Q16" s="98">
        <v>4.1229013835842175E-2</v>
      </c>
      <c r="AT16" s="4"/>
    </row>
    <row r="17" spans="2:47" ht="20.25">
      <c r="B17" s="89" t="s">
        <v>228</v>
      </c>
      <c r="C17" s="87" t="s">
        <v>229</v>
      </c>
      <c r="D17" s="100" t="s">
        <v>108</v>
      </c>
      <c r="E17" s="87" t="s">
        <v>225</v>
      </c>
      <c r="F17" s="87"/>
      <c r="G17" s="87"/>
      <c r="H17" s="97">
        <v>1.2999999999999998</v>
      </c>
      <c r="I17" s="100" t="s">
        <v>152</v>
      </c>
      <c r="J17" s="101">
        <v>3.5000000000000003E-2</v>
      </c>
      <c r="K17" s="98">
        <v>3.0000000000000001E-3</v>
      </c>
      <c r="L17" s="97">
        <v>63419044.100000009</v>
      </c>
      <c r="M17" s="99">
        <v>123.8</v>
      </c>
      <c r="N17" s="97">
        <v>78512.780780000016</v>
      </c>
      <c r="O17" s="98">
        <v>3.223319707461285E-3</v>
      </c>
      <c r="P17" s="98">
        <v>0.10171079125701461</v>
      </c>
      <c r="Q17" s="98">
        <v>9.8993199832322201E-2</v>
      </c>
      <c r="AU17" s="4"/>
    </row>
    <row r="18" spans="2:47">
      <c r="B18" s="89" t="s">
        <v>230</v>
      </c>
      <c r="C18" s="87" t="s">
        <v>231</v>
      </c>
      <c r="D18" s="100" t="s">
        <v>108</v>
      </c>
      <c r="E18" s="87" t="s">
        <v>225</v>
      </c>
      <c r="F18" s="87"/>
      <c r="G18" s="87"/>
      <c r="H18" s="97">
        <v>14.770000000000005</v>
      </c>
      <c r="I18" s="100" t="s">
        <v>152</v>
      </c>
      <c r="J18" s="101">
        <v>0.04</v>
      </c>
      <c r="K18" s="98">
        <v>1.1400000000000004E-2</v>
      </c>
      <c r="L18" s="97">
        <v>27502515.820000004</v>
      </c>
      <c r="M18" s="99">
        <v>178.62</v>
      </c>
      <c r="N18" s="97">
        <v>49124.993190000001</v>
      </c>
      <c r="O18" s="98">
        <v>1.6954252807197909E-3</v>
      </c>
      <c r="P18" s="98">
        <v>6.3639854278644409E-2</v>
      </c>
      <c r="Q18" s="98">
        <v>6.1939473029821987E-2</v>
      </c>
      <c r="AT18" s="3"/>
    </row>
    <row r="19" spans="2:47">
      <c r="B19" s="89" t="s">
        <v>232</v>
      </c>
      <c r="C19" s="87" t="s">
        <v>233</v>
      </c>
      <c r="D19" s="100" t="s">
        <v>108</v>
      </c>
      <c r="E19" s="87" t="s">
        <v>225</v>
      </c>
      <c r="F19" s="87"/>
      <c r="G19" s="87"/>
      <c r="H19" s="97">
        <v>18.989999999999998</v>
      </c>
      <c r="I19" s="100" t="s">
        <v>152</v>
      </c>
      <c r="J19" s="101">
        <v>2.75E-2</v>
      </c>
      <c r="K19" s="98">
        <v>1.3499999999999996E-2</v>
      </c>
      <c r="L19" s="97">
        <v>5057243.8600000013</v>
      </c>
      <c r="M19" s="99">
        <v>137.66999999999999</v>
      </c>
      <c r="N19" s="97">
        <v>6962.3075100000015</v>
      </c>
      <c r="O19" s="98">
        <v>2.8612303760998479E-4</v>
      </c>
      <c r="P19" s="98">
        <v>9.0194462453321248E-3</v>
      </c>
      <c r="Q19" s="98">
        <v>8.7784573643209535E-3</v>
      </c>
      <c r="AU19" s="3"/>
    </row>
    <row r="20" spans="2:47">
      <c r="B20" s="89" t="s">
        <v>234</v>
      </c>
      <c r="C20" s="87" t="s">
        <v>235</v>
      </c>
      <c r="D20" s="100" t="s">
        <v>108</v>
      </c>
      <c r="E20" s="87" t="s">
        <v>225</v>
      </c>
      <c r="F20" s="87"/>
      <c r="G20" s="87"/>
      <c r="H20" s="97">
        <v>6.4199999999999982</v>
      </c>
      <c r="I20" s="100" t="s">
        <v>152</v>
      </c>
      <c r="J20" s="101">
        <v>1.7500000000000002E-2</v>
      </c>
      <c r="K20" s="98">
        <v>4.0000000000000001E-3</v>
      </c>
      <c r="L20" s="97">
        <v>105593.33000000002</v>
      </c>
      <c r="M20" s="99">
        <v>110.03</v>
      </c>
      <c r="N20" s="97">
        <v>116.18434000000002</v>
      </c>
      <c r="O20" s="98">
        <v>7.6168737394576108E-6</v>
      </c>
      <c r="P20" s="98">
        <v>1.5051308889678602E-4</v>
      </c>
      <c r="Q20" s="98">
        <v>1.4649155809720468E-4</v>
      </c>
    </row>
    <row r="21" spans="2:47">
      <c r="B21" s="89" t="s">
        <v>236</v>
      </c>
      <c r="C21" s="87" t="s">
        <v>237</v>
      </c>
      <c r="D21" s="100" t="s">
        <v>108</v>
      </c>
      <c r="E21" s="87" t="s">
        <v>225</v>
      </c>
      <c r="F21" s="87"/>
      <c r="G21" s="87"/>
      <c r="H21" s="97">
        <v>2.75</v>
      </c>
      <c r="I21" s="100" t="s">
        <v>152</v>
      </c>
      <c r="J21" s="101">
        <v>0.03</v>
      </c>
      <c r="K21" s="98">
        <v>-7.000000000000001E-4</v>
      </c>
      <c r="L21" s="97">
        <v>12937598.850000001</v>
      </c>
      <c r="M21" s="99">
        <v>118.92</v>
      </c>
      <c r="N21" s="97">
        <v>15385.392030000003</v>
      </c>
      <c r="O21" s="98">
        <v>8.43925653832724E-4</v>
      </c>
      <c r="P21" s="98">
        <v>1.9931282290911952E-2</v>
      </c>
      <c r="Q21" s="98">
        <v>1.9398742123172667E-2</v>
      </c>
    </row>
    <row r="22" spans="2:47">
      <c r="B22" s="89" t="s">
        <v>238</v>
      </c>
      <c r="C22" s="87" t="s">
        <v>239</v>
      </c>
      <c r="D22" s="100" t="s">
        <v>108</v>
      </c>
      <c r="E22" s="87" t="s">
        <v>225</v>
      </c>
      <c r="F22" s="87"/>
      <c r="G22" s="87"/>
      <c r="H22" s="97">
        <v>8.5800000000000018</v>
      </c>
      <c r="I22" s="100" t="s">
        <v>152</v>
      </c>
      <c r="J22" s="101">
        <v>7.4999999999999997E-3</v>
      </c>
      <c r="K22" s="98">
        <v>5.7000000000000019E-3</v>
      </c>
      <c r="L22" s="97">
        <v>47882.000000000007</v>
      </c>
      <c r="M22" s="99">
        <v>100.95</v>
      </c>
      <c r="N22" s="97">
        <v>48.336880000000001</v>
      </c>
      <c r="O22" s="98">
        <v>4.6820577507896006E-6</v>
      </c>
      <c r="P22" s="98">
        <v>6.2618878899112196E-5</v>
      </c>
      <c r="Q22" s="98">
        <v>6.0945776898656132E-5</v>
      </c>
    </row>
    <row r="23" spans="2:47">
      <c r="B23" s="89" t="s">
        <v>240</v>
      </c>
      <c r="C23" s="87" t="s">
        <v>241</v>
      </c>
      <c r="D23" s="100" t="s">
        <v>108</v>
      </c>
      <c r="E23" s="87" t="s">
        <v>225</v>
      </c>
      <c r="F23" s="87"/>
      <c r="G23" s="87"/>
      <c r="H23" s="97">
        <v>5.4</v>
      </c>
      <c r="I23" s="100" t="s">
        <v>152</v>
      </c>
      <c r="J23" s="101">
        <v>2.75E-2</v>
      </c>
      <c r="K23" s="98">
        <v>2.3E-3</v>
      </c>
      <c r="L23" s="97">
        <v>86041375.37000002</v>
      </c>
      <c r="M23" s="99">
        <v>117.85</v>
      </c>
      <c r="N23" s="97">
        <v>101399.75714000002</v>
      </c>
      <c r="O23" s="98">
        <v>5.3056466970595705E-3</v>
      </c>
      <c r="P23" s="98">
        <v>0.13136013563037269</v>
      </c>
      <c r="Q23" s="98">
        <v>0.12785034897230346</v>
      </c>
    </row>
    <row r="24" spans="2:47">
      <c r="B24" s="89" t="s">
        <v>242</v>
      </c>
      <c r="C24" s="87" t="s">
        <v>243</v>
      </c>
      <c r="D24" s="100" t="s">
        <v>108</v>
      </c>
      <c r="E24" s="87" t="s">
        <v>225</v>
      </c>
      <c r="F24" s="87"/>
      <c r="G24" s="87"/>
      <c r="H24" s="97">
        <v>0.40999999999999986</v>
      </c>
      <c r="I24" s="100" t="s">
        <v>152</v>
      </c>
      <c r="J24" s="101">
        <v>0.01</v>
      </c>
      <c r="K24" s="98">
        <v>7.7999999999999988E-3</v>
      </c>
      <c r="L24" s="97">
        <v>1265.1500000000003</v>
      </c>
      <c r="M24" s="99">
        <v>102.73</v>
      </c>
      <c r="N24" s="97">
        <v>1.2996900000000002</v>
      </c>
      <c r="O24" s="98">
        <v>9.5681023814347374E-8</v>
      </c>
      <c r="P24" s="98">
        <v>1.6837067414443618E-6</v>
      </c>
      <c r="Q24" s="98">
        <v>1.6387200989682084E-6</v>
      </c>
    </row>
    <row r="25" spans="2:47">
      <c r="B25" s="90"/>
      <c r="C25" s="87"/>
      <c r="D25" s="87"/>
      <c r="E25" s="87"/>
      <c r="F25" s="87"/>
      <c r="G25" s="87"/>
      <c r="H25" s="87"/>
      <c r="I25" s="87"/>
      <c r="J25" s="87"/>
      <c r="K25" s="98"/>
      <c r="L25" s="97"/>
      <c r="M25" s="99"/>
      <c r="N25" s="87"/>
      <c r="O25" s="87"/>
      <c r="P25" s="98"/>
      <c r="Q25" s="87"/>
    </row>
    <row r="26" spans="2:47">
      <c r="B26" s="86" t="s">
        <v>39</v>
      </c>
      <c r="C26" s="87"/>
      <c r="D26" s="87"/>
      <c r="E26" s="87"/>
      <c r="F26" s="87"/>
      <c r="G26" s="87"/>
      <c r="H26" s="97">
        <v>5.7231586371336425</v>
      </c>
      <c r="I26" s="87"/>
      <c r="J26" s="87"/>
      <c r="K26" s="98">
        <v>1.4280834546037298E-2</v>
      </c>
      <c r="L26" s="97"/>
      <c r="M26" s="99"/>
      <c r="N26" s="97">
        <v>445626.03425000008</v>
      </c>
      <c r="O26" s="87"/>
      <c r="P26" s="98">
        <v>0.57729424557382225</v>
      </c>
      <c r="Q26" s="98">
        <v>0.56186962964166076</v>
      </c>
    </row>
    <row r="27" spans="2:47">
      <c r="B27" s="88" t="s">
        <v>25</v>
      </c>
      <c r="C27" s="85"/>
      <c r="D27" s="85"/>
      <c r="E27" s="85"/>
      <c r="F27" s="85"/>
      <c r="G27" s="85"/>
      <c r="H27" s="94">
        <v>9.5978127655298937E-2</v>
      </c>
      <c r="I27" s="85"/>
      <c r="J27" s="85"/>
      <c r="K27" s="95">
        <v>6.2115005085921415E-3</v>
      </c>
      <c r="L27" s="94"/>
      <c r="M27" s="96"/>
      <c r="N27" s="94">
        <v>52273.998770000013</v>
      </c>
      <c r="O27" s="85"/>
      <c r="P27" s="95">
        <v>6.7719290085561393E-2</v>
      </c>
      <c r="Q27" s="95">
        <v>6.5909911161768114E-2</v>
      </c>
    </row>
    <row r="28" spans="2:47">
      <c r="B28" s="89" t="s">
        <v>244</v>
      </c>
      <c r="C28" s="87" t="s">
        <v>245</v>
      </c>
      <c r="D28" s="100" t="s">
        <v>108</v>
      </c>
      <c r="E28" s="87" t="s">
        <v>225</v>
      </c>
      <c r="F28" s="87"/>
      <c r="G28" s="87"/>
      <c r="H28" s="97">
        <v>0.76</v>
      </c>
      <c r="I28" s="100" t="s">
        <v>152</v>
      </c>
      <c r="J28" s="101">
        <v>0</v>
      </c>
      <c r="K28" s="98">
        <v>1.3999999999999998E-3</v>
      </c>
      <c r="L28" s="97">
        <v>2782200.0000000005</v>
      </c>
      <c r="M28" s="99">
        <v>99.89</v>
      </c>
      <c r="N28" s="97">
        <v>2779.1395800000005</v>
      </c>
      <c r="O28" s="98">
        <v>3.0913333333333338E-4</v>
      </c>
      <c r="P28" s="98">
        <v>3.6002862576928747E-3</v>
      </c>
      <c r="Q28" s="98">
        <v>3.5040908890458995E-3</v>
      </c>
    </row>
    <row r="29" spans="2:47">
      <c r="B29" s="89" t="s">
        <v>246</v>
      </c>
      <c r="C29" s="87" t="s">
        <v>247</v>
      </c>
      <c r="D29" s="100" t="s">
        <v>108</v>
      </c>
      <c r="E29" s="87" t="s">
        <v>225</v>
      </c>
      <c r="F29" s="87"/>
      <c r="G29" s="87"/>
      <c r="H29" s="97">
        <v>9.9999999999999985E-3</v>
      </c>
      <c r="I29" s="100" t="s">
        <v>152</v>
      </c>
      <c r="J29" s="101">
        <v>0</v>
      </c>
      <c r="K29" s="98">
        <v>7.3000000000000001E-3</v>
      </c>
      <c r="L29" s="97">
        <v>42400000.000000007</v>
      </c>
      <c r="M29" s="99">
        <v>99.99</v>
      </c>
      <c r="N29" s="97">
        <v>42395.760000000009</v>
      </c>
      <c r="O29" s="98">
        <v>4.2400000000000007E-3</v>
      </c>
      <c r="P29" s="98">
        <v>5.4922348345110929E-2</v>
      </c>
      <c r="Q29" s="98">
        <v>5.3454888491126659E-2</v>
      </c>
    </row>
    <row r="30" spans="2:47">
      <c r="B30" s="89" t="s">
        <v>248</v>
      </c>
      <c r="C30" s="87" t="s">
        <v>249</v>
      </c>
      <c r="D30" s="100" t="s">
        <v>108</v>
      </c>
      <c r="E30" s="87" t="s">
        <v>225</v>
      </c>
      <c r="F30" s="87"/>
      <c r="G30" s="87"/>
      <c r="H30" s="97">
        <v>0.92999999999999994</v>
      </c>
      <c r="I30" s="100" t="s">
        <v>152</v>
      </c>
      <c r="J30" s="101">
        <v>0</v>
      </c>
      <c r="K30" s="98">
        <v>1.4000000000000002E-3</v>
      </c>
      <c r="L30" s="97">
        <v>850000.00000000012</v>
      </c>
      <c r="M30" s="99">
        <v>99.87</v>
      </c>
      <c r="N30" s="97">
        <v>848.8950000000001</v>
      </c>
      <c r="O30" s="98">
        <v>1.2142857142857144E-4</v>
      </c>
      <c r="P30" s="98">
        <v>1.099716266400766E-3</v>
      </c>
      <c r="Q30" s="98">
        <v>1.0703331551474714E-3</v>
      </c>
    </row>
    <row r="31" spans="2:47">
      <c r="B31" s="89" t="s">
        <v>250</v>
      </c>
      <c r="C31" s="87" t="s">
        <v>251</v>
      </c>
      <c r="D31" s="100" t="s">
        <v>108</v>
      </c>
      <c r="E31" s="87" t="s">
        <v>225</v>
      </c>
      <c r="F31" s="87"/>
      <c r="G31" s="87"/>
      <c r="H31" s="97">
        <v>0.10999999999999999</v>
      </c>
      <c r="I31" s="100" t="s">
        <v>152</v>
      </c>
      <c r="J31" s="101">
        <v>0</v>
      </c>
      <c r="K31" s="98">
        <v>1.8E-3</v>
      </c>
      <c r="L31" s="97">
        <v>2250000.0000000005</v>
      </c>
      <c r="M31" s="99">
        <v>99.98</v>
      </c>
      <c r="N31" s="97">
        <v>2249.5500000000006</v>
      </c>
      <c r="O31" s="98">
        <v>2.2500000000000005E-4</v>
      </c>
      <c r="P31" s="98">
        <v>2.9142199295340925E-3</v>
      </c>
      <c r="Q31" s="98">
        <v>2.8363554375535191E-3</v>
      </c>
    </row>
    <row r="32" spans="2:47">
      <c r="B32" s="89" t="s">
        <v>252</v>
      </c>
      <c r="C32" s="87" t="s">
        <v>253</v>
      </c>
      <c r="D32" s="100" t="s">
        <v>108</v>
      </c>
      <c r="E32" s="87" t="s">
        <v>225</v>
      </c>
      <c r="F32" s="87"/>
      <c r="G32" s="87"/>
      <c r="H32" s="97">
        <v>0.26</v>
      </c>
      <c r="I32" s="100" t="s">
        <v>152</v>
      </c>
      <c r="J32" s="101">
        <v>0</v>
      </c>
      <c r="K32" s="98">
        <v>1.5E-3</v>
      </c>
      <c r="L32" s="97">
        <v>3000000.0000000005</v>
      </c>
      <c r="M32" s="99">
        <v>99.96</v>
      </c>
      <c r="N32" s="97">
        <v>2998.8000000000006</v>
      </c>
      <c r="O32" s="98">
        <v>3.7500000000000006E-4</v>
      </c>
      <c r="P32" s="98">
        <v>3.8848492919414264E-3</v>
      </c>
      <c r="Q32" s="98">
        <v>3.7810507373187935E-3</v>
      </c>
    </row>
    <row r="33" spans="2:17">
      <c r="B33" s="89" t="s">
        <v>254</v>
      </c>
      <c r="C33" s="87" t="s">
        <v>255</v>
      </c>
      <c r="D33" s="100" t="s">
        <v>108</v>
      </c>
      <c r="E33" s="87" t="s">
        <v>225</v>
      </c>
      <c r="F33" s="87"/>
      <c r="G33" s="87"/>
      <c r="H33" s="97">
        <v>0.59</v>
      </c>
      <c r="I33" s="100" t="s">
        <v>152</v>
      </c>
      <c r="J33" s="101">
        <v>0</v>
      </c>
      <c r="K33" s="98">
        <v>1.5E-3</v>
      </c>
      <c r="L33" s="97">
        <v>187000.00000000003</v>
      </c>
      <c r="M33" s="99">
        <v>99.91</v>
      </c>
      <c r="N33" s="97">
        <v>186.83170000000004</v>
      </c>
      <c r="O33" s="98">
        <v>2.0777777777777782E-5</v>
      </c>
      <c r="P33" s="98">
        <v>2.4203447961091538E-4</v>
      </c>
      <c r="Q33" s="98">
        <v>2.355676060555968E-4</v>
      </c>
    </row>
    <row r="34" spans="2:17">
      <c r="B34" s="89" t="s">
        <v>256</v>
      </c>
      <c r="C34" s="87" t="s">
        <v>257</v>
      </c>
      <c r="D34" s="100" t="s">
        <v>108</v>
      </c>
      <c r="E34" s="87" t="s">
        <v>225</v>
      </c>
      <c r="F34" s="87"/>
      <c r="G34" s="87"/>
      <c r="H34" s="97">
        <v>0.67999999999999983</v>
      </c>
      <c r="I34" s="100" t="s">
        <v>152</v>
      </c>
      <c r="J34" s="101">
        <v>0</v>
      </c>
      <c r="K34" s="98">
        <v>1.6000000000000001E-3</v>
      </c>
      <c r="L34" s="97">
        <v>815920.00000000012</v>
      </c>
      <c r="M34" s="99">
        <v>99.89</v>
      </c>
      <c r="N34" s="97">
        <v>815.02249000000006</v>
      </c>
      <c r="O34" s="98">
        <v>9.0657777777777794E-5</v>
      </c>
      <c r="P34" s="98">
        <v>1.0558355152703875E-3</v>
      </c>
      <c r="Q34" s="98">
        <v>1.0276248455201745E-3</v>
      </c>
    </row>
    <row r="35" spans="2:17">
      <c r="B35" s="90"/>
      <c r="C35" s="87"/>
      <c r="D35" s="87"/>
      <c r="E35" s="87"/>
      <c r="F35" s="87"/>
      <c r="G35" s="87"/>
      <c r="H35" s="87"/>
      <c r="I35" s="87"/>
      <c r="J35" s="87"/>
      <c r="K35" s="98"/>
      <c r="L35" s="97"/>
      <c r="M35" s="99"/>
      <c r="N35" s="87"/>
      <c r="O35" s="87"/>
      <c r="P35" s="98"/>
      <c r="Q35" s="87"/>
    </row>
    <row r="36" spans="2:17">
      <c r="B36" s="88" t="s">
        <v>26</v>
      </c>
      <c r="C36" s="85"/>
      <c r="D36" s="85"/>
      <c r="E36" s="85"/>
      <c r="F36" s="85"/>
      <c r="G36" s="85"/>
      <c r="H36" s="94">
        <v>3.2170117328037069</v>
      </c>
      <c r="I36" s="85"/>
      <c r="J36" s="85"/>
      <c r="K36" s="95">
        <v>3.034730630449053E-3</v>
      </c>
      <c r="L36" s="94"/>
      <c r="M36" s="96"/>
      <c r="N36" s="94">
        <v>3124.1756800000007</v>
      </c>
      <c r="O36" s="85"/>
      <c r="P36" s="95">
        <v>4.0472694672364362E-3</v>
      </c>
      <c r="Q36" s="95">
        <v>3.9391312386212627E-3</v>
      </c>
    </row>
    <row r="37" spans="2:17">
      <c r="B37" s="89" t="s">
        <v>258</v>
      </c>
      <c r="C37" s="87" t="s">
        <v>259</v>
      </c>
      <c r="D37" s="100" t="s">
        <v>108</v>
      </c>
      <c r="E37" s="87" t="s">
        <v>225</v>
      </c>
      <c r="F37" s="87"/>
      <c r="G37" s="87"/>
      <c r="H37" s="97">
        <v>0.67</v>
      </c>
      <c r="I37" s="100" t="s">
        <v>152</v>
      </c>
      <c r="J37" s="101">
        <v>1.8E-3</v>
      </c>
      <c r="K37" s="98">
        <v>2E-3</v>
      </c>
      <c r="L37" s="97">
        <v>945441.00000000012</v>
      </c>
      <c r="M37" s="99">
        <v>99.98</v>
      </c>
      <c r="N37" s="97">
        <v>945.25194000000022</v>
      </c>
      <c r="O37" s="98">
        <v>6.1500317603426025E-5</v>
      </c>
      <c r="P37" s="98">
        <v>1.2245435940427037E-3</v>
      </c>
      <c r="Q37" s="98">
        <v>1.1918252449943378E-3</v>
      </c>
    </row>
    <row r="38" spans="2:17">
      <c r="B38" s="89" t="s">
        <v>260</v>
      </c>
      <c r="C38" s="87" t="s">
        <v>261</v>
      </c>
      <c r="D38" s="100" t="s">
        <v>108</v>
      </c>
      <c r="E38" s="87" t="s">
        <v>225</v>
      </c>
      <c r="F38" s="87"/>
      <c r="G38" s="87"/>
      <c r="H38" s="97">
        <v>4.8999999999999995</v>
      </c>
      <c r="I38" s="100" t="s">
        <v>152</v>
      </c>
      <c r="J38" s="101">
        <v>1.8E-3</v>
      </c>
      <c r="K38" s="98">
        <v>3.5999999999999999E-3</v>
      </c>
      <c r="L38" s="97">
        <v>1347477.0000000002</v>
      </c>
      <c r="M38" s="99">
        <v>98.97</v>
      </c>
      <c r="N38" s="97">
        <v>1333.5980300000003</v>
      </c>
      <c r="O38" s="98">
        <v>1.3415134360372888E-4</v>
      </c>
      <c r="P38" s="98">
        <v>1.7276335075963657E-3</v>
      </c>
      <c r="Q38" s="98">
        <v>1.6814731941504572E-3</v>
      </c>
    </row>
    <row r="39" spans="2:17">
      <c r="B39" s="89" t="s">
        <v>262</v>
      </c>
      <c r="C39" s="87" t="s">
        <v>263</v>
      </c>
      <c r="D39" s="100" t="s">
        <v>108</v>
      </c>
      <c r="E39" s="87" t="s">
        <v>225</v>
      </c>
      <c r="F39" s="87"/>
      <c r="G39" s="87"/>
      <c r="H39" s="97">
        <v>3.4099999999999993</v>
      </c>
      <c r="I39" s="100" t="s">
        <v>152</v>
      </c>
      <c r="J39" s="101">
        <v>1.8E-3</v>
      </c>
      <c r="K39" s="98">
        <v>3.2999999999999995E-3</v>
      </c>
      <c r="L39" s="97">
        <v>850685.00000000012</v>
      </c>
      <c r="M39" s="99">
        <v>99.37</v>
      </c>
      <c r="N39" s="97">
        <v>845.32571000000019</v>
      </c>
      <c r="O39" s="98">
        <v>4.617321911748126E-5</v>
      </c>
      <c r="P39" s="98">
        <v>1.0950923655973668E-3</v>
      </c>
      <c r="Q39" s="98">
        <v>1.0658327994764682E-3</v>
      </c>
    </row>
    <row r="40" spans="2:17">
      <c r="B40" s="90"/>
      <c r="C40" s="87"/>
      <c r="D40" s="87"/>
      <c r="E40" s="87"/>
      <c r="F40" s="87"/>
      <c r="G40" s="87"/>
      <c r="H40" s="87"/>
      <c r="I40" s="87"/>
      <c r="J40" s="87"/>
      <c r="K40" s="98"/>
      <c r="L40" s="97"/>
      <c r="M40" s="99"/>
      <c r="N40" s="87"/>
      <c r="O40" s="87"/>
      <c r="P40" s="98"/>
      <c r="Q40" s="87"/>
    </row>
    <row r="41" spans="2:17">
      <c r="B41" s="88" t="s">
        <v>27</v>
      </c>
      <c r="C41" s="85"/>
      <c r="D41" s="85"/>
      <c r="E41" s="85"/>
      <c r="F41" s="85"/>
      <c r="G41" s="85"/>
      <c r="H41" s="94">
        <v>6.4970266802683074</v>
      </c>
      <c r="I41" s="85"/>
      <c r="J41" s="85"/>
      <c r="K41" s="95">
        <v>1.5451820036745618E-2</v>
      </c>
      <c r="L41" s="94"/>
      <c r="M41" s="96"/>
      <c r="N41" s="94">
        <v>390227.85980000003</v>
      </c>
      <c r="O41" s="85"/>
      <c r="P41" s="95">
        <v>0.50552768602102438</v>
      </c>
      <c r="Q41" s="95">
        <v>0.4920205872412714</v>
      </c>
    </row>
    <row r="42" spans="2:17">
      <c r="B42" s="89" t="s">
        <v>264</v>
      </c>
      <c r="C42" s="87" t="s">
        <v>265</v>
      </c>
      <c r="D42" s="100" t="s">
        <v>108</v>
      </c>
      <c r="E42" s="87" t="s">
        <v>225</v>
      </c>
      <c r="F42" s="87"/>
      <c r="G42" s="87"/>
      <c r="H42" s="97">
        <v>0.16</v>
      </c>
      <c r="I42" s="100" t="s">
        <v>152</v>
      </c>
      <c r="J42" s="101">
        <v>5.5E-2</v>
      </c>
      <c r="K42" s="98">
        <v>1.7000000000000001E-3</v>
      </c>
      <c r="L42" s="97">
        <v>7312688.3800000008</v>
      </c>
      <c r="M42" s="99">
        <v>105.47</v>
      </c>
      <c r="N42" s="97">
        <v>7712.6923600000009</v>
      </c>
      <c r="O42" s="98">
        <v>5.744981806373716E-4</v>
      </c>
      <c r="P42" s="98">
        <v>9.9915457695438324E-3</v>
      </c>
      <c r="Q42" s="98">
        <v>9.7245835449149744E-3</v>
      </c>
    </row>
    <row r="43" spans="2:17">
      <c r="B43" s="89" t="s">
        <v>266</v>
      </c>
      <c r="C43" s="87" t="s">
        <v>267</v>
      </c>
      <c r="D43" s="100" t="s">
        <v>108</v>
      </c>
      <c r="E43" s="87" t="s">
        <v>225</v>
      </c>
      <c r="F43" s="87"/>
      <c r="G43" s="87"/>
      <c r="H43" s="97">
        <v>2.0100000000000002</v>
      </c>
      <c r="I43" s="100" t="s">
        <v>152</v>
      </c>
      <c r="J43" s="101">
        <v>0.06</v>
      </c>
      <c r="K43" s="98">
        <v>3.8E-3</v>
      </c>
      <c r="L43" s="97">
        <v>317351.00000000006</v>
      </c>
      <c r="M43" s="99">
        <v>117.11</v>
      </c>
      <c r="N43" s="97">
        <v>371.64975000000004</v>
      </c>
      <c r="O43" s="98">
        <v>1.7314811082410704E-5</v>
      </c>
      <c r="P43" s="98">
        <v>4.8146034018197549E-4</v>
      </c>
      <c r="Q43" s="98">
        <v>4.6859629227085677E-4</v>
      </c>
    </row>
    <row r="44" spans="2:17">
      <c r="B44" s="89" t="s">
        <v>268</v>
      </c>
      <c r="C44" s="87" t="s">
        <v>269</v>
      </c>
      <c r="D44" s="100" t="s">
        <v>108</v>
      </c>
      <c r="E44" s="87" t="s">
        <v>225</v>
      </c>
      <c r="F44" s="87"/>
      <c r="G44" s="87"/>
      <c r="H44" s="97">
        <v>7.9400000000000013</v>
      </c>
      <c r="I44" s="100" t="s">
        <v>152</v>
      </c>
      <c r="J44" s="101">
        <v>6.25E-2</v>
      </c>
      <c r="K44" s="98">
        <v>2.0899999999999998E-2</v>
      </c>
      <c r="L44" s="97">
        <v>6848648.7500000009</v>
      </c>
      <c r="M44" s="99">
        <v>137.69999999999999</v>
      </c>
      <c r="N44" s="97">
        <v>9430.5895900000014</v>
      </c>
      <c r="O44" s="98">
        <v>4.0863900539718755E-4</v>
      </c>
      <c r="P44" s="98">
        <v>1.2217026574396987E-2</v>
      </c>
      <c r="Q44" s="98">
        <v>1.1890602148399506E-2</v>
      </c>
    </row>
    <row r="45" spans="2:17">
      <c r="B45" s="89" t="s">
        <v>270</v>
      </c>
      <c r="C45" s="87" t="s">
        <v>271</v>
      </c>
      <c r="D45" s="100" t="s">
        <v>108</v>
      </c>
      <c r="E45" s="87" t="s">
        <v>225</v>
      </c>
      <c r="F45" s="87"/>
      <c r="G45" s="87"/>
      <c r="H45" s="97">
        <v>6.3900000000000006</v>
      </c>
      <c r="I45" s="100" t="s">
        <v>152</v>
      </c>
      <c r="J45" s="101">
        <v>3.7499999999999999E-2</v>
      </c>
      <c r="K45" s="98">
        <v>1.7099999999999997E-2</v>
      </c>
      <c r="L45" s="97">
        <v>62735070.730000012</v>
      </c>
      <c r="M45" s="99">
        <v>116.64</v>
      </c>
      <c r="N45" s="97">
        <v>73174.188040000023</v>
      </c>
      <c r="O45" s="98">
        <v>4.2199853822588755E-3</v>
      </c>
      <c r="P45" s="98">
        <v>9.4794815458044163E-2</v>
      </c>
      <c r="Q45" s="98">
        <v>9.226201068472259E-2</v>
      </c>
    </row>
    <row r="46" spans="2:17">
      <c r="B46" s="89" t="s">
        <v>272</v>
      </c>
      <c r="C46" s="87" t="s">
        <v>273</v>
      </c>
      <c r="D46" s="100" t="s">
        <v>108</v>
      </c>
      <c r="E46" s="87" t="s">
        <v>225</v>
      </c>
      <c r="F46" s="87"/>
      <c r="G46" s="87"/>
      <c r="H46" s="97">
        <v>2.35</v>
      </c>
      <c r="I46" s="100" t="s">
        <v>152</v>
      </c>
      <c r="J46" s="101">
        <v>2.2499999999999999E-2</v>
      </c>
      <c r="K46" s="98">
        <v>4.5999999999999999E-3</v>
      </c>
      <c r="L46" s="97">
        <v>2867225.26</v>
      </c>
      <c r="M46" s="99">
        <v>105.61</v>
      </c>
      <c r="N46" s="97">
        <v>3028.0765400000005</v>
      </c>
      <c r="O46" s="98">
        <v>1.8686004955996839E-4</v>
      </c>
      <c r="P46" s="98">
        <v>3.9227761112323074E-3</v>
      </c>
      <c r="Q46" s="98">
        <v>3.817964197087082E-3</v>
      </c>
    </row>
    <row r="47" spans="2:17">
      <c r="B47" s="89" t="s">
        <v>274</v>
      </c>
      <c r="C47" s="87" t="s">
        <v>275</v>
      </c>
      <c r="D47" s="100" t="s">
        <v>108</v>
      </c>
      <c r="E47" s="87" t="s">
        <v>225</v>
      </c>
      <c r="F47" s="87"/>
      <c r="G47" s="87"/>
      <c r="H47" s="97">
        <v>0.84</v>
      </c>
      <c r="I47" s="100" t="s">
        <v>152</v>
      </c>
      <c r="J47" s="101">
        <v>1.2500000000000001E-2</v>
      </c>
      <c r="K47" s="98">
        <v>1.8E-3</v>
      </c>
      <c r="L47" s="97">
        <v>21926446.210000005</v>
      </c>
      <c r="M47" s="99">
        <v>101.1</v>
      </c>
      <c r="N47" s="97">
        <v>22167.636850000006</v>
      </c>
      <c r="O47" s="98">
        <v>2.2078443043287211E-3</v>
      </c>
      <c r="P47" s="98">
        <v>2.8717463092149252E-2</v>
      </c>
      <c r="Q47" s="98">
        <v>2.7950166618750088E-2</v>
      </c>
    </row>
    <row r="48" spans="2:17">
      <c r="B48" s="89" t="s">
        <v>276</v>
      </c>
      <c r="C48" s="87" t="s">
        <v>277</v>
      </c>
      <c r="D48" s="100" t="s">
        <v>108</v>
      </c>
      <c r="E48" s="87" t="s">
        <v>225</v>
      </c>
      <c r="F48" s="87"/>
      <c r="G48" s="87"/>
      <c r="H48" s="97">
        <v>1.8299999999999998</v>
      </c>
      <c r="I48" s="100" t="s">
        <v>152</v>
      </c>
      <c r="J48" s="101">
        <v>5.0000000000000001E-3</v>
      </c>
      <c r="K48" s="98">
        <v>3.1999999999999997E-3</v>
      </c>
      <c r="L48" s="97">
        <v>5146259.0000000009</v>
      </c>
      <c r="M48" s="99">
        <v>100.42</v>
      </c>
      <c r="N48" s="97">
        <v>5167.8733700000012</v>
      </c>
      <c r="O48" s="98">
        <v>3.9093910149912213E-4</v>
      </c>
      <c r="P48" s="98">
        <v>6.694814326493082E-3</v>
      </c>
      <c r="Q48" s="98">
        <v>6.515936846741583E-3</v>
      </c>
    </row>
    <row r="49" spans="2:17">
      <c r="B49" s="89" t="s">
        <v>278</v>
      </c>
      <c r="C49" s="87" t="s">
        <v>279</v>
      </c>
      <c r="D49" s="100" t="s">
        <v>108</v>
      </c>
      <c r="E49" s="87" t="s">
        <v>225</v>
      </c>
      <c r="F49" s="87"/>
      <c r="G49" s="87"/>
      <c r="H49" s="97">
        <v>1.0499999999999998</v>
      </c>
      <c r="I49" s="100" t="s">
        <v>152</v>
      </c>
      <c r="J49" s="101">
        <v>0.04</v>
      </c>
      <c r="K49" s="98">
        <v>2E-3</v>
      </c>
      <c r="L49" s="97">
        <v>21701767.399999999</v>
      </c>
      <c r="M49" s="99">
        <v>107.78</v>
      </c>
      <c r="N49" s="97">
        <v>23390.165530000006</v>
      </c>
      <c r="O49" s="98">
        <v>1.2940708475306785E-3</v>
      </c>
      <c r="P49" s="98">
        <v>3.030120981646434E-2</v>
      </c>
      <c r="Q49" s="98">
        <v>2.9491597513410409E-2</v>
      </c>
    </row>
    <row r="50" spans="2:17">
      <c r="B50" s="89" t="s">
        <v>280</v>
      </c>
      <c r="C50" s="87" t="s">
        <v>281</v>
      </c>
      <c r="D50" s="100" t="s">
        <v>108</v>
      </c>
      <c r="E50" s="87" t="s">
        <v>225</v>
      </c>
      <c r="F50" s="87"/>
      <c r="G50" s="87"/>
      <c r="H50" s="97">
        <v>4.45</v>
      </c>
      <c r="I50" s="100" t="s">
        <v>152</v>
      </c>
      <c r="J50" s="101">
        <v>5.5E-2</v>
      </c>
      <c r="K50" s="98">
        <v>1.1399999999999999E-2</v>
      </c>
      <c r="L50" s="97">
        <v>33082427.780000005</v>
      </c>
      <c r="M50" s="99">
        <v>126.49</v>
      </c>
      <c r="N50" s="97">
        <v>41845.961320000009</v>
      </c>
      <c r="O50" s="98">
        <v>1.8422825487524345E-3</v>
      </c>
      <c r="P50" s="98">
        <v>5.421010177558034E-2</v>
      </c>
      <c r="Q50" s="98">
        <v>5.2761672303187852E-2</v>
      </c>
    </row>
    <row r="51" spans="2:17">
      <c r="B51" s="89" t="s">
        <v>282</v>
      </c>
      <c r="C51" s="87" t="s">
        <v>283</v>
      </c>
      <c r="D51" s="100" t="s">
        <v>108</v>
      </c>
      <c r="E51" s="87" t="s">
        <v>225</v>
      </c>
      <c r="F51" s="87"/>
      <c r="G51" s="87"/>
      <c r="H51" s="97">
        <v>5.53</v>
      </c>
      <c r="I51" s="100" t="s">
        <v>152</v>
      </c>
      <c r="J51" s="101">
        <v>4.2500000000000003E-2</v>
      </c>
      <c r="K51" s="98">
        <v>1.4600000000000002E-2</v>
      </c>
      <c r="L51" s="97">
        <v>49799784.020000011</v>
      </c>
      <c r="M51" s="99">
        <v>119.77</v>
      </c>
      <c r="N51" s="97">
        <v>59645.20064000001</v>
      </c>
      <c r="O51" s="98">
        <v>2.8209520393487676E-3</v>
      </c>
      <c r="P51" s="98">
        <v>7.7268445869683983E-2</v>
      </c>
      <c r="Q51" s="98">
        <v>7.5203924855742094E-2</v>
      </c>
    </row>
    <row r="52" spans="2:17">
      <c r="B52" s="89" t="s">
        <v>284</v>
      </c>
      <c r="C52" s="87" t="s">
        <v>285</v>
      </c>
      <c r="D52" s="100" t="s">
        <v>108</v>
      </c>
      <c r="E52" s="87" t="s">
        <v>225</v>
      </c>
      <c r="F52" s="87"/>
      <c r="G52" s="87"/>
      <c r="H52" s="97">
        <v>9.33</v>
      </c>
      <c r="I52" s="100" t="s">
        <v>152</v>
      </c>
      <c r="J52" s="101">
        <v>0.02</v>
      </c>
      <c r="K52" s="98">
        <v>2.2400000000000003E-2</v>
      </c>
      <c r="L52" s="97">
        <v>16588580.000000002</v>
      </c>
      <c r="M52" s="99">
        <v>98.08</v>
      </c>
      <c r="N52" s="97">
        <v>16270.079420000002</v>
      </c>
      <c r="O52" s="98">
        <v>8.6651361650225533E-3</v>
      </c>
      <c r="P52" s="98">
        <v>2.107736645145317E-2</v>
      </c>
      <c r="Q52" s="98">
        <v>2.0514204277453089E-2</v>
      </c>
    </row>
    <row r="53" spans="2:17">
      <c r="B53" s="89" t="s">
        <v>286</v>
      </c>
      <c r="C53" s="87" t="s">
        <v>287</v>
      </c>
      <c r="D53" s="100" t="s">
        <v>108</v>
      </c>
      <c r="E53" s="87" t="s">
        <v>225</v>
      </c>
      <c r="F53" s="87"/>
      <c r="G53" s="87"/>
      <c r="H53" s="97">
        <v>4.2399999999999993</v>
      </c>
      <c r="I53" s="100" t="s">
        <v>152</v>
      </c>
      <c r="J53" s="101">
        <v>0.01</v>
      </c>
      <c r="K53" s="98">
        <v>9.8999999999999991E-3</v>
      </c>
      <c r="L53" s="97">
        <v>6660300.0000000009</v>
      </c>
      <c r="M53" s="99">
        <v>100.71</v>
      </c>
      <c r="N53" s="97">
        <v>6707.5878600000015</v>
      </c>
      <c r="O53" s="98">
        <v>8.6221025020835824E-4</v>
      </c>
      <c r="P53" s="98">
        <v>8.6894651022261932E-3</v>
      </c>
      <c r="Q53" s="98">
        <v>8.4572929250645561E-3</v>
      </c>
    </row>
    <row r="54" spans="2:17">
      <c r="B54" s="89" t="s">
        <v>288</v>
      </c>
      <c r="C54" s="87" t="s">
        <v>289</v>
      </c>
      <c r="D54" s="100" t="s">
        <v>108</v>
      </c>
      <c r="E54" s="87" t="s">
        <v>225</v>
      </c>
      <c r="F54" s="87"/>
      <c r="G54" s="87"/>
      <c r="H54" s="97">
        <v>8.07</v>
      </c>
      <c r="I54" s="100" t="s">
        <v>152</v>
      </c>
      <c r="J54" s="101">
        <v>1.7500000000000002E-2</v>
      </c>
      <c r="K54" s="98">
        <v>2.06E-2</v>
      </c>
      <c r="L54" s="97">
        <v>14455642.350000001</v>
      </c>
      <c r="M54" s="99">
        <v>98.14</v>
      </c>
      <c r="N54" s="97">
        <v>14186.766820000003</v>
      </c>
      <c r="O54" s="98">
        <v>9.8869641912190023E-4</v>
      </c>
      <c r="P54" s="98">
        <v>1.83785017459034E-2</v>
      </c>
      <c r="Q54" s="98">
        <v>1.7887450028321594E-2</v>
      </c>
    </row>
    <row r="55" spans="2:17">
      <c r="B55" s="89" t="s">
        <v>290</v>
      </c>
      <c r="C55" s="87" t="s">
        <v>291</v>
      </c>
      <c r="D55" s="100" t="s">
        <v>108</v>
      </c>
      <c r="E55" s="87" t="s">
        <v>225</v>
      </c>
      <c r="F55" s="87"/>
      <c r="G55" s="87"/>
      <c r="H55" s="97">
        <v>2.83</v>
      </c>
      <c r="I55" s="100" t="s">
        <v>152</v>
      </c>
      <c r="J55" s="101">
        <v>0.05</v>
      </c>
      <c r="K55" s="98">
        <v>6.3E-3</v>
      </c>
      <c r="L55" s="97">
        <v>35280007.280000001</v>
      </c>
      <c r="M55" s="99">
        <v>117.91</v>
      </c>
      <c r="N55" s="97">
        <v>41598.656970000004</v>
      </c>
      <c r="O55" s="98">
        <v>1.9060826217491115E-3</v>
      </c>
      <c r="P55" s="98">
        <v>5.3889726915972644E-2</v>
      </c>
      <c r="Q55" s="98">
        <v>5.2449857478954941E-2</v>
      </c>
    </row>
    <row r="56" spans="2:17">
      <c r="B56" s="89" t="s">
        <v>292</v>
      </c>
      <c r="C56" s="87" t="s">
        <v>293</v>
      </c>
      <c r="D56" s="100" t="s">
        <v>108</v>
      </c>
      <c r="E56" s="87" t="s">
        <v>225</v>
      </c>
      <c r="F56" s="87"/>
      <c r="G56" s="87"/>
      <c r="H56" s="97">
        <v>15.299999999999999</v>
      </c>
      <c r="I56" s="100" t="s">
        <v>152</v>
      </c>
      <c r="J56" s="101">
        <v>5.5E-2</v>
      </c>
      <c r="K56" s="98">
        <v>3.2300000000000002E-2</v>
      </c>
      <c r="L56" s="97">
        <v>45634217.909999996</v>
      </c>
      <c r="M56" s="99">
        <v>143.6</v>
      </c>
      <c r="N56" s="97">
        <v>65530.734740000007</v>
      </c>
      <c r="O56" s="98">
        <v>2.7000696823395076E-3</v>
      </c>
      <c r="P56" s="98">
        <v>8.4892966671698822E-2</v>
      </c>
      <c r="Q56" s="98">
        <v>8.2624727526250261E-2</v>
      </c>
    </row>
    <row r="57" spans="2:17">
      <c r="B57" s="133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</row>
    <row r="58" spans="2:17">
      <c r="B58" s="133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</row>
    <row r="59" spans="2:17">
      <c r="B59" s="131" t="s">
        <v>333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</row>
    <row r="60" spans="2:17">
      <c r="B60" s="131" t="s">
        <v>100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</row>
    <row r="61" spans="2:17">
      <c r="B61" s="132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59">
    <cfRule type="cellIs" dxfId="19" priority="2" operator="equal">
      <formula>"NR3"</formula>
    </cfRule>
  </conditionalFormatting>
  <conditionalFormatting sqref="B59">
    <cfRule type="containsText" dxfId="18" priority="1" operator="containsText" text="הפרשה ">
      <formula>NOT(ISERROR(SEARCH("הפרשה ",B59)))</formula>
    </cfRule>
  </conditionalFormatting>
  <dataValidations count="1">
    <dataValidation allowBlank="1" showInputMessage="1" showErrorMessage="1" sqref="C5:C1048576 AH1:XFD2 D3:XFD1048576 D1:AF2 A1:A1048576 B1:B58 B6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167</v>
      </c>
      <c r="C1" s="81" t="s" vm="1">
        <v>220</v>
      </c>
    </row>
    <row r="2" spans="2:67">
      <c r="B2" s="57" t="s">
        <v>166</v>
      </c>
      <c r="C2" s="81" t="s">
        <v>221</v>
      </c>
    </row>
    <row r="3" spans="2:67">
      <c r="B3" s="57" t="s">
        <v>168</v>
      </c>
      <c r="C3" s="81" t="s">
        <v>222</v>
      </c>
    </row>
    <row r="4" spans="2:67">
      <c r="B4" s="57" t="s">
        <v>169</v>
      </c>
      <c r="C4" s="81">
        <v>68</v>
      </c>
    </row>
    <row r="6" spans="2:67" ht="26.25" customHeight="1">
      <c r="B6" s="147" t="s">
        <v>198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  <c r="BO6" s="3"/>
    </row>
    <row r="7" spans="2:67" ht="26.25" customHeight="1">
      <c r="B7" s="147" t="s">
        <v>75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AZ7" s="44"/>
      <c r="BJ7" s="3"/>
      <c r="BO7" s="3"/>
    </row>
    <row r="8" spans="2:67" s="3" customFormat="1" ht="78.75">
      <c r="B8" s="38" t="s">
        <v>103</v>
      </c>
      <c r="C8" s="14" t="s">
        <v>38</v>
      </c>
      <c r="D8" s="77" t="s">
        <v>107</v>
      </c>
      <c r="E8" s="77" t="s">
        <v>215</v>
      </c>
      <c r="F8" s="77" t="s">
        <v>105</v>
      </c>
      <c r="G8" s="14" t="s">
        <v>53</v>
      </c>
      <c r="H8" s="14" t="s">
        <v>15</v>
      </c>
      <c r="I8" s="14" t="s">
        <v>54</v>
      </c>
      <c r="J8" s="14" t="s">
        <v>90</v>
      </c>
      <c r="K8" s="14" t="s">
        <v>18</v>
      </c>
      <c r="L8" s="14" t="s">
        <v>89</v>
      </c>
      <c r="M8" s="14" t="s">
        <v>17</v>
      </c>
      <c r="N8" s="14" t="s">
        <v>19</v>
      </c>
      <c r="O8" s="14" t="s">
        <v>0</v>
      </c>
      <c r="P8" s="14" t="s">
        <v>93</v>
      </c>
      <c r="Q8" s="14" t="s">
        <v>51</v>
      </c>
      <c r="R8" s="14" t="s">
        <v>49</v>
      </c>
      <c r="S8" s="77" t="s">
        <v>170</v>
      </c>
      <c r="T8" s="39" t="s">
        <v>172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52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0" t="s">
        <v>102</v>
      </c>
      <c r="S10" s="46" t="s">
        <v>173</v>
      </c>
      <c r="T10" s="76" t="s">
        <v>216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140625" style="2" bestFit="1" customWidth="1"/>
    <col min="3" max="3" width="20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5.85546875" style="1" customWidth="1"/>
    <col min="9" max="9" width="7.85546875" style="1" bestFit="1" customWidth="1"/>
    <col min="10" max="10" width="7.140625" style="1" bestFit="1" customWidth="1"/>
    <col min="11" max="11" width="6" style="1" customWidth="1"/>
    <col min="12" max="12" width="9" style="1" bestFit="1" customWidth="1"/>
    <col min="13" max="13" width="6.85546875" style="1" bestFit="1" customWidth="1"/>
    <col min="14" max="14" width="8.140625" style="1" customWidth="1"/>
    <col min="15" max="15" width="5" style="1" bestFit="1" customWidth="1"/>
    <col min="16" max="16" width="7.2851562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10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167</v>
      </c>
      <c r="C1" s="81" t="s" vm="1">
        <v>220</v>
      </c>
    </row>
    <row r="2" spans="2:65">
      <c r="B2" s="57" t="s">
        <v>166</v>
      </c>
      <c r="C2" s="81" t="s">
        <v>221</v>
      </c>
    </row>
    <row r="3" spans="2:65">
      <c r="B3" s="57" t="s">
        <v>168</v>
      </c>
      <c r="C3" s="81" t="s">
        <v>222</v>
      </c>
    </row>
    <row r="4" spans="2:65">
      <c r="B4" s="57" t="s">
        <v>169</v>
      </c>
      <c r="C4" s="81">
        <v>68</v>
      </c>
    </row>
    <row r="6" spans="2:65" ht="26.25" customHeight="1">
      <c r="B6" s="152" t="s">
        <v>198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</row>
    <row r="7" spans="2:65" ht="26.25" customHeight="1">
      <c r="B7" s="152" t="s">
        <v>76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BM7" s="3"/>
    </row>
    <row r="8" spans="2:65" s="3" customFormat="1" ht="61.5" customHeight="1">
      <c r="B8" s="23" t="s">
        <v>103</v>
      </c>
      <c r="C8" s="31" t="s">
        <v>38</v>
      </c>
      <c r="D8" s="77" t="s">
        <v>107</v>
      </c>
      <c r="E8" s="77" t="s">
        <v>215</v>
      </c>
      <c r="F8" s="73" t="s">
        <v>105</v>
      </c>
      <c r="G8" s="31" t="s">
        <v>53</v>
      </c>
      <c r="H8" s="31" t="s">
        <v>15</v>
      </c>
      <c r="I8" s="31" t="s">
        <v>54</v>
      </c>
      <c r="J8" s="31" t="s">
        <v>90</v>
      </c>
      <c r="K8" s="31" t="s">
        <v>18</v>
      </c>
      <c r="L8" s="31" t="s">
        <v>89</v>
      </c>
      <c r="M8" s="31" t="s">
        <v>17</v>
      </c>
      <c r="N8" s="31" t="s">
        <v>19</v>
      </c>
      <c r="O8" s="31" t="s">
        <v>0</v>
      </c>
      <c r="P8" s="31" t="s">
        <v>93</v>
      </c>
      <c r="Q8" s="31" t="s">
        <v>51</v>
      </c>
      <c r="R8" s="14" t="s">
        <v>49</v>
      </c>
      <c r="S8" s="77" t="s">
        <v>170</v>
      </c>
      <c r="T8" s="32" t="s">
        <v>172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52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101</v>
      </c>
      <c r="R10" s="20" t="s">
        <v>102</v>
      </c>
      <c r="S10" s="20" t="s">
        <v>173</v>
      </c>
      <c r="T10" s="21" t="s">
        <v>216</v>
      </c>
      <c r="U10" s="5"/>
      <c r="BH10" s="1"/>
      <c r="BI10" s="3"/>
      <c r="BJ10" s="1"/>
    </row>
    <row r="11" spans="2:65" s="4" customFormat="1" ht="18" customHeight="1">
      <c r="B11" s="119" t="s">
        <v>33</v>
      </c>
      <c r="C11" s="120"/>
      <c r="D11" s="120"/>
      <c r="E11" s="120"/>
      <c r="F11" s="120"/>
      <c r="G11" s="120"/>
      <c r="H11" s="120"/>
      <c r="I11" s="120"/>
      <c r="J11" s="120"/>
      <c r="K11" s="121">
        <v>2.7034657039711192</v>
      </c>
      <c r="L11" s="120"/>
      <c r="M11" s="120"/>
      <c r="N11" s="124">
        <v>1.1092057761732849E-2</v>
      </c>
      <c r="O11" s="121"/>
      <c r="P11" s="125"/>
      <c r="Q11" s="121">
        <v>2.7700000000000003E-3</v>
      </c>
      <c r="R11" s="120"/>
      <c r="S11" s="122">
        <v>1</v>
      </c>
      <c r="T11" s="122">
        <v>3.4925672076740891E-9</v>
      </c>
      <c r="U11" s="5"/>
      <c r="BH11" s="1"/>
      <c r="BI11" s="3"/>
      <c r="BJ11" s="1"/>
      <c r="BM11" s="1"/>
    </row>
    <row r="12" spans="2:65">
      <c r="B12" s="123" t="s">
        <v>218</v>
      </c>
      <c r="C12" s="120"/>
      <c r="D12" s="120"/>
      <c r="E12" s="120"/>
      <c r="F12" s="120"/>
      <c r="G12" s="120"/>
      <c r="H12" s="120"/>
      <c r="I12" s="120"/>
      <c r="J12" s="120"/>
      <c r="K12" s="121">
        <v>2.7034657039711187</v>
      </c>
      <c r="L12" s="120"/>
      <c r="M12" s="120"/>
      <c r="N12" s="124">
        <v>1.1092057761732853E-2</v>
      </c>
      <c r="O12" s="121"/>
      <c r="P12" s="125"/>
      <c r="Q12" s="121">
        <v>2.7700000000000003E-3</v>
      </c>
      <c r="R12" s="120"/>
      <c r="S12" s="122">
        <v>1</v>
      </c>
      <c r="T12" s="122">
        <v>3.4925672076740891E-9</v>
      </c>
      <c r="BI12" s="3"/>
    </row>
    <row r="13" spans="2:65" ht="20.25">
      <c r="B13" s="104" t="s">
        <v>32</v>
      </c>
      <c r="C13" s="85"/>
      <c r="D13" s="85"/>
      <c r="E13" s="85"/>
      <c r="F13" s="85"/>
      <c r="G13" s="85"/>
      <c r="H13" s="85"/>
      <c r="I13" s="85"/>
      <c r="J13" s="85"/>
      <c r="K13" s="94">
        <v>2.4617518248175179</v>
      </c>
      <c r="L13" s="85"/>
      <c r="M13" s="85"/>
      <c r="N13" s="105">
        <v>1.0062043795620434E-2</v>
      </c>
      <c r="O13" s="94"/>
      <c r="P13" s="96"/>
      <c r="Q13" s="94">
        <v>1.3700000000000003E-3</v>
      </c>
      <c r="R13" s="85"/>
      <c r="S13" s="95">
        <v>0.49458483754512644</v>
      </c>
      <c r="T13" s="95">
        <v>1.727370785022925E-9</v>
      </c>
      <c r="BI13" s="4"/>
    </row>
    <row r="14" spans="2:65">
      <c r="B14" s="90" t="s">
        <v>294</v>
      </c>
      <c r="C14" s="87" t="s">
        <v>295</v>
      </c>
      <c r="D14" s="100" t="s">
        <v>108</v>
      </c>
      <c r="E14" s="100" t="s">
        <v>296</v>
      </c>
      <c r="F14" s="87" t="s">
        <v>297</v>
      </c>
      <c r="G14" s="100" t="s">
        <v>298</v>
      </c>
      <c r="H14" s="87" t="s">
        <v>299</v>
      </c>
      <c r="I14" s="87" t="s">
        <v>150</v>
      </c>
      <c r="J14" s="87"/>
      <c r="K14" s="97">
        <v>2.4799999999999995</v>
      </c>
      <c r="L14" s="100" t="s">
        <v>152</v>
      </c>
      <c r="M14" s="101">
        <v>6.5000000000000002E-2</v>
      </c>
      <c r="N14" s="101">
        <v>1.0499999999999999E-2</v>
      </c>
      <c r="O14" s="97">
        <v>0.87000000000000011</v>
      </c>
      <c r="P14" s="99">
        <v>129.63</v>
      </c>
      <c r="Q14" s="97">
        <v>1.1200000000000003E-3</v>
      </c>
      <c r="R14" s="98">
        <v>1.2463074738810126E-9</v>
      </c>
      <c r="S14" s="98">
        <v>0.404332129963899</v>
      </c>
      <c r="T14" s="98">
        <v>1.4121571381209315E-9</v>
      </c>
    </row>
    <row r="15" spans="2:65">
      <c r="B15" s="90" t="s">
        <v>300</v>
      </c>
      <c r="C15" s="87" t="s">
        <v>301</v>
      </c>
      <c r="D15" s="100" t="s">
        <v>108</v>
      </c>
      <c r="E15" s="100" t="s">
        <v>296</v>
      </c>
      <c r="F15" s="87" t="s">
        <v>302</v>
      </c>
      <c r="G15" s="100" t="s">
        <v>303</v>
      </c>
      <c r="H15" s="87" t="s">
        <v>299</v>
      </c>
      <c r="I15" s="87" t="s">
        <v>150</v>
      </c>
      <c r="J15" s="87"/>
      <c r="K15" s="97">
        <v>2.38</v>
      </c>
      <c r="L15" s="100" t="s">
        <v>152</v>
      </c>
      <c r="M15" s="101">
        <v>4.6500000000000007E-2</v>
      </c>
      <c r="N15" s="101">
        <v>8.0999999999999996E-3</v>
      </c>
      <c r="O15" s="97">
        <v>0.19000000000000003</v>
      </c>
      <c r="P15" s="99">
        <v>130.22</v>
      </c>
      <c r="Q15" s="97">
        <v>2.5000000000000006E-4</v>
      </c>
      <c r="R15" s="98">
        <v>3.6214879017611257E-10</v>
      </c>
      <c r="S15" s="98">
        <v>9.0252707581227443E-2</v>
      </c>
      <c r="T15" s="98">
        <v>3.1521364690199361E-10</v>
      </c>
    </row>
    <row r="16" spans="2:65">
      <c r="B16" s="86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97"/>
      <c r="P16" s="99"/>
      <c r="Q16" s="87"/>
      <c r="R16" s="87"/>
      <c r="S16" s="98"/>
      <c r="T16" s="87"/>
    </row>
    <row r="17" spans="2:60" ht="20.25">
      <c r="B17" s="104" t="s">
        <v>39</v>
      </c>
      <c r="C17" s="85"/>
      <c r="D17" s="85"/>
      <c r="E17" s="85"/>
      <c r="F17" s="85"/>
      <c r="G17" s="85"/>
      <c r="H17" s="85"/>
      <c r="I17" s="85"/>
      <c r="J17" s="85"/>
      <c r="K17" s="94">
        <v>2.9400000000000004</v>
      </c>
      <c r="L17" s="85"/>
      <c r="M17" s="85"/>
      <c r="N17" s="105">
        <v>1.21E-2</v>
      </c>
      <c r="O17" s="94"/>
      <c r="P17" s="96"/>
      <c r="Q17" s="94">
        <v>1.4E-3</v>
      </c>
      <c r="R17" s="85"/>
      <c r="S17" s="95">
        <v>0.50541516245487361</v>
      </c>
      <c r="T17" s="95">
        <v>1.7651964226511637E-9</v>
      </c>
      <c r="BH17" s="4"/>
    </row>
    <row r="18" spans="2:60">
      <c r="B18" s="90" t="s">
        <v>304</v>
      </c>
      <c r="C18" s="87" t="s">
        <v>305</v>
      </c>
      <c r="D18" s="100" t="s">
        <v>108</v>
      </c>
      <c r="E18" s="100" t="s">
        <v>296</v>
      </c>
      <c r="F18" s="87" t="s">
        <v>306</v>
      </c>
      <c r="G18" s="100" t="s">
        <v>307</v>
      </c>
      <c r="H18" s="87" t="s">
        <v>308</v>
      </c>
      <c r="I18" s="87" t="s">
        <v>150</v>
      </c>
      <c r="J18" s="87"/>
      <c r="K18" s="97">
        <v>2.9400000000000004</v>
      </c>
      <c r="L18" s="100" t="s">
        <v>152</v>
      </c>
      <c r="M18" s="101">
        <v>1.34E-2</v>
      </c>
      <c r="N18" s="101">
        <v>1.21E-2</v>
      </c>
      <c r="O18" s="97">
        <v>1.39</v>
      </c>
      <c r="P18" s="99">
        <v>100.4</v>
      </c>
      <c r="Q18" s="97">
        <v>1.4E-3</v>
      </c>
      <c r="R18" s="98">
        <v>2.5451256266685219E-9</v>
      </c>
      <c r="S18" s="98">
        <v>0.50541516245487361</v>
      </c>
      <c r="T18" s="98">
        <v>1.7651964226511637E-9</v>
      </c>
    </row>
    <row r="19" spans="2:60"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97"/>
      <c r="P19" s="99"/>
      <c r="Q19" s="87"/>
      <c r="R19" s="87"/>
      <c r="S19" s="98"/>
      <c r="T19" s="87"/>
      <c r="BH19" s="3"/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60">
      <c r="B21" s="131" t="s">
        <v>333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60">
      <c r="B22" s="131" t="s">
        <v>100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60">
      <c r="B23" s="102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</row>
    <row r="112" spans="2:20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</row>
    <row r="113" spans="2:20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</row>
    <row r="114" spans="2:20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</row>
    <row r="115" spans="2:20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</row>
    <row r="116" spans="2:20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</row>
    <row r="117" spans="2:20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</row>
    <row r="118" spans="2:20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</row>
    <row r="119" spans="2:20">
      <c r="C119" s="1"/>
      <c r="D119" s="1"/>
      <c r="E119" s="1"/>
      <c r="F119" s="1"/>
    </row>
    <row r="120" spans="2:20">
      <c r="C120" s="1"/>
      <c r="D120" s="1"/>
      <c r="E120" s="1"/>
      <c r="F120" s="1"/>
    </row>
    <row r="121" spans="2:20">
      <c r="C121" s="1"/>
      <c r="D121" s="1"/>
      <c r="E121" s="1"/>
      <c r="F121" s="1"/>
    </row>
    <row r="122" spans="2:20">
      <c r="C122" s="1"/>
      <c r="D122" s="1"/>
      <c r="E122" s="1"/>
      <c r="F122" s="1"/>
    </row>
    <row r="123" spans="2:20">
      <c r="C123" s="1"/>
      <c r="D123" s="1"/>
      <c r="E123" s="1"/>
      <c r="F123" s="1"/>
    </row>
    <row r="124" spans="2:20">
      <c r="C124" s="1"/>
      <c r="D124" s="1"/>
      <c r="E124" s="1"/>
      <c r="F124" s="1"/>
    </row>
    <row r="125" spans="2:20">
      <c r="C125" s="1"/>
      <c r="D125" s="1"/>
      <c r="E125" s="1"/>
      <c r="F125" s="1"/>
    </row>
    <row r="126" spans="2:20">
      <c r="C126" s="1"/>
      <c r="D126" s="1"/>
      <c r="E126" s="1"/>
      <c r="F126" s="1"/>
    </row>
    <row r="127" spans="2:20">
      <c r="C127" s="1"/>
      <c r="D127" s="1"/>
      <c r="E127" s="1"/>
      <c r="F127" s="1"/>
    </row>
    <row r="128" spans="2:20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0 B24:B118">
    <cfRule type="cellIs" dxfId="17" priority="4" operator="equal">
      <formula>"NR3"</formula>
    </cfRule>
  </conditionalFormatting>
  <conditionalFormatting sqref="B12:B20 B24:B118">
    <cfRule type="containsText" dxfId="16" priority="3" operator="containsText" text="הפרשה ">
      <formula>NOT(ISERROR(SEARCH("הפרשה ",B12)))</formula>
    </cfRule>
  </conditionalFormatting>
  <conditionalFormatting sqref="B21">
    <cfRule type="cellIs" dxfId="15" priority="2" operator="equal">
      <formula>"NR3"</formula>
    </cfRule>
  </conditionalFormatting>
  <conditionalFormatting sqref="B21">
    <cfRule type="containsText" dxfId="14" priority="1" operator="containsText" text="הפרשה ">
      <formula>NOT(ISERROR(SEARCH("הפרשה ",B21)))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167</v>
      </c>
      <c r="C1" s="81" t="s" vm="1">
        <v>220</v>
      </c>
    </row>
    <row r="2" spans="2:61">
      <c r="B2" s="57" t="s">
        <v>166</v>
      </c>
      <c r="C2" s="81" t="s">
        <v>221</v>
      </c>
    </row>
    <row r="3" spans="2:61">
      <c r="B3" s="57" t="s">
        <v>168</v>
      </c>
      <c r="C3" s="81" t="s">
        <v>222</v>
      </c>
    </row>
    <row r="4" spans="2:61">
      <c r="B4" s="57" t="s">
        <v>169</v>
      </c>
      <c r="C4" s="81">
        <v>68</v>
      </c>
    </row>
    <row r="6" spans="2:61" ht="26.25" customHeight="1">
      <c r="B6" s="152" t="s">
        <v>198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  <c r="BI6" s="3"/>
    </row>
    <row r="7" spans="2:61" ht="26.25" customHeight="1">
      <c r="B7" s="152" t="s">
        <v>77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  <c r="BE7" s="3"/>
      <c r="BI7" s="3"/>
    </row>
    <row r="8" spans="2:61" s="3" customFormat="1" ht="78.75">
      <c r="B8" s="23" t="s">
        <v>103</v>
      </c>
      <c r="C8" s="31" t="s">
        <v>38</v>
      </c>
      <c r="D8" s="73" t="s">
        <v>107</v>
      </c>
      <c r="E8" s="73" t="s">
        <v>215</v>
      </c>
      <c r="F8" s="73" t="s">
        <v>105</v>
      </c>
      <c r="G8" s="31" t="s">
        <v>53</v>
      </c>
      <c r="H8" s="31" t="s">
        <v>89</v>
      </c>
      <c r="I8" s="31" t="s">
        <v>0</v>
      </c>
      <c r="J8" s="14" t="s">
        <v>93</v>
      </c>
      <c r="K8" s="14" t="s">
        <v>51</v>
      </c>
      <c r="L8" s="14" t="s">
        <v>49</v>
      </c>
      <c r="M8" s="77" t="s">
        <v>170</v>
      </c>
      <c r="N8" s="15" t="s">
        <v>172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52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BE11" s="1"/>
      <c r="BF11" s="3"/>
      <c r="BG11" s="1"/>
      <c r="BI11" s="1"/>
    </row>
    <row r="12" spans="2:61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BF12" s="4"/>
    </row>
    <row r="13" spans="2:6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</row>
    <row r="16" spans="2:61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BE16" s="4"/>
    </row>
    <row r="17" spans="2:14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</row>
    <row r="18" spans="2:14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</row>
    <row r="19" spans="2:1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</row>
    <row r="20" spans="2:1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</row>
    <row r="21" spans="2:1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</row>
    <row r="22" spans="2:1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</row>
    <row r="23" spans="2:1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</row>
    <row r="24" spans="2:1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</row>
    <row r="25" spans="2:1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</row>
    <row r="26" spans="2:1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</row>
    <row r="27" spans="2:1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</row>
    <row r="33" spans="2:14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</row>
    <row r="34" spans="2:14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</row>
    <row r="35" spans="2:14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</row>
    <row r="36" spans="2:14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</row>
    <row r="37" spans="2:14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</row>
    <row r="38" spans="2:14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</row>
    <row r="39" spans="2:14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</row>
    <row r="40" spans="2:14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</row>
    <row r="41" spans="2:14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</row>
    <row r="42" spans="2:14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</row>
    <row r="43" spans="2:14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</row>
    <row r="44" spans="2:14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</row>
    <row r="45" spans="2:14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</row>
    <row r="46" spans="2:14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</row>
    <row r="47" spans="2:14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</row>
    <row r="48" spans="2:14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</row>
    <row r="49" spans="2:14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</row>
    <row r="50" spans="2:14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</row>
    <row r="51" spans="2:14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</row>
    <row r="52" spans="2:14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</row>
    <row r="53" spans="2:14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</row>
    <row r="54" spans="2:14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</row>
    <row r="55" spans="2:14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</row>
    <row r="56" spans="2:14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</row>
    <row r="57" spans="2:14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</row>
    <row r="58" spans="2:14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</row>
    <row r="59" spans="2:14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</row>
    <row r="60" spans="2:14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</row>
    <row r="61" spans="2:14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</row>
    <row r="62" spans="2:14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</row>
    <row r="63" spans="2:14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</row>
    <row r="64" spans="2:14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</row>
    <row r="65" spans="2:14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</row>
    <row r="66" spans="2:14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</row>
    <row r="67" spans="2:14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</row>
    <row r="68" spans="2:14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</row>
    <row r="69" spans="2:14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</row>
    <row r="70" spans="2:14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</row>
    <row r="71" spans="2:14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</row>
    <row r="72" spans="2:14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</row>
    <row r="73" spans="2:14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</row>
    <row r="74" spans="2:14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</row>
    <row r="75" spans="2:14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</row>
    <row r="76" spans="2:14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</row>
    <row r="77" spans="2:14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</row>
    <row r="79" spans="2:14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</row>
    <row r="80" spans="2:14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</row>
    <row r="82" spans="2:14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</row>
    <row r="83" spans="2:14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</row>
    <row r="84" spans="2:14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</row>
    <row r="85" spans="2:14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</row>
    <row r="86" spans="2:14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</row>
    <row r="87" spans="2:14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</row>
    <row r="88" spans="2:14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</row>
    <row r="89" spans="2:14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</row>
    <row r="90" spans="2:14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</row>
    <row r="91" spans="2:14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</row>
    <row r="92" spans="2:14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</row>
    <row r="93" spans="2:14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</row>
    <row r="94" spans="2:14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</row>
    <row r="95" spans="2:14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</row>
    <row r="96" spans="2:14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</row>
    <row r="97" spans="2:14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</row>
    <row r="98" spans="2:14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</row>
    <row r="99" spans="2:14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</row>
    <row r="100" spans="2:14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</row>
    <row r="101" spans="2:14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</row>
    <row r="102" spans="2:14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</row>
    <row r="103" spans="2:14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</row>
    <row r="104" spans="2:14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</row>
    <row r="105" spans="2:14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</row>
    <row r="106" spans="2:14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</row>
    <row r="107" spans="2:14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</row>
    <row r="108" spans="2:14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</row>
    <row r="109" spans="2:14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</row>
    <row r="110" spans="2:14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J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167</v>
      </c>
      <c r="C1" s="81" t="s" vm="1">
        <v>220</v>
      </c>
    </row>
    <row r="2" spans="2:62">
      <c r="B2" s="57" t="s">
        <v>166</v>
      </c>
      <c r="C2" s="81" t="s">
        <v>221</v>
      </c>
    </row>
    <row r="3" spans="2:62">
      <c r="B3" s="57" t="s">
        <v>168</v>
      </c>
      <c r="C3" s="81" t="s">
        <v>222</v>
      </c>
    </row>
    <row r="4" spans="2:62">
      <c r="B4" s="57" t="s">
        <v>169</v>
      </c>
      <c r="C4" s="81">
        <v>68</v>
      </c>
    </row>
    <row r="6" spans="2:62" ht="26.25" customHeight="1">
      <c r="B6" s="152" t="s">
        <v>198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  <c r="BJ6" s="3"/>
    </row>
    <row r="7" spans="2:62" ht="26.25" customHeight="1">
      <c r="B7" s="152" t="s">
        <v>78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  <c r="BG7" s="3"/>
      <c r="BJ7" s="3"/>
    </row>
    <row r="8" spans="2:62" s="3" customFormat="1" ht="47.25">
      <c r="B8" s="23" t="s">
        <v>103</v>
      </c>
      <c r="C8" s="31" t="s">
        <v>38</v>
      </c>
      <c r="D8" s="73" t="s">
        <v>107</v>
      </c>
      <c r="E8" s="73" t="s">
        <v>105</v>
      </c>
      <c r="F8" s="73" t="s">
        <v>53</v>
      </c>
      <c r="G8" s="31" t="s">
        <v>89</v>
      </c>
      <c r="H8" s="31" t="s">
        <v>0</v>
      </c>
      <c r="I8" s="31" t="s">
        <v>93</v>
      </c>
      <c r="J8" s="31" t="s">
        <v>51</v>
      </c>
      <c r="K8" s="31" t="s">
        <v>49</v>
      </c>
      <c r="L8" s="73" t="s">
        <v>170</v>
      </c>
      <c r="M8" s="32" t="s">
        <v>172</v>
      </c>
      <c r="O8" s="1"/>
      <c r="BG8" s="1"/>
      <c r="BH8" s="1"/>
      <c r="BJ8" s="4"/>
    </row>
    <row r="9" spans="2:6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52</v>
      </c>
      <c r="J9" s="33" t="s">
        <v>23</v>
      </c>
      <c r="K9" s="33" t="s">
        <v>20</v>
      </c>
      <c r="L9" s="18" t="s">
        <v>20</v>
      </c>
      <c r="M9" s="18" t="s">
        <v>20</v>
      </c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G10" s="1"/>
      <c r="BH10" s="3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5"/>
      <c r="BG11" s="1"/>
      <c r="BH11" s="3"/>
      <c r="BJ11" s="1"/>
    </row>
    <row r="12" spans="2:62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BH12" s="4"/>
    </row>
    <row r="13" spans="2:6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6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6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62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BG16" s="4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167</v>
      </c>
      <c r="C1" s="81" t="s" vm="1">
        <v>220</v>
      </c>
    </row>
    <row r="2" spans="2:65">
      <c r="B2" s="57" t="s">
        <v>166</v>
      </c>
      <c r="C2" s="81" t="s">
        <v>221</v>
      </c>
    </row>
    <row r="3" spans="2:65">
      <c r="B3" s="57" t="s">
        <v>168</v>
      </c>
      <c r="C3" s="81" t="s">
        <v>222</v>
      </c>
    </row>
    <row r="4" spans="2:65">
      <c r="B4" s="57" t="s">
        <v>169</v>
      </c>
      <c r="C4" s="81">
        <v>68</v>
      </c>
    </row>
    <row r="6" spans="2:65" ht="26.25" customHeight="1">
      <c r="B6" s="152" t="s">
        <v>198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5" ht="26.25" customHeight="1">
      <c r="B7" s="152" t="s">
        <v>79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M7" s="3"/>
    </row>
    <row r="8" spans="2:65" s="3" customFormat="1" ht="78.75">
      <c r="B8" s="23" t="s">
        <v>103</v>
      </c>
      <c r="C8" s="31" t="s">
        <v>38</v>
      </c>
      <c r="D8" s="73" t="s">
        <v>107</v>
      </c>
      <c r="E8" s="73" t="s">
        <v>105</v>
      </c>
      <c r="F8" s="77" t="s">
        <v>53</v>
      </c>
      <c r="G8" s="31" t="s">
        <v>15</v>
      </c>
      <c r="H8" s="31" t="s">
        <v>54</v>
      </c>
      <c r="I8" s="31" t="s">
        <v>89</v>
      </c>
      <c r="J8" s="31" t="s">
        <v>0</v>
      </c>
      <c r="K8" s="31" t="s">
        <v>93</v>
      </c>
      <c r="L8" s="31" t="s">
        <v>51</v>
      </c>
      <c r="M8" s="31" t="s">
        <v>49</v>
      </c>
      <c r="N8" s="73" t="s">
        <v>170</v>
      </c>
      <c r="O8" s="32" t="s">
        <v>172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52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6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5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5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59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G19" s="4"/>
    </row>
    <row r="20" spans="2:5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G20" s="3"/>
    </row>
    <row r="21" spans="2:5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5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5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5B049E3-D764-473B-8B4D-B9AF8FBBE8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