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52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<sst xmlns="http://schemas.openxmlformats.org/spreadsheetml/2006/main" count="2260" uniqueCount="447">
  <si>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</si>
  <si>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</si>
  <si>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</si>
  <si>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</si>
  <si>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</si>
  <si>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</si>
  <si>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</si>
  <si>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</si>
  <si>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</si>
  <si>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</si>
  <si>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</si>
  <si>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</si>
  <si>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</si>
  <si>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</si>
  <si>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</si>
  <si>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</si>
  <si>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</si>
  <si>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</si>
  <si>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</si>
  <si>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</si>
  <si>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</si>
  <si>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</si>
  <si>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</si>
  <si>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</si>
  <si>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</si>
  <si>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</si>
  <si>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</si>
  <si>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</si>
  <si>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</si>
  <si>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</si>
  <si>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</si>
  <si>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</si>
  <si>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</si>
  <si>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</si>
  <si>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</si>
  <si>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</si>
  <si>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</si>
  <si>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</si>
  <si>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</si>
  <si>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</si>
  <si>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</si>
  <si>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</si>
  <si>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</si>
  <si>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</si>
  <si>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</si>
  <si>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</si>
  <si>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</si>
  <si>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</si>
  <si>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</si>
  <si>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</si>
  <si>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</si>
  <si>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</si>
  <si>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</si>
  <si>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</si>
  <si>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</si>
  <si>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</si>
  <si>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</si>
  <si>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</si>
  <si>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</si>
  <si>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</si>
  <si>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</si>
  <si>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</si>
  <si>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</si>
  <si>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</si>
  <si>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</si>
  <si>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</si>
  <si>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</si>
  <si>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</si>
  <si>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</si>
  <si>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</si>
  <si>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</si>
  <si>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</si>
  <si>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</si>
  <si>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</si>
  <si>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</si>
  <si>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</si>
  <si>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</si>
  <si>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</si>
  <si>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</si>
  <si>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</si>
  <si>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</si>
  <si>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</si>
  <si>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</si>
  <si>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</si>
  <si>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</si>
  <si>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</si>
  <si>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</si>
  <si>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</si>
  <si>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</si>
  <si>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</si>
  <si>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</si>
  <si>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</si>
  <si>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</si>
  <si>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</si>
  <si>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</si>
  <si>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</si>
  <si>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</si>
  <si>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</si>
  <si>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</si>
  <si>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</si>
  <si>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</si>
  <si>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</si>
  <si>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</si>
  <si>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</si>
  <si>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</si>
  <si>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</si>
  <si>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</si>
  <si>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</si>
  <si>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</si>
  <si>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</si>
  <si>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</si>
  <si>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</si>
  <si>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</si>
  <si>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</si>
  <si>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</si>
  <si>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</si>
  <si>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</si>
  <si>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</si>
  <si>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</si>
  <si>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</si>
  <si>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</si>
  <si>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</si>
  <si>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</si>
  <si>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</si>
  <si>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</si>
  <si>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</si>
  <si>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</si>
  <si>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</si>
  <si>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</si>
  <si>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</si>
  <si>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</si>
  <si>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</si>
  <si>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</si>
  <si>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</si>
  <si>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</si>
  <si>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</si>
  <si>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</si>
  <si>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</si>
  <si>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</si>
  <si>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</si>
  <si>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</si>
  <si>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</si>
  <si>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</si>
  <si>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</si>
  <si>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</si>
  <si>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</si>
  <si>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</si>
  <si>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</si>
  <si>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</si>
  <si>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</si>
  <si>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</si>
  <si>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</si>
  <si>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</si>
  <si>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</si>
  <si>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</si>
  <si>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</si>
  <si>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</si>
  <si>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</si>
  <si>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</si>
  <si>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</si>
  <si>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</si>
  <si>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</si>
  <si>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</si>
  <si>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</si>
  <si>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</si>
  <si>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</si>
  <si>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</si>
  <si>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</si>
  <si>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</si>
  <si>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</si>
  <si>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</si>
  <si>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</si>
  <si>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</si>
  <si>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</si>
  <si>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</si>
  <si>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</si>
  <si>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</si>
  <si>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</si>
  <si>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</si>
  <si>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</si>
  <si>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</si>
  <si>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</si>
  <si>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</si>
  <si>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</si>
  <si>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</si>
  <si>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</si>
  <si>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</si>
  <si>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</si>
  <si>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</si>
  <si>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</si>
  <si>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</si>
  <si>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</si>
  <si>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</si>
  <si>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</si>
  <si>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</si>
  <si>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</si>
  <si>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</si>
  <si>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</si>
  <si>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</si>
  <si>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</si>
  <si>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</si>
  <si>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</si>
  <si>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</si>
  <si>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</si>
  <si>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</si>
  <si>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</si>
  <si>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</si>
  <si>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</si>
  <si>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</si>
  <si>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</si>
  <si>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</si>
  <si>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</si>
  <si>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</si>
  <si>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</si>
  <si>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</si>
  <si>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</si>
  <si>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</si>
  <si>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</si>
  <si>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</si>
  <si>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</si>
  <si>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</si>
  <si>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</si>
  <si>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</si>
  <si>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</si>
  <si>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</si>
  <si>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</si>
  <si>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</si>
  <si>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</si>
  <si>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</si>
  <si>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</si>
  <si>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</si>
  <si>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</si>
  <si>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</si>
  <si>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</si>
  <si>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</si>
  <si>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</si>
  <si>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</si>
  <si>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</si>
  <si>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</si>
  <si>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</si>
  <si>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</si>
  <si>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</si>
  <si>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</si>
  <si>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</si>
  <si>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</si>
  <si>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</si>
  <si>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</si>
  <si>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</si>
  <si>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</si>
  <si>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</si>
  <si>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</si>
  <si>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</si>
  <si>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</si>
  <si>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</si>
  <si>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327</t>
  </si>
  <si>
    <t>8170326</t>
  </si>
  <si>
    <t>מקמ 417</t>
  </si>
  <si>
    <t>8170417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</si>
  <si>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</si>
  <si>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</si>
  <si>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</si>
  <si>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</si>
  <si>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</si>
  <si>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</si>
  <si>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</si>
  <si>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</si>
  <si>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</si>
  <si>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</si>
  <si>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</si>
  <si>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</si>
  <si>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</si>
  <si>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</si>
  <si>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</si>
  <si>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</si>
  <si>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</si>
  <si>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</si>
  <si>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</si>
  <si>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</si>
  <si>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</si>
  <si>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</si>
  <si>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</si>
  <si>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</si>
  <si>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</si>
  <si>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</si>
  <si>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</si>
  <si>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</si>
  <si>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</si>
  <si>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</si>
  <si>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</si>
  <si>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</si>
  <si>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</si>
  <si>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</si>
  <si>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כתב התח נדחה פועלים סד י</t>
  </si>
  <si>
    <t>1940402</t>
  </si>
  <si>
    <t>מגמה</t>
  </si>
  <si>
    <t>520000118</t>
  </si>
  <si>
    <t>בנקים</t>
  </si>
  <si>
    <t>AA+</t>
  </si>
  <si>
    <t>לאומי מימון הת יב</t>
  </si>
  <si>
    <t>6040273</t>
  </si>
  <si>
    <t>520018078</t>
  </si>
  <si>
    <t>לאומי מימון הת יד</t>
  </si>
  <si>
    <t>6040299</t>
  </si>
  <si>
    <t>פועלים 14</t>
  </si>
  <si>
    <t>1940501</t>
  </si>
  <si>
    <t>למן.ק300</t>
  </si>
  <si>
    <t>6040257</t>
  </si>
  <si>
    <t>AA</t>
  </si>
  <si>
    <t>פועלים שטר הון  סדרה 1</t>
  </si>
  <si>
    <t>1940444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</si>
  <si>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</si>
  <si>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</si>
  <si>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</si>
  <si>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</si>
  <si>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</si>
  <si>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</si>
  <si>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</si>
  <si>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</si>
  <si>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</si>
  <si>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</si>
  <si>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</si>
  <si>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</si>
  <si>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</si>
  <si>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</si>
  <si>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 25</t>
  </si>
  <si>
    <t>1116979</t>
  </si>
  <si>
    <t>קסם תא100</t>
  </si>
  <si>
    <t>1117266</t>
  </si>
  <si>
    <t>תכלית תא 100</t>
  </si>
  <si>
    <t>1091818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</si>
  <si>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</si>
  <si>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</si>
  <si>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</si>
  <si>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</si>
  <si>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</si>
  <si>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</si>
  <si>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</si>
  <si>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</si>
  <si>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</si>
  <si>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הראל סל תל בונד 60</t>
  </si>
  <si>
    <t>1113257</t>
  </si>
  <si>
    <t>אג"ח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</si>
  <si>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</si>
  <si>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</si>
  <si>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</si>
  <si>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</si>
  <si>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</si>
  <si>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</si>
  <si>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</si>
  <si>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</si>
  <si>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תל בונד מאגר</t>
  </si>
  <si>
    <t>1132588</t>
  </si>
  <si>
    <t>פסגות סל תל בונד תשואות</t>
  </si>
  <si>
    <t>1128529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</si>
  <si>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</si>
  <si>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</si>
  <si>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</si>
  <si>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</si>
  <si>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</si>
  <si>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</si>
  <si>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</si>
  <si>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</si>
  <si>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</si>
  <si>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</si>
  <si>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</si>
  <si>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</si>
  <si>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</si>
  <si>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</si>
  <si>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</si>
  <si>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</si>
  <si>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</si>
  <si>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</si>
  <si>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</si>
  <si>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</si>
  <si>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</si>
  <si>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</si>
  <si>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</si>
  <si>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</si>
  <si>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</si>
  <si>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</si>
  <si>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DAIWA NIKKEI 225</t>
  </si>
  <si>
    <t>JP3027640006</t>
  </si>
  <si>
    <t>DB X TRACKERS MSCI EUROPE HEDGE</t>
  </si>
  <si>
    <t>US2330518539</t>
  </si>
  <si>
    <t>NYSE</t>
  </si>
  <si>
    <t>DBX STX EUROPE 600</t>
  </si>
  <si>
    <t>LU0328475792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</si>
  <si>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</si>
  <si>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</si>
  <si>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</si>
  <si>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</si>
  <si>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</si>
  <si>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</si>
  <si>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</si>
  <si>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</si>
  <si>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</si>
  <si>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</si>
  <si>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</si>
  <si>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</si>
  <si>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</si>
  <si>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</si>
  <si>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</si>
  <si>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</si>
  <si>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</si>
  <si>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</si>
  <si>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</si>
  <si>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</si>
  <si>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</si>
  <si>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</si>
  <si>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</si>
  <si>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</si>
  <si>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</si>
  <si>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</si>
  <si>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</si>
  <si>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</si>
  <si>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</si>
  <si>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</si>
  <si>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+EUR/-ILS 4.0055 23-01-17 (26) +55</t>
  </si>
  <si>
    <t>10000907</t>
  </si>
  <si>
    <t>+ILS/-EUR 4.2213 23-01-17 (26) +73</t>
  </si>
  <si>
    <t>10000889</t>
  </si>
  <si>
    <t>+ILS/-USD 3.8066 25-01-17 (26) --84</t>
  </si>
  <si>
    <t>10000891</t>
  </si>
  <si>
    <t>+ILS/-USD 3.816 25-01-17 (26) --50</t>
  </si>
  <si>
    <t>10000902</t>
  </si>
  <si>
    <t>+ILS/-USD 3.8317 18-01-17 (26) --83</t>
  </si>
  <si>
    <t>10000886</t>
  </si>
  <si>
    <t>+ILS/-USD 3.84 25-01-17 (26) --25</t>
  </si>
  <si>
    <t>10000911</t>
  </si>
  <si>
    <t>+ILS/-USD 3.8537 25-01-17 (26) --33</t>
  </si>
  <si>
    <t>10000908</t>
  </si>
  <si>
    <t>+EUR/-USD 1.0639 16-02-17 (26) +37.3</t>
  </si>
  <si>
    <t>10000904</t>
  </si>
  <si>
    <t>+USD/-EUR 1.0398 16-02-17 (26) +33.3</t>
  </si>
  <si>
    <t>10000906</t>
  </si>
  <si>
    <t/>
  </si>
  <si>
    <t>פרנק שווצרי</t>
  </si>
  <si>
    <t>דולר ניו-זילנד</t>
  </si>
  <si>
    <t>יו בנק</t>
  </si>
  <si>
    <t>30026000</t>
  </si>
  <si>
    <t>30226000</t>
  </si>
  <si>
    <t>30326000</t>
  </si>
  <si>
    <t>31726000</t>
  </si>
  <si>
    <t>31126000</t>
  </si>
  <si>
    <t>32026000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</si>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</sst>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172</v>
      </c>
      <c r="C1" s="81" t="s" vm="1">
        <v>226</v>
      </c>
    </row>
    <row r="2" spans="1:29">
      <c r="B2" s="57" t="s">
        <v>171</v>
      </c>
      <c r="C2" s="81" t="s">
        <v>227</v>
      </c>
    </row>
    <row r="3" spans="1:29">
      <c r="B3" s="57" t="s">
        <v>173</v>
      </c>
      <c r="C3" s="81" t="s">
        <v>228</v>
      </c>
    </row>
    <row r="4" spans="1:29">
      <c r="B4" s="57" t="s">
        <v>174</v>
      </c>
      <c r="C4" s="81">
        <v>185</v>
      </c>
    </row>
    <row r="6" spans="1:29" ht="26.25" customHeight="1">
      <c r="B6" s="129" t="s">
        <v>188</v>
      </c>
      <c r="C6" s="130"/>
      <c r="D6" s="131"/>
    </row>
    <row r="7" spans="1:29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23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9" t="s">
        <v>187</v>
      </c>
      <c r="C10" s="110">
        <v>239204.13382000005</v>
      </c>
      <c r="D10" s="111">
        <v>1</v>
      </c>
      <c r="AC10" s="68"/>
    </row>
    <row r="11" spans="1:29">
      <c r="A11" s="45" t="s">
        <v>134</v>
      </c>
      <c r="B11" s="29" t="s">
        <v>189</v>
      </c>
      <c r="C11" s="110" vm="2">
        <v>13103.74235</v>
      </c>
      <c r="D11" s="111" vm="3">
        <v>5.4780584853355845E-2</v>
      </c>
    </row>
    <row r="12" spans="1:29">
      <c r="B12" s="29" t="s">
        <v>190</v>
      </c>
      <c r="C12" s="110" vm="4">
        <v>226165.14240000007</v>
      </c>
      <c r="D12" s="111" vm="5">
        <v>0.94549010833645641</v>
      </c>
    </row>
    <row r="13" spans="1:29">
      <c r="A13" s="55" t="s">
        <v>134</v>
      </c>
      <c r="B13" s="30" t="s">
        <v>60</v>
      </c>
      <c r="C13" s="110" vm="6">
        <v>40306.084140000006</v>
      </c>
      <c r="D13" s="111" vm="7">
        <v>0.16850078423113765</v>
      </c>
    </row>
    <row r="14" spans="1:29">
      <c r="A14" s="55" t="s">
        <v>134</v>
      </c>
      <c r="B14" s="30" t="s">
        <v>61</v>
      </c>
      <c r="C14" s="110" t="s" vm="8">
        <v>435</v>
      </c>
      <c r="D14" s="111" t="s" vm="9">
        <v>435</v>
      </c>
    </row>
    <row r="15" spans="1:29">
      <c r="A15" s="55" t="s">
        <v>134</v>
      </c>
      <c r="B15" s="30" t="s">
        <v>62</v>
      </c>
      <c r="C15" s="110" vm="10">
        <v>2014.3288000000002</v>
      </c>
      <c r="D15" s="111" vm="11">
        <v>8.4209614935658803E-3</v>
      </c>
    </row>
    <row r="16" spans="1:29">
      <c r="A16" s="55" t="s">
        <v>134</v>
      </c>
      <c r="B16" s="30" t="s">
        <v>63</v>
      </c>
      <c r="C16" s="110" t="s" vm="12">
        <v>435</v>
      </c>
      <c r="D16" s="111" t="s" vm="13">
        <v>435</v>
      </c>
    </row>
    <row r="17" spans="1:4">
      <c r="A17" s="55" t="s">
        <v>134</v>
      </c>
      <c r="B17" s="30" t="s">
        <v>64</v>
      </c>
      <c r="C17" s="110" vm="14">
        <v>183844.72946000003</v>
      </c>
      <c r="D17" s="111" vm="15">
        <v>0.76856836261175276</v>
      </c>
    </row>
    <row r="18" spans="1:4">
      <c r="A18" s="55" t="s">
        <v>134</v>
      </c>
      <c r="B18" s="30" t="s">
        <v>65</v>
      </c>
      <c r="C18" s="110" t="s" vm="16">
        <v>435</v>
      </c>
      <c r="D18" s="111" t="s" vm="17">
        <v>435</v>
      </c>
    </row>
    <row r="19" spans="1:4">
      <c r="A19" s="55" t="s">
        <v>134</v>
      </c>
      <c r="B19" s="30" t="s">
        <v>66</v>
      </c>
      <c r="C19" s="110" t="s" vm="18">
        <v>435</v>
      </c>
      <c r="D19" s="111" t="s" vm="19">
        <v>435</v>
      </c>
    </row>
    <row r="20" spans="1:4">
      <c r="A20" s="55" t="s">
        <v>134</v>
      </c>
      <c r="B20" s="30" t="s">
        <v>67</v>
      </c>
      <c r="C20" s="110" t="s" vm="20">
        <v>435</v>
      </c>
      <c r="D20" s="111" t="s" vm="21">
        <v>435</v>
      </c>
    </row>
    <row r="21" spans="1:4">
      <c r="A21" s="55" t="s">
        <v>134</v>
      </c>
      <c r="B21" s="30" t="s">
        <v>68</v>
      </c>
      <c r="C21" s="110" t="s" vm="22">
        <v>435</v>
      </c>
      <c r="D21" s="111" t="s" vm="23">
        <v>435</v>
      </c>
    </row>
    <row r="22" spans="1:4">
      <c r="A22" s="55" t="s">
        <v>134</v>
      </c>
      <c r="B22" s="30" t="s">
        <v>69</v>
      </c>
      <c r="C22" s="110" t="s" vm="24">
        <v>435</v>
      </c>
      <c r="D22" s="111" t="s" vm="25">
        <v>435</v>
      </c>
    </row>
    <row r="23" spans="1:4">
      <c r="B23" s="29" t="s">
        <v>191</v>
      </c>
      <c r="C23" s="110" vm="26">
        <v>-64.750930000000039</v>
      </c>
      <c r="D23" s="111" vm="27">
        <v>-2.7069318981219945E-4</v>
      </c>
    </row>
    <row r="24" spans="1:4">
      <c r="A24" s="55" t="s">
        <v>134</v>
      </c>
      <c r="B24" s="30" t="s">
        <v>70</v>
      </c>
      <c r="C24" s="110" t="s" vm="28">
        <v>435</v>
      </c>
      <c r="D24" s="111" t="s" vm="29">
        <v>435</v>
      </c>
    </row>
    <row r="25" spans="1:4">
      <c r="A25" s="55" t="s">
        <v>134</v>
      </c>
      <c r="B25" s="30" t="s">
        <v>71</v>
      </c>
      <c r="C25" s="110" t="s" vm="30">
        <v>435</v>
      </c>
      <c r="D25" s="111" t="s" vm="31">
        <v>435</v>
      </c>
    </row>
    <row r="26" spans="1:4">
      <c r="A26" s="55" t="s">
        <v>134</v>
      </c>
      <c r="B26" s="30" t="s">
        <v>62</v>
      </c>
      <c r="C26" s="110" t="s" vm="32">
        <v>435</v>
      </c>
      <c r="D26" s="111" t="s" vm="33">
        <v>435</v>
      </c>
    </row>
    <row r="27" spans="1:4">
      <c r="A27" s="55" t="s">
        <v>134</v>
      </c>
      <c r="B27" s="30" t="s">
        <v>72</v>
      </c>
      <c r="C27" s="110" t="s" vm="34">
        <v>435</v>
      </c>
      <c r="D27" s="111" t="s" vm="35">
        <v>435</v>
      </c>
    </row>
    <row r="28" spans="1:4">
      <c r="A28" s="55" t="s">
        <v>134</v>
      </c>
      <c r="B28" s="30" t="s">
        <v>73</v>
      </c>
      <c r="C28" s="110" t="s" vm="36">
        <v>435</v>
      </c>
      <c r="D28" s="111" t="s" vm="37">
        <v>435</v>
      </c>
    </row>
    <row r="29" spans="1:4">
      <c r="A29" s="55" t="s">
        <v>134</v>
      </c>
      <c r="B29" s="30" t="s">
        <v>74</v>
      </c>
      <c r="C29" s="110" t="s" vm="38">
        <v>435</v>
      </c>
      <c r="D29" s="111" t="s" vm="39">
        <v>435</v>
      </c>
    </row>
    <row r="30" spans="1:4">
      <c r="A30" s="55" t="s">
        <v>134</v>
      </c>
      <c r="B30" s="30" t="s">
        <v>216</v>
      </c>
      <c r="C30" s="110" t="s" vm="40">
        <v>435</v>
      </c>
      <c r="D30" s="111" t="s" vm="41">
        <v>435</v>
      </c>
    </row>
    <row r="31" spans="1:4">
      <c r="A31" s="55" t="s">
        <v>134</v>
      </c>
      <c r="B31" s="30" t="s">
        <v>97</v>
      </c>
      <c r="C31" s="110" vm="42">
        <v>-64.750930000000039</v>
      </c>
      <c r="D31" s="111" vm="43">
        <v>-2.7069318981219945E-4</v>
      </c>
    </row>
    <row r="32" spans="1:4">
      <c r="A32" s="55" t="s">
        <v>134</v>
      </c>
      <c r="B32" s="30" t="s">
        <v>75</v>
      </c>
      <c r="C32" s="110" t="s" vm="44">
        <v>435</v>
      </c>
      <c r="D32" s="111" t="s" vm="45">
        <v>435</v>
      </c>
    </row>
    <row r="33" spans="1:4">
      <c r="A33" s="55" t="s">
        <v>134</v>
      </c>
      <c r="B33" s="29" t="s">
        <v>192</v>
      </c>
      <c r="C33" s="110" t="s" vm="46">
        <v>435</v>
      </c>
      <c r="D33" s="111" t="s" vm="47">
        <v>435</v>
      </c>
    </row>
    <row r="34" spans="1:4">
      <c r="A34" s="55" t="s">
        <v>134</v>
      </c>
      <c r="B34" s="29" t="s">
        <v>193</v>
      </c>
      <c r="C34" s="110" t="s" vm="48">
        <v>435</v>
      </c>
      <c r="D34" s="111" t="s" vm="49">
        <v>435</v>
      </c>
    </row>
    <row r="35" spans="1:4">
      <c r="A35" s="55" t="s">
        <v>134</v>
      </c>
      <c r="B35" s="29" t="s">
        <v>194</v>
      </c>
      <c r="C35" s="110" t="s" vm="50">
        <v>435</v>
      </c>
      <c r="D35" s="111" t="s" vm="51">
        <v>435</v>
      </c>
    </row>
    <row r="36" spans="1:4">
      <c r="A36" s="55" t="s">
        <v>134</v>
      </c>
      <c r="B36" s="56" t="s">
        <v>195</v>
      </c>
      <c r="C36" s="110" t="s" vm="52">
        <v>435</v>
      </c>
      <c r="D36" s="111" t="s" vm="53">
        <v>435</v>
      </c>
    </row>
    <row r="37" spans="1:4">
      <c r="A37" s="55" t="s">
        <v>134</v>
      </c>
      <c r="B37" s="29" t="s">
        <v>196</v>
      </c>
      <c r="C37" s="110"/>
      <c r="D37" s="111"/>
    </row>
    <row r="38" spans="1:4">
      <c r="A38" s="55"/>
      <c r="B38" s="70" t="s">
        <v>198</v>
      </c>
      <c r="C38" s="110">
        <v>0</v>
      </c>
      <c r="D38" s="111">
        <v>0</v>
      </c>
    </row>
    <row r="39" spans="1:4">
      <c r="A39" s="55" t="s">
        <v>134</v>
      </c>
      <c r="B39" s="71" t="s">
        <v>200</v>
      </c>
      <c r="C39" s="110" t="s" vm="54">
        <v>435</v>
      </c>
      <c r="D39" s="111" t="s" vm="55">
        <v>435</v>
      </c>
    </row>
    <row r="40" spans="1:4">
      <c r="A40" s="55" t="s">
        <v>134</v>
      </c>
      <c r="B40" s="71" t="s">
        <v>199</v>
      </c>
      <c r="C40" s="110" t="s" vm="56">
        <v>435</v>
      </c>
      <c r="D40" s="111" t="s" vm="57">
        <v>435</v>
      </c>
    </row>
    <row r="41" spans="1:4">
      <c r="A41" s="55" t="s">
        <v>134</v>
      </c>
      <c r="B41" s="71" t="s">
        <v>201</v>
      </c>
      <c r="C41" s="110" t="s" vm="58">
        <v>435</v>
      </c>
      <c r="D41" s="111" t="s" vm="59">
        <v>435</v>
      </c>
    </row>
    <row r="42" spans="1:4">
      <c r="B42" s="71" t="s">
        <v>76</v>
      </c>
      <c r="C42" s="110" vm="60">
        <v>239204.13382000005</v>
      </c>
      <c r="D42" s="111" vm="61">
        <v>1</v>
      </c>
    </row>
    <row r="43" spans="1:4">
      <c r="A43" s="55" t="s">
        <v>134</v>
      </c>
      <c r="B43" s="29" t="s">
        <v>197</v>
      </c>
      <c r="C43" s="110"/>
      <c r="D43" s="111"/>
    </row>
    <row r="44" spans="1:4">
      <c r="B44" s="6" t="s">
        <v>102</v>
      </c>
    </row>
    <row r="45" spans="1:4">
      <c r="C45" s="65" t="s">
        <v>179</v>
      </c>
      <c r="D45" s="36" t="s">
        <v>96</v>
      </c>
    </row>
    <row r="46" spans="1:4">
      <c r="C46" s="65" t="s">
        <v>1</v>
      </c>
      <c r="D46" s="65" t="s">
        <v>2</v>
      </c>
    </row>
    <row r="47" spans="1:4">
      <c r="C47" s="112" t="s">
        <v>160</v>
      </c>
      <c r="D47" s="116">
        <v>2.7768000000000002</v>
      </c>
    </row>
    <row r="48" spans="1:4">
      <c r="C48" s="112" t="s">
        <v>169</v>
      </c>
      <c r="D48" s="116">
        <v>1.1814</v>
      </c>
    </row>
    <row r="49" spans="2:4">
      <c r="C49" s="112" t="s">
        <v>165</v>
      </c>
      <c r="D49" s="116">
        <v>2.8511000000000002</v>
      </c>
    </row>
    <row r="50" spans="2:4">
      <c r="B50" s="12"/>
      <c r="C50" s="112" t="s">
        <v>436</v>
      </c>
      <c r="D50" s="116">
        <v>3.7671999999999999</v>
      </c>
    </row>
    <row r="51" spans="2:4">
      <c r="C51" s="112" t="s">
        <v>158</v>
      </c>
      <c r="D51" s="116">
        <v>4.0438000000000001</v>
      </c>
    </row>
    <row r="52" spans="2:4">
      <c r="C52" s="112" t="s">
        <v>159</v>
      </c>
      <c r="D52" s="116">
        <v>4.7252000000000001</v>
      </c>
    </row>
    <row r="53" spans="2:4">
      <c r="C53" s="112" t="s">
        <v>161</v>
      </c>
      <c r="D53" s="116">
        <v>0.49590000000000001</v>
      </c>
    </row>
    <row r="54" spans="2:4">
      <c r="C54" s="112" t="s">
        <v>166</v>
      </c>
      <c r="D54" s="116">
        <v>3.2864</v>
      </c>
    </row>
    <row r="55" spans="2:4">
      <c r="C55" s="112" t="s">
        <v>167</v>
      </c>
      <c r="D55" s="116">
        <v>0.18540000000000001</v>
      </c>
    </row>
    <row r="56" spans="2:4">
      <c r="C56" s="112" t="s">
        <v>164</v>
      </c>
      <c r="D56" s="116">
        <v>0.54400000000000004</v>
      </c>
    </row>
    <row r="57" spans="2:4">
      <c r="C57" s="112" t="s">
        <v>437</v>
      </c>
      <c r="D57" s="116">
        <v>2.6753999999999998</v>
      </c>
    </row>
    <row r="58" spans="2:4">
      <c r="C58" s="112" t="s">
        <v>163</v>
      </c>
      <c r="D58" s="116">
        <v>0.42270000000000002</v>
      </c>
    </row>
    <row r="59" spans="2:4">
      <c r="C59" s="112" t="s">
        <v>156</v>
      </c>
      <c r="D59" s="116">
        <v>3.8450000000000002</v>
      </c>
    </row>
    <row r="60" spans="2:4">
      <c r="C60" s="112" t="s">
        <v>170</v>
      </c>
      <c r="D60" s="116">
        <v>0.28220000000000001</v>
      </c>
    </row>
    <row r="61" spans="2:4">
      <c r="C61" s="112" t="s">
        <v>445</v>
      </c>
      <c r="D61" s="116">
        <v>0.4456</v>
      </c>
    </row>
    <row r="62" spans="2:4">
      <c r="C62" s="112" t="s">
        <v>157</v>
      </c>
      <c r="D62" s="113">
        <v>1</v>
      </c>
    </row>
    <row r="63" spans="2:4">
      <c r="C63" s="114"/>
      <c r="D63" s="115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1" t="s" vm="1">
        <v>226</v>
      </c>
    </row>
    <row r="2" spans="2:60">
      <c r="B2" s="57" t="s">
        <v>171</v>
      </c>
      <c r="C2" s="81" t="s">
        <v>227</v>
      </c>
    </row>
    <row r="3" spans="2:60">
      <c r="B3" s="57" t="s">
        <v>173</v>
      </c>
      <c r="C3" s="81" t="s">
        <v>228</v>
      </c>
    </row>
    <row r="4" spans="2:60">
      <c r="B4" s="57" t="s">
        <v>174</v>
      </c>
      <c r="C4" s="81">
        <v>185</v>
      </c>
    </row>
    <row r="6" spans="2:60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109</v>
      </c>
      <c r="C8" s="31" t="s">
        <v>41</v>
      </c>
      <c r="D8" s="73" t="s">
        <v>112</v>
      </c>
      <c r="E8" s="73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3" t="s">
        <v>175</v>
      </c>
      <c r="L8" s="32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6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1" t="s" vm="1">
        <v>226</v>
      </c>
    </row>
    <row r="2" spans="2:61">
      <c r="B2" s="57" t="s">
        <v>171</v>
      </c>
      <c r="C2" s="81" t="s">
        <v>227</v>
      </c>
    </row>
    <row r="3" spans="2:61">
      <c r="B3" s="57" t="s">
        <v>173</v>
      </c>
      <c r="C3" s="81" t="s">
        <v>228</v>
      </c>
    </row>
    <row r="4" spans="2:61">
      <c r="B4" s="57" t="s">
        <v>174</v>
      </c>
      <c r="C4" s="81">
        <v>185</v>
      </c>
    </row>
    <row r="6" spans="2:61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109</v>
      </c>
      <c r="C8" s="31" t="s">
        <v>41</v>
      </c>
      <c r="D8" s="73" t="s">
        <v>112</v>
      </c>
      <c r="E8" s="73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3" t="s">
        <v>175</v>
      </c>
      <c r="L8" s="32" t="s">
        <v>177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172</v>
      </c>
      <c r="C1" s="81" t="s" vm="1">
        <v>226</v>
      </c>
    </row>
    <row r="2" spans="1:60">
      <c r="B2" s="57" t="s">
        <v>171</v>
      </c>
      <c r="C2" s="81" t="s">
        <v>227</v>
      </c>
    </row>
    <row r="3" spans="1:60">
      <c r="B3" s="57" t="s">
        <v>173</v>
      </c>
      <c r="C3" s="81" t="s">
        <v>228</v>
      </c>
    </row>
    <row r="4" spans="1:60">
      <c r="B4" s="57" t="s">
        <v>174</v>
      </c>
      <c r="C4" s="81">
        <v>185</v>
      </c>
    </row>
    <row r="6" spans="1:60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113</v>
      </c>
      <c r="BF6" s="1" t="s">
        <v>180</v>
      </c>
      <c r="BH6" s="3" t="s">
        <v>157</v>
      </c>
    </row>
    <row r="7" spans="1:60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109</v>
      </c>
      <c r="C8" s="31" t="s">
        <v>41</v>
      </c>
      <c r="D8" s="73" t="s">
        <v>112</v>
      </c>
      <c r="E8" s="73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73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33" t="s">
        <v>20</v>
      </c>
      <c r="K9" s="58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122</v>
      </c>
      <c r="BE13" s="1" t="s">
        <v>140</v>
      </c>
      <c r="BG13" s="1" t="s">
        <v>162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119</v>
      </c>
      <c r="BE14" s="1" t="s">
        <v>141</v>
      </c>
      <c r="BG14" s="1" t="s">
        <v>164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126</v>
      </c>
      <c r="BE17" s="1" t="s">
        <v>143</v>
      </c>
      <c r="BG17" s="1" t="s">
        <v>168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114</v>
      </c>
      <c r="BF18" s="1" t="s">
        <v>144</v>
      </c>
      <c r="BH18" s="1" t="s">
        <v>31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127</v>
      </c>
      <c r="BF19" s="1" t="s">
        <v>145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132</v>
      </c>
      <c r="BF20" s="1" t="s">
        <v>146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117</v>
      </c>
      <c r="BE21" s="1" t="s">
        <v>133</v>
      </c>
      <c r="BF21" s="1" t="s">
        <v>147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123</v>
      </c>
      <c r="BF22" s="1" t="s">
        <v>148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31</v>
      </c>
      <c r="BE23" s="1" t="s">
        <v>124</v>
      </c>
      <c r="BF23" s="1" t="s">
        <v>183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186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149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150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185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151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152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184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31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172</v>
      </c>
      <c r="C1" s="81" t="s" vm="1">
        <v>226</v>
      </c>
    </row>
    <row r="2" spans="2:81">
      <c r="B2" s="57" t="s">
        <v>171</v>
      </c>
      <c r="C2" s="81" t="s">
        <v>227</v>
      </c>
    </row>
    <row r="3" spans="2:81">
      <c r="B3" s="57" t="s">
        <v>173</v>
      </c>
      <c r="C3" s="81" t="s">
        <v>228</v>
      </c>
      <c r="E3" s="2"/>
    </row>
    <row r="4" spans="2:81">
      <c r="B4" s="57" t="s">
        <v>174</v>
      </c>
      <c r="C4" s="81">
        <v>185</v>
      </c>
    </row>
    <row r="6" spans="2:81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63">
      <c r="B8" s="23" t="s">
        <v>109</v>
      </c>
      <c r="C8" s="31" t="s">
        <v>41</v>
      </c>
      <c r="D8" s="14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3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172</v>
      </c>
      <c r="C1" s="81" t="s" vm="1">
        <v>226</v>
      </c>
    </row>
    <row r="2" spans="2:72">
      <c r="B2" s="57" t="s">
        <v>171</v>
      </c>
      <c r="C2" s="81" t="s">
        <v>227</v>
      </c>
    </row>
    <row r="3" spans="2:72">
      <c r="B3" s="57" t="s">
        <v>173</v>
      </c>
      <c r="C3" s="81" t="s">
        <v>228</v>
      </c>
    </row>
    <row r="4" spans="2:72">
      <c r="B4" s="57" t="s">
        <v>174</v>
      </c>
      <c r="C4" s="81">
        <v>185</v>
      </c>
    </row>
    <row r="6" spans="2:72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109</v>
      </c>
      <c r="C8" s="31" t="s">
        <v>41</v>
      </c>
      <c r="D8" s="31" t="s">
        <v>15</v>
      </c>
      <c r="E8" s="31" t="s">
        <v>55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0</v>
      </c>
      <c r="L8" s="31" t="s">
        <v>98</v>
      </c>
      <c r="M8" s="31" t="s">
        <v>103</v>
      </c>
      <c r="N8" s="31" t="s">
        <v>51</v>
      </c>
      <c r="O8" s="73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172</v>
      </c>
      <c r="C1" s="81" t="s" vm="1">
        <v>226</v>
      </c>
    </row>
    <row r="2" spans="2:65">
      <c r="B2" s="57" t="s">
        <v>171</v>
      </c>
      <c r="C2" s="81" t="s">
        <v>227</v>
      </c>
    </row>
    <row r="3" spans="2:65">
      <c r="B3" s="57" t="s">
        <v>173</v>
      </c>
      <c r="C3" s="81" t="s">
        <v>228</v>
      </c>
    </row>
    <row r="4" spans="2:65">
      <c r="B4" s="57" t="s">
        <v>174</v>
      </c>
      <c r="C4" s="81">
        <v>185</v>
      </c>
    </row>
    <row r="6" spans="2:65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109</v>
      </c>
      <c r="C8" s="31" t="s">
        <v>41</v>
      </c>
      <c r="D8" s="73" t="s">
        <v>111</v>
      </c>
      <c r="E8" s="73" t="s">
        <v>110</v>
      </c>
      <c r="F8" s="73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3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3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172</v>
      </c>
      <c r="C1" s="81" t="s" vm="1">
        <v>226</v>
      </c>
    </row>
    <row r="2" spans="2:81">
      <c r="B2" s="57" t="s">
        <v>171</v>
      </c>
      <c r="C2" s="81" t="s">
        <v>227</v>
      </c>
    </row>
    <row r="3" spans="2:81">
      <c r="B3" s="57" t="s">
        <v>173</v>
      </c>
      <c r="C3" s="81" t="s">
        <v>228</v>
      </c>
    </row>
    <row r="4" spans="2:81">
      <c r="B4" s="57" t="s">
        <v>174</v>
      </c>
      <c r="C4" s="81">
        <v>185</v>
      </c>
    </row>
    <row r="6" spans="2:81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109</v>
      </c>
      <c r="C8" s="31" t="s">
        <v>41</v>
      </c>
      <c r="D8" s="73" t="s">
        <v>111</v>
      </c>
      <c r="E8" s="73" t="s">
        <v>110</v>
      </c>
      <c r="F8" s="73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3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3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7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172</v>
      </c>
      <c r="C1" s="81" t="s" vm="1">
        <v>226</v>
      </c>
    </row>
    <row r="2" spans="2:98">
      <c r="B2" s="57" t="s">
        <v>171</v>
      </c>
      <c r="C2" s="81" t="s">
        <v>227</v>
      </c>
    </row>
    <row r="3" spans="2:98">
      <c r="B3" s="57" t="s">
        <v>173</v>
      </c>
      <c r="C3" s="81" t="s">
        <v>228</v>
      </c>
    </row>
    <row r="4" spans="2:98">
      <c r="B4" s="57" t="s">
        <v>174</v>
      </c>
      <c r="C4" s="81">
        <v>185</v>
      </c>
    </row>
    <row r="6" spans="2:98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63">
      <c r="B8" s="23" t="s">
        <v>109</v>
      </c>
      <c r="C8" s="31" t="s">
        <v>41</v>
      </c>
      <c r="D8" s="73" t="s">
        <v>111</v>
      </c>
      <c r="E8" s="73" t="s">
        <v>110</v>
      </c>
      <c r="F8" s="73" t="s">
        <v>54</v>
      </c>
      <c r="G8" s="31" t="s">
        <v>94</v>
      </c>
      <c r="H8" s="31" t="s">
        <v>0</v>
      </c>
      <c r="I8" s="31" t="s">
        <v>98</v>
      </c>
      <c r="J8" s="31" t="s">
        <v>103</v>
      </c>
      <c r="K8" s="31" t="s">
        <v>51</v>
      </c>
      <c r="L8" s="73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3"/>
      <c r="D11" s="83"/>
      <c r="E11" s="83"/>
      <c r="F11" s="83"/>
      <c r="G11" s="83"/>
      <c r="H11" s="83"/>
      <c r="I11" s="83"/>
      <c r="J11" s="91"/>
      <c r="K11" s="83"/>
      <c r="L11" s="92"/>
      <c r="M11" s="9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4"/>
      <c r="C12" s="85"/>
      <c r="D12" s="85"/>
      <c r="E12" s="85"/>
      <c r="F12" s="85"/>
      <c r="G12" s="85"/>
      <c r="H12" s="85"/>
      <c r="I12" s="85"/>
      <c r="J12" s="94"/>
      <c r="K12" s="85"/>
      <c r="L12" s="95"/>
      <c r="M12" s="95"/>
    </row>
    <row r="13" spans="2:98">
      <c r="B13" s="86"/>
      <c r="C13" s="87"/>
      <c r="D13" s="100"/>
      <c r="E13" s="100"/>
      <c r="F13" s="87"/>
      <c r="G13" s="100"/>
      <c r="H13" s="107"/>
      <c r="I13" s="108"/>
      <c r="J13" s="97"/>
      <c r="K13" s="98"/>
      <c r="L13" s="98"/>
      <c r="M13" s="98"/>
    </row>
    <row r="14" spans="2:98">
      <c r="B14" s="86"/>
      <c r="C14" s="87"/>
      <c r="D14" s="100"/>
      <c r="E14" s="100"/>
      <c r="F14" s="87"/>
      <c r="G14" s="100"/>
      <c r="H14" s="107"/>
      <c r="I14" s="108"/>
      <c r="J14" s="97"/>
      <c r="K14" s="98"/>
      <c r="L14" s="98"/>
      <c r="M14" s="98"/>
    </row>
    <row r="15" spans="2:98">
      <c r="B15" s="86"/>
      <c r="C15" s="87"/>
      <c r="D15" s="100"/>
      <c r="E15" s="100"/>
      <c r="F15" s="87"/>
      <c r="G15" s="100"/>
      <c r="H15" s="107"/>
      <c r="I15" s="108"/>
      <c r="J15" s="97"/>
      <c r="K15" s="87"/>
      <c r="L15" s="98"/>
      <c r="M15" s="98"/>
    </row>
    <row r="16" spans="2:98">
      <c r="B16" s="86"/>
      <c r="C16" s="87"/>
      <c r="D16" s="100"/>
      <c r="E16" s="100"/>
      <c r="F16" s="87"/>
      <c r="G16" s="100"/>
      <c r="H16" s="107"/>
      <c r="I16" s="108"/>
      <c r="J16" s="97"/>
      <c r="K16" s="98"/>
      <c r="L16" s="98"/>
      <c r="M16" s="98"/>
    </row>
    <row r="17" spans="2:13">
      <c r="B17" s="86"/>
      <c r="C17" s="87"/>
      <c r="D17" s="100"/>
      <c r="E17" s="100"/>
      <c r="F17" s="87"/>
      <c r="G17" s="100"/>
      <c r="H17" s="107"/>
      <c r="I17" s="108"/>
      <c r="J17" s="97"/>
      <c r="K17" s="98"/>
      <c r="L17" s="98"/>
      <c r="M17" s="98"/>
    </row>
    <row r="18" spans="2:13">
      <c r="B18" s="86"/>
      <c r="C18" s="87"/>
      <c r="D18" s="100"/>
      <c r="E18" s="100"/>
      <c r="F18" s="87"/>
      <c r="G18" s="100"/>
      <c r="H18" s="107"/>
      <c r="I18" s="108"/>
      <c r="J18" s="97"/>
      <c r="K18" s="87"/>
      <c r="L18" s="98"/>
      <c r="M18" s="98"/>
    </row>
    <row r="19" spans="2:13">
      <c r="B19" s="86"/>
      <c r="C19" s="87"/>
      <c r="D19" s="100"/>
      <c r="E19" s="100"/>
      <c r="F19" s="87"/>
      <c r="G19" s="100"/>
      <c r="H19" s="107"/>
      <c r="I19" s="108"/>
      <c r="J19" s="97"/>
      <c r="K19" s="98"/>
      <c r="L19" s="98"/>
      <c r="M19" s="98"/>
    </row>
    <row r="20" spans="2:13">
      <c r="B20" s="86"/>
      <c r="C20" s="87"/>
      <c r="D20" s="100"/>
      <c r="E20" s="100"/>
      <c r="F20" s="87"/>
      <c r="G20" s="100"/>
      <c r="H20" s="107"/>
      <c r="I20" s="108"/>
      <c r="J20" s="97"/>
      <c r="K20" s="98"/>
      <c r="L20" s="98"/>
      <c r="M20" s="98"/>
    </row>
    <row r="21" spans="2:13">
      <c r="B21" s="86"/>
      <c r="C21" s="87"/>
      <c r="D21" s="100"/>
      <c r="E21" s="100"/>
      <c r="F21" s="87"/>
      <c r="G21" s="100"/>
      <c r="H21" s="107"/>
      <c r="I21" s="108"/>
      <c r="J21" s="97"/>
      <c r="K21" s="98"/>
      <c r="L21" s="98"/>
      <c r="M21" s="98"/>
    </row>
    <row r="22" spans="2:13">
      <c r="B22" s="86"/>
      <c r="C22" s="87"/>
      <c r="D22" s="100"/>
      <c r="E22" s="100"/>
      <c r="F22" s="87"/>
      <c r="G22" s="100"/>
      <c r="H22" s="107"/>
      <c r="I22" s="108"/>
      <c r="J22" s="97"/>
      <c r="K22" s="98"/>
      <c r="L22" s="98"/>
      <c r="M22" s="98"/>
    </row>
    <row r="23" spans="2:13">
      <c r="B23" s="84"/>
      <c r="C23" s="85"/>
      <c r="D23" s="85"/>
      <c r="E23" s="85"/>
      <c r="F23" s="85"/>
      <c r="G23" s="85"/>
      <c r="H23" s="85"/>
      <c r="I23" s="85"/>
      <c r="J23" s="94"/>
      <c r="K23" s="85"/>
      <c r="L23" s="95"/>
      <c r="M23" s="95"/>
    </row>
    <row r="24" spans="2:13">
      <c r="B24" s="86"/>
      <c r="C24" s="87"/>
      <c r="D24" s="100"/>
      <c r="E24" s="100"/>
      <c r="F24" s="87"/>
      <c r="G24" s="100"/>
      <c r="H24" s="107"/>
      <c r="I24" s="108"/>
      <c r="J24" s="97"/>
      <c r="K24" s="98"/>
      <c r="L24" s="98"/>
      <c r="M24" s="98"/>
    </row>
    <row r="25" spans="2:13">
      <c r="B25" s="86"/>
      <c r="C25" s="87"/>
      <c r="D25" s="100"/>
      <c r="E25" s="100"/>
      <c r="F25" s="87"/>
      <c r="G25" s="100"/>
      <c r="H25" s="107"/>
      <c r="I25" s="108"/>
      <c r="J25" s="97"/>
      <c r="K25" s="98"/>
      <c r="L25" s="98"/>
      <c r="M25" s="98"/>
    </row>
    <row r="26" spans="2:13">
      <c r="B26" s="86"/>
      <c r="C26" s="87"/>
      <c r="D26" s="100"/>
      <c r="E26" s="100"/>
      <c r="F26" s="87"/>
      <c r="G26" s="100"/>
      <c r="H26" s="107"/>
      <c r="I26" s="108"/>
      <c r="J26" s="97"/>
      <c r="K26" s="98"/>
      <c r="L26" s="98"/>
      <c r="M26" s="98"/>
    </row>
    <row r="27" spans="2:13">
      <c r="B27" s="86"/>
      <c r="C27" s="87"/>
      <c r="D27" s="100"/>
      <c r="E27" s="100"/>
      <c r="F27" s="87"/>
      <c r="G27" s="100"/>
      <c r="H27" s="107"/>
      <c r="I27" s="108"/>
      <c r="J27" s="97"/>
      <c r="K27" s="98"/>
      <c r="L27" s="98"/>
      <c r="M27" s="98"/>
    </row>
    <row r="28" spans="2:13">
      <c r="B28" s="86"/>
      <c r="C28" s="87"/>
      <c r="D28" s="100"/>
      <c r="E28" s="100"/>
      <c r="F28" s="87"/>
      <c r="G28" s="100"/>
      <c r="H28" s="107"/>
      <c r="I28" s="108"/>
      <c r="J28" s="97"/>
      <c r="K28" s="98"/>
      <c r="L28" s="98"/>
      <c r="M28" s="98"/>
    </row>
    <row r="29" spans="2:13">
      <c r="B29" s="86"/>
      <c r="C29" s="87"/>
      <c r="D29" s="100"/>
      <c r="E29" s="100"/>
      <c r="F29" s="87"/>
      <c r="G29" s="100"/>
      <c r="H29" s="107"/>
      <c r="I29" s="108"/>
      <c r="J29" s="97"/>
      <c r="K29" s="98"/>
      <c r="L29" s="98"/>
      <c r="M29" s="98"/>
    </row>
    <row r="30" spans="2:13">
      <c r="B30" s="86"/>
      <c r="C30" s="87"/>
      <c r="D30" s="100"/>
      <c r="E30" s="100"/>
      <c r="F30" s="87"/>
      <c r="G30" s="100"/>
      <c r="H30" s="107"/>
      <c r="I30" s="108"/>
      <c r="J30" s="97"/>
      <c r="K30" s="98"/>
      <c r="L30" s="98"/>
      <c r="M30" s="98"/>
    </row>
    <row r="31" spans="2:13">
      <c r="B31" s="86"/>
      <c r="C31" s="87"/>
      <c r="D31" s="100"/>
      <c r="E31" s="100"/>
      <c r="F31" s="87"/>
      <c r="G31" s="100"/>
      <c r="H31" s="107"/>
      <c r="I31" s="108"/>
      <c r="J31" s="97"/>
      <c r="K31" s="87"/>
      <c r="L31" s="98"/>
      <c r="M31" s="98"/>
    </row>
    <row r="32" spans="2:13">
      <c r="B32" s="86"/>
      <c r="C32" s="87"/>
      <c r="D32" s="100"/>
      <c r="E32" s="100"/>
      <c r="F32" s="87"/>
      <c r="G32" s="100"/>
      <c r="H32" s="107"/>
      <c r="I32" s="108"/>
      <c r="J32" s="97"/>
      <c r="K32" s="98"/>
      <c r="L32" s="98"/>
      <c r="M32" s="98"/>
    </row>
    <row r="33" spans="2:13">
      <c r="B33" s="86"/>
      <c r="C33" s="87"/>
      <c r="D33" s="100"/>
      <c r="E33" s="100"/>
      <c r="F33" s="87"/>
      <c r="G33" s="100"/>
      <c r="H33" s="107"/>
      <c r="I33" s="108"/>
      <c r="J33" s="97"/>
      <c r="K33" s="98"/>
      <c r="L33" s="98"/>
      <c r="M33" s="98"/>
    </row>
    <row r="34" spans="2:13">
      <c r="B34" s="86"/>
      <c r="C34" s="87"/>
      <c r="D34" s="100"/>
      <c r="E34" s="100"/>
      <c r="F34" s="87"/>
      <c r="G34" s="100"/>
      <c r="H34" s="107"/>
      <c r="I34" s="87"/>
      <c r="J34" s="87"/>
      <c r="K34" s="98"/>
      <c r="L34" s="98"/>
      <c r="M34" s="87"/>
    </row>
    <row r="35" spans="2:13">
      <c r="B35" s="86"/>
      <c r="C35" s="87"/>
      <c r="D35" s="100"/>
      <c r="E35" s="100"/>
      <c r="F35" s="87"/>
      <c r="G35" s="100"/>
      <c r="H35" s="107"/>
      <c r="I35" s="87"/>
      <c r="J35" s="87"/>
      <c r="K35" s="98"/>
      <c r="L35" s="98"/>
      <c r="M35" s="87"/>
    </row>
    <row r="36" spans="2:13">
      <c r="B36" s="86"/>
      <c r="C36" s="87"/>
      <c r="D36" s="100"/>
      <c r="E36" s="100"/>
      <c r="F36" s="87"/>
      <c r="G36" s="100"/>
      <c r="H36" s="107"/>
      <c r="I36" s="108"/>
      <c r="J36" s="97"/>
      <c r="K36" s="98"/>
      <c r="L36" s="98"/>
      <c r="M36" s="98"/>
    </row>
    <row r="37" spans="2:13">
      <c r="B37" s="86"/>
      <c r="C37" s="87"/>
      <c r="D37" s="100"/>
      <c r="E37" s="100"/>
      <c r="F37" s="87"/>
      <c r="G37" s="100"/>
      <c r="H37" s="107"/>
      <c r="I37" s="108"/>
      <c r="J37" s="97"/>
      <c r="K37" s="98"/>
      <c r="L37" s="98"/>
      <c r="M37" s="98"/>
    </row>
    <row r="38" spans="2:13">
      <c r="B38" s="86"/>
      <c r="C38" s="87"/>
      <c r="D38" s="100"/>
      <c r="E38" s="100"/>
      <c r="F38" s="87"/>
      <c r="G38" s="100"/>
      <c r="H38" s="107"/>
      <c r="I38" s="108"/>
      <c r="J38" s="97"/>
      <c r="K38" s="98"/>
      <c r="L38" s="98"/>
      <c r="M38" s="98"/>
    </row>
    <row r="39" spans="2:13">
      <c r="B39" s="86"/>
      <c r="C39" s="87"/>
      <c r="D39" s="100"/>
      <c r="E39" s="100"/>
      <c r="F39" s="87"/>
      <c r="G39" s="100"/>
      <c r="H39" s="107"/>
      <c r="I39" s="108"/>
      <c r="J39" s="97"/>
      <c r="K39" s="98"/>
      <c r="L39" s="98"/>
      <c r="M39" s="98"/>
    </row>
    <row r="40" spans="2:13">
      <c r="B40" s="86"/>
      <c r="C40" s="87"/>
      <c r="D40" s="100"/>
      <c r="E40" s="100"/>
      <c r="F40" s="87"/>
      <c r="G40" s="100"/>
      <c r="H40" s="107"/>
      <c r="I40" s="108"/>
      <c r="J40" s="97"/>
      <c r="K40" s="98"/>
      <c r="L40" s="98"/>
      <c r="M40" s="98"/>
    </row>
    <row r="41" spans="2:13">
      <c r="B41" s="86"/>
      <c r="C41" s="87"/>
      <c r="D41" s="100"/>
      <c r="E41" s="100"/>
      <c r="F41" s="87"/>
      <c r="G41" s="100"/>
      <c r="H41" s="107"/>
      <c r="I41" s="87"/>
      <c r="J41" s="87"/>
      <c r="K41" s="98"/>
      <c r="L41" s="98"/>
      <c r="M41" s="87"/>
    </row>
    <row r="42" spans="2:13">
      <c r="B42" s="86"/>
      <c r="C42" s="87"/>
      <c r="D42" s="100"/>
      <c r="E42" s="100"/>
      <c r="F42" s="87"/>
      <c r="G42" s="100"/>
      <c r="H42" s="107"/>
      <c r="I42" s="108"/>
      <c r="J42" s="97"/>
      <c r="K42" s="98"/>
      <c r="L42" s="98"/>
      <c r="M42" s="98"/>
    </row>
    <row r="43" spans="2:13">
      <c r="B43" s="86"/>
      <c r="C43" s="87"/>
      <c r="D43" s="100"/>
      <c r="E43" s="100"/>
      <c r="F43" s="87"/>
      <c r="G43" s="100"/>
      <c r="H43" s="107"/>
      <c r="I43" s="108"/>
      <c r="J43" s="97"/>
      <c r="K43" s="98"/>
      <c r="L43" s="98"/>
      <c r="M43" s="98"/>
    </row>
    <row r="44" spans="2:13">
      <c r="B44" s="86"/>
      <c r="C44" s="87"/>
      <c r="D44" s="100"/>
      <c r="E44" s="100"/>
      <c r="F44" s="87"/>
      <c r="G44" s="100"/>
      <c r="H44" s="107"/>
      <c r="I44" s="87"/>
      <c r="J44" s="87"/>
      <c r="K44" s="98"/>
      <c r="L44" s="98"/>
      <c r="M44" s="87"/>
    </row>
    <row r="45" spans="2:13">
      <c r="B45" s="86"/>
      <c r="C45" s="87"/>
      <c r="D45" s="100"/>
      <c r="E45" s="100"/>
      <c r="F45" s="87"/>
      <c r="G45" s="100"/>
      <c r="H45" s="107"/>
      <c r="I45" s="108"/>
      <c r="J45" s="97"/>
      <c r="K45" s="98"/>
      <c r="L45" s="98"/>
      <c r="M45" s="98"/>
    </row>
    <row r="46" spans="2:13">
      <c r="B46" s="86"/>
      <c r="C46" s="87"/>
      <c r="D46" s="100"/>
      <c r="E46" s="100"/>
      <c r="F46" s="87"/>
      <c r="G46" s="100"/>
      <c r="H46" s="107"/>
      <c r="I46" s="108"/>
      <c r="J46" s="97"/>
      <c r="K46" s="98"/>
      <c r="L46" s="98"/>
      <c r="M46" s="98"/>
    </row>
    <row r="47" spans="2:13">
      <c r="B47" s="86"/>
      <c r="C47" s="87"/>
      <c r="D47" s="100"/>
      <c r="E47" s="100"/>
      <c r="F47" s="87"/>
      <c r="G47" s="100"/>
      <c r="H47" s="107"/>
      <c r="I47" s="108"/>
      <c r="J47" s="97"/>
      <c r="K47" s="98"/>
      <c r="L47" s="98"/>
      <c r="M47" s="98"/>
    </row>
    <row r="48" spans="2:13">
      <c r="B48" s="86"/>
      <c r="C48" s="87"/>
      <c r="D48" s="100"/>
      <c r="E48" s="100"/>
      <c r="F48" s="87"/>
      <c r="G48" s="100"/>
      <c r="H48" s="107"/>
      <c r="I48" s="108"/>
      <c r="J48" s="97"/>
      <c r="K48" s="98"/>
      <c r="L48" s="98"/>
      <c r="M48" s="98"/>
    </row>
    <row r="49" spans="2:13">
      <c r="B49" s="86"/>
      <c r="C49" s="87"/>
      <c r="D49" s="100"/>
      <c r="E49" s="100"/>
      <c r="F49" s="87"/>
      <c r="G49" s="100"/>
      <c r="H49" s="107"/>
      <c r="I49" s="108"/>
      <c r="J49" s="97"/>
      <c r="K49" s="98"/>
      <c r="L49" s="98"/>
      <c r="M49" s="98"/>
    </row>
    <row r="50" spans="2:13">
      <c r="B50" s="86"/>
      <c r="C50" s="87"/>
      <c r="D50" s="100"/>
      <c r="E50" s="100"/>
      <c r="F50" s="87"/>
      <c r="G50" s="100"/>
      <c r="H50" s="107"/>
      <c r="I50" s="108"/>
      <c r="J50" s="97"/>
      <c r="K50" s="98"/>
      <c r="L50" s="98"/>
      <c r="M50" s="98"/>
    </row>
    <row r="51" spans="2:13">
      <c r="B51" s="86"/>
      <c r="C51" s="87"/>
      <c r="D51" s="100"/>
      <c r="E51" s="100"/>
      <c r="F51" s="87"/>
      <c r="G51" s="100"/>
      <c r="H51" s="107"/>
      <c r="I51" s="108"/>
      <c r="J51" s="97"/>
      <c r="K51" s="98"/>
      <c r="L51" s="98"/>
      <c r="M51" s="98"/>
    </row>
    <row r="52" spans="2:13">
      <c r="B52" s="86"/>
      <c r="C52" s="87"/>
      <c r="D52" s="100"/>
      <c r="E52" s="100"/>
      <c r="F52" s="87"/>
      <c r="G52" s="100"/>
      <c r="H52" s="107"/>
      <c r="I52" s="108"/>
      <c r="J52" s="97"/>
      <c r="K52" s="98"/>
      <c r="L52" s="98"/>
      <c r="M52" s="98"/>
    </row>
    <row r="53" spans="2:13">
      <c r="B53" s="86"/>
      <c r="C53" s="87"/>
      <c r="D53" s="100"/>
      <c r="E53" s="100"/>
      <c r="F53" s="87"/>
      <c r="G53" s="100"/>
      <c r="H53" s="107"/>
      <c r="I53" s="108"/>
      <c r="J53" s="97"/>
      <c r="K53" s="98"/>
      <c r="L53" s="98"/>
      <c r="M53" s="98"/>
    </row>
    <row r="54" spans="2:13">
      <c r="B54" s="86"/>
      <c r="C54" s="87"/>
      <c r="D54" s="100"/>
      <c r="E54" s="100"/>
      <c r="F54" s="87"/>
      <c r="G54" s="100"/>
      <c r="H54" s="107"/>
      <c r="I54" s="108"/>
      <c r="J54" s="97"/>
      <c r="K54" s="98"/>
      <c r="L54" s="98"/>
      <c r="M54" s="98"/>
    </row>
    <row r="55" spans="2:13">
      <c r="B55" s="86"/>
      <c r="C55" s="87"/>
      <c r="D55" s="100"/>
      <c r="E55" s="100"/>
      <c r="F55" s="87"/>
      <c r="G55" s="100"/>
      <c r="H55" s="107"/>
      <c r="I55" s="108"/>
      <c r="J55" s="97"/>
      <c r="K55" s="98"/>
      <c r="L55" s="98"/>
      <c r="M55" s="98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2"/>
      <c r="C59" s="1"/>
      <c r="D59" s="1"/>
      <c r="E59" s="1"/>
    </row>
    <row r="60" spans="2:13">
      <c r="B60" s="102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172</v>
      </c>
      <c r="C1" s="81" t="s" vm="1">
        <v>226</v>
      </c>
    </row>
    <row r="2" spans="2:55">
      <c r="B2" s="57" t="s">
        <v>171</v>
      </c>
      <c r="C2" s="81" t="s">
        <v>227</v>
      </c>
    </row>
    <row r="3" spans="2:55">
      <c r="B3" s="57" t="s">
        <v>173</v>
      </c>
      <c r="C3" s="81" t="s">
        <v>228</v>
      </c>
    </row>
    <row r="4" spans="2:55">
      <c r="B4" s="57" t="s">
        <v>174</v>
      </c>
      <c r="C4" s="81">
        <v>185</v>
      </c>
    </row>
    <row r="6" spans="2:55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89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109</v>
      </c>
      <c r="C8" s="31" t="s">
        <v>41</v>
      </c>
      <c r="D8" s="31" t="s">
        <v>94</v>
      </c>
      <c r="E8" s="31" t="s">
        <v>95</v>
      </c>
      <c r="F8" s="31" t="s">
        <v>0</v>
      </c>
      <c r="G8" s="31" t="s">
        <v>98</v>
      </c>
      <c r="H8" s="31" t="s">
        <v>103</v>
      </c>
      <c r="I8" s="31" t="s">
        <v>51</v>
      </c>
      <c r="J8" s="73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172</v>
      </c>
      <c r="C1" s="81" t="s" vm="1">
        <v>226</v>
      </c>
    </row>
    <row r="2" spans="2:59">
      <c r="B2" s="57" t="s">
        <v>171</v>
      </c>
      <c r="C2" s="81" t="s">
        <v>227</v>
      </c>
    </row>
    <row r="3" spans="2:59">
      <c r="B3" s="57" t="s">
        <v>173</v>
      </c>
      <c r="C3" s="81" t="s">
        <v>228</v>
      </c>
    </row>
    <row r="4" spans="2:59">
      <c r="B4" s="57" t="s">
        <v>174</v>
      </c>
      <c r="C4" s="81">
        <v>185</v>
      </c>
    </row>
    <row r="6" spans="2:59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90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109</v>
      </c>
      <c r="C8" s="31" t="s">
        <v>41</v>
      </c>
      <c r="D8" s="73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3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77</v>
      </c>
      <c r="C6" s="14" t="s">
        <v>41</v>
      </c>
      <c r="E6" s="14" t="s">
        <v>110</v>
      </c>
      <c r="I6" s="14" t="s">
        <v>15</v>
      </c>
      <c r="J6" s="14" t="s">
        <v>55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50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79</v>
      </c>
      <c r="C8" s="31" t="s">
        <v>41</v>
      </c>
      <c r="D8" s="31" t="s">
        <v>112</v>
      </c>
      <c r="I8" s="31" t="s">
        <v>15</v>
      </c>
      <c r="J8" s="31" t="s">
        <v>55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51</v>
      </c>
      <c r="W8" s="32" t="s">
        <v>104</v>
      </c>
    </row>
    <row r="9" spans="2:25" ht="31.5">
      <c r="B9" s="49" t="str">
        <f>'תעודות חוב מסחריות '!B7:T7</f>
        <v>2. תעודות חוב מסחריות</v>
      </c>
      <c r="C9" s="14" t="s">
        <v>41</v>
      </c>
      <c r="D9" s="14" t="s">
        <v>112</v>
      </c>
      <c r="E9" s="42" t="s">
        <v>110</v>
      </c>
      <c r="G9" s="14" t="s">
        <v>54</v>
      </c>
      <c r="I9" s="14" t="s">
        <v>15</v>
      </c>
      <c r="J9" s="14" t="s">
        <v>55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51</v>
      </c>
      <c r="W9" s="39" t="s">
        <v>104</v>
      </c>
    </row>
    <row r="10" spans="2:25" ht="31.5">
      <c r="B10" s="49" t="str">
        <f>'אג"ח קונצרני'!B7:T7</f>
        <v>3. אג"ח קונצרני</v>
      </c>
      <c r="C10" s="31" t="s">
        <v>41</v>
      </c>
      <c r="D10" s="14" t="s">
        <v>112</v>
      </c>
      <c r="E10" s="42" t="s">
        <v>110</v>
      </c>
      <c r="G10" s="31" t="s">
        <v>54</v>
      </c>
      <c r="I10" s="31" t="s">
        <v>15</v>
      </c>
      <c r="J10" s="31" t="s">
        <v>55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51</v>
      </c>
      <c r="W10" s="32" t="s">
        <v>104</v>
      </c>
    </row>
    <row r="11" spans="2:25" ht="31.5">
      <c r="B11" s="49" t="str">
        <f>מניות!B7</f>
        <v>4. מניות</v>
      </c>
      <c r="C11" s="31" t="s">
        <v>41</v>
      </c>
      <c r="D11" s="14" t="s">
        <v>112</v>
      </c>
      <c r="E11" s="42" t="s">
        <v>110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51</v>
      </c>
      <c r="W11" s="15" t="s">
        <v>104</v>
      </c>
    </row>
    <row r="12" spans="2:25" ht="31.5">
      <c r="B12" s="49" t="str">
        <f>'תעודות סל'!B7:M7</f>
        <v>5. תעודות סל</v>
      </c>
      <c r="C12" s="31" t="s">
        <v>41</v>
      </c>
      <c r="D12" s="14" t="s">
        <v>112</v>
      </c>
      <c r="E12" s="42" t="s">
        <v>110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51</v>
      </c>
      <c r="W12" s="32" t="s">
        <v>104</v>
      </c>
    </row>
    <row r="13" spans="2:25" ht="31.5">
      <c r="B13" s="49" t="str">
        <f>'קרנות נאמנות'!B7:O7</f>
        <v>6. קרנות נאמנות</v>
      </c>
      <c r="C13" s="31" t="s">
        <v>41</v>
      </c>
      <c r="D13" s="31" t="s">
        <v>112</v>
      </c>
      <c r="G13" s="31" t="s">
        <v>54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51</v>
      </c>
      <c r="W13" s="32" t="s">
        <v>104</v>
      </c>
    </row>
    <row r="14" spans="2:25" ht="31.5">
      <c r="B14" s="49" t="str">
        <f>'כתבי אופציה'!B7:L7</f>
        <v>7. כתבי אופציה</v>
      </c>
      <c r="C14" s="31" t="s">
        <v>41</v>
      </c>
      <c r="D14" s="31" t="s">
        <v>112</v>
      </c>
      <c r="G14" s="31" t="s">
        <v>54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51</v>
      </c>
      <c r="W14" s="32" t="s">
        <v>104</v>
      </c>
    </row>
    <row r="15" spans="2:25" ht="31.5">
      <c r="B15" s="49" t="str">
        <f>אופציות!B7</f>
        <v>8. אופציות</v>
      </c>
      <c r="C15" s="31" t="s">
        <v>41</v>
      </c>
      <c r="D15" s="31" t="s">
        <v>112</v>
      </c>
      <c r="G15" s="31" t="s">
        <v>54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51</v>
      </c>
      <c r="W15" s="32" t="s">
        <v>104</v>
      </c>
    </row>
    <row r="16" spans="2:25" ht="31.5">
      <c r="B16" s="49" t="str">
        <f>'חוזים עתידיים'!B7:I7</f>
        <v>9. חוזים עתידיים</v>
      </c>
      <c r="C16" s="31" t="s">
        <v>41</v>
      </c>
      <c r="D16" s="31" t="s">
        <v>112</v>
      </c>
      <c r="G16" s="31" t="s">
        <v>54</v>
      </c>
      <c r="H16" s="31" t="s">
        <v>94</v>
      </c>
      <c r="S16" s="31" t="s">
        <v>0</v>
      </c>
      <c r="T16" s="32" t="s">
        <v>98</v>
      </c>
    </row>
    <row r="17" spans="2:25" ht="31.5">
      <c r="B17" s="49" t="str">
        <f>'מוצרים מובנים'!B7:Q7</f>
        <v>10. מוצרים מובנים</v>
      </c>
      <c r="C17" s="31" t="s">
        <v>41</v>
      </c>
      <c r="F17" s="14" t="s">
        <v>44</v>
      </c>
      <c r="I17" s="31" t="s">
        <v>15</v>
      </c>
      <c r="J17" s="31" t="s">
        <v>55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51</v>
      </c>
      <c r="W17" s="32" t="s">
        <v>104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55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51</v>
      </c>
      <c r="W19" s="32" t="s">
        <v>104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41</v>
      </c>
      <c r="D20" s="42" t="s">
        <v>111</v>
      </c>
      <c r="E20" s="42" t="s">
        <v>110</v>
      </c>
      <c r="G20" s="31" t="s">
        <v>54</v>
      </c>
      <c r="I20" s="31" t="s">
        <v>15</v>
      </c>
      <c r="J20" s="31" t="s">
        <v>55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51</v>
      </c>
      <c r="W20" s="32" t="s">
        <v>104</v>
      </c>
    </row>
    <row r="21" spans="2:25" ht="31.5">
      <c r="B21" s="49" t="str">
        <f>'לא סחיר - אג"ח קונצרני'!B7:S7</f>
        <v>3. אג"ח קונצרני</v>
      </c>
      <c r="C21" s="31" t="s">
        <v>41</v>
      </c>
      <c r="D21" s="42" t="s">
        <v>111</v>
      </c>
      <c r="E21" s="42" t="s">
        <v>110</v>
      </c>
      <c r="G21" s="31" t="s">
        <v>54</v>
      </c>
      <c r="I21" s="31" t="s">
        <v>15</v>
      </c>
      <c r="J21" s="31" t="s">
        <v>55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51</v>
      </c>
      <c r="W21" s="32" t="s">
        <v>104</v>
      </c>
    </row>
    <row r="22" spans="2:25" ht="31.5">
      <c r="B22" s="49" t="str">
        <f>'לא סחיר - מניות'!B7:M7</f>
        <v>4. מניות</v>
      </c>
      <c r="C22" s="31" t="s">
        <v>41</v>
      </c>
      <c r="D22" s="42" t="s">
        <v>111</v>
      </c>
      <c r="E22" s="42" t="s">
        <v>110</v>
      </c>
      <c r="G22" s="31" t="s">
        <v>54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51</v>
      </c>
      <c r="W22" s="32" t="s">
        <v>104</v>
      </c>
    </row>
    <row r="23" spans="2:25" ht="31.5">
      <c r="B23" s="49" t="str">
        <f>'לא סחיר - קרנות השקעה'!B7:K7</f>
        <v>5. קרנות השקעה</v>
      </c>
      <c r="C23" s="31" t="s">
        <v>41</v>
      </c>
      <c r="G23" s="31" t="s">
        <v>54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51</v>
      </c>
      <c r="W23" s="32" t="s">
        <v>104</v>
      </c>
    </row>
    <row r="24" spans="2:25" ht="31.5">
      <c r="B24" s="49" t="str">
        <f>'לא סחיר - כתבי אופציה'!B7:L7</f>
        <v>6. כתבי אופציה</v>
      </c>
      <c r="C24" s="31" t="s">
        <v>41</v>
      </c>
      <c r="G24" s="31" t="s">
        <v>54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51</v>
      </c>
      <c r="W24" s="32" t="s">
        <v>104</v>
      </c>
    </row>
    <row r="25" spans="2:25" ht="31.5">
      <c r="B25" s="49" t="str">
        <f>'לא סחיר - אופציות'!B7:L7</f>
        <v>7. אופציות</v>
      </c>
      <c r="C25" s="31" t="s">
        <v>41</v>
      </c>
      <c r="G25" s="31" t="s">
        <v>54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51</v>
      </c>
      <c r="W25" s="32" t="s">
        <v>104</v>
      </c>
    </row>
    <row r="26" spans="2:25" ht="31.5">
      <c r="B26" s="49" t="str">
        <f>'לא סחיר - חוזים עתידיים'!B7:K7</f>
        <v>8. חוזים עתידיים</v>
      </c>
      <c r="C26" s="31" t="s">
        <v>41</v>
      </c>
      <c r="G26" s="31" t="s">
        <v>54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104</v>
      </c>
    </row>
    <row r="27" spans="2:25" ht="31.5">
      <c r="B27" s="49" t="str">
        <f>'לא סחיר - מוצרים מובנים'!B7:Q7</f>
        <v>9. מוצרים מובנים</v>
      </c>
      <c r="C27" s="31" t="s">
        <v>41</v>
      </c>
      <c r="F27" s="31" t="s">
        <v>44</v>
      </c>
      <c r="I27" s="31" t="s">
        <v>15</v>
      </c>
      <c r="J27" s="31" t="s">
        <v>55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51</v>
      </c>
      <c r="W27" s="32" t="s">
        <v>104</v>
      </c>
    </row>
    <row r="28" spans="2:25" ht="31.5">
      <c r="B28" s="53" t="str">
        <f>הלוואות!B6</f>
        <v>1.ד. הלוואות:</v>
      </c>
      <c r="C28" s="31" t="s">
        <v>41</v>
      </c>
      <c r="I28" s="31" t="s">
        <v>15</v>
      </c>
      <c r="J28" s="31" t="s">
        <v>55</v>
      </c>
      <c r="L28" s="31" t="s">
        <v>18</v>
      </c>
      <c r="M28" s="31" t="s">
        <v>94</v>
      </c>
      <c r="Q28" s="14" t="s">
        <v>37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104</v>
      </c>
    </row>
    <row r="29" spans="2:25" ht="47.25">
      <c r="B29" s="53" t="str">
        <f>'פקדונות מעל 3 חודשים'!B6:O6</f>
        <v>1.ה. פקדונות מעל 3 חודשים:</v>
      </c>
      <c r="C29" s="31" t="s">
        <v>41</v>
      </c>
      <c r="E29" s="31" t="s">
        <v>110</v>
      </c>
      <c r="I29" s="31" t="s">
        <v>15</v>
      </c>
      <c r="J29" s="31" t="s">
        <v>55</v>
      </c>
      <c r="L29" s="31" t="s">
        <v>18</v>
      </c>
      <c r="M29" s="31" t="s">
        <v>94</v>
      </c>
      <c r="O29" s="50" t="s">
        <v>45</v>
      </c>
      <c r="P29" s="51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104</v>
      </c>
    </row>
    <row r="30" spans="2:25" ht="63">
      <c r="B30" s="53" t="str">
        <f>'זכויות מקרקעין'!B6</f>
        <v>1. ו. זכויות במקרקעין:</v>
      </c>
      <c r="C30" s="14" t="s">
        <v>47</v>
      </c>
      <c r="N30" s="50" t="s">
        <v>78</v>
      </c>
      <c r="P30" s="51" t="s">
        <v>48</v>
      </c>
      <c r="U30" s="31" t="s">
        <v>103</v>
      </c>
      <c r="V30" s="15" t="s">
        <v>50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49</v>
      </c>
      <c r="R31" s="14" t="s">
        <v>46</v>
      </c>
      <c r="U31" s="31" t="s">
        <v>103</v>
      </c>
      <c r="V31" s="15" t="s">
        <v>50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172</v>
      </c>
      <c r="C1" s="81" t="s" vm="1">
        <v>226</v>
      </c>
    </row>
    <row r="2" spans="2:54">
      <c r="B2" s="57" t="s">
        <v>171</v>
      </c>
      <c r="C2" s="81" t="s">
        <v>227</v>
      </c>
    </row>
    <row r="3" spans="2:54">
      <c r="B3" s="57" t="s">
        <v>173</v>
      </c>
      <c r="C3" s="81" t="s">
        <v>228</v>
      </c>
    </row>
    <row r="4" spans="2:54">
      <c r="B4" s="57" t="s">
        <v>174</v>
      </c>
      <c r="C4" s="81">
        <v>185</v>
      </c>
    </row>
    <row r="6" spans="2:54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91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109</v>
      </c>
      <c r="C8" s="31" t="s">
        <v>41</v>
      </c>
      <c r="D8" s="73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3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6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172</v>
      </c>
      <c r="C1" s="81" t="s" vm="1">
        <v>226</v>
      </c>
    </row>
    <row r="2" spans="2:51">
      <c r="B2" s="57" t="s">
        <v>171</v>
      </c>
      <c r="C2" s="81" t="s">
        <v>227</v>
      </c>
    </row>
    <row r="3" spans="2:51">
      <c r="B3" s="57" t="s">
        <v>173</v>
      </c>
      <c r="C3" s="81" t="s">
        <v>228</v>
      </c>
    </row>
    <row r="4" spans="2:51">
      <c r="B4" s="57" t="s">
        <v>174</v>
      </c>
      <c r="C4" s="81">
        <v>185</v>
      </c>
    </row>
    <row r="6" spans="2:51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92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109</v>
      </c>
      <c r="C8" s="31" t="s">
        <v>41</v>
      </c>
      <c r="D8" s="73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73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43</v>
      </c>
      <c r="C11" s="118"/>
      <c r="D11" s="118"/>
      <c r="E11" s="118"/>
      <c r="F11" s="118"/>
      <c r="G11" s="119"/>
      <c r="H11" s="124"/>
      <c r="I11" s="119">
        <v>-64.750930000000039</v>
      </c>
      <c r="J11" s="120">
        <v>1</v>
      </c>
      <c r="K11" s="120">
        <v>-2.7069318981219945E-4</v>
      </c>
      <c r="AW11" s="1"/>
    </row>
    <row r="12" spans="2:51" ht="19.5" customHeight="1">
      <c r="B12" s="121" t="s">
        <v>36</v>
      </c>
      <c r="C12" s="118"/>
      <c r="D12" s="118"/>
      <c r="E12" s="118"/>
      <c r="F12" s="118"/>
      <c r="G12" s="119"/>
      <c r="H12" s="124"/>
      <c r="I12" s="119">
        <v>-64.750930000000039</v>
      </c>
      <c r="J12" s="120">
        <v>1</v>
      </c>
      <c r="K12" s="120">
        <v>-2.7069318981219945E-4</v>
      </c>
    </row>
    <row r="13" spans="2:51">
      <c r="B13" s="104" t="s">
        <v>35</v>
      </c>
      <c r="C13" s="85"/>
      <c r="D13" s="85"/>
      <c r="E13" s="85"/>
      <c r="F13" s="85"/>
      <c r="G13" s="94"/>
      <c r="H13" s="96"/>
      <c r="I13" s="94">
        <v>-51.328580000000031</v>
      </c>
      <c r="J13" s="95">
        <v>0.79270799662645774</v>
      </c>
      <c r="K13" s="95">
        <v>-2.145806561964541E-4</v>
      </c>
    </row>
    <row r="14" spans="2:51">
      <c r="B14" s="90" t="s">
        <v>417</v>
      </c>
      <c r="C14" s="87" t="s">
        <v>418</v>
      </c>
      <c r="D14" s="100"/>
      <c r="E14" s="100" t="s">
        <v>158</v>
      </c>
      <c r="F14" s="109">
        <v>42724</v>
      </c>
      <c r="G14" s="97">
        <v>586351.00000000012</v>
      </c>
      <c r="H14" s="99">
        <v>0.97699999999999998</v>
      </c>
      <c r="I14" s="97">
        <v>5.7287400000000019</v>
      </c>
      <c r="J14" s="98">
        <v>-8.8473478295987382E-2</v>
      </c>
      <c r="K14" s="98">
        <v>2.3949168053721222E-5</v>
      </c>
    </row>
    <row r="15" spans="2:51">
      <c r="B15" s="90" t="s">
        <v>419</v>
      </c>
      <c r="C15" s="87" t="s">
        <v>420</v>
      </c>
      <c r="D15" s="100"/>
      <c r="E15" s="100" t="s">
        <v>158</v>
      </c>
      <c r="F15" s="109">
        <v>42674</v>
      </c>
      <c r="G15" s="97">
        <v>5719861.5000000009</v>
      </c>
      <c r="H15" s="99">
        <v>4.1759000000000004</v>
      </c>
      <c r="I15" s="97">
        <v>238.85653000000002</v>
      </c>
      <c r="J15" s="98">
        <v>-3.6888509554997877</v>
      </c>
      <c r="K15" s="98">
        <v>9.9854683188601743E-4</v>
      </c>
    </row>
    <row r="16" spans="2:51" s="7" customFormat="1">
      <c r="B16" s="90" t="s">
        <v>421</v>
      </c>
      <c r="C16" s="87" t="s">
        <v>422</v>
      </c>
      <c r="D16" s="100"/>
      <c r="E16" s="100" t="s">
        <v>156</v>
      </c>
      <c r="F16" s="109">
        <v>42676</v>
      </c>
      <c r="G16" s="97">
        <v>29025325.000000004</v>
      </c>
      <c r="H16" s="99">
        <v>-0.96240000000000003</v>
      </c>
      <c r="I16" s="97">
        <v>-279.3395900000001</v>
      </c>
      <c r="J16" s="98">
        <v>4.3140629794815295</v>
      </c>
      <c r="K16" s="98">
        <v>-1.1677874689665763E-3</v>
      </c>
      <c r="AW16" s="1"/>
      <c r="AY16" s="1"/>
    </row>
    <row r="17" spans="2:51" s="7" customFormat="1">
      <c r="B17" s="90" t="s">
        <v>423</v>
      </c>
      <c r="C17" s="87" t="s">
        <v>424</v>
      </c>
      <c r="D17" s="100"/>
      <c r="E17" s="100" t="s">
        <v>156</v>
      </c>
      <c r="F17" s="109">
        <v>42716</v>
      </c>
      <c r="G17" s="97">
        <v>954000.00000000012</v>
      </c>
      <c r="H17" s="99">
        <v>-0.7137</v>
      </c>
      <c r="I17" s="97">
        <v>-6.8088400000000009</v>
      </c>
      <c r="J17" s="98">
        <v>0.10515431979123692</v>
      </c>
      <c r="K17" s="98">
        <v>-2.8464558246822023E-5</v>
      </c>
      <c r="AW17" s="1"/>
      <c r="AY17" s="1"/>
    </row>
    <row r="18" spans="2:51" s="7" customFormat="1">
      <c r="B18" s="90" t="s">
        <v>425</v>
      </c>
      <c r="C18" s="87" t="s">
        <v>426</v>
      </c>
      <c r="D18" s="100"/>
      <c r="E18" s="100" t="s">
        <v>156</v>
      </c>
      <c r="F18" s="109">
        <v>42669</v>
      </c>
      <c r="G18" s="97">
        <v>3946651.0000000005</v>
      </c>
      <c r="H18" s="99">
        <v>-0.31469999999999998</v>
      </c>
      <c r="I18" s="97">
        <v>-12.418490000000002</v>
      </c>
      <c r="J18" s="98">
        <v>0.19178859670432524</v>
      </c>
      <c r="K18" s="98">
        <v>-5.1915867011499284E-5</v>
      </c>
      <c r="AW18" s="1"/>
      <c r="AY18" s="1"/>
    </row>
    <row r="19" spans="2:51">
      <c r="B19" s="90" t="s">
        <v>427</v>
      </c>
      <c r="C19" s="87" t="s">
        <v>428</v>
      </c>
      <c r="D19" s="100"/>
      <c r="E19" s="100" t="s">
        <v>156</v>
      </c>
      <c r="F19" s="109">
        <v>42733</v>
      </c>
      <c r="G19" s="97">
        <v>576000.00000000012</v>
      </c>
      <c r="H19" s="99">
        <v>-8.43E-2</v>
      </c>
      <c r="I19" s="97">
        <v>-0.48555000000000009</v>
      </c>
      <c r="J19" s="98">
        <v>7.4987339950175202E-3</v>
      </c>
      <c r="K19" s="98">
        <v>-2.0298562246644705E-6</v>
      </c>
    </row>
    <row r="20" spans="2:51">
      <c r="B20" s="90" t="s">
        <v>429</v>
      </c>
      <c r="C20" s="87" t="s">
        <v>430</v>
      </c>
      <c r="D20" s="100"/>
      <c r="E20" s="100" t="s">
        <v>156</v>
      </c>
      <c r="F20" s="109">
        <v>42724</v>
      </c>
      <c r="G20" s="97">
        <v>1156110.0000000002</v>
      </c>
      <c r="H20" s="99">
        <v>0.27150000000000002</v>
      </c>
      <c r="I20" s="97">
        <v>3.1386200000000009</v>
      </c>
      <c r="J20" s="98">
        <v>-4.8472199549875174E-2</v>
      </c>
      <c r="K20" s="98">
        <v>1.312109431336917E-5</v>
      </c>
    </row>
    <row r="21" spans="2:51">
      <c r="B21" s="86"/>
      <c r="C21" s="87"/>
      <c r="D21" s="87"/>
      <c r="E21" s="87"/>
      <c r="F21" s="87"/>
      <c r="G21" s="97"/>
      <c r="H21" s="99"/>
      <c r="I21" s="87"/>
      <c r="J21" s="98"/>
      <c r="K21" s="87"/>
    </row>
    <row r="22" spans="2:51">
      <c r="B22" s="104" t="s">
        <v>222</v>
      </c>
      <c r="C22" s="85"/>
      <c r="D22" s="85"/>
      <c r="E22" s="85"/>
      <c r="F22" s="85"/>
      <c r="G22" s="94"/>
      <c r="H22" s="96"/>
      <c r="I22" s="94">
        <v>-13.422350000000002</v>
      </c>
      <c r="J22" s="95">
        <v>0.20729200337354217</v>
      </c>
      <c r="K22" s="95">
        <v>-5.6112533615745348E-5</v>
      </c>
    </row>
    <row r="23" spans="2:51">
      <c r="B23" s="90" t="s">
        <v>431</v>
      </c>
      <c r="C23" s="87" t="s">
        <v>432</v>
      </c>
      <c r="D23" s="100"/>
      <c r="E23" s="100" t="s">
        <v>158</v>
      </c>
      <c r="F23" s="109">
        <v>42716</v>
      </c>
      <c r="G23" s="97">
        <v>586351.00000000012</v>
      </c>
      <c r="H23" s="99">
        <v>-1.0113000000000001</v>
      </c>
      <c r="I23" s="97">
        <v>-5.9299600000000012</v>
      </c>
      <c r="J23" s="98">
        <v>9.1581078449375131E-2</v>
      </c>
      <c r="K23" s="98">
        <v>-2.4790374251902633E-5</v>
      </c>
    </row>
    <row r="24" spans="2:51">
      <c r="B24" s="90" t="s">
        <v>433</v>
      </c>
      <c r="C24" s="87" t="s">
        <v>434</v>
      </c>
      <c r="D24" s="100"/>
      <c r="E24" s="100" t="s">
        <v>158</v>
      </c>
      <c r="F24" s="109">
        <v>42724</v>
      </c>
      <c r="G24" s="97">
        <v>579731.22000000009</v>
      </c>
      <c r="H24" s="99">
        <v>-1.2924</v>
      </c>
      <c r="I24" s="97">
        <v>-7.4923900000000012</v>
      </c>
      <c r="J24" s="98">
        <v>0.11571092492416706</v>
      </c>
      <c r="K24" s="98">
        <v>-3.1322159363842715E-5</v>
      </c>
    </row>
    <row r="25" spans="2:51">
      <c r="B25" s="86"/>
      <c r="C25" s="87"/>
      <c r="D25" s="87"/>
      <c r="E25" s="87"/>
      <c r="F25" s="87"/>
      <c r="G25" s="97"/>
      <c r="H25" s="99"/>
      <c r="I25" s="87"/>
      <c r="J25" s="98"/>
      <c r="K25" s="87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25" t="s">
        <v>446</v>
      </c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25" t="s">
        <v>105</v>
      </c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2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27">
    <cfRule type="cellIs" dxfId="7" priority="2" operator="equal">
      <formula>"NR3"</formula>
    </cfRule>
  </conditionalFormatting>
  <conditionalFormatting sqref="B27">
    <cfRule type="containsText" dxfId="6" priority="1" operator="containsText" text="הפרשה ">
      <formula>NOT(ISERROR(SEARCH("הפרשה ",B27)))</formula>
    </cfRule>
  </conditionalFormatting>
  <dataValidations count="1">
    <dataValidation allowBlank="1" showInputMessage="1" showErrorMessage="1" sqref="C5:C1048576 AH1:XFD2 D3:XFD1048576 D1:AF2 A1:A1048576 B1:B26 B2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172</v>
      </c>
      <c r="C1" s="81" t="s" vm="1">
        <v>226</v>
      </c>
    </row>
    <row r="2" spans="2:78">
      <c r="B2" s="57" t="s">
        <v>171</v>
      </c>
      <c r="C2" s="81" t="s">
        <v>227</v>
      </c>
    </row>
    <row r="3" spans="2:78">
      <c r="B3" s="57" t="s">
        <v>173</v>
      </c>
      <c r="C3" s="81" t="s">
        <v>228</v>
      </c>
    </row>
    <row r="4" spans="2:78">
      <c r="B4" s="57" t="s">
        <v>174</v>
      </c>
      <c r="C4" s="81">
        <v>185</v>
      </c>
    </row>
    <row r="6" spans="2:78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93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63">
      <c r="B8" s="23" t="s">
        <v>109</v>
      </c>
      <c r="C8" s="31" t="s">
        <v>41</v>
      </c>
      <c r="D8" s="31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103</v>
      </c>
      <c r="O8" s="31" t="s">
        <v>51</v>
      </c>
      <c r="P8" s="73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106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172</v>
      </c>
      <c r="C1" s="81" t="s" vm="1">
        <v>226</v>
      </c>
    </row>
    <row r="2" spans="2:59">
      <c r="B2" s="57" t="s">
        <v>171</v>
      </c>
      <c r="C2" s="81" t="s">
        <v>227</v>
      </c>
    </row>
    <row r="3" spans="2:59">
      <c r="B3" s="57" t="s">
        <v>173</v>
      </c>
      <c r="C3" s="81" t="s">
        <v>228</v>
      </c>
    </row>
    <row r="4" spans="2:59">
      <c r="B4" s="57" t="s">
        <v>174</v>
      </c>
      <c r="C4" s="81">
        <v>185</v>
      </c>
    </row>
    <row r="6" spans="2:59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59" s="3" customFormat="1" ht="78.75">
      <c r="B7" s="23" t="s">
        <v>109</v>
      </c>
      <c r="C7" s="31" t="s">
        <v>218</v>
      </c>
      <c r="D7" s="31" t="s">
        <v>41</v>
      </c>
      <c r="E7" s="31" t="s">
        <v>15</v>
      </c>
      <c r="F7" s="31" t="s">
        <v>55</v>
      </c>
      <c r="G7" s="31" t="s">
        <v>18</v>
      </c>
      <c r="H7" s="31" t="s">
        <v>94</v>
      </c>
      <c r="I7" s="14" t="s">
        <v>37</v>
      </c>
      <c r="J7" s="73" t="s">
        <v>19</v>
      </c>
      <c r="K7" s="31" t="s">
        <v>0</v>
      </c>
      <c r="L7" s="31" t="s">
        <v>98</v>
      </c>
      <c r="M7" s="31" t="s">
        <v>103</v>
      </c>
      <c r="N7" s="73" t="s">
        <v>175</v>
      </c>
      <c r="O7" s="32" t="s">
        <v>177</v>
      </c>
      <c r="P7" s="1"/>
      <c r="Q7" s="1"/>
      <c r="R7" s="1"/>
      <c r="S7" s="1"/>
      <c r="T7" s="1"/>
      <c r="U7" s="1"/>
      <c r="BF7" s="3" t="s">
        <v>155</v>
      </c>
      <c r="BG7" s="3" t="s">
        <v>157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153</v>
      </c>
      <c r="BG8" s="3" t="s">
        <v>156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154</v>
      </c>
      <c r="BG9" s="4" t="s">
        <v>158</v>
      </c>
    </row>
    <row r="10" spans="2:59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F10" s="1" t="s">
        <v>31</v>
      </c>
      <c r="BG10" s="4" t="s">
        <v>159</v>
      </c>
    </row>
    <row r="11" spans="2:59" ht="21.7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G11" s="1" t="s">
        <v>165</v>
      </c>
    </row>
    <row r="12" spans="2:59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1" t="s">
        <v>160</v>
      </c>
    </row>
    <row r="13" spans="2:59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G13" s="1" t="s">
        <v>161</v>
      </c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G14" s="1" t="s">
        <v>162</v>
      </c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BG15" s="1" t="s">
        <v>164</v>
      </c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G16" s="1" t="s">
        <v>163</v>
      </c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BG17" s="1" t="s">
        <v>166</v>
      </c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BG18" s="1" t="s">
        <v>167</v>
      </c>
    </row>
    <row r="19" spans="2:5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1" t="s">
        <v>168</v>
      </c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1" t="s">
        <v>169</v>
      </c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BG21" s="1" t="s">
        <v>170</v>
      </c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BG22" s="1" t="s">
        <v>31</v>
      </c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172</v>
      </c>
      <c r="C1" s="81" t="s" vm="1">
        <v>226</v>
      </c>
    </row>
    <row r="2" spans="2:64">
      <c r="B2" s="57" t="s">
        <v>171</v>
      </c>
      <c r="C2" s="81" t="s">
        <v>227</v>
      </c>
    </row>
    <row r="3" spans="2:64">
      <c r="B3" s="57" t="s">
        <v>173</v>
      </c>
      <c r="C3" s="81" t="s">
        <v>228</v>
      </c>
    </row>
    <row r="4" spans="2:64">
      <c r="B4" s="57" t="s">
        <v>174</v>
      </c>
      <c r="C4" s="81">
        <v>185</v>
      </c>
    </row>
    <row r="6" spans="2:64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0" t="s">
        <v>109</v>
      </c>
      <c r="C7" s="61" t="s">
        <v>41</v>
      </c>
      <c r="D7" s="61" t="s">
        <v>110</v>
      </c>
      <c r="E7" s="61" t="s">
        <v>15</v>
      </c>
      <c r="F7" s="61" t="s">
        <v>55</v>
      </c>
      <c r="G7" s="61" t="s">
        <v>18</v>
      </c>
      <c r="H7" s="61" t="s">
        <v>94</v>
      </c>
      <c r="I7" s="61" t="s">
        <v>45</v>
      </c>
      <c r="J7" s="61" t="s">
        <v>19</v>
      </c>
      <c r="K7" s="61" t="s">
        <v>0</v>
      </c>
      <c r="L7" s="61" t="s">
        <v>98</v>
      </c>
      <c r="M7" s="61" t="s">
        <v>103</v>
      </c>
      <c r="N7" s="78" t="s">
        <v>175</v>
      </c>
      <c r="O7" s="63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172</v>
      </c>
      <c r="C1" s="81" t="s" vm="1">
        <v>226</v>
      </c>
    </row>
    <row r="2" spans="2:55">
      <c r="B2" s="57" t="s">
        <v>171</v>
      </c>
      <c r="C2" s="81" t="s">
        <v>227</v>
      </c>
    </row>
    <row r="3" spans="2:55">
      <c r="B3" s="57" t="s">
        <v>173</v>
      </c>
      <c r="C3" s="81" t="s">
        <v>228</v>
      </c>
    </row>
    <row r="4" spans="2:55">
      <c r="B4" s="57" t="s">
        <v>174</v>
      </c>
      <c r="C4" s="81">
        <v>185</v>
      </c>
    </row>
    <row r="6" spans="2:55" ht="26.25" customHeight="1">
      <c r="B6" s="142" t="s">
        <v>207</v>
      </c>
      <c r="C6" s="143"/>
      <c r="D6" s="143"/>
      <c r="E6" s="143"/>
      <c r="F6" s="143"/>
      <c r="G6" s="143"/>
      <c r="H6" s="143"/>
      <c r="I6" s="144"/>
    </row>
    <row r="7" spans="2:55" s="3" customFormat="1" ht="78.75">
      <c r="B7" s="60" t="s">
        <v>109</v>
      </c>
      <c r="C7" s="62" t="s">
        <v>47</v>
      </c>
      <c r="D7" s="62" t="s">
        <v>78</v>
      </c>
      <c r="E7" s="62" t="s">
        <v>48</v>
      </c>
      <c r="F7" s="62" t="s">
        <v>94</v>
      </c>
      <c r="G7" s="62" t="s">
        <v>219</v>
      </c>
      <c r="H7" s="79" t="s">
        <v>175</v>
      </c>
      <c r="I7" s="64" t="s">
        <v>176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1" t="s" vm="1">
        <v>226</v>
      </c>
    </row>
    <row r="2" spans="2:60">
      <c r="B2" s="57" t="s">
        <v>171</v>
      </c>
      <c r="C2" s="81" t="s">
        <v>227</v>
      </c>
    </row>
    <row r="3" spans="2:60">
      <c r="B3" s="57" t="s">
        <v>173</v>
      </c>
      <c r="C3" s="81" t="s">
        <v>228</v>
      </c>
    </row>
    <row r="4" spans="2:60">
      <c r="B4" s="57" t="s">
        <v>174</v>
      </c>
      <c r="C4" s="81">
        <v>185</v>
      </c>
    </row>
    <row r="6" spans="2:60" ht="26.25" customHeight="1">
      <c r="B6" s="142" t="s">
        <v>208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0" t="s">
        <v>109</v>
      </c>
      <c r="C7" s="60" t="s">
        <v>110</v>
      </c>
      <c r="D7" s="60" t="s">
        <v>15</v>
      </c>
      <c r="E7" s="60" t="s">
        <v>16</v>
      </c>
      <c r="F7" s="60" t="s">
        <v>49</v>
      </c>
      <c r="G7" s="60" t="s">
        <v>94</v>
      </c>
      <c r="H7" s="60" t="s">
        <v>46</v>
      </c>
      <c r="I7" s="60" t="s">
        <v>103</v>
      </c>
      <c r="J7" s="80" t="s">
        <v>175</v>
      </c>
      <c r="K7" s="60" t="s">
        <v>176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1" t="s" vm="1">
        <v>226</v>
      </c>
    </row>
    <row r="2" spans="2:60">
      <c r="B2" s="57" t="s">
        <v>171</v>
      </c>
      <c r="C2" s="81" t="s">
        <v>227</v>
      </c>
    </row>
    <row r="3" spans="2:60">
      <c r="B3" s="57" t="s">
        <v>173</v>
      </c>
      <c r="C3" s="81" t="s">
        <v>228</v>
      </c>
    </row>
    <row r="4" spans="2:60">
      <c r="B4" s="57" t="s">
        <v>174</v>
      </c>
      <c r="C4" s="81">
        <v>185</v>
      </c>
    </row>
    <row r="6" spans="2:60" ht="26.25" customHeight="1">
      <c r="B6" s="142" t="s">
        <v>209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0" t="s">
        <v>109</v>
      </c>
      <c r="C7" s="79" t="s">
        <v>225</v>
      </c>
      <c r="D7" s="62" t="s">
        <v>15</v>
      </c>
      <c r="E7" s="62" t="s">
        <v>16</v>
      </c>
      <c r="F7" s="62" t="s">
        <v>49</v>
      </c>
      <c r="G7" s="62" t="s">
        <v>94</v>
      </c>
      <c r="H7" s="62" t="s">
        <v>46</v>
      </c>
      <c r="I7" s="62" t="s">
        <v>103</v>
      </c>
      <c r="J7" s="79" t="s">
        <v>175</v>
      </c>
      <c r="K7" s="64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172</v>
      </c>
      <c r="C1" s="81" t="s" vm="1">
        <v>226</v>
      </c>
    </row>
    <row r="2" spans="2:47">
      <c r="B2" s="57" t="s">
        <v>171</v>
      </c>
      <c r="C2" s="81" t="s">
        <v>227</v>
      </c>
    </row>
    <row r="3" spans="2:47">
      <c r="B3" s="57" t="s">
        <v>173</v>
      </c>
      <c r="C3" s="81" t="s">
        <v>228</v>
      </c>
    </row>
    <row r="4" spans="2:47">
      <c r="B4" s="57" t="s">
        <v>174</v>
      </c>
      <c r="C4" s="81">
        <v>185</v>
      </c>
    </row>
    <row r="6" spans="2:47" ht="26.25" customHeight="1">
      <c r="B6" s="142" t="s">
        <v>210</v>
      </c>
      <c r="C6" s="143"/>
      <c r="D6" s="143"/>
    </row>
    <row r="7" spans="2:47" s="3" customFormat="1" ht="47.25">
      <c r="B7" s="60" t="s">
        <v>109</v>
      </c>
      <c r="C7" s="66" t="s">
        <v>100</v>
      </c>
      <c r="D7" s="67" t="s">
        <v>99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1" t="s" vm="1">
        <v>226</v>
      </c>
    </row>
    <row r="2" spans="2:18">
      <c r="B2" s="57" t="s">
        <v>171</v>
      </c>
      <c r="C2" s="81" t="s">
        <v>227</v>
      </c>
    </row>
    <row r="3" spans="2:18">
      <c r="B3" s="57" t="s">
        <v>173</v>
      </c>
      <c r="C3" s="81" t="s">
        <v>228</v>
      </c>
    </row>
    <row r="4" spans="2:18">
      <c r="B4" s="57" t="s">
        <v>174</v>
      </c>
      <c r="C4" s="81">
        <v>185</v>
      </c>
    </row>
    <row r="6" spans="2:18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109</v>
      </c>
      <c r="C7" s="31" t="s">
        <v>41</v>
      </c>
      <c r="D7" s="73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3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" style="2" bestFit="1" customWidth="1"/>
    <col min="4" max="4" width="6.5703125" style="2" bestFit="1" customWidth="1"/>
    <col min="5" max="5" width="6.1406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42578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172</v>
      </c>
      <c r="C1" s="81" t="s" vm="1">
        <v>226</v>
      </c>
    </row>
    <row r="2" spans="2:13">
      <c r="B2" s="57" t="s">
        <v>171</v>
      </c>
      <c r="C2" s="81" t="s">
        <v>227</v>
      </c>
    </row>
    <row r="3" spans="2:13">
      <c r="B3" s="57" t="s">
        <v>173</v>
      </c>
      <c r="C3" s="81" t="s">
        <v>228</v>
      </c>
    </row>
    <row r="4" spans="2:13">
      <c r="B4" s="57" t="s">
        <v>174</v>
      </c>
      <c r="C4" s="81">
        <v>185</v>
      </c>
    </row>
    <row r="6" spans="2:13" ht="26.2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2:13" s="3" customFormat="1" ht="63">
      <c r="B7" s="13" t="s">
        <v>108</v>
      </c>
      <c r="C7" s="14" t="s">
        <v>41</v>
      </c>
      <c r="D7" s="14" t="s">
        <v>110</v>
      </c>
      <c r="E7" s="14" t="s">
        <v>15</v>
      </c>
      <c r="F7" s="14" t="s">
        <v>55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40</v>
      </c>
      <c r="C10" s="118"/>
      <c r="D10" s="118"/>
      <c r="E10" s="118"/>
      <c r="F10" s="118"/>
      <c r="G10" s="118"/>
      <c r="H10" s="118"/>
      <c r="I10" s="118"/>
      <c r="J10" s="119">
        <v>13103.74235</v>
      </c>
      <c r="K10" s="120">
        <v>1</v>
      </c>
      <c r="L10" s="120">
        <v>5.4780584853355845E-2</v>
      </c>
    </row>
    <row r="11" spans="2:13">
      <c r="B11" s="121" t="s">
        <v>224</v>
      </c>
      <c r="C11" s="118"/>
      <c r="D11" s="118"/>
      <c r="E11" s="118"/>
      <c r="F11" s="118"/>
      <c r="G11" s="118"/>
      <c r="H11" s="118"/>
      <c r="I11" s="118"/>
      <c r="J11" s="119">
        <v>13103.74235</v>
      </c>
      <c r="K11" s="120">
        <v>1</v>
      </c>
      <c r="L11" s="120">
        <v>5.4780584853355845E-2</v>
      </c>
    </row>
    <row r="12" spans="2:13">
      <c r="B12" s="104" t="s">
        <v>38</v>
      </c>
      <c r="C12" s="85"/>
      <c r="D12" s="85"/>
      <c r="E12" s="85"/>
      <c r="F12" s="85"/>
      <c r="G12" s="85"/>
      <c r="H12" s="85"/>
      <c r="I12" s="85"/>
      <c r="J12" s="94">
        <v>12615.61154</v>
      </c>
      <c r="K12" s="95">
        <v>0.9627487478796467</v>
      </c>
      <c r="L12" s="95">
        <v>5.2739939475683083E-2</v>
      </c>
    </row>
    <row r="13" spans="2:13">
      <c r="B13" s="90" t="s">
        <v>438</v>
      </c>
      <c r="C13" s="87" t="s">
        <v>439</v>
      </c>
      <c r="D13" s="87">
        <v>26</v>
      </c>
      <c r="E13" s="87" t="s">
        <v>297</v>
      </c>
      <c r="F13" s="87" t="s">
        <v>155</v>
      </c>
      <c r="G13" s="100" t="s">
        <v>157</v>
      </c>
      <c r="H13" s="101">
        <v>0</v>
      </c>
      <c r="I13" s="101">
        <v>0</v>
      </c>
      <c r="J13" s="97">
        <v>12615.61154</v>
      </c>
      <c r="K13" s="98">
        <v>0.9627487478796467</v>
      </c>
      <c r="L13" s="98">
        <v>5.2739939475683083E-2</v>
      </c>
    </row>
    <row r="14" spans="2:13">
      <c r="B14" s="86"/>
      <c r="C14" s="87"/>
      <c r="D14" s="87"/>
      <c r="E14" s="87"/>
      <c r="F14" s="87"/>
      <c r="G14" s="87"/>
      <c r="H14" s="87"/>
      <c r="I14" s="87"/>
      <c r="J14" s="87"/>
      <c r="K14" s="98"/>
      <c r="L14" s="87"/>
    </row>
    <row r="15" spans="2:13">
      <c r="B15" s="104" t="s">
        <v>39</v>
      </c>
      <c r="C15" s="85"/>
      <c r="D15" s="85"/>
      <c r="E15" s="85"/>
      <c r="F15" s="85"/>
      <c r="G15" s="85"/>
      <c r="H15" s="85"/>
      <c r="I15" s="85"/>
      <c r="J15" s="94">
        <v>488.13081000000005</v>
      </c>
      <c r="K15" s="95">
        <v>3.725125212035324E-2</v>
      </c>
      <c r="L15" s="95">
        <v>2.0406453776727626E-3</v>
      </c>
    </row>
    <row r="16" spans="2:13">
      <c r="B16" s="90" t="s">
        <v>438</v>
      </c>
      <c r="C16" s="87" t="s">
        <v>440</v>
      </c>
      <c r="D16" s="87">
        <v>26</v>
      </c>
      <c r="E16" s="87" t="s">
        <v>297</v>
      </c>
      <c r="F16" s="87" t="s">
        <v>155</v>
      </c>
      <c r="G16" s="100" t="s">
        <v>159</v>
      </c>
      <c r="H16" s="101">
        <v>0</v>
      </c>
      <c r="I16" s="101">
        <v>0</v>
      </c>
      <c r="J16" s="97">
        <v>0.90620000000000012</v>
      </c>
      <c r="K16" s="98">
        <v>6.9155816391643264E-5</v>
      </c>
      <c r="L16" s="98">
        <v>3.7883960679455114E-6</v>
      </c>
    </row>
    <row r="17" spans="2:16">
      <c r="B17" s="90" t="s">
        <v>438</v>
      </c>
      <c r="C17" s="87" t="s">
        <v>441</v>
      </c>
      <c r="D17" s="87">
        <v>26</v>
      </c>
      <c r="E17" s="87" t="s">
        <v>297</v>
      </c>
      <c r="F17" s="87" t="s">
        <v>155</v>
      </c>
      <c r="G17" s="100" t="s">
        <v>156</v>
      </c>
      <c r="H17" s="101">
        <v>0</v>
      </c>
      <c r="I17" s="101">
        <v>0</v>
      </c>
      <c r="J17" s="97">
        <v>473.84330000000006</v>
      </c>
      <c r="K17" s="98">
        <v>3.6160913985003679E-2</v>
      </c>
      <c r="L17" s="98">
        <v>1.9809160169303964E-3</v>
      </c>
      <c r="N17" s="122"/>
      <c r="O17" s="122"/>
      <c r="P17" s="122"/>
    </row>
    <row r="18" spans="2:16">
      <c r="B18" s="90" t="s">
        <v>438</v>
      </c>
      <c r="C18" s="87" t="s">
        <v>442</v>
      </c>
      <c r="D18" s="87">
        <v>26</v>
      </c>
      <c r="E18" s="87" t="s">
        <v>297</v>
      </c>
      <c r="F18" s="87" t="s">
        <v>155</v>
      </c>
      <c r="G18" s="100" t="s">
        <v>166</v>
      </c>
      <c r="H18" s="101">
        <v>0</v>
      </c>
      <c r="I18" s="101">
        <v>0</v>
      </c>
      <c r="J18" s="97">
        <v>0.22249000000000005</v>
      </c>
      <c r="K18" s="98">
        <v>1.6979118946123053E-5</v>
      </c>
      <c r="L18" s="98">
        <v>9.3012606616331589E-7</v>
      </c>
    </row>
    <row r="19" spans="2:16">
      <c r="B19" s="90" t="s">
        <v>438</v>
      </c>
      <c r="C19" s="87" t="s">
        <v>443</v>
      </c>
      <c r="D19" s="87">
        <v>26</v>
      </c>
      <c r="E19" s="87" t="s">
        <v>297</v>
      </c>
      <c r="F19" s="87" t="s">
        <v>155</v>
      </c>
      <c r="G19" s="100" t="s">
        <v>165</v>
      </c>
      <c r="H19" s="101">
        <v>0</v>
      </c>
      <c r="I19" s="101">
        <v>0</v>
      </c>
      <c r="J19" s="97">
        <v>0.90186000000000011</v>
      </c>
      <c r="K19" s="98">
        <v>6.8824613298352902E-5</v>
      </c>
      <c r="L19" s="98">
        <v>3.7702525687898244E-6</v>
      </c>
    </row>
    <row r="20" spans="2:16">
      <c r="B20" s="90" t="s">
        <v>438</v>
      </c>
      <c r="C20" s="87" t="s">
        <v>444</v>
      </c>
      <c r="D20" s="87">
        <v>26</v>
      </c>
      <c r="E20" s="87" t="s">
        <v>297</v>
      </c>
      <c r="F20" s="87" t="s">
        <v>155</v>
      </c>
      <c r="G20" s="100" t="s">
        <v>158</v>
      </c>
      <c r="H20" s="101">
        <v>0</v>
      </c>
      <c r="I20" s="101">
        <v>0</v>
      </c>
      <c r="J20" s="97">
        <v>12.256959999999999</v>
      </c>
      <c r="K20" s="98">
        <v>9.3537858671343603E-4</v>
      </c>
      <c r="L20" s="98">
        <v>5.1240586039467453E-5</v>
      </c>
    </row>
    <row r="21" spans="2:16">
      <c r="B21" s="86"/>
      <c r="C21" s="87"/>
      <c r="D21" s="87"/>
      <c r="E21" s="87"/>
      <c r="F21" s="87"/>
      <c r="G21" s="87"/>
      <c r="H21" s="87"/>
      <c r="I21" s="87"/>
      <c r="J21" s="87"/>
      <c r="K21" s="98"/>
      <c r="L21" s="87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6">
      <c r="B23" s="125" t="s">
        <v>446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6">
      <c r="B24" s="125" t="s">
        <v>105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6">
      <c r="B25" s="126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conditionalFormatting sqref="B23">
    <cfRule type="cellIs" dxfId="18" priority="2" operator="equal">
      <formula>"NR3"</formula>
    </cfRule>
  </conditionalFormatting>
  <conditionalFormatting sqref="B23">
    <cfRule type="containsText" dxfId="17" priority="1" operator="containsText" text="הפרשה ">
      <formula>NOT(ISERROR(SEARCH("הפרשה ",B23)))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1" t="s" vm="1">
        <v>226</v>
      </c>
    </row>
    <row r="2" spans="2:18">
      <c r="B2" s="57" t="s">
        <v>171</v>
      </c>
      <c r="C2" s="81" t="s">
        <v>227</v>
      </c>
    </row>
    <row r="3" spans="2:18">
      <c r="B3" s="57" t="s">
        <v>173</v>
      </c>
      <c r="C3" s="81" t="s">
        <v>228</v>
      </c>
    </row>
    <row r="4" spans="2:18">
      <c r="B4" s="57" t="s">
        <v>174</v>
      </c>
      <c r="C4" s="81">
        <v>185</v>
      </c>
    </row>
    <row r="6" spans="2:18" ht="26.25" customHeight="1">
      <c r="B6" s="142" t="s">
        <v>214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109</v>
      </c>
      <c r="C7" s="31" t="s">
        <v>41</v>
      </c>
      <c r="D7" s="73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3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1" t="s" vm="1">
        <v>226</v>
      </c>
    </row>
    <row r="2" spans="2:18">
      <c r="B2" s="57" t="s">
        <v>171</v>
      </c>
      <c r="C2" s="81" t="s">
        <v>227</v>
      </c>
    </row>
    <row r="3" spans="2:18">
      <c r="B3" s="57" t="s">
        <v>173</v>
      </c>
      <c r="C3" s="81" t="s">
        <v>228</v>
      </c>
    </row>
    <row r="4" spans="2:18">
      <c r="B4" s="57" t="s">
        <v>174</v>
      </c>
      <c r="C4" s="81">
        <v>185</v>
      </c>
    </row>
    <row r="6" spans="2:18" ht="26.25" customHeight="1">
      <c r="B6" s="142" t="s">
        <v>217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109</v>
      </c>
      <c r="C7" s="31" t="s">
        <v>41</v>
      </c>
      <c r="D7" s="73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3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172</v>
      </c>
      <c r="C1" s="81" t="s" vm="1">
        <v>226</v>
      </c>
    </row>
    <row r="2" spans="2:52">
      <c r="B2" s="57" t="s">
        <v>171</v>
      </c>
      <c r="C2" s="81" t="s">
        <v>227</v>
      </c>
    </row>
    <row r="3" spans="2:52">
      <c r="B3" s="57" t="s">
        <v>173</v>
      </c>
      <c r="C3" s="81" t="s">
        <v>228</v>
      </c>
    </row>
    <row r="4" spans="2:52">
      <c r="B4" s="57" t="s">
        <v>174</v>
      </c>
      <c r="C4" s="81">
        <v>185</v>
      </c>
    </row>
    <row r="6" spans="2:52" ht="21.75" customHeight="1">
      <c r="B6" s="134" t="s">
        <v>203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52" ht="27.75" customHeight="1">
      <c r="B7" s="137" t="s">
        <v>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AT7" s="3"/>
      <c r="AU7" s="3"/>
    </row>
    <row r="8" spans="2:52" s="3" customFormat="1" ht="69.75" customHeight="1">
      <c r="B8" s="23" t="s">
        <v>108</v>
      </c>
      <c r="C8" s="31" t="s">
        <v>41</v>
      </c>
      <c r="D8" s="73" t="s">
        <v>112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3" t="s">
        <v>175</v>
      </c>
      <c r="Q8" s="74" t="s">
        <v>177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30</v>
      </c>
      <c r="C11" s="83"/>
      <c r="D11" s="83"/>
      <c r="E11" s="83"/>
      <c r="F11" s="83"/>
      <c r="G11" s="83"/>
      <c r="H11" s="91">
        <v>6.3605027051829097</v>
      </c>
      <c r="I11" s="83"/>
      <c r="J11" s="83"/>
      <c r="K11" s="92">
        <v>8.5124289713050024E-3</v>
      </c>
      <c r="L11" s="91"/>
      <c r="M11" s="93"/>
      <c r="N11" s="91">
        <v>40306.084140000006</v>
      </c>
      <c r="O11" s="83"/>
      <c r="P11" s="92">
        <v>1</v>
      </c>
      <c r="Q11" s="92">
        <v>0.16850078423113765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4" t="s">
        <v>224</v>
      </c>
      <c r="C12" s="85"/>
      <c r="D12" s="85"/>
      <c r="E12" s="85"/>
      <c r="F12" s="85"/>
      <c r="G12" s="85"/>
      <c r="H12" s="94">
        <v>6.3605027051829115</v>
      </c>
      <c r="I12" s="85"/>
      <c r="J12" s="85"/>
      <c r="K12" s="95">
        <v>8.5124289713050041E-3</v>
      </c>
      <c r="L12" s="94"/>
      <c r="M12" s="96"/>
      <c r="N12" s="94">
        <v>40306.084139999999</v>
      </c>
      <c r="O12" s="85"/>
      <c r="P12" s="95">
        <v>0.99999999999999978</v>
      </c>
      <c r="Q12" s="95">
        <v>0.16850078423113762</v>
      </c>
      <c r="AV12" s="4"/>
    </row>
    <row r="13" spans="2:52">
      <c r="B13" s="86" t="s">
        <v>29</v>
      </c>
      <c r="C13" s="87"/>
      <c r="D13" s="87"/>
      <c r="E13" s="87"/>
      <c r="F13" s="87"/>
      <c r="G13" s="87"/>
      <c r="H13" s="97">
        <v>6.6706306280282783</v>
      </c>
      <c r="I13" s="87"/>
      <c r="J13" s="87"/>
      <c r="K13" s="98">
        <v>4.6028491988405161E-3</v>
      </c>
      <c r="L13" s="97"/>
      <c r="M13" s="99"/>
      <c r="N13" s="97">
        <v>23677.471870000005</v>
      </c>
      <c r="O13" s="87"/>
      <c r="P13" s="98">
        <v>0.58744163257730952</v>
      </c>
      <c r="Q13" s="98">
        <v>9.8984375779296474E-2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6.6706306280282783</v>
      </c>
      <c r="I14" s="85"/>
      <c r="J14" s="85"/>
      <c r="K14" s="95">
        <v>4.6028491988405161E-3</v>
      </c>
      <c r="L14" s="94"/>
      <c r="M14" s="96"/>
      <c r="N14" s="94">
        <v>23677.471870000005</v>
      </c>
      <c r="O14" s="85"/>
      <c r="P14" s="95">
        <v>0.58744163257730952</v>
      </c>
      <c r="Q14" s="95">
        <v>9.8984375779296474E-2</v>
      </c>
    </row>
    <row r="15" spans="2:52">
      <c r="B15" s="89" t="s">
        <v>229</v>
      </c>
      <c r="C15" s="87" t="s">
        <v>230</v>
      </c>
      <c r="D15" s="100" t="s">
        <v>113</v>
      </c>
      <c r="E15" s="87" t="s">
        <v>231</v>
      </c>
      <c r="F15" s="87"/>
      <c r="G15" s="87"/>
      <c r="H15" s="97">
        <v>4.25</v>
      </c>
      <c r="I15" s="100" t="s">
        <v>157</v>
      </c>
      <c r="J15" s="101">
        <v>0.04</v>
      </c>
      <c r="K15" s="98">
        <v>7.000000000000001E-4</v>
      </c>
      <c r="L15" s="97">
        <v>2530834.0000000005</v>
      </c>
      <c r="M15" s="99">
        <v>154.33000000000001</v>
      </c>
      <c r="N15" s="97">
        <v>3905.8361500000005</v>
      </c>
      <c r="O15" s="98">
        <v>1.6277755441651678E-4</v>
      </c>
      <c r="P15" s="98">
        <v>9.6904381393969868E-2</v>
      </c>
      <c r="Q15" s="98">
        <v>1.6328464260317185E-2</v>
      </c>
    </row>
    <row r="16" spans="2:52" ht="20.25">
      <c r="B16" s="89" t="s">
        <v>232</v>
      </c>
      <c r="C16" s="87" t="s">
        <v>233</v>
      </c>
      <c r="D16" s="100" t="s">
        <v>113</v>
      </c>
      <c r="E16" s="87" t="s">
        <v>231</v>
      </c>
      <c r="F16" s="87"/>
      <c r="G16" s="87"/>
      <c r="H16" s="97">
        <v>6.7199999999999989</v>
      </c>
      <c r="I16" s="100" t="s">
        <v>157</v>
      </c>
      <c r="J16" s="101">
        <v>0.04</v>
      </c>
      <c r="K16" s="98">
        <v>4.8999999999999998E-3</v>
      </c>
      <c r="L16" s="97">
        <v>768292.00000000012</v>
      </c>
      <c r="M16" s="99">
        <v>155.97999999999999</v>
      </c>
      <c r="N16" s="97">
        <v>1198.3818400000002</v>
      </c>
      <c r="O16" s="98">
        <v>7.2670321124251763E-5</v>
      </c>
      <c r="P16" s="98">
        <v>2.9732033403133764E-2</v>
      </c>
      <c r="Q16" s="98">
        <v>5.0098709452144202E-3</v>
      </c>
      <c r="AT16" s="4"/>
    </row>
    <row r="17" spans="2:47" ht="20.25">
      <c r="B17" s="89" t="s">
        <v>234</v>
      </c>
      <c r="C17" s="87" t="s">
        <v>235</v>
      </c>
      <c r="D17" s="100" t="s">
        <v>113</v>
      </c>
      <c r="E17" s="87" t="s">
        <v>231</v>
      </c>
      <c r="F17" s="87"/>
      <c r="G17" s="87"/>
      <c r="H17" s="97">
        <v>1.2999999999999998</v>
      </c>
      <c r="I17" s="100" t="s">
        <v>157</v>
      </c>
      <c r="J17" s="101">
        <v>3.5000000000000003E-2</v>
      </c>
      <c r="K17" s="98">
        <v>3.0000000000000005E-3</v>
      </c>
      <c r="L17" s="97">
        <v>3293846.0000000005</v>
      </c>
      <c r="M17" s="99">
        <v>123.8</v>
      </c>
      <c r="N17" s="97">
        <v>4077.7815500000006</v>
      </c>
      <c r="O17" s="98">
        <v>1.674121531759657E-4</v>
      </c>
      <c r="P17" s="98">
        <v>0.10117037258782441</v>
      </c>
      <c r="Q17" s="98">
        <v>1.7047287122004803E-2</v>
      </c>
      <c r="AU17" s="4"/>
    </row>
    <row r="18" spans="2:47">
      <c r="B18" s="89" t="s">
        <v>236</v>
      </c>
      <c r="C18" s="87" t="s">
        <v>237</v>
      </c>
      <c r="D18" s="100" t="s">
        <v>113</v>
      </c>
      <c r="E18" s="87" t="s">
        <v>231</v>
      </c>
      <c r="F18" s="87"/>
      <c r="G18" s="87"/>
      <c r="H18" s="97">
        <v>14.77</v>
      </c>
      <c r="I18" s="100" t="s">
        <v>157</v>
      </c>
      <c r="J18" s="101">
        <v>0.04</v>
      </c>
      <c r="K18" s="98">
        <v>1.1399999999999999E-2</v>
      </c>
      <c r="L18" s="97">
        <v>2857826.0000000005</v>
      </c>
      <c r="M18" s="99">
        <v>178.62</v>
      </c>
      <c r="N18" s="97">
        <v>5104.6487400000015</v>
      </c>
      <c r="O18" s="98">
        <v>1.7617408094625423E-4</v>
      </c>
      <c r="P18" s="98">
        <v>0.1266471017692864</v>
      </c>
      <c r="Q18" s="98">
        <v>2.1340135968725461E-2</v>
      </c>
      <c r="AT18" s="3"/>
    </row>
    <row r="19" spans="2:47">
      <c r="B19" s="89" t="s">
        <v>238</v>
      </c>
      <c r="C19" s="87" t="s">
        <v>239</v>
      </c>
      <c r="D19" s="100" t="s">
        <v>113</v>
      </c>
      <c r="E19" s="87" t="s">
        <v>231</v>
      </c>
      <c r="F19" s="87"/>
      <c r="G19" s="87"/>
      <c r="H19" s="97">
        <v>18.990000000000002</v>
      </c>
      <c r="I19" s="100" t="s">
        <v>157</v>
      </c>
      <c r="J19" s="101">
        <v>2.75E-2</v>
      </c>
      <c r="K19" s="98">
        <v>1.3500000000000002E-2</v>
      </c>
      <c r="L19" s="97">
        <v>206982.00000000003</v>
      </c>
      <c r="M19" s="99">
        <v>137.66999999999999</v>
      </c>
      <c r="N19" s="97">
        <v>284.95211000000006</v>
      </c>
      <c r="O19" s="98">
        <v>1.1710394082240256E-5</v>
      </c>
      <c r="P19" s="98">
        <v>7.0697046383925901E-3</v>
      </c>
      <c r="Q19" s="98">
        <v>1.1912507758516629E-3</v>
      </c>
      <c r="AU19" s="3"/>
    </row>
    <row r="20" spans="2:47">
      <c r="B20" s="89" t="s">
        <v>240</v>
      </c>
      <c r="C20" s="87" t="s">
        <v>241</v>
      </c>
      <c r="D20" s="100" t="s">
        <v>113</v>
      </c>
      <c r="E20" s="87" t="s">
        <v>231</v>
      </c>
      <c r="F20" s="87"/>
      <c r="G20" s="87"/>
      <c r="H20" s="97">
        <v>6.42</v>
      </c>
      <c r="I20" s="100" t="s">
        <v>157</v>
      </c>
      <c r="J20" s="101">
        <v>1.7500000000000002E-2</v>
      </c>
      <c r="K20" s="98">
        <v>4.0000000000000001E-3</v>
      </c>
      <c r="L20" s="97">
        <v>1369880.0000000002</v>
      </c>
      <c r="M20" s="99">
        <v>110.03</v>
      </c>
      <c r="N20" s="97">
        <v>1507.2789500000001</v>
      </c>
      <c r="O20" s="98">
        <v>9.8814981952062623E-5</v>
      </c>
      <c r="P20" s="98">
        <v>3.7395817087181815E-2</v>
      </c>
      <c r="Q20" s="98">
        <v>6.301224506154314E-3</v>
      </c>
    </row>
    <row r="21" spans="2:47">
      <c r="B21" s="89" t="s">
        <v>242</v>
      </c>
      <c r="C21" s="87" t="s">
        <v>243</v>
      </c>
      <c r="D21" s="100" t="s">
        <v>113</v>
      </c>
      <c r="E21" s="87" t="s">
        <v>231</v>
      </c>
      <c r="F21" s="87"/>
      <c r="G21" s="87"/>
      <c r="H21" s="97">
        <v>2.75</v>
      </c>
      <c r="I21" s="100" t="s">
        <v>157</v>
      </c>
      <c r="J21" s="101">
        <v>0.03</v>
      </c>
      <c r="K21" s="98">
        <v>-6.9999999999999988E-4</v>
      </c>
      <c r="L21" s="97">
        <v>608007.00000000012</v>
      </c>
      <c r="M21" s="99">
        <v>118.92</v>
      </c>
      <c r="N21" s="97">
        <v>723.04190000000017</v>
      </c>
      <c r="O21" s="98">
        <v>3.966058238155012E-5</v>
      </c>
      <c r="P21" s="98">
        <v>1.7938778113214152E-2</v>
      </c>
      <c r="Q21" s="98">
        <v>3.0226981802249525E-3</v>
      </c>
    </row>
    <row r="22" spans="2:47">
      <c r="B22" s="89" t="s">
        <v>244</v>
      </c>
      <c r="C22" s="87" t="s">
        <v>245</v>
      </c>
      <c r="D22" s="100" t="s">
        <v>113</v>
      </c>
      <c r="E22" s="87" t="s">
        <v>231</v>
      </c>
      <c r="F22" s="87"/>
      <c r="G22" s="87"/>
      <c r="H22" s="97">
        <v>3.83</v>
      </c>
      <c r="I22" s="100" t="s">
        <v>157</v>
      </c>
      <c r="J22" s="101">
        <v>1E-3</v>
      </c>
      <c r="K22" s="98">
        <v>0</v>
      </c>
      <c r="L22" s="97">
        <v>350000.00000000006</v>
      </c>
      <c r="M22" s="99">
        <v>100.08</v>
      </c>
      <c r="N22" s="97">
        <v>350.28001000000006</v>
      </c>
      <c r="O22" s="98">
        <v>4.3699979910494954E-5</v>
      </c>
      <c r="P22" s="98">
        <v>8.6904996472326624E-3</v>
      </c>
      <c r="Q22" s="98">
        <v>1.4643560059191287E-3</v>
      </c>
    </row>
    <row r="23" spans="2:47">
      <c r="B23" s="89" t="s">
        <v>246</v>
      </c>
      <c r="C23" s="87" t="s">
        <v>247</v>
      </c>
      <c r="D23" s="100" t="s">
        <v>113</v>
      </c>
      <c r="E23" s="87" t="s">
        <v>231</v>
      </c>
      <c r="F23" s="87"/>
      <c r="G23" s="87"/>
      <c r="H23" s="97">
        <v>8.5800000000000018</v>
      </c>
      <c r="I23" s="100" t="s">
        <v>157</v>
      </c>
      <c r="J23" s="101">
        <v>7.4999999999999997E-3</v>
      </c>
      <c r="K23" s="98">
        <v>5.7000000000000002E-3</v>
      </c>
      <c r="L23" s="97">
        <v>400582.00000000006</v>
      </c>
      <c r="M23" s="99">
        <v>100.95</v>
      </c>
      <c r="N23" s="97">
        <v>404.38754</v>
      </c>
      <c r="O23" s="98">
        <v>3.9170211309611125E-5</v>
      </c>
      <c r="P23" s="98">
        <v>1.0032915591487175E-2</v>
      </c>
      <c r="Q23" s="98">
        <v>1.6905541452903973E-3</v>
      </c>
    </row>
    <row r="24" spans="2:47">
      <c r="B24" s="89" t="s">
        <v>248</v>
      </c>
      <c r="C24" s="87" t="s">
        <v>249</v>
      </c>
      <c r="D24" s="100" t="s">
        <v>113</v>
      </c>
      <c r="E24" s="87" t="s">
        <v>231</v>
      </c>
      <c r="F24" s="87"/>
      <c r="G24" s="87"/>
      <c r="H24" s="97">
        <v>5.3999999999999995</v>
      </c>
      <c r="I24" s="100" t="s">
        <v>157</v>
      </c>
      <c r="J24" s="101">
        <v>2.75E-2</v>
      </c>
      <c r="K24" s="98">
        <v>2.3E-3</v>
      </c>
      <c r="L24" s="97">
        <v>4794799.0000000009</v>
      </c>
      <c r="M24" s="99">
        <v>117.85</v>
      </c>
      <c r="N24" s="97">
        <v>5650.6704000000009</v>
      </c>
      <c r="O24" s="98">
        <v>2.9566600217648906E-4</v>
      </c>
      <c r="P24" s="98">
        <v>0.14019398114619228</v>
      </c>
      <c r="Q24" s="98">
        <v>2.3622795767618728E-2</v>
      </c>
    </row>
    <row r="25" spans="2:47">
      <c r="B25" s="89" t="s">
        <v>250</v>
      </c>
      <c r="C25" s="87" t="s">
        <v>251</v>
      </c>
      <c r="D25" s="100" t="s">
        <v>113</v>
      </c>
      <c r="E25" s="87" t="s">
        <v>231</v>
      </c>
      <c r="F25" s="87"/>
      <c r="G25" s="87"/>
      <c r="H25" s="97">
        <v>0.41</v>
      </c>
      <c r="I25" s="100" t="s">
        <v>157</v>
      </c>
      <c r="J25" s="101">
        <v>0.01</v>
      </c>
      <c r="K25" s="98">
        <v>7.7999999999999988E-3</v>
      </c>
      <c r="L25" s="97">
        <v>457717.00000000006</v>
      </c>
      <c r="M25" s="99">
        <v>102.73</v>
      </c>
      <c r="N25" s="97">
        <v>470.21268000000003</v>
      </c>
      <c r="O25" s="98">
        <v>3.461631520154261E-5</v>
      </c>
      <c r="P25" s="98">
        <v>1.1666047199394349E-2</v>
      </c>
      <c r="Q25" s="98">
        <v>1.965738101975415E-3</v>
      </c>
    </row>
    <row r="26" spans="2:47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7">
      <c r="B27" s="86" t="s">
        <v>42</v>
      </c>
      <c r="C27" s="87"/>
      <c r="D27" s="87"/>
      <c r="E27" s="87"/>
      <c r="F27" s="87"/>
      <c r="G27" s="87"/>
      <c r="H27" s="97">
        <v>5.9189117263301245</v>
      </c>
      <c r="I27" s="87"/>
      <c r="J27" s="87"/>
      <c r="K27" s="98">
        <v>1.3996922563640966E-2</v>
      </c>
      <c r="L27" s="97"/>
      <c r="M27" s="99"/>
      <c r="N27" s="97">
        <v>16628.612270000005</v>
      </c>
      <c r="O27" s="87"/>
      <c r="P27" s="98">
        <v>0.41255836742269059</v>
      </c>
      <c r="Q27" s="98">
        <v>6.9516408451841191E-2</v>
      </c>
    </row>
    <row r="28" spans="2:47">
      <c r="B28" s="88" t="s">
        <v>25</v>
      </c>
      <c r="C28" s="85"/>
      <c r="D28" s="85"/>
      <c r="E28" s="85"/>
      <c r="F28" s="85"/>
      <c r="G28" s="85"/>
      <c r="H28" s="94">
        <v>0.60169009986661992</v>
      </c>
      <c r="I28" s="85"/>
      <c r="J28" s="85"/>
      <c r="K28" s="95">
        <v>1.3999954097239295E-3</v>
      </c>
      <c r="L28" s="94"/>
      <c r="M28" s="96"/>
      <c r="N28" s="94">
        <v>2614.2218500000004</v>
      </c>
      <c r="O28" s="85"/>
      <c r="P28" s="95">
        <v>6.4859236658160763E-2</v>
      </c>
      <c r="Q28" s="95">
        <v>1.0928832241533041E-2</v>
      </c>
    </row>
    <row r="29" spans="2:47">
      <c r="B29" s="89" t="s">
        <v>252</v>
      </c>
      <c r="C29" s="87" t="s">
        <v>253</v>
      </c>
      <c r="D29" s="100" t="s">
        <v>113</v>
      </c>
      <c r="E29" s="87" t="s">
        <v>231</v>
      </c>
      <c r="F29" s="87"/>
      <c r="G29" s="87"/>
      <c r="H29" s="97">
        <v>0.76</v>
      </c>
      <c r="I29" s="100" t="s">
        <v>157</v>
      </c>
      <c r="J29" s="101">
        <v>0</v>
      </c>
      <c r="K29" s="98">
        <v>1.3999999999999998E-3</v>
      </c>
      <c r="L29" s="97">
        <v>1816500.0000000002</v>
      </c>
      <c r="M29" s="99">
        <v>99.89</v>
      </c>
      <c r="N29" s="97">
        <v>1814.5018500000003</v>
      </c>
      <c r="O29" s="98">
        <v>2.0183333333333335E-4</v>
      </c>
      <c r="P29" s="98">
        <v>4.5018063369725303E-2</v>
      </c>
      <c r="Q29" s="98">
        <v>7.5855789823657651E-3</v>
      </c>
    </row>
    <row r="30" spans="2:47">
      <c r="B30" s="89" t="s">
        <v>254</v>
      </c>
      <c r="C30" s="87" t="s">
        <v>255</v>
      </c>
      <c r="D30" s="100" t="s">
        <v>113</v>
      </c>
      <c r="E30" s="87" t="s">
        <v>231</v>
      </c>
      <c r="F30" s="87"/>
      <c r="G30" s="87"/>
      <c r="H30" s="97">
        <v>0.18999999999999997</v>
      </c>
      <c r="I30" s="100" t="s">
        <v>157</v>
      </c>
      <c r="J30" s="101">
        <v>0</v>
      </c>
      <c r="K30" s="98">
        <v>1.0999999999999996E-3</v>
      </c>
      <c r="L30" s="97">
        <v>200000.00000000003</v>
      </c>
      <c r="M30" s="99">
        <v>99.98</v>
      </c>
      <c r="N30" s="97">
        <v>199.96000000000004</v>
      </c>
      <c r="O30" s="98">
        <v>2.0000000000000002E-5</v>
      </c>
      <c r="P30" s="98">
        <v>4.9610376266137571E-3</v>
      </c>
      <c r="Q30" s="98">
        <v>8.3593873068459989E-4</v>
      </c>
    </row>
    <row r="31" spans="2:47">
      <c r="B31" s="89" t="s">
        <v>256</v>
      </c>
      <c r="C31" s="87" t="s">
        <v>257</v>
      </c>
      <c r="D31" s="100" t="s">
        <v>113</v>
      </c>
      <c r="E31" s="87" t="s">
        <v>231</v>
      </c>
      <c r="F31" s="87"/>
      <c r="G31" s="87"/>
      <c r="H31" s="97">
        <v>0.26</v>
      </c>
      <c r="I31" s="100" t="s">
        <v>157</v>
      </c>
      <c r="J31" s="101">
        <v>0</v>
      </c>
      <c r="K31" s="98">
        <v>1.5E-3</v>
      </c>
      <c r="L31" s="97">
        <v>600000.00000000012</v>
      </c>
      <c r="M31" s="99">
        <v>99.96</v>
      </c>
      <c r="N31" s="97">
        <v>599.7600000000001</v>
      </c>
      <c r="O31" s="98">
        <v>7.5000000000000021E-5</v>
      </c>
      <c r="P31" s="98">
        <v>1.4880135661821699E-2</v>
      </c>
      <c r="Q31" s="98">
        <v>2.5073145284826748E-3</v>
      </c>
    </row>
    <row r="32" spans="2:47">
      <c r="B32" s="90"/>
      <c r="C32" s="87"/>
      <c r="D32" s="87"/>
      <c r="E32" s="87"/>
      <c r="F32" s="87"/>
      <c r="G32" s="87"/>
      <c r="H32" s="87"/>
      <c r="I32" s="87"/>
      <c r="J32" s="87"/>
      <c r="K32" s="98"/>
      <c r="L32" s="97"/>
      <c r="M32" s="99"/>
      <c r="N32" s="87"/>
      <c r="O32" s="87"/>
      <c r="P32" s="98"/>
      <c r="Q32" s="87"/>
    </row>
    <row r="33" spans="2:17">
      <c r="B33" s="88" t="s">
        <v>26</v>
      </c>
      <c r="C33" s="85"/>
      <c r="D33" s="85"/>
      <c r="E33" s="85"/>
      <c r="F33" s="85"/>
      <c r="G33" s="85"/>
      <c r="H33" s="94">
        <v>3.6496604338469569</v>
      </c>
      <c r="I33" s="85"/>
      <c r="J33" s="85"/>
      <c r="K33" s="95">
        <v>3.3430326381143132E-3</v>
      </c>
      <c r="L33" s="94"/>
      <c r="M33" s="96"/>
      <c r="N33" s="94">
        <v>850.46580000000017</v>
      </c>
      <c r="O33" s="85"/>
      <c r="P33" s="95">
        <v>2.1100184206582169E-2</v>
      </c>
      <c r="Q33" s="95">
        <v>3.5553975862305603E-3</v>
      </c>
    </row>
    <row r="34" spans="2:17">
      <c r="B34" s="89" t="s">
        <v>258</v>
      </c>
      <c r="C34" s="87" t="s">
        <v>259</v>
      </c>
      <c r="D34" s="100" t="s">
        <v>113</v>
      </c>
      <c r="E34" s="87" t="s">
        <v>231</v>
      </c>
      <c r="F34" s="87"/>
      <c r="G34" s="87"/>
      <c r="H34" s="97">
        <v>0.66999999999999993</v>
      </c>
      <c r="I34" s="100" t="s">
        <v>157</v>
      </c>
      <c r="J34" s="101">
        <v>1.8E-3</v>
      </c>
      <c r="K34" s="98">
        <v>2E-3</v>
      </c>
      <c r="L34" s="97">
        <v>5935.0000000000009</v>
      </c>
      <c r="M34" s="99">
        <v>99.98</v>
      </c>
      <c r="N34" s="97">
        <v>5.9338100000000011</v>
      </c>
      <c r="O34" s="98">
        <v>3.8606786142798281E-7</v>
      </c>
      <c r="P34" s="98">
        <v>1.4721871713931276E-4</v>
      </c>
      <c r="Q34" s="98">
        <v>2.4806469291476227E-5</v>
      </c>
    </row>
    <row r="35" spans="2:17">
      <c r="B35" s="89" t="s">
        <v>260</v>
      </c>
      <c r="C35" s="87" t="s">
        <v>261</v>
      </c>
      <c r="D35" s="100" t="s">
        <v>113</v>
      </c>
      <c r="E35" s="87" t="s">
        <v>231</v>
      </c>
      <c r="F35" s="87"/>
      <c r="G35" s="87"/>
      <c r="H35" s="97">
        <v>4.9000000000000004</v>
      </c>
      <c r="I35" s="100" t="s">
        <v>157</v>
      </c>
      <c r="J35" s="101">
        <v>1.8E-3</v>
      </c>
      <c r="K35" s="98">
        <v>3.6000000000000003E-3</v>
      </c>
      <c r="L35" s="97">
        <v>149243.00000000003</v>
      </c>
      <c r="M35" s="99">
        <v>98.97</v>
      </c>
      <c r="N35" s="97">
        <v>147.70580000000001</v>
      </c>
      <c r="O35" s="98">
        <v>1.4858249137797016E-5</v>
      </c>
      <c r="P35" s="98">
        <v>3.6646030779610233E-3</v>
      </c>
      <c r="Q35" s="98">
        <v>6.1748849253227334E-4</v>
      </c>
    </row>
    <row r="36" spans="2:17">
      <c r="B36" s="89" t="s">
        <v>262</v>
      </c>
      <c r="C36" s="87" t="s">
        <v>263</v>
      </c>
      <c r="D36" s="100" t="s">
        <v>113</v>
      </c>
      <c r="E36" s="87" t="s">
        <v>231</v>
      </c>
      <c r="F36" s="87"/>
      <c r="G36" s="87"/>
      <c r="H36" s="97">
        <v>3.4100000000000006</v>
      </c>
      <c r="I36" s="100" t="s">
        <v>157</v>
      </c>
      <c r="J36" s="101">
        <v>1.8E-3</v>
      </c>
      <c r="K36" s="98">
        <v>3.3000000000000008E-3</v>
      </c>
      <c r="L36" s="97">
        <v>701244.00000000012</v>
      </c>
      <c r="M36" s="99">
        <v>99.37</v>
      </c>
      <c r="N36" s="97">
        <v>696.82619</v>
      </c>
      <c r="O36" s="98">
        <v>3.8061906424609612E-5</v>
      </c>
      <c r="P36" s="98">
        <v>1.7288362411481829E-2</v>
      </c>
      <c r="Q36" s="98">
        <v>2.91310262440681E-3</v>
      </c>
    </row>
    <row r="37" spans="2:17">
      <c r="B37" s="90"/>
      <c r="C37" s="87"/>
      <c r="D37" s="87"/>
      <c r="E37" s="87"/>
      <c r="F37" s="87"/>
      <c r="G37" s="87"/>
      <c r="H37" s="87"/>
      <c r="I37" s="87"/>
      <c r="J37" s="87"/>
      <c r="K37" s="98"/>
      <c r="L37" s="97"/>
      <c r="M37" s="99"/>
      <c r="N37" s="87"/>
      <c r="O37" s="87"/>
      <c r="P37" s="98"/>
      <c r="Q37" s="87"/>
    </row>
    <row r="38" spans="2:17">
      <c r="B38" s="88" t="s">
        <v>27</v>
      </c>
      <c r="C38" s="85"/>
      <c r="D38" s="85"/>
      <c r="E38" s="85"/>
      <c r="F38" s="85"/>
      <c r="G38" s="85"/>
      <c r="H38" s="94">
        <v>7.1214647665537925</v>
      </c>
      <c r="I38" s="85"/>
      <c r="J38" s="85"/>
      <c r="K38" s="95">
        <v>1.7186847486445122E-2</v>
      </c>
      <c r="L38" s="94"/>
      <c r="M38" s="96"/>
      <c r="N38" s="94">
        <v>13163.92462</v>
      </c>
      <c r="O38" s="85"/>
      <c r="P38" s="95">
        <v>0.32659894655794758</v>
      </c>
      <c r="Q38" s="95">
        <v>5.5032178624077575E-2</v>
      </c>
    </row>
    <row r="39" spans="2:17">
      <c r="B39" s="89" t="s">
        <v>264</v>
      </c>
      <c r="C39" s="87" t="s">
        <v>265</v>
      </c>
      <c r="D39" s="100" t="s">
        <v>113</v>
      </c>
      <c r="E39" s="87" t="s">
        <v>231</v>
      </c>
      <c r="F39" s="87"/>
      <c r="G39" s="87"/>
      <c r="H39" s="97">
        <v>0.16</v>
      </c>
      <c r="I39" s="100" t="s">
        <v>157</v>
      </c>
      <c r="J39" s="101">
        <v>5.5E-2</v>
      </c>
      <c r="K39" s="98">
        <v>1.7000000000000001E-3</v>
      </c>
      <c r="L39" s="97">
        <v>69988.000000000015</v>
      </c>
      <c r="M39" s="99">
        <v>105.47</v>
      </c>
      <c r="N39" s="97">
        <v>73.816340000000011</v>
      </c>
      <c r="O39" s="98">
        <v>5.4983853511953381E-6</v>
      </c>
      <c r="P39" s="98">
        <v>1.8313944798905488E-3</v>
      </c>
      <c r="Q39" s="98">
        <v>3.0859140609813395E-4</v>
      </c>
    </row>
    <row r="40" spans="2:17">
      <c r="B40" s="89" t="s">
        <v>266</v>
      </c>
      <c r="C40" s="87" t="s">
        <v>267</v>
      </c>
      <c r="D40" s="100" t="s">
        <v>113</v>
      </c>
      <c r="E40" s="87" t="s">
        <v>231</v>
      </c>
      <c r="F40" s="87"/>
      <c r="G40" s="87"/>
      <c r="H40" s="97">
        <v>2.0100000000000007</v>
      </c>
      <c r="I40" s="100" t="s">
        <v>157</v>
      </c>
      <c r="J40" s="101">
        <v>0.06</v>
      </c>
      <c r="K40" s="98">
        <v>3.8000000000000013E-3</v>
      </c>
      <c r="L40" s="97">
        <v>9563.0000000000018</v>
      </c>
      <c r="M40" s="99">
        <v>117.11</v>
      </c>
      <c r="N40" s="97">
        <v>11.19923</v>
      </c>
      <c r="O40" s="98">
        <v>5.2176151447795525E-7</v>
      </c>
      <c r="P40" s="98">
        <v>2.7785457801111013E-4</v>
      </c>
      <c r="Q40" s="98">
        <v>4.6818714297083868E-5</v>
      </c>
    </row>
    <row r="41" spans="2:17">
      <c r="B41" s="89" t="s">
        <v>268</v>
      </c>
      <c r="C41" s="87" t="s">
        <v>269</v>
      </c>
      <c r="D41" s="100" t="s">
        <v>113</v>
      </c>
      <c r="E41" s="87" t="s">
        <v>231</v>
      </c>
      <c r="F41" s="87"/>
      <c r="G41" s="87"/>
      <c r="H41" s="97">
        <v>7.9399999999999986</v>
      </c>
      <c r="I41" s="100" t="s">
        <v>157</v>
      </c>
      <c r="J41" s="101">
        <v>6.25E-2</v>
      </c>
      <c r="K41" s="98">
        <v>2.0899999999999998E-2</v>
      </c>
      <c r="L41" s="97">
        <v>28440.000000000004</v>
      </c>
      <c r="M41" s="99">
        <v>137.69999999999999</v>
      </c>
      <c r="N41" s="97">
        <v>39.161880000000004</v>
      </c>
      <c r="O41" s="98">
        <v>1.6969323055874362E-6</v>
      </c>
      <c r="P41" s="98">
        <v>9.7161212346935763E-4</v>
      </c>
      <c r="Q41" s="98">
        <v>1.637174047730677E-4</v>
      </c>
    </row>
    <row r="42" spans="2:17">
      <c r="B42" s="89" t="s">
        <v>270</v>
      </c>
      <c r="C42" s="87" t="s">
        <v>271</v>
      </c>
      <c r="D42" s="100" t="s">
        <v>113</v>
      </c>
      <c r="E42" s="87" t="s">
        <v>231</v>
      </c>
      <c r="F42" s="87"/>
      <c r="G42" s="87"/>
      <c r="H42" s="97">
        <v>6.39</v>
      </c>
      <c r="I42" s="100" t="s">
        <v>157</v>
      </c>
      <c r="J42" s="101">
        <v>3.7499999999999999E-2</v>
      </c>
      <c r="K42" s="98">
        <v>1.7099999999999997E-2</v>
      </c>
      <c r="L42" s="97">
        <v>2577060.0000000005</v>
      </c>
      <c r="M42" s="99">
        <v>116.64</v>
      </c>
      <c r="N42" s="97">
        <v>3005.8828500000004</v>
      </c>
      <c r="O42" s="98">
        <v>1.7335049443091712E-4</v>
      </c>
      <c r="P42" s="98">
        <v>7.4576404881191216E-2</v>
      </c>
      <c r="Q42" s="98">
        <v>1.2566182707619562E-2</v>
      </c>
    </row>
    <row r="43" spans="2:17">
      <c r="B43" s="89" t="s">
        <v>272</v>
      </c>
      <c r="C43" s="87" t="s">
        <v>273</v>
      </c>
      <c r="D43" s="100" t="s">
        <v>113</v>
      </c>
      <c r="E43" s="87" t="s">
        <v>231</v>
      </c>
      <c r="F43" s="87"/>
      <c r="G43" s="87"/>
      <c r="H43" s="97">
        <v>2.3500000000000005</v>
      </c>
      <c r="I43" s="100" t="s">
        <v>157</v>
      </c>
      <c r="J43" s="101">
        <v>2.2499999999999999E-2</v>
      </c>
      <c r="K43" s="98">
        <v>4.6000000000000008E-3</v>
      </c>
      <c r="L43" s="97">
        <v>41541.000000000007</v>
      </c>
      <c r="M43" s="99">
        <v>105.61</v>
      </c>
      <c r="N43" s="97">
        <v>43.871449999999996</v>
      </c>
      <c r="O43" s="98">
        <v>2.7072701357167344E-6</v>
      </c>
      <c r="P43" s="98">
        <v>1.088457262372995E-3</v>
      </c>
      <c r="Q43" s="98">
        <v>1.8340590231192682E-4</v>
      </c>
    </row>
    <row r="44" spans="2:17">
      <c r="B44" s="89" t="s">
        <v>274</v>
      </c>
      <c r="C44" s="87" t="s">
        <v>275</v>
      </c>
      <c r="D44" s="100" t="s">
        <v>113</v>
      </c>
      <c r="E44" s="87" t="s">
        <v>231</v>
      </c>
      <c r="F44" s="87"/>
      <c r="G44" s="87"/>
      <c r="H44" s="97">
        <v>1.83</v>
      </c>
      <c r="I44" s="100" t="s">
        <v>157</v>
      </c>
      <c r="J44" s="101">
        <v>5.0000000000000001E-3</v>
      </c>
      <c r="K44" s="98">
        <v>3.2000000000000002E-3</v>
      </c>
      <c r="L44" s="97">
        <v>23134.000000000004</v>
      </c>
      <c r="M44" s="99">
        <v>100.42</v>
      </c>
      <c r="N44" s="97">
        <v>23.231160000000003</v>
      </c>
      <c r="O44" s="98">
        <v>1.75739020793176E-6</v>
      </c>
      <c r="P44" s="98">
        <v>5.7636856806303483E-4</v>
      </c>
      <c r="Q44" s="98">
        <v>9.7118555724799214E-5</v>
      </c>
    </row>
    <row r="45" spans="2:17">
      <c r="B45" s="89" t="s">
        <v>276</v>
      </c>
      <c r="C45" s="87" t="s">
        <v>277</v>
      </c>
      <c r="D45" s="100" t="s">
        <v>113</v>
      </c>
      <c r="E45" s="87" t="s">
        <v>231</v>
      </c>
      <c r="F45" s="87"/>
      <c r="G45" s="87"/>
      <c r="H45" s="97">
        <v>1.05</v>
      </c>
      <c r="I45" s="100" t="s">
        <v>157</v>
      </c>
      <c r="J45" s="101">
        <v>0.04</v>
      </c>
      <c r="K45" s="98">
        <v>2E-3</v>
      </c>
      <c r="L45" s="97">
        <v>203727.00000000003</v>
      </c>
      <c r="M45" s="99">
        <v>107.78</v>
      </c>
      <c r="N45" s="97">
        <v>219.57697000000002</v>
      </c>
      <c r="O45" s="98">
        <v>1.2148188979063641E-5</v>
      </c>
      <c r="P45" s="98">
        <v>5.4477375980588119E-3</v>
      </c>
      <c r="Q45" s="98">
        <v>9.1794805755836403E-4</v>
      </c>
    </row>
    <row r="46" spans="2:17">
      <c r="B46" s="89" t="s">
        <v>278</v>
      </c>
      <c r="C46" s="87" t="s">
        <v>279</v>
      </c>
      <c r="D46" s="100" t="s">
        <v>113</v>
      </c>
      <c r="E46" s="87" t="s">
        <v>231</v>
      </c>
      <c r="F46" s="87"/>
      <c r="G46" s="87"/>
      <c r="H46" s="97">
        <v>4.4499999999999993</v>
      </c>
      <c r="I46" s="100" t="s">
        <v>157</v>
      </c>
      <c r="J46" s="101">
        <v>5.5E-2</v>
      </c>
      <c r="K46" s="98">
        <v>1.1399999999999999E-2</v>
      </c>
      <c r="L46" s="97">
        <v>33120.000000000007</v>
      </c>
      <c r="M46" s="99">
        <v>126.49</v>
      </c>
      <c r="N46" s="97">
        <v>41.893490000000007</v>
      </c>
      <c r="O46" s="98">
        <v>1.8443748572638957E-6</v>
      </c>
      <c r="P46" s="98">
        <v>1.0393837777563871E-3</v>
      </c>
      <c r="Q46" s="98">
        <v>1.7513698166907372E-4</v>
      </c>
    </row>
    <row r="47" spans="2:17">
      <c r="B47" s="89" t="s">
        <v>280</v>
      </c>
      <c r="C47" s="87" t="s">
        <v>281</v>
      </c>
      <c r="D47" s="100" t="s">
        <v>113</v>
      </c>
      <c r="E47" s="87" t="s">
        <v>231</v>
      </c>
      <c r="F47" s="87"/>
      <c r="G47" s="87"/>
      <c r="H47" s="97">
        <v>5.53</v>
      </c>
      <c r="I47" s="100" t="s">
        <v>157</v>
      </c>
      <c r="J47" s="101">
        <v>4.2500000000000003E-2</v>
      </c>
      <c r="K47" s="98">
        <v>1.46E-2</v>
      </c>
      <c r="L47" s="97">
        <v>3263849.0000000005</v>
      </c>
      <c r="M47" s="99">
        <v>119.77</v>
      </c>
      <c r="N47" s="97">
        <v>3909.1119000000003</v>
      </c>
      <c r="O47" s="98">
        <v>1.8488356272747616E-4</v>
      </c>
      <c r="P47" s="98">
        <v>9.6985653243366637E-2</v>
      </c>
      <c r="Q47" s="98">
        <v>1.6342158630676458E-2</v>
      </c>
    </row>
    <row r="48" spans="2:17">
      <c r="B48" s="89" t="s">
        <v>282</v>
      </c>
      <c r="C48" s="87" t="s">
        <v>283</v>
      </c>
      <c r="D48" s="100" t="s">
        <v>113</v>
      </c>
      <c r="E48" s="87" t="s">
        <v>231</v>
      </c>
      <c r="F48" s="87"/>
      <c r="G48" s="87"/>
      <c r="H48" s="97">
        <v>9.33</v>
      </c>
      <c r="I48" s="100" t="s">
        <v>157</v>
      </c>
      <c r="J48" s="101">
        <v>0.02</v>
      </c>
      <c r="K48" s="98">
        <v>2.2400000000000003E-2</v>
      </c>
      <c r="L48" s="97">
        <v>538920.00000000012</v>
      </c>
      <c r="M48" s="99">
        <v>98.08</v>
      </c>
      <c r="N48" s="97">
        <v>528.57274000000007</v>
      </c>
      <c r="O48" s="98">
        <v>2.8150783141498277E-4</v>
      </c>
      <c r="P48" s="98">
        <v>1.3113969051521956E-2</v>
      </c>
      <c r="Q48" s="98">
        <v>2.2097140695643185E-3</v>
      </c>
    </row>
    <row r="49" spans="2:17">
      <c r="B49" s="89" t="s">
        <v>284</v>
      </c>
      <c r="C49" s="87" t="s">
        <v>285</v>
      </c>
      <c r="D49" s="100" t="s">
        <v>113</v>
      </c>
      <c r="E49" s="87" t="s">
        <v>231</v>
      </c>
      <c r="F49" s="87"/>
      <c r="G49" s="87"/>
      <c r="H49" s="97">
        <v>4.24</v>
      </c>
      <c r="I49" s="100" t="s">
        <v>157</v>
      </c>
      <c r="J49" s="101">
        <v>0.01</v>
      </c>
      <c r="K49" s="98">
        <v>9.8999999999999973E-3</v>
      </c>
      <c r="L49" s="97">
        <v>2249600.0000000005</v>
      </c>
      <c r="M49" s="99">
        <v>100.71</v>
      </c>
      <c r="N49" s="97">
        <v>2265.5720700000002</v>
      </c>
      <c r="O49" s="98">
        <v>2.912223441689898E-4</v>
      </c>
      <c r="P49" s="98">
        <v>5.6209183262028485E-2</v>
      </c>
      <c r="Q49" s="98">
        <v>9.4712914606435369E-3</v>
      </c>
    </row>
    <row r="50" spans="2:17">
      <c r="B50" s="89" t="s">
        <v>286</v>
      </c>
      <c r="C50" s="87" t="s">
        <v>287</v>
      </c>
      <c r="D50" s="100" t="s">
        <v>113</v>
      </c>
      <c r="E50" s="87" t="s">
        <v>231</v>
      </c>
      <c r="F50" s="87"/>
      <c r="G50" s="87"/>
      <c r="H50" s="97">
        <v>8.0700000000000021</v>
      </c>
      <c r="I50" s="100" t="s">
        <v>157</v>
      </c>
      <c r="J50" s="101">
        <v>1.7500000000000002E-2</v>
      </c>
      <c r="K50" s="98">
        <v>2.0600000000000004E-2</v>
      </c>
      <c r="L50" s="97">
        <v>600105.00000000012</v>
      </c>
      <c r="M50" s="99">
        <v>98.14</v>
      </c>
      <c r="N50" s="97">
        <v>588.94303000000002</v>
      </c>
      <c r="O50" s="98">
        <v>4.104429607703652E-5</v>
      </c>
      <c r="P50" s="98">
        <v>1.4611765011811934E-2</v>
      </c>
      <c r="Q50" s="98">
        <v>2.4620938634914093E-3</v>
      </c>
    </row>
    <row r="51" spans="2:17">
      <c r="B51" s="89" t="s">
        <v>288</v>
      </c>
      <c r="C51" s="87" t="s">
        <v>289</v>
      </c>
      <c r="D51" s="100" t="s">
        <v>113</v>
      </c>
      <c r="E51" s="87" t="s">
        <v>231</v>
      </c>
      <c r="F51" s="87"/>
      <c r="G51" s="87"/>
      <c r="H51" s="97">
        <v>2.8299999999999996</v>
      </c>
      <c r="I51" s="100" t="s">
        <v>157</v>
      </c>
      <c r="J51" s="101">
        <v>0.05</v>
      </c>
      <c r="K51" s="98">
        <v>6.2999999999999992E-3</v>
      </c>
      <c r="L51" s="97">
        <v>285451.00000000006</v>
      </c>
      <c r="M51" s="99">
        <v>117.91</v>
      </c>
      <c r="N51" s="97">
        <v>336.5752700000001</v>
      </c>
      <c r="O51" s="98">
        <v>1.5422139404414138E-5</v>
      </c>
      <c r="P51" s="98">
        <v>8.3504829898864014E-3</v>
      </c>
      <c r="Q51" s="98">
        <v>1.4070629325046336E-3</v>
      </c>
    </row>
    <row r="52" spans="2:17">
      <c r="B52" s="89" t="s">
        <v>290</v>
      </c>
      <c r="C52" s="87" t="s">
        <v>291</v>
      </c>
      <c r="D52" s="100" t="s">
        <v>113</v>
      </c>
      <c r="E52" s="87" t="s">
        <v>231</v>
      </c>
      <c r="F52" s="87"/>
      <c r="G52" s="87"/>
      <c r="H52" s="97">
        <v>15.299999999999999</v>
      </c>
      <c r="I52" s="100" t="s">
        <v>157</v>
      </c>
      <c r="J52" s="101">
        <v>5.5E-2</v>
      </c>
      <c r="K52" s="98">
        <v>3.2300000000000002E-2</v>
      </c>
      <c r="L52" s="97">
        <v>1446042.0000000002</v>
      </c>
      <c r="M52" s="99">
        <v>143.6</v>
      </c>
      <c r="N52" s="97">
        <v>2076.5162400000004</v>
      </c>
      <c r="O52" s="98">
        <v>8.5558914832065052E-5</v>
      </c>
      <c r="P52" s="98">
        <v>5.151867973051872E-2</v>
      </c>
      <c r="Q52" s="98">
        <v>8.6809379371452187E-3</v>
      </c>
    </row>
    <row r="53" spans="2:17">
      <c r="B53" s="127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</row>
    <row r="54" spans="2:17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2:17">
      <c r="B55" s="125" t="s">
        <v>446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</row>
    <row r="56" spans="2:17">
      <c r="B56" s="125" t="s">
        <v>105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</row>
    <row r="57" spans="2:17">
      <c r="B57" s="126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</row>
    <row r="58" spans="2:17">
      <c r="B58" s="127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</row>
    <row r="59" spans="2:17">
      <c r="B59" s="127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</row>
    <row r="60" spans="2:17">
      <c r="B60" s="127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</row>
    <row r="61" spans="2:17">
      <c r="B61" s="127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</row>
    <row r="62" spans="2:17">
      <c r="B62" s="127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</row>
    <row r="63" spans="2:17">
      <c r="B63" s="127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</row>
    <row r="64" spans="2:17">
      <c r="B64" s="127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</row>
    <row r="65" spans="2:17">
      <c r="B65" s="127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</row>
    <row r="66" spans="2:17">
      <c r="B66" s="127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</row>
    <row r="67" spans="2:17"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</row>
    <row r="68" spans="2:17">
      <c r="C68" s="1"/>
      <c r="D68" s="1"/>
    </row>
    <row r="69" spans="2:17"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55">
    <cfRule type="cellIs" dxfId="16" priority="2" operator="equal">
      <formula>"NR3"</formula>
    </cfRule>
  </conditionalFormatting>
  <conditionalFormatting sqref="B55">
    <cfRule type="containsText" dxfId="15" priority="1" operator="containsText" text="הפרשה ">
      <formula>NOT(ISERROR(SEARCH("הפרשה ",B55)))</formula>
    </cfRule>
  </conditionalFormatting>
  <dataValidations count="1">
    <dataValidation allowBlank="1" showInputMessage="1" showErrorMessage="1" sqref="C5:C1048576 AH1:XFD2 D3:XFD1048576 D1:AF2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172</v>
      </c>
      <c r="C1" s="81" t="s" vm="1">
        <v>226</v>
      </c>
    </row>
    <row r="2" spans="2:67">
      <c r="B2" s="57" t="s">
        <v>171</v>
      </c>
      <c r="C2" s="81" t="s">
        <v>227</v>
      </c>
    </row>
    <row r="3" spans="2:67">
      <c r="B3" s="57" t="s">
        <v>173</v>
      </c>
      <c r="C3" s="81" t="s">
        <v>228</v>
      </c>
    </row>
    <row r="4" spans="2:67">
      <c r="B4" s="57" t="s">
        <v>174</v>
      </c>
      <c r="C4" s="81">
        <v>185</v>
      </c>
    </row>
    <row r="6" spans="2:67" ht="26.25" customHeight="1">
      <c r="B6" s="137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7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4"/>
      <c r="BJ7" s="3"/>
      <c r="BO7" s="3"/>
    </row>
    <row r="8" spans="2:67" s="3" customFormat="1" ht="78.75">
      <c r="B8" s="38" t="s">
        <v>108</v>
      </c>
      <c r="C8" s="14" t="s">
        <v>41</v>
      </c>
      <c r="D8" s="77" t="s">
        <v>112</v>
      </c>
      <c r="E8" s="77" t="s">
        <v>220</v>
      </c>
      <c r="F8" s="77" t="s">
        <v>110</v>
      </c>
      <c r="G8" s="14" t="s">
        <v>54</v>
      </c>
      <c r="H8" s="14" t="s">
        <v>15</v>
      </c>
      <c r="I8" s="14" t="s">
        <v>55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0</v>
      </c>
      <c r="P8" s="14" t="s">
        <v>98</v>
      </c>
      <c r="Q8" s="14" t="s">
        <v>52</v>
      </c>
      <c r="R8" s="14" t="s">
        <v>51</v>
      </c>
      <c r="S8" s="77" t="s">
        <v>175</v>
      </c>
      <c r="T8" s="39" t="s">
        <v>177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53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0" t="s">
        <v>107</v>
      </c>
      <c r="S10" s="46" t="s">
        <v>178</v>
      </c>
      <c r="T10" s="76" t="s">
        <v>221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7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5.7109375" style="1" customWidth="1"/>
    <col min="9" max="9" width="7.85546875" style="1" bestFit="1" customWidth="1"/>
    <col min="10" max="10" width="7.140625" style="1" bestFit="1" customWidth="1"/>
    <col min="11" max="11" width="6.28515625" style="1" customWidth="1"/>
    <col min="12" max="12" width="9" style="1" bestFit="1" customWidth="1"/>
    <col min="13" max="13" width="6.85546875" style="1" bestFit="1" customWidth="1"/>
    <col min="14" max="14" width="8.42578125" style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10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172</v>
      </c>
      <c r="C1" s="81" t="s" vm="1">
        <v>226</v>
      </c>
    </row>
    <row r="2" spans="2:65">
      <c r="B2" s="57" t="s">
        <v>171</v>
      </c>
      <c r="C2" s="81" t="s">
        <v>227</v>
      </c>
    </row>
    <row r="3" spans="2:65">
      <c r="B3" s="57" t="s">
        <v>173</v>
      </c>
      <c r="C3" s="81" t="s">
        <v>228</v>
      </c>
    </row>
    <row r="4" spans="2:65">
      <c r="B4" s="57" t="s">
        <v>174</v>
      </c>
      <c r="C4" s="81">
        <v>185</v>
      </c>
    </row>
    <row r="6" spans="2:65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</row>
    <row r="7" spans="2:65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BM7" s="3"/>
    </row>
    <row r="8" spans="2:65" s="3" customFormat="1" ht="63">
      <c r="B8" s="23" t="s">
        <v>108</v>
      </c>
      <c r="C8" s="31" t="s">
        <v>41</v>
      </c>
      <c r="D8" s="77" t="s">
        <v>112</v>
      </c>
      <c r="E8" s="77" t="s">
        <v>220</v>
      </c>
      <c r="F8" s="73" t="s">
        <v>110</v>
      </c>
      <c r="G8" s="31" t="s">
        <v>54</v>
      </c>
      <c r="H8" s="31" t="s">
        <v>15</v>
      </c>
      <c r="I8" s="31" t="s">
        <v>55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31" t="s">
        <v>0</v>
      </c>
      <c r="P8" s="31" t="s">
        <v>98</v>
      </c>
      <c r="Q8" s="31" t="s">
        <v>52</v>
      </c>
      <c r="R8" s="14" t="s">
        <v>51</v>
      </c>
      <c r="S8" s="77" t="s">
        <v>175</v>
      </c>
      <c r="T8" s="32" t="s">
        <v>177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53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106</v>
      </c>
      <c r="R10" s="20" t="s">
        <v>107</v>
      </c>
      <c r="S10" s="20" t="s">
        <v>178</v>
      </c>
      <c r="T10" s="21" t="s">
        <v>221</v>
      </c>
      <c r="U10" s="5"/>
      <c r="BH10" s="1"/>
      <c r="BI10" s="3"/>
      <c r="BJ10" s="1"/>
    </row>
    <row r="11" spans="2:65" s="4" customFormat="1" ht="18" customHeight="1">
      <c r="B11" s="117" t="s">
        <v>34</v>
      </c>
      <c r="C11" s="118"/>
      <c r="D11" s="118"/>
      <c r="E11" s="118"/>
      <c r="F11" s="118"/>
      <c r="G11" s="118"/>
      <c r="H11" s="118"/>
      <c r="I11" s="118"/>
      <c r="J11" s="118"/>
      <c r="K11" s="119">
        <v>3.3471802771225829</v>
      </c>
      <c r="L11" s="118"/>
      <c r="M11" s="118"/>
      <c r="N11" s="123">
        <v>8.6322120206989046E-3</v>
      </c>
      <c r="O11" s="119"/>
      <c r="P11" s="124"/>
      <c r="Q11" s="119">
        <v>2014.3288000000002</v>
      </c>
      <c r="R11" s="118"/>
      <c r="S11" s="120">
        <v>1</v>
      </c>
      <c r="T11" s="120">
        <v>8.4209614935658803E-3</v>
      </c>
      <c r="U11" s="5"/>
      <c r="BH11" s="1"/>
      <c r="BI11" s="3"/>
      <c r="BJ11" s="1"/>
      <c r="BM11" s="1"/>
    </row>
    <row r="12" spans="2:65">
      <c r="B12" s="121" t="s">
        <v>224</v>
      </c>
      <c r="C12" s="118"/>
      <c r="D12" s="118"/>
      <c r="E12" s="118"/>
      <c r="F12" s="118"/>
      <c r="G12" s="118"/>
      <c r="H12" s="118"/>
      <c r="I12" s="118"/>
      <c r="J12" s="118"/>
      <c r="K12" s="119">
        <v>3.3471802771225829</v>
      </c>
      <c r="L12" s="118"/>
      <c r="M12" s="118"/>
      <c r="N12" s="123">
        <v>8.6322120206989046E-3</v>
      </c>
      <c r="O12" s="119"/>
      <c r="P12" s="124"/>
      <c r="Q12" s="119">
        <v>2014.3288000000002</v>
      </c>
      <c r="R12" s="118"/>
      <c r="S12" s="120">
        <v>1</v>
      </c>
      <c r="T12" s="120">
        <v>8.4209614935658803E-3</v>
      </c>
      <c r="BI12" s="3"/>
    </row>
    <row r="13" spans="2:65" ht="20.25">
      <c r="B13" s="104" t="s">
        <v>33</v>
      </c>
      <c r="C13" s="85"/>
      <c r="D13" s="85"/>
      <c r="E13" s="85"/>
      <c r="F13" s="85"/>
      <c r="G13" s="85"/>
      <c r="H13" s="85"/>
      <c r="I13" s="85"/>
      <c r="J13" s="85"/>
      <c r="K13" s="94">
        <v>3.3471802771225829</v>
      </c>
      <c r="L13" s="85"/>
      <c r="M13" s="85"/>
      <c r="N13" s="105">
        <v>8.6322120206989046E-3</v>
      </c>
      <c r="O13" s="94"/>
      <c r="P13" s="96"/>
      <c r="Q13" s="94">
        <v>2014.3288000000002</v>
      </c>
      <c r="R13" s="85"/>
      <c r="S13" s="95">
        <v>1</v>
      </c>
      <c r="T13" s="95">
        <v>8.4209614935658803E-3</v>
      </c>
      <c r="BI13" s="4"/>
    </row>
    <row r="14" spans="2:65">
      <c r="B14" s="90" t="s">
        <v>292</v>
      </c>
      <c r="C14" s="87" t="s">
        <v>293</v>
      </c>
      <c r="D14" s="100" t="s">
        <v>113</v>
      </c>
      <c r="E14" s="100" t="s">
        <v>294</v>
      </c>
      <c r="F14" s="87" t="s">
        <v>295</v>
      </c>
      <c r="G14" s="100" t="s">
        <v>296</v>
      </c>
      <c r="H14" s="87" t="s">
        <v>297</v>
      </c>
      <c r="I14" s="87" t="s">
        <v>155</v>
      </c>
      <c r="J14" s="87"/>
      <c r="K14" s="97">
        <v>2.15</v>
      </c>
      <c r="L14" s="100" t="s">
        <v>157</v>
      </c>
      <c r="M14" s="101">
        <v>4.0999999999999995E-2</v>
      </c>
      <c r="N14" s="101">
        <v>8.199999999999999E-3</v>
      </c>
      <c r="O14" s="97">
        <v>150000.00000000003</v>
      </c>
      <c r="P14" s="99">
        <v>132.30000000000001</v>
      </c>
      <c r="Q14" s="97">
        <v>198.44999000000004</v>
      </c>
      <c r="R14" s="98">
        <v>3.8505405003700375E-5</v>
      </c>
      <c r="S14" s="98">
        <v>9.8519164299294151E-2</v>
      </c>
      <c r="T14" s="98">
        <v>8.2962608894264641E-4</v>
      </c>
    </row>
    <row r="15" spans="2:65">
      <c r="B15" s="90" t="s">
        <v>298</v>
      </c>
      <c r="C15" s="87" t="s">
        <v>299</v>
      </c>
      <c r="D15" s="100" t="s">
        <v>113</v>
      </c>
      <c r="E15" s="100" t="s">
        <v>294</v>
      </c>
      <c r="F15" s="87" t="s">
        <v>300</v>
      </c>
      <c r="G15" s="100" t="s">
        <v>296</v>
      </c>
      <c r="H15" s="87" t="s">
        <v>297</v>
      </c>
      <c r="I15" s="87" t="s">
        <v>153</v>
      </c>
      <c r="J15" s="87"/>
      <c r="K15" s="97">
        <v>0.70000000000000007</v>
      </c>
      <c r="L15" s="100" t="s">
        <v>157</v>
      </c>
      <c r="M15" s="101">
        <v>2.6000000000000002E-2</v>
      </c>
      <c r="N15" s="101">
        <v>6.199999999999998E-3</v>
      </c>
      <c r="O15" s="97">
        <v>200000.00000000003</v>
      </c>
      <c r="P15" s="99">
        <v>108.11</v>
      </c>
      <c r="Q15" s="97">
        <v>216.21998000000005</v>
      </c>
      <c r="R15" s="98">
        <v>6.1131980890142786E-5</v>
      </c>
      <c r="S15" s="98">
        <v>0.10734095645159818</v>
      </c>
      <c r="T15" s="98">
        <v>9.0391406096144023E-4</v>
      </c>
    </row>
    <row r="16" spans="2:65">
      <c r="B16" s="90" t="s">
        <v>301</v>
      </c>
      <c r="C16" s="87" t="s">
        <v>302</v>
      </c>
      <c r="D16" s="100" t="s">
        <v>113</v>
      </c>
      <c r="E16" s="100" t="s">
        <v>294</v>
      </c>
      <c r="F16" s="87" t="s">
        <v>300</v>
      </c>
      <c r="G16" s="100" t="s">
        <v>296</v>
      </c>
      <c r="H16" s="87" t="s">
        <v>297</v>
      </c>
      <c r="I16" s="87" t="s">
        <v>153</v>
      </c>
      <c r="J16" s="87"/>
      <c r="K16" s="97">
        <v>3.6799999999999993</v>
      </c>
      <c r="L16" s="100" t="s">
        <v>157</v>
      </c>
      <c r="M16" s="101">
        <v>3.4000000000000002E-2</v>
      </c>
      <c r="N16" s="101">
        <v>7.9000000000000008E-3</v>
      </c>
      <c r="O16" s="97">
        <v>170000.00000000003</v>
      </c>
      <c r="P16" s="99">
        <v>112.62</v>
      </c>
      <c r="Q16" s="97">
        <v>191.45400000000004</v>
      </c>
      <c r="R16" s="98">
        <v>9.0872887539456215E-5</v>
      </c>
      <c r="S16" s="98">
        <v>9.5046052064588465E-2</v>
      </c>
      <c r="T16" s="98">
        <v>8.0037914455135725E-4</v>
      </c>
    </row>
    <row r="17" spans="2:60" ht="19.5" customHeight="1">
      <c r="B17" s="90" t="s">
        <v>303</v>
      </c>
      <c r="C17" s="87" t="s">
        <v>304</v>
      </c>
      <c r="D17" s="100" t="s">
        <v>113</v>
      </c>
      <c r="E17" s="100" t="s">
        <v>294</v>
      </c>
      <c r="F17" s="87" t="s">
        <v>295</v>
      </c>
      <c r="G17" s="100" t="s">
        <v>296</v>
      </c>
      <c r="H17" s="87" t="s">
        <v>297</v>
      </c>
      <c r="I17" s="87" t="s">
        <v>155</v>
      </c>
      <c r="J17" s="87"/>
      <c r="K17" s="97">
        <v>4.1399999999999997</v>
      </c>
      <c r="L17" s="100" t="s">
        <v>157</v>
      </c>
      <c r="M17" s="101">
        <v>0.04</v>
      </c>
      <c r="N17" s="101">
        <v>8.3999999999999977E-3</v>
      </c>
      <c r="O17" s="97">
        <v>825037.00000000012</v>
      </c>
      <c r="P17" s="99">
        <v>119.39</v>
      </c>
      <c r="Q17" s="97">
        <v>985.01168000000018</v>
      </c>
      <c r="R17" s="98">
        <v>2.8403860686172078E-4</v>
      </c>
      <c r="S17" s="98">
        <v>0.48900243098346213</v>
      </c>
      <c r="T17" s="98">
        <v>4.1178706415718408E-3</v>
      </c>
      <c r="BH17" s="4"/>
    </row>
    <row r="18" spans="2:60">
      <c r="B18" s="90" t="s">
        <v>305</v>
      </c>
      <c r="C18" s="87" t="s">
        <v>306</v>
      </c>
      <c r="D18" s="100" t="s">
        <v>113</v>
      </c>
      <c r="E18" s="100" t="s">
        <v>294</v>
      </c>
      <c r="F18" s="87" t="s">
        <v>300</v>
      </c>
      <c r="G18" s="100" t="s">
        <v>296</v>
      </c>
      <c r="H18" s="87" t="s">
        <v>307</v>
      </c>
      <c r="I18" s="87" t="s">
        <v>153</v>
      </c>
      <c r="J18" s="87"/>
      <c r="K18" s="97">
        <v>3.33</v>
      </c>
      <c r="L18" s="100" t="s">
        <v>157</v>
      </c>
      <c r="M18" s="101">
        <v>0.05</v>
      </c>
      <c r="N18" s="101">
        <v>1.0699999999999998E-2</v>
      </c>
      <c r="O18" s="97">
        <v>170000.00000000003</v>
      </c>
      <c r="P18" s="99">
        <v>124.81</v>
      </c>
      <c r="Q18" s="97">
        <v>212.17701000000005</v>
      </c>
      <c r="R18" s="98">
        <v>1.7000017000017004E-4</v>
      </c>
      <c r="S18" s="98">
        <v>0.10533385115677243</v>
      </c>
      <c r="T18" s="98">
        <v>8.8701230456018042E-4</v>
      </c>
    </row>
    <row r="19" spans="2:60">
      <c r="B19" s="90" t="s">
        <v>308</v>
      </c>
      <c r="C19" s="87" t="s">
        <v>309</v>
      </c>
      <c r="D19" s="100" t="s">
        <v>113</v>
      </c>
      <c r="E19" s="100" t="s">
        <v>294</v>
      </c>
      <c r="F19" s="87" t="s">
        <v>295</v>
      </c>
      <c r="G19" s="100" t="s">
        <v>296</v>
      </c>
      <c r="H19" s="87" t="s">
        <v>307</v>
      </c>
      <c r="I19" s="87" t="s">
        <v>155</v>
      </c>
      <c r="J19" s="87"/>
      <c r="K19" s="97">
        <v>3.2</v>
      </c>
      <c r="L19" s="100" t="s">
        <v>157</v>
      </c>
      <c r="M19" s="101">
        <v>6.5000000000000002E-2</v>
      </c>
      <c r="N19" s="101">
        <v>1.1199999999999998E-2</v>
      </c>
      <c r="O19" s="97">
        <v>160000.00000000003</v>
      </c>
      <c r="P19" s="99">
        <v>130.1</v>
      </c>
      <c r="Q19" s="97">
        <v>211.01614000000004</v>
      </c>
      <c r="R19" s="98">
        <v>1.015873015873016E-4</v>
      </c>
      <c r="S19" s="98">
        <v>0.10475754504428474</v>
      </c>
      <c r="T19" s="98">
        <v>8.8215925297841489E-4</v>
      </c>
      <c r="BH19" s="3"/>
    </row>
    <row r="20" spans="2:60"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97"/>
      <c r="P20" s="99"/>
      <c r="Q20" s="87"/>
      <c r="R20" s="87"/>
      <c r="S20" s="98"/>
      <c r="T20" s="87"/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60">
      <c r="B22" s="125" t="s">
        <v>446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60">
      <c r="B23" s="125" t="s">
        <v>105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60">
      <c r="B24" s="126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</row>
    <row r="112" spans="2:20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2:20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2:20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2:20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</row>
    <row r="116" spans="2:20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2:20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2:20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2:20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2:20">
      <c r="C120" s="1"/>
      <c r="D120" s="1"/>
      <c r="E120" s="1"/>
      <c r="F120" s="1"/>
    </row>
    <row r="121" spans="2:20">
      <c r="C121" s="1"/>
      <c r="D121" s="1"/>
      <c r="E121" s="1"/>
      <c r="F121" s="1"/>
    </row>
    <row r="122" spans="2:20">
      <c r="C122" s="1"/>
      <c r="D122" s="1"/>
      <c r="E122" s="1"/>
      <c r="F122" s="1"/>
    </row>
    <row r="123" spans="2:20">
      <c r="C123" s="1"/>
      <c r="D123" s="1"/>
      <c r="E123" s="1"/>
      <c r="F123" s="1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1 B25:B119">
    <cfRule type="cellIs" dxfId="14" priority="4" operator="equal">
      <formula>"NR3"</formula>
    </cfRule>
  </conditionalFormatting>
  <conditionalFormatting sqref="B12:B21 B25:B119">
    <cfRule type="containsText" dxfId="13" priority="3" operator="containsText" text="הפרשה ">
      <formula>NOT(ISERROR(SEARCH("הפרשה ",B12)))</formula>
    </cfRule>
  </conditionalFormatting>
  <conditionalFormatting sqref="B22">
    <cfRule type="cellIs" dxfId="12" priority="2" operator="equal">
      <formula>"NR3"</formula>
    </cfRule>
  </conditionalFormatting>
  <conditionalFormatting sqref="B22">
    <cfRule type="containsText" dxfId="11" priority="1" operator="containsText" text="הפרשה ">
      <formula>NOT(ISERROR(SEARCH("הפרשה ",B22)))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1" t="s" vm="1">
        <v>226</v>
      </c>
    </row>
    <row r="2" spans="2:61">
      <c r="B2" s="57" t="s">
        <v>171</v>
      </c>
      <c r="C2" s="81" t="s">
        <v>227</v>
      </c>
    </row>
    <row r="3" spans="2:61">
      <c r="B3" s="57" t="s">
        <v>173</v>
      </c>
      <c r="C3" s="81" t="s">
        <v>228</v>
      </c>
    </row>
    <row r="4" spans="2:61">
      <c r="B4" s="57" t="s">
        <v>174</v>
      </c>
      <c r="C4" s="81">
        <v>185</v>
      </c>
    </row>
    <row r="6" spans="2:61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I6" s="3"/>
    </row>
    <row r="7" spans="2:61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E7" s="3"/>
      <c r="BI7" s="3"/>
    </row>
    <row r="8" spans="2:61" s="3" customFormat="1" ht="78.75">
      <c r="B8" s="23" t="s">
        <v>108</v>
      </c>
      <c r="C8" s="31" t="s">
        <v>41</v>
      </c>
      <c r="D8" s="73" t="s">
        <v>112</v>
      </c>
      <c r="E8" s="73" t="s">
        <v>220</v>
      </c>
      <c r="F8" s="73" t="s">
        <v>110</v>
      </c>
      <c r="G8" s="31" t="s">
        <v>54</v>
      </c>
      <c r="H8" s="31" t="s">
        <v>94</v>
      </c>
      <c r="I8" s="31" t="s">
        <v>0</v>
      </c>
      <c r="J8" s="14" t="s">
        <v>98</v>
      </c>
      <c r="K8" s="14" t="s">
        <v>52</v>
      </c>
      <c r="L8" s="14" t="s">
        <v>51</v>
      </c>
      <c r="M8" s="77" t="s">
        <v>175</v>
      </c>
      <c r="N8" s="15" t="s">
        <v>177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BE11" s="1"/>
      <c r="BF11" s="3"/>
      <c r="BG11" s="1"/>
      <c r="BI11" s="1"/>
    </row>
    <row r="12" spans="2:61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BF12" s="4"/>
    </row>
    <row r="13" spans="2:6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2:61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BE16" s="4"/>
    </row>
    <row r="17" spans="2:1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2:1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</row>
    <row r="19" spans="2:1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</row>
    <row r="20" spans="2:1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</row>
    <row r="21" spans="2:1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</row>
    <row r="22" spans="2:1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2:1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</row>
    <row r="33" spans="2:1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</row>
    <row r="34" spans="2:1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</row>
    <row r="36" spans="2:1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</row>
    <row r="49" spans="2:1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</row>
    <row r="50" spans="2:1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</row>
    <row r="51" spans="2:1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</row>
    <row r="52" spans="2:1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2:1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  <row r="54" spans="2:1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 spans="2:1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</row>
    <row r="56" spans="2:1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</row>
    <row r="57" spans="2:1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</row>
    <row r="58" spans="2:1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</row>
    <row r="59" spans="2:1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</row>
    <row r="60" spans="2:1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</row>
    <row r="61" spans="2:1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</row>
    <row r="62" spans="2:1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14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</row>
    <row r="64" spans="2:14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</row>
    <row r="65" spans="2:14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</row>
    <row r="66" spans="2:14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</row>
    <row r="67" spans="2:14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</row>
    <row r="68" spans="2:14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</row>
    <row r="69" spans="2:14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</row>
    <row r="70" spans="2:14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</row>
    <row r="71" spans="2:14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</row>
    <row r="72" spans="2:14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2:14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</row>
    <row r="74" spans="2:14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</row>
    <row r="75" spans="2:14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</row>
    <row r="77" spans="2:14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2:14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2:14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2:14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2:14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2:14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2:14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2:1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2:14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2:14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2:14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2:14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2:14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  <row r="92" spans="2:14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</row>
    <row r="93" spans="2:14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</row>
    <row r="94" spans="2:14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2:14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</row>
    <row r="96" spans="2:14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</row>
    <row r="97" spans="2:14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</row>
    <row r="98" spans="2:14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</row>
    <row r="99" spans="2:14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</row>
    <row r="100" spans="2:14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</row>
    <row r="101" spans="2:14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</row>
    <row r="102" spans="2:14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2:14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</row>
    <row r="104" spans="2:14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</row>
    <row r="105" spans="2:14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</row>
    <row r="106" spans="2:14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</row>
    <row r="107" spans="2:14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</row>
    <row r="108" spans="2:14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</row>
    <row r="109" spans="2:14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</row>
    <row r="110" spans="2:14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7" style="2" bestFit="1" customWidth="1"/>
    <col min="4" max="4" width="6.5703125" style="2" bestFit="1" customWidth="1"/>
    <col min="5" max="5" width="11.28515625" style="2" bestFit="1" customWidth="1"/>
    <col min="6" max="6" width="6.2851562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172</v>
      </c>
      <c r="C1" s="81" t="s" vm="1">
        <v>226</v>
      </c>
    </row>
    <row r="2" spans="2:58">
      <c r="B2" s="57" t="s">
        <v>171</v>
      </c>
      <c r="C2" s="81" t="s">
        <v>227</v>
      </c>
    </row>
    <row r="3" spans="2:58">
      <c r="B3" s="57" t="s">
        <v>173</v>
      </c>
      <c r="C3" s="81" t="s">
        <v>228</v>
      </c>
    </row>
    <row r="4" spans="2:58">
      <c r="B4" s="57" t="s">
        <v>174</v>
      </c>
      <c r="C4" s="81">
        <v>185</v>
      </c>
    </row>
    <row r="6" spans="2:58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  <c r="BF6" s="3"/>
    </row>
    <row r="7" spans="2:58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  <c r="BC7" s="3"/>
      <c r="BF7" s="3"/>
    </row>
    <row r="8" spans="2:58" s="3" customFormat="1" ht="62.25" customHeight="1">
      <c r="B8" s="23" t="s">
        <v>108</v>
      </c>
      <c r="C8" s="31" t="s">
        <v>41</v>
      </c>
      <c r="D8" s="73" t="s">
        <v>112</v>
      </c>
      <c r="E8" s="73" t="s">
        <v>110</v>
      </c>
      <c r="F8" s="73" t="s">
        <v>54</v>
      </c>
      <c r="G8" s="31" t="s">
        <v>94</v>
      </c>
      <c r="H8" s="31" t="s">
        <v>0</v>
      </c>
      <c r="I8" s="31" t="s">
        <v>98</v>
      </c>
      <c r="J8" s="31" t="s">
        <v>52</v>
      </c>
      <c r="K8" s="31" t="s">
        <v>51</v>
      </c>
      <c r="L8" s="73" t="s">
        <v>175</v>
      </c>
      <c r="M8" s="32" t="s">
        <v>177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53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2" t="s">
        <v>32</v>
      </c>
      <c r="C11" s="83"/>
      <c r="D11" s="83"/>
      <c r="E11" s="83"/>
      <c r="F11" s="83"/>
      <c r="G11" s="83"/>
      <c r="H11" s="91"/>
      <c r="I11" s="93"/>
      <c r="J11" s="91">
        <v>183844.72946000003</v>
      </c>
      <c r="K11" s="83"/>
      <c r="L11" s="92">
        <v>1</v>
      </c>
      <c r="M11" s="92">
        <v>0.76856836261175276</v>
      </c>
      <c r="N11" s="5"/>
      <c r="BC11" s="1"/>
      <c r="BD11" s="3"/>
      <c r="BF11" s="1"/>
    </row>
    <row r="12" spans="2:58" ht="20.25">
      <c r="B12" s="84" t="s">
        <v>224</v>
      </c>
      <c r="C12" s="85"/>
      <c r="D12" s="85"/>
      <c r="E12" s="85"/>
      <c r="F12" s="85"/>
      <c r="G12" s="85"/>
      <c r="H12" s="94"/>
      <c r="I12" s="96"/>
      <c r="J12" s="94">
        <v>95429.737729999979</v>
      </c>
      <c r="K12" s="85"/>
      <c r="L12" s="95">
        <v>0.51907790889791638</v>
      </c>
      <c r="M12" s="95">
        <v>0.39894685850960415</v>
      </c>
      <c r="BD12" s="4"/>
    </row>
    <row r="13" spans="2:58">
      <c r="B13" s="104" t="s">
        <v>56</v>
      </c>
      <c r="C13" s="85"/>
      <c r="D13" s="85"/>
      <c r="E13" s="85"/>
      <c r="F13" s="85"/>
      <c r="G13" s="85"/>
      <c r="H13" s="94"/>
      <c r="I13" s="96"/>
      <c r="J13" s="94">
        <v>40251.689050000015</v>
      </c>
      <c r="K13" s="85"/>
      <c r="L13" s="95">
        <v>0.21894393800806655</v>
      </c>
      <c r="M13" s="95">
        <v>0.16827338393862881</v>
      </c>
    </row>
    <row r="14" spans="2:58">
      <c r="B14" s="90" t="s">
        <v>310</v>
      </c>
      <c r="C14" s="87" t="s">
        <v>311</v>
      </c>
      <c r="D14" s="100" t="s">
        <v>113</v>
      </c>
      <c r="E14" s="87" t="s">
        <v>312</v>
      </c>
      <c r="F14" s="100" t="s">
        <v>313</v>
      </c>
      <c r="G14" s="100" t="s">
        <v>157</v>
      </c>
      <c r="H14" s="97">
        <v>495335.00000000006</v>
      </c>
      <c r="I14" s="99">
        <v>1277</v>
      </c>
      <c r="J14" s="97">
        <v>6325.4279500000011</v>
      </c>
      <c r="K14" s="98">
        <v>2.3990456144328829E-3</v>
      </c>
      <c r="L14" s="98">
        <v>3.4406360022283124E-2</v>
      </c>
      <c r="M14" s="98">
        <v>2.6443639785756607E-2</v>
      </c>
    </row>
    <row r="15" spans="2:58">
      <c r="B15" s="90" t="s">
        <v>314</v>
      </c>
      <c r="C15" s="87" t="s">
        <v>315</v>
      </c>
      <c r="D15" s="100" t="s">
        <v>113</v>
      </c>
      <c r="E15" s="87" t="s">
        <v>312</v>
      </c>
      <c r="F15" s="100" t="s">
        <v>313</v>
      </c>
      <c r="G15" s="100" t="s">
        <v>157</v>
      </c>
      <c r="H15" s="97">
        <v>367000.00000000006</v>
      </c>
      <c r="I15" s="99">
        <v>1471</v>
      </c>
      <c r="J15" s="97">
        <v>5398.5700000000006</v>
      </c>
      <c r="K15" s="98">
        <v>4.3078889301809767E-3</v>
      </c>
      <c r="L15" s="98">
        <v>2.9364834204695506E-2</v>
      </c>
      <c r="M15" s="98">
        <v>2.2568882543068419E-2</v>
      </c>
    </row>
    <row r="16" spans="2:58" ht="20.25">
      <c r="B16" s="90" t="s">
        <v>316</v>
      </c>
      <c r="C16" s="87" t="s">
        <v>317</v>
      </c>
      <c r="D16" s="100" t="s">
        <v>113</v>
      </c>
      <c r="E16" s="87" t="s">
        <v>318</v>
      </c>
      <c r="F16" s="100" t="s">
        <v>313</v>
      </c>
      <c r="G16" s="100" t="s">
        <v>157</v>
      </c>
      <c r="H16" s="97">
        <v>289450.00000000006</v>
      </c>
      <c r="I16" s="99">
        <v>1275</v>
      </c>
      <c r="J16" s="97">
        <v>3690.4875000000006</v>
      </c>
      <c r="K16" s="98">
        <v>1.1350980392156864E-3</v>
      </c>
      <c r="L16" s="98">
        <v>2.0073936907736904E-2</v>
      </c>
      <c r="M16" s="98">
        <v>1.5428192820350982E-2</v>
      </c>
      <c r="BC16" s="4"/>
    </row>
    <row r="17" spans="2:13">
      <c r="B17" s="90" t="s">
        <v>319</v>
      </c>
      <c r="C17" s="87" t="s">
        <v>320</v>
      </c>
      <c r="D17" s="100" t="s">
        <v>113</v>
      </c>
      <c r="E17" s="87" t="s">
        <v>318</v>
      </c>
      <c r="F17" s="100" t="s">
        <v>313</v>
      </c>
      <c r="G17" s="100" t="s">
        <v>157</v>
      </c>
      <c r="H17" s="97">
        <v>166520.00000000003</v>
      </c>
      <c r="I17" s="99">
        <v>1278</v>
      </c>
      <c r="J17" s="97">
        <v>2128.1256000000003</v>
      </c>
      <c r="K17" s="98">
        <v>1.1403149538672002E-3</v>
      </c>
      <c r="L17" s="98">
        <v>1.1575668262293191E-2</v>
      </c>
      <c r="M17" s="98">
        <v>8.8966924024875098E-3</v>
      </c>
    </row>
    <row r="18" spans="2:13">
      <c r="B18" s="90" t="s">
        <v>321</v>
      </c>
      <c r="C18" s="87" t="s">
        <v>322</v>
      </c>
      <c r="D18" s="100" t="s">
        <v>113</v>
      </c>
      <c r="E18" s="87" t="s">
        <v>323</v>
      </c>
      <c r="F18" s="100" t="s">
        <v>313</v>
      </c>
      <c r="G18" s="100" t="s">
        <v>157</v>
      </c>
      <c r="H18" s="97">
        <v>13487.000000000002</v>
      </c>
      <c r="I18" s="99">
        <v>11380</v>
      </c>
      <c r="J18" s="97">
        <v>1534.8206000000002</v>
      </c>
      <c r="K18" s="98">
        <v>9.4965497817208855E-4</v>
      </c>
      <c r="L18" s="98">
        <v>8.3484612504702693E-3</v>
      </c>
      <c r="M18" s="98">
        <v>6.4163631936016013E-3</v>
      </c>
    </row>
    <row r="19" spans="2:13">
      <c r="B19" s="90" t="s">
        <v>324</v>
      </c>
      <c r="C19" s="87" t="s">
        <v>325</v>
      </c>
      <c r="D19" s="100" t="s">
        <v>113</v>
      </c>
      <c r="E19" s="87" t="s">
        <v>323</v>
      </c>
      <c r="F19" s="100" t="s">
        <v>313</v>
      </c>
      <c r="G19" s="100" t="s">
        <v>157</v>
      </c>
      <c r="H19" s="97">
        <v>20245.000000000004</v>
      </c>
      <c r="I19" s="99">
        <v>14640</v>
      </c>
      <c r="J19" s="97">
        <v>2963.8680000000004</v>
      </c>
      <c r="K19" s="98">
        <v>7.2823741007194262E-4</v>
      </c>
      <c r="L19" s="98">
        <v>1.6121582645886312E-2</v>
      </c>
      <c r="M19" s="98">
        <v>1.2390538376858891E-2</v>
      </c>
    </row>
    <row r="20" spans="2:13">
      <c r="B20" s="90" t="s">
        <v>326</v>
      </c>
      <c r="C20" s="87" t="s">
        <v>327</v>
      </c>
      <c r="D20" s="100" t="s">
        <v>113</v>
      </c>
      <c r="E20" s="87" t="s">
        <v>323</v>
      </c>
      <c r="F20" s="100" t="s">
        <v>313</v>
      </c>
      <c r="G20" s="100" t="s">
        <v>157</v>
      </c>
      <c r="H20" s="97">
        <v>53058.000000000007</v>
      </c>
      <c r="I20" s="99">
        <v>12770</v>
      </c>
      <c r="J20" s="97">
        <v>6775.5065999999997</v>
      </c>
      <c r="K20" s="98">
        <v>5.1684505961563951E-4</v>
      </c>
      <c r="L20" s="98">
        <v>3.6854505537914695E-2</v>
      </c>
      <c r="M20" s="98">
        <v>2.8325206976140868E-2</v>
      </c>
    </row>
    <row r="21" spans="2:13">
      <c r="B21" s="90" t="s">
        <v>328</v>
      </c>
      <c r="C21" s="87" t="s">
        <v>329</v>
      </c>
      <c r="D21" s="100" t="s">
        <v>113</v>
      </c>
      <c r="E21" s="87" t="s">
        <v>330</v>
      </c>
      <c r="F21" s="100" t="s">
        <v>313</v>
      </c>
      <c r="G21" s="100" t="s">
        <v>157</v>
      </c>
      <c r="H21" s="97">
        <v>51092.000000000007</v>
      </c>
      <c r="I21" s="99">
        <v>12760</v>
      </c>
      <c r="J21" s="97">
        <v>6519.3392000000013</v>
      </c>
      <c r="K21" s="98">
        <v>1.2357016486260646E-3</v>
      </c>
      <c r="L21" s="98">
        <v>3.5461115579157494E-2</v>
      </c>
      <c r="M21" s="98">
        <v>2.7254291537059189E-2</v>
      </c>
    </row>
    <row r="22" spans="2:13">
      <c r="B22" s="90" t="s">
        <v>331</v>
      </c>
      <c r="C22" s="87" t="s">
        <v>332</v>
      </c>
      <c r="D22" s="100" t="s">
        <v>113</v>
      </c>
      <c r="E22" s="87" t="s">
        <v>330</v>
      </c>
      <c r="F22" s="100" t="s">
        <v>313</v>
      </c>
      <c r="G22" s="100" t="s">
        <v>157</v>
      </c>
      <c r="H22" s="97">
        <v>211738.00000000003</v>
      </c>
      <c r="I22" s="99">
        <v>1470</v>
      </c>
      <c r="J22" s="97">
        <v>3112.5486000000005</v>
      </c>
      <c r="K22" s="98">
        <v>9.0101276595744696E-4</v>
      </c>
      <c r="L22" s="98">
        <v>1.693031184055354E-2</v>
      </c>
      <c r="M22" s="98">
        <v>1.3012102049800604E-2</v>
      </c>
    </row>
    <row r="23" spans="2:13">
      <c r="B23" s="90" t="s">
        <v>333</v>
      </c>
      <c r="C23" s="87" t="s">
        <v>334</v>
      </c>
      <c r="D23" s="100" t="s">
        <v>113</v>
      </c>
      <c r="E23" s="87" t="s">
        <v>312</v>
      </c>
      <c r="F23" s="100" t="s">
        <v>313</v>
      </c>
      <c r="G23" s="100" t="s">
        <v>157</v>
      </c>
      <c r="H23" s="97">
        <v>58500.000000000007</v>
      </c>
      <c r="I23" s="99">
        <v>1172</v>
      </c>
      <c r="J23" s="97">
        <v>685.62000000000012</v>
      </c>
      <c r="K23" s="98">
        <v>1.7720139028878832E-3</v>
      </c>
      <c r="L23" s="98">
        <v>3.7293427013863549E-3</v>
      </c>
      <c r="M23" s="98">
        <v>2.8662548136226015E-3</v>
      </c>
    </row>
    <row r="24" spans="2:13">
      <c r="B24" s="90" t="s">
        <v>335</v>
      </c>
      <c r="C24" s="87" t="s">
        <v>336</v>
      </c>
      <c r="D24" s="100" t="s">
        <v>113</v>
      </c>
      <c r="E24" s="87" t="s">
        <v>318</v>
      </c>
      <c r="F24" s="100" t="s">
        <v>313</v>
      </c>
      <c r="G24" s="100" t="s">
        <v>157</v>
      </c>
      <c r="H24" s="97">
        <v>82000.000000000015</v>
      </c>
      <c r="I24" s="99">
        <v>1157</v>
      </c>
      <c r="J24" s="97">
        <v>948.74000000000012</v>
      </c>
      <c r="K24" s="98">
        <v>2.3428571428571435E-3</v>
      </c>
      <c r="L24" s="98">
        <v>5.1605504426844176E-3</v>
      </c>
      <c r="M24" s="98">
        <v>3.9662358039093187E-3</v>
      </c>
    </row>
    <row r="25" spans="2:13">
      <c r="B25" s="90" t="s">
        <v>337</v>
      </c>
      <c r="C25" s="87" t="s">
        <v>338</v>
      </c>
      <c r="D25" s="100" t="s">
        <v>113</v>
      </c>
      <c r="E25" s="87" t="s">
        <v>318</v>
      </c>
      <c r="F25" s="100" t="s">
        <v>313</v>
      </c>
      <c r="G25" s="100" t="s">
        <v>157</v>
      </c>
      <c r="H25" s="97">
        <v>14500.000000000002</v>
      </c>
      <c r="I25" s="99">
        <v>1163</v>
      </c>
      <c r="J25" s="97">
        <v>168.63500000000002</v>
      </c>
      <c r="K25" s="98">
        <v>2.9037591485184895E-4</v>
      </c>
      <c r="L25" s="98">
        <v>9.1726861300470803E-4</v>
      </c>
      <c r="M25" s="98">
        <v>7.0498363597218199E-4</v>
      </c>
    </row>
    <row r="26" spans="2:13">
      <c r="B26" s="86"/>
      <c r="C26" s="87"/>
      <c r="D26" s="87"/>
      <c r="E26" s="87"/>
      <c r="F26" s="87"/>
      <c r="G26" s="87"/>
      <c r="H26" s="97"/>
      <c r="I26" s="99"/>
      <c r="J26" s="87"/>
      <c r="K26" s="87"/>
      <c r="L26" s="98"/>
      <c r="M26" s="87"/>
    </row>
    <row r="27" spans="2:13">
      <c r="B27" s="104" t="s">
        <v>57</v>
      </c>
      <c r="C27" s="85"/>
      <c r="D27" s="85"/>
      <c r="E27" s="85"/>
      <c r="F27" s="85"/>
      <c r="G27" s="85"/>
      <c r="H27" s="94"/>
      <c r="I27" s="96"/>
      <c r="J27" s="94">
        <v>55178.04868</v>
      </c>
      <c r="K27" s="85"/>
      <c r="L27" s="95">
        <v>0.30013397088985</v>
      </c>
      <c r="M27" s="95">
        <v>0.23067347457097548</v>
      </c>
    </row>
    <row r="28" spans="2:13">
      <c r="B28" s="90" t="s">
        <v>339</v>
      </c>
      <c r="C28" s="87" t="s">
        <v>340</v>
      </c>
      <c r="D28" s="100" t="s">
        <v>113</v>
      </c>
      <c r="E28" s="87" t="s">
        <v>312</v>
      </c>
      <c r="F28" s="100" t="s">
        <v>341</v>
      </c>
      <c r="G28" s="100" t="s">
        <v>157</v>
      </c>
      <c r="H28" s="97">
        <v>1662978.0000000002</v>
      </c>
      <c r="I28" s="99">
        <v>307.91000000000003</v>
      </c>
      <c r="J28" s="97">
        <v>5120.4755600000008</v>
      </c>
      <c r="K28" s="98">
        <v>6.3727129681262693E-3</v>
      </c>
      <c r="L28" s="98">
        <v>2.7852174903464321E-2</v>
      </c>
      <c r="M28" s="98">
        <v>2.1406300460731727E-2</v>
      </c>
    </row>
    <row r="29" spans="2:13">
      <c r="B29" s="90" t="s">
        <v>342</v>
      </c>
      <c r="C29" s="87" t="s">
        <v>343</v>
      </c>
      <c r="D29" s="100" t="s">
        <v>113</v>
      </c>
      <c r="E29" s="87" t="s">
        <v>312</v>
      </c>
      <c r="F29" s="100" t="s">
        <v>341</v>
      </c>
      <c r="G29" s="100" t="s">
        <v>157</v>
      </c>
      <c r="H29" s="97">
        <v>897000.00000000012</v>
      </c>
      <c r="I29" s="99">
        <v>314.86</v>
      </c>
      <c r="J29" s="97">
        <v>2824.2942000000007</v>
      </c>
      <c r="K29" s="98">
        <v>3.679193505689426E-3</v>
      </c>
      <c r="L29" s="98">
        <v>1.5362388730401411E-2</v>
      </c>
      <c r="M29" s="98">
        <v>1.1807045952329856E-2</v>
      </c>
    </row>
    <row r="30" spans="2:13">
      <c r="B30" s="90" t="s">
        <v>344</v>
      </c>
      <c r="C30" s="87" t="s">
        <v>345</v>
      </c>
      <c r="D30" s="100" t="s">
        <v>113</v>
      </c>
      <c r="E30" s="87" t="s">
        <v>318</v>
      </c>
      <c r="F30" s="100" t="s">
        <v>341</v>
      </c>
      <c r="G30" s="100" t="s">
        <v>157</v>
      </c>
      <c r="H30" s="97">
        <v>438699.00000000006</v>
      </c>
      <c r="I30" s="99">
        <v>312.33</v>
      </c>
      <c r="J30" s="97">
        <v>1370.1885900000002</v>
      </c>
      <c r="K30" s="98">
        <v>7.3545515507124901E-4</v>
      </c>
      <c r="L30" s="98">
        <v>7.4529663919362926E-3</v>
      </c>
      <c r="M30" s="98">
        <v>5.7281141764508993E-3</v>
      </c>
    </row>
    <row r="31" spans="2:13">
      <c r="B31" s="90" t="s">
        <v>346</v>
      </c>
      <c r="C31" s="87" t="s">
        <v>347</v>
      </c>
      <c r="D31" s="100" t="s">
        <v>113</v>
      </c>
      <c r="E31" s="87" t="s">
        <v>318</v>
      </c>
      <c r="F31" s="100" t="s">
        <v>341</v>
      </c>
      <c r="G31" s="100" t="s">
        <v>157</v>
      </c>
      <c r="H31" s="97">
        <v>5000.0000000000009</v>
      </c>
      <c r="I31" s="99">
        <v>2989.4</v>
      </c>
      <c r="J31" s="97">
        <v>149.47000000000003</v>
      </c>
      <c r="K31" s="98">
        <v>1.3297049055047871E-4</v>
      </c>
      <c r="L31" s="98">
        <v>8.1302303546602851E-4</v>
      </c>
      <c r="M31" s="98">
        <v>6.2486378313376251E-4</v>
      </c>
    </row>
    <row r="32" spans="2:13">
      <c r="B32" s="90" t="s">
        <v>348</v>
      </c>
      <c r="C32" s="87" t="s">
        <v>349</v>
      </c>
      <c r="D32" s="100" t="s">
        <v>113</v>
      </c>
      <c r="E32" s="87" t="s">
        <v>318</v>
      </c>
      <c r="F32" s="100" t="s">
        <v>341</v>
      </c>
      <c r="G32" s="100" t="s">
        <v>157</v>
      </c>
      <c r="H32" s="97">
        <v>61000.000000000007</v>
      </c>
      <c r="I32" s="99">
        <v>3218.6</v>
      </c>
      <c r="J32" s="97">
        <v>1963.3460000000002</v>
      </c>
      <c r="K32" s="98">
        <v>2.7391109115401887E-3</v>
      </c>
      <c r="L32" s="98">
        <v>1.0679370606744398E-2</v>
      </c>
      <c r="M32" s="98">
        <v>8.2078263809496222E-3</v>
      </c>
    </row>
    <row r="33" spans="2:13">
      <c r="B33" s="90" t="s">
        <v>350</v>
      </c>
      <c r="C33" s="87" t="s">
        <v>351</v>
      </c>
      <c r="D33" s="100" t="s">
        <v>113</v>
      </c>
      <c r="E33" s="87" t="s">
        <v>318</v>
      </c>
      <c r="F33" s="100" t="s">
        <v>341</v>
      </c>
      <c r="G33" s="100" t="s">
        <v>157</v>
      </c>
      <c r="H33" s="97">
        <v>16500.000000000004</v>
      </c>
      <c r="I33" s="99">
        <v>3245.27</v>
      </c>
      <c r="J33" s="97">
        <v>535.46955000000014</v>
      </c>
      <c r="K33" s="98">
        <v>8.3015626660312551E-4</v>
      </c>
      <c r="L33" s="98">
        <v>2.9126184447757302E-3</v>
      </c>
      <c r="M33" s="98">
        <v>2.2385463890140728E-3</v>
      </c>
    </row>
    <row r="34" spans="2:13">
      <c r="B34" s="90" t="s">
        <v>352</v>
      </c>
      <c r="C34" s="87" t="s">
        <v>353</v>
      </c>
      <c r="D34" s="100" t="s">
        <v>113</v>
      </c>
      <c r="E34" s="87" t="s">
        <v>318</v>
      </c>
      <c r="F34" s="100" t="s">
        <v>341</v>
      </c>
      <c r="G34" s="100" t="s">
        <v>157</v>
      </c>
      <c r="H34" s="97">
        <v>16500.000000000004</v>
      </c>
      <c r="I34" s="99">
        <v>3335.9</v>
      </c>
      <c r="J34" s="97">
        <v>550.4235000000001</v>
      </c>
      <c r="K34" s="98">
        <v>5.0020475047786233E-4</v>
      </c>
      <c r="L34" s="98">
        <v>2.9939585519625045E-3</v>
      </c>
      <c r="M34" s="98">
        <v>2.3010618220092767E-3</v>
      </c>
    </row>
    <row r="35" spans="2:13">
      <c r="B35" s="90" t="s">
        <v>354</v>
      </c>
      <c r="C35" s="87" t="s">
        <v>355</v>
      </c>
      <c r="D35" s="100" t="s">
        <v>113</v>
      </c>
      <c r="E35" s="87" t="s">
        <v>318</v>
      </c>
      <c r="F35" s="100" t="s">
        <v>341</v>
      </c>
      <c r="G35" s="100" t="s">
        <v>157</v>
      </c>
      <c r="H35" s="97">
        <v>727500.00000000012</v>
      </c>
      <c r="I35" s="99">
        <v>314.08</v>
      </c>
      <c r="J35" s="97">
        <v>2284.9320000000002</v>
      </c>
      <c r="K35" s="98">
        <v>3.6375000000000003E-4</v>
      </c>
      <c r="L35" s="98">
        <v>1.2428596711537187E-2</v>
      </c>
      <c r="M35" s="98">
        <v>9.5522262241479524E-3</v>
      </c>
    </row>
    <row r="36" spans="2:13">
      <c r="B36" s="90" t="s">
        <v>356</v>
      </c>
      <c r="C36" s="87" t="s">
        <v>357</v>
      </c>
      <c r="D36" s="100" t="s">
        <v>113</v>
      </c>
      <c r="E36" s="87" t="s">
        <v>318</v>
      </c>
      <c r="F36" s="100" t="s">
        <v>341</v>
      </c>
      <c r="G36" s="100" t="s">
        <v>157</v>
      </c>
      <c r="H36" s="97">
        <v>26000.000000000004</v>
      </c>
      <c r="I36" s="99">
        <v>3064.11</v>
      </c>
      <c r="J36" s="97">
        <v>796.66860000000008</v>
      </c>
      <c r="K36" s="98">
        <v>4.0903854357610321E-4</v>
      </c>
      <c r="L36" s="98">
        <v>4.3333774231114688E-3</v>
      </c>
      <c r="M36" s="98">
        <v>3.3304967906595184E-3</v>
      </c>
    </row>
    <row r="37" spans="2:13">
      <c r="B37" s="90" t="s">
        <v>358</v>
      </c>
      <c r="C37" s="87" t="s">
        <v>359</v>
      </c>
      <c r="D37" s="100" t="s">
        <v>113</v>
      </c>
      <c r="E37" s="87" t="s">
        <v>318</v>
      </c>
      <c r="F37" s="100" t="s">
        <v>341</v>
      </c>
      <c r="G37" s="100" t="s">
        <v>157</v>
      </c>
      <c r="H37" s="97">
        <v>788642.00000000012</v>
      </c>
      <c r="I37" s="99">
        <v>309.89</v>
      </c>
      <c r="J37" s="97">
        <v>2443.9226900000003</v>
      </c>
      <c r="K37" s="98">
        <v>1.7722292134831463E-3</v>
      </c>
      <c r="L37" s="98">
        <v>1.3293406328146797E-2</v>
      </c>
      <c r="M37" s="98">
        <v>1.0216891535156496E-2</v>
      </c>
    </row>
    <row r="38" spans="2:13">
      <c r="B38" s="90" t="s">
        <v>360</v>
      </c>
      <c r="C38" s="87" t="s">
        <v>361</v>
      </c>
      <c r="D38" s="100" t="s">
        <v>113</v>
      </c>
      <c r="E38" s="87" t="s">
        <v>318</v>
      </c>
      <c r="F38" s="100" t="s">
        <v>341</v>
      </c>
      <c r="G38" s="100" t="s">
        <v>157</v>
      </c>
      <c r="H38" s="97">
        <v>243000.00000000003</v>
      </c>
      <c r="I38" s="99">
        <v>3157.15</v>
      </c>
      <c r="J38" s="97">
        <v>7671.8745000000008</v>
      </c>
      <c r="K38" s="98">
        <v>8.2563196520793712E-3</v>
      </c>
      <c r="L38" s="98">
        <v>4.1730184610319257E-2</v>
      </c>
      <c r="M38" s="98">
        <v>3.2072499657439239E-2</v>
      </c>
    </row>
    <row r="39" spans="2:13">
      <c r="B39" s="90" t="s">
        <v>362</v>
      </c>
      <c r="C39" s="87" t="s">
        <v>363</v>
      </c>
      <c r="D39" s="100" t="s">
        <v>113</v>
      </c>
      <c r="E39" s="87" t="s">
        <v>323</v>
      </c>
      <c r="F39" s="100" t="s">
        <v>341</v>
      </c>
      <c r="G39" s="100" t="s">
        <v>157</v>
      </c>
      <c r="H39" s="97">
        <v>59200.000000000007</v>
      </c>
      <c r="I39" s="99">
        <v>3126.49</v>
      </c>
      <c r="J39" s="97">
        <v>1850.8820800000003</v>
      </c>
      <c r="K39" s="98">
        <v>3.946666666666667E-4</v>
      </c>
      <c r="L39" s="98">
        <v>1.0067637432068486E-2</v>
      </c>
      <c r="M39" s="98">
        <v>7.737667616533668E-3</v>
      </c>
    </row>
    <row r="40" spans="2:13">
      <c r="B40" s="90" t="s">
        <v>364</v>
      </c>
      <c r="C40" s="87" t="s">
        <v>365</v>
      </c>
      <c r="D40" s="100" t="s">
        <v>113</v>
      </c>
      <c r="E40" s="87" t="s">
        <v>323</v>
      </c>
      <c r="F40" s="100" t="s">
        <v>341</v>
      </c>
      <c r="G40" s="100" t="s">
        <v>157</v>
      </c>
      <c r="H40" s="97">
        <v>105500.00000000001</v>
      </c>
      <c r="I40" s="99">
        <v>3074.02</v>
      </c>
      <c r="J40" s="97">
        <v>3243.0911000000006</v>
      </c>
      <c r="K40" s="98">
        <v>7.5357142857142864E-4</v>
      </c>
      <c r="L40" s="98">
        <v>1.7640381149493956E-2</v>
      </c>
      <c r="M40" s="98">
        <v>1.3557838855913797E-2</v>
      </c>
    </row>
    <row r="41" spans="2:13">
      <c r="B41" s="90" t="s">
        <v>366</v>
      </c>
      <c r="C41" s="87" t="s">
        <v>367</v>
      </c>
      <c r="D41" s="100" t="s">
        <v>113</v>
      </c>
      <c r="E41" s="87" t="s">
        <v>330</v>
      </c>
      <c r="F41" s="100" t="s">
        <v>341</v>
      </c>
      <c r="G41" s="100" t="s">
        <v>157</v>
      </c>
      <c r="H41" s="97">
        <v>350000.00000000006</v>
      </c>
      <c r="I41" s="99">
        <v>312.79000000000002</v>
      </c>
      <c r="J41" s="97">
        <v>1094.7650000000003</v>
      </c>
      <c r="K41" s="98">
        <v>9.4594594594594615E-4</v>
      </c>
      <c r="L41" s="98">
        <v>5.9548348392451118E-3</v>
      </c>
      <c r="M41" s="98">
        <v>4.5766976620220346E-3</v>
      </c>
    </row>
    <row r="42" spans="2:13">
      <c r="B42" s="90" t="s">
        <v>368</v>
      </c>
      <c r="C42" s="87" t="s">
        <v>369</v>
      </c>
      <c r="D42" s="100" t="s">
        <v>113</v>
      </c>
      <c r="E42" s="87" t="s">
        <v>330</v>
      </c>
      <c r="F42" s="100" t="s">
        <v>341</v>
      </c>
      <c r="G42" s="100" t="s">
        <v>157</v>
      </c>
      <c r="H42" s="97">
        <v>41487.000000000007</v>
      </c>
      <c r="I42" s="99">
        <v>3158.99</v>
      </c>
      <c r="J42" s="97">
        <v>1310.5701800000002</v>
      </c>
      <c r="K42" s="98">
        <v>2.8764320046022917E-4</v>
      </c>
      <c r="L42" s="98">
        <v>7.1286796409638009E-3</v>
      </c>
      <c r="M42" s="98">
        <v>5.4788776392392857E-3</v>
      </c>
    </row>
    <row r="43" spans="2:13">
      <c r="B43" s="90" t="s">
        <v>370</v>
      </c>
      <c r="C43" s="87" t="s">
        <v>371</v>
      </c>
      <c r="D43" s="100" t="s">
        <v>113</v>
      </c>
      <c r="E43" s="87" t="s">
        <v>330</v>
      </c>
      <c r="F43" s="100" t="s">
        <v>341</v>
      </c>
      <c r="G43" s="100" t="s">
        <v>157</v>
      </c>
      <c r="H43" s="97">
        <v>69700.000000000015</v>
      </c>
      <c r="I43" s="99">
        <v>3018.47</v>
      </c>
      <c r="J43" s="97">
        <v>2103.8735900000001</v>
      </c>
      <c r="K43" s="98">
        <v>4.6544240400667788E-4</v>
      </c>
      <c r="L43" s="98">
        <v>1.1443752541504051E-2</v>
      </c>
      <c r="M43" s="98">
        <v>8.795306152957854E-3</v>
      </c>
    </row>
    <row r="44" spans="2:13">
      <c r="B44" s="90" t="s">
        <v>372</v>
      </c>
      <c r="C44" s="87" t="s">
        <v>373</v>
      </c>
      <c r="D44" s="100" t="s">
        <v>113</v>
      </c>
      <c r="E44" s="87" t="s">
        <v>330</v>
      </c>
      <c r="F44" s="100" t="s">
        <v>341</v>
      </c>
      <c r="G44" s="100" t="s">
        <v>157</v>
      </c>
      <c r="H44" s="97">
        <v>282960.00000000006</v>
      </c>
      <c r="I44" s="99">
        <v>3093.46</v>
      </c>
      <c r="J44" s="97">
        <v>8753.2544200000011</v>
      </c>
      <c r="K44" s="98">
        <v>1.8895492487479137E-3</v>
      </c>
      <c r="L44" s="98">
        <v>4.761221301100442E-2</v>
      </c>
      <c r="M44" s="98">
        <v>3.6593240594189662E-2</v>
      </c>
    </row>
    <row r="45" spans="2:13">
      <c r="B45" s="90" t="s">
        <v>374</v>
      </c>
      <c r="C45" s="87" t="s">
        <v>375</v>
      </c>
      <c r="D45" s="100" t="s">
        <v>113</v>
      </c>
      <c r="E45" s="87" t="s">
        <v>318</v>
      </c>
      <c r="F45" s="100" t="s">
        <v>341</v>
      </c>
      <c r="G45" s="100" t="s">
        <v>157</v>
      </c>
      <c r="H45" s="97">
        <v>1262400.0000000002</v>
      </c>
      <c r="I45" s="99">
        <v>343.32</v>
      </c>
      <c r="J45" s="97">
        <v>4334.0716800000009</v>
      </c>
      <c r="K45" s="98">
        <v>2.4426627535560227E-3</v>
      </c>
      <c r="L45" s="98">
        <v>2.3574631117956445E-2</v>
      </c>
      <c r="M45" s="98">
        <v>1.8118715637503859E-2</v>
      </c>
    </row>
    <row r="46" spans="2:13">
      <c r="B46" s="90" t="s">
        <v>376</v>
      </c>
      <c r="C46" s="87" t="s">
        <v>377</v>
      </c>
      <c r="D46" s="100" t="s">
        <v>113</v>
      </c>
      <c r="E46" s="87" t="s">
        <v>318</v>
      </c>
      <c r="F46" s="100" t="s">
        <v>341</v>
      </c>
      <c r="G46" s="100" t="s">
        <v>157</v>
      </c>
      <c r="H46" s="97">
        <v>1023150.0000000001</v>
      </c>
      <c r="I46" s="99">
        <v>342.52</v>
      </c>
      <c r="J46" s="97">
        <v>3504.4933800000008</v>
      </c>
      <c r="K46" s="98">
        <v>6.8435751751733517E-3</v>
      </c>
      <c r="L46" s="98">
        <v>1.9062245571540792E-2</v>
      </c>
      <c r="M46" s="98">
        <v>1.4650638866622243E-2</v>
      </c>
    </row>
    <row r="47" spans="2:13">
      <c r="B47" s="90" t="s">
        <v>378</v>
      </c>
      <c r="C47" s="87" t="s">
        <v>379</v>
      </c>
      <c r="D47" s="100" t="s">
        <v>113</v>
      </c>
      <c r="E47" s="87" t="s">
        <v>323</v>
      </c>
      <c r="F47" s="100" t="s">
        <v>341</v>
      </c>
      <c r="G47" s="100" t="s">
        <v>157</v>
      </c>
      <c r="H47" s="97">
        <v>95165.000000000015</v>
      </c>
      <c r="I47" s="99">
        <v>3438.22</v>
      </c>
      <c r="J47" s="97">
        <v>3271.9820600000007</v>
      </c>
      <c r="K47" s="98">
        <v>4.1444773559937299E-3</v>
      </c>
      <c r="L47" s="98">
        <v>1.7797529848207594E-2</v>
      </c>
      <c r="M47" s="98">
        <v>1.3678618373970707E-2</v>
      </c>
    </row>
    <row r="48" spans="2:13">
      <c r="B48" s="86"/>
      <c r="C48" s="87"/>
      <c r="D48" s="87"/>
      <c r="E48" s="87"/>
      <c r="F48" s="87"/>
      <c r="G48" s="87"/>
      <c r="H48" s="97"/>
      <c r="I48" s="99"/>
      <c r="J48" s="87"/>
      <c r="K48" s="87"/>
      <c r="L48" s="98"/>
      <c r="M48" s="87"/>
    </row>
    <row r="49" spans="2:13">
      <c r="B49" s="84" t="s">
        <v>223</v>
      </c>
      <c r="C49" s="85"/>
      <c r="D49" s="85"/>
      <c r="E49" s="85"/>
      <c r="F49" s="85"/>
      <c r="G49" s="85"/>
      <c r="H49" s="94"/>
      <c r="I49" s="96"/>
      <c r="J49" s="94">
        <v>88414.991730000023</v>
      </c>
      <c r="K49" s="85"/>
      <c r="L49" s="95">
        <v>0.48092209110208345</v>
      </c>
      <c r="M49" s="95">
        <v>0.36962150410214845</v>
      </c>
    </row>
    <row r="50" spans="2:13">
      <c r="B50" s="104" t="s">
        <v>58</v>
      </c>
      <c r="C50" s="85"/>
      <c r="D50" s="85"/>
      <c r="E50" s="85"/>
      <c r="F50" s="85"/>
      <c r="G50" s="85"/>
      <c r="H50" s="94"/>
      <c r="I50" s="96"/>
      <c r="J50" s="94">
        <v>56153.831840000006</v>
      </c>
      <c r="K50" s="85"/>
      <c r="L50" s="95">
        <v>0.30544161915839779</v>
      </c>
      <c r="M50" s="95">
        <v>0.23475276511005236</v>
      </c>
    </row>
    <row r="51" spans="2:13">
      <c r="B51" s="90" t="s">
        <v>380</v>
      </c>
      <c r="C51" s="87" t="s">
        <v>381</v>
      </c>
      <c r="D51" s="100" t="s">
        <v>31</v>
      </c>
      <c r="E51" s="87"/>
      <c r="F51" s="100" t="s">
        <v>313</v>
      </c>
      <c r="G51" s="100" t="s">
        <v>166</v>
      </c>
      <c r="H51" s="97">
        <v>2926.0000000000005</v>
      </c>
      <c r="I51" s="99">
        <v>19590</v>
      </c>
      <c r="J51" s="97">
        <v>1883.7756500000003</v>
      </c>
      <c r="K51" s="98">
        <v>3.0507392042227073E-5</v>
      </c>
      <c r="L51" s="98">
        <v>1.0246557818291235E-2</v>
      </c>
      <c r="M51" s="98">
        <v>7.8751801648107491E-3</v>
      </c>
    </row>
    <row r="52" spans="2:13">
      <c r="B52" s="90" t="s">
        <v>382</v>
      </c>
      <c r="C52" s="87" t="s">
        <v>383</v>
      </c>
      <c r="D52" s="100" t="s">
        <v>384</v>
      </c>
      <c r="E52" s="87"/>
      <c r="F52" s="100" t="s">
        <v>313</v>
      </c>
      <c r="G52" s="100" t="s">
        <v>156</v>
      </c>
      <c r="H52" s="97">
        <v>49829.000000000007</v>
      </c>
      <c r="I52" s="99">
        <v>2537</v>
      </c>
      <c r="J52" s="97">
        <v>4860.701860000001</v>
      </c>
      <c r="K52" s="98">
        <v>5.6785184538060587E-4</v>
      </c>
      <c r="L52" s="98">
        <v>2.643916893498743E-2</v>
      </c>
      <c r="M52" s="98">
        <v>2.032030877717881E-2</v>
      </c>
    </row>
    <row r="53" spans="2:13">
      <c r="B53" s="90" t="s">
        <v>385</v>
      </c>
      <c r="C53" s="87" t="s">
        <v>386</v>
      </c>
      <c r="D53" s="100" t="s">
        <v>31</v>
      </c>
      <c r="E53" s="87"/>
      <c r="F53" s="100" t="s">
        <v>313</v>
      </c>
      <c r="G53" s="100" t="s">
        <v>158</v>
      </c>
      <c r="H53" s="97">
        <v>25032.000000000004</v>
      </c>
      <c r="I53" s="99">
        <v>7186</v>
      </c>
      <c r="J53" s="97">
        <v>7273.9855000000007</v>
      </c>
      <c r="K53" s="98">
        <v>1.8367211270036311E-3</v>
      </c>
      <c r="L53" s="98">
        <v>3.9565918051420866E-2</v>
      </c>
      <c r="M53" s="98">
        <v>3.0409112852011328E-2</v>
      </c>
    </row>
    <row r="54" spans="2:13">
      <c r="B54" s="90" t="s">
        <v>387</v>
      </c>
      <c r="C54" s="87" t="s">
        <v>388</v>
      </c>
      <c r="D54" s="100" t="s">
        <v>384</v>
      </c>
      <c r="E54" s="87"/>
      <c r="F54" s="100" t="s">
        <v>313</v>
      </c>
      <c r="G54" s="100" t="s">
        <v>156</v>
      </c>
      <c r="H54" s="97">
        <v>3750.0000000000005</v>
      </c>
      <c r="I54" s="99">
        <v>2121</v>
      </c>
      <c r="J54" s="97">
        <v>308.83163000000008</v>
      </c>
      <c r="K54" s="98">
        <v>3.2327586206896557E-4</v>
      </c>
      <c r="L54" s="98">
        <v>1.6798503329800054E-3</v>
      </c>
      <c r="M54" s="98">
        <v>1.2910798198512504E-3</v>
      </c>
    </row>
    <row r="55" spans="2:13">
      <c r="B55" s="90" t="s">
        <v>389</v>
      </c>
      <c r="C55" s="87" t="s">
        <v>390</v>
      </c>
      <c r="D55" s="100" t="s">
        <v>384</v>
      </c>
      <c r="E55" s="87"/>
      <c r="F55" s="100" t="s">
        <v>313</v>
      </c>
      <c r="G55" s="100" t="s">
        <v>156</v>
      </c>
      <c r="H55" s="97">
        <v>33056.000000000007</v>
      </c>
      <c r="I55" s="99">
        <v>2780</v>
      </c>
      <c r="J55" s="97">
        <v>3567.3650900000007</v>
      </c>
      <c r="K55" s="98">
        <v>1.0715072933549436E-3</v>
      </c>
      <c r="L55" s="98">
        <v>1.9404228233674596E-2</v>
      </c>
      <c r="M55" s="98">
        <v>1.491347592130003E-2</v>
      </c>
    </row>
    <row r="56" spans="2:13">
      <c r="B56" s="90" t="s">
        <v>391</v>
      </c>
      <c r="C56" s="87" t="s">
        <v>392</v>
      </c>
      <c r="D56" s="100" t="s">
        <v>116</v>
      </c>
      <c r="E56" s="87"/>
      <c r="F56" s="100" t="s">
        <v>313</v>
      </c>
      <c r="G56" s="100" t="s">
        <v>156</v>
      </c>
      <c r="H56" s="97">
        <v>2870.0000000000005</v>
      </c>
      <c r="I56" s="99">
        <v>39031.5</v>
      </c>
      <c r="J56" s="97">
        <v>4307.1845700000013</v>
      </c>
      <c r="K56" s="98">
        <v>4.1012127872099328E-4</v>
      </c>
      <c r="L56" s="98">
        <v>2.3428382106200851E-2</v>
      </c>
      <c r="M56" s="98">
        <v>1.8006313274005276E-2</v>
      </c>
    </row>
    <row r="57" spans="2:13">
      <c r="B57" s="90" t="s">
        <v>393</v>
      </c>
      <c r="C57" s="87" t="s">
        <v>394</v>
      </c>
      <c r="D57" s="100" t="s">
        <v>384</v>
      </c>
      <c r="E57" s="87"/>
      <c r="F57" s="100" t="s">
        <v>313</v>
      </c>
      <c r="G57" s="100" t="s">
        <v>156</v>
      </c>
      <c r="H57" s="97">
        <v>15990.000000000002</v>
      </c>
      <c r="I57" s="99">
        <v>22353</v>
      </c>
      <c r="J57" s="97">
        <v>13824.675539999998</v>
      </c>
      <c r="K57" s="98">
        <v>1.5912314236071052E-5</v>
      </c>
      <c r="L57" s="98">
        <v>7.5197562533376283E-2</v>
      </c>
      <c r="M57" s="98">
        <v>5.7794467508671905E-2</v>
      </c>
    </row>
    <row r="58" spans="2:13">
      <c r="B58" s="90" t="s">
        <v>395</v>
      </c>
      <c r="C58" s="87" t="s">
        <v>396</v>
      </c>
      <c r="D58" s="100" t="s">
        <v>384</v>
      </c>
      <c r="E58" s="87"/>
      <c r="F58" s="100" t="s">
        <v>313</v>
      </c>
      <c r="G58" s="100" t="s">
        <v>156</v>
      </c>
      <c r="H58" s="97">
        <v>46114.000000000007</v>
      </c>
      <c r="I58" s="99">
        <v>3578</v>
      </c>
      <c r="J58" s="97">
        <v>6344.0920500000011</v>
      </c>
      <c r="K58" s="98">
        <v>3.756430825841575E-5</v>
      </c>
      <c r="L58" s="98">
        <v>3.4507881018043085E-2</v>
      </c>
      <c r="M58" s="98">
        <v>2.6521665611238556E-2</v>
      </c>
    </row>
    <row r="59" spans="2:13">
      <c r="B59" s="90" t="s">
        <v>397</v>
      </c>
      <c r="C59" s="87" t="s">
        <v>398</v>
      </c>
      <c r="D59" s="100" t="s">
        <v>384</v>
      </c>
      <c r="E59" s="87"/>
      <c r="F59" s="100" t="s">
        <v>313</v>
      </c>
      <c r="G59" s="100" t="s">
        <v>156</v>
      </c>
      <c r="H59" s="97">
        <v>17460.000000000004</v>
      </c>
      <c r="I59" s="99">
        <v>20531</v>
      </c>
      <c r="J59" s="97">
        <v>13783.219950000002</v>
      </c>
      <c r="K59" s="98">
        <v>6.3379120307102853E-5</v>
      </c>
      <c r="L59" s="98">
        <v>7.4972070129423446E-2</v>
      </c>
      <c r="M59" s="98">
        <v>5.7621161180984475E-2</v>
      </c>
    </row>
    <row r="60" spans="2:13">
      <c r="B60" s="86"/>
      <c r="C60" s="87"/>
      <c r="D60" s="87"/>
      <c r="E60" s="87"/>
      <c r="F60" s="87"/>
      <c r="G60" s="87"/>
      <c r="H60" s="97"/>
      <c r="I60" s="99"/>
      <c r="J60" s="87"/>
      <c r="K60" s="87"/>
      <c r="L60" s="98"/>
      <c r="M60" s="87"/>
    </row>
    <row r="61" spans="2:13">
      <c r="B61" s="104" t="s">
        <v>59</v>
      </c>
      <c r="C61" s="85"/>
      <c r="D61" s="85"/>
      <c r="E61" s="85"/>
      <c r="F61" s="85"/>
      <c r="G61" s="85"/>
      <c r="H61" s="94"/>
      <c r="I61" s="96"/>
      <c r="J61" s="94">
        <v>32261.159890000003</v>
      </c>
      <c r="K61" s="85"/>
      <c r="L61" s="95">
        <v>0.1754804719436856</v>
      </c>
      <c r="M61" s="95">
        <v>0.13486873899209606</v>
      </c>
    </row>
    <row r="62" spans="2:13">
      <c r="B62" s="90" t="s">
        <v>399</v>
      </c>
      <c r="C62" s="87" t="s">
        <v>400</v>
      </c>
      <c r="D62" s="100" t="s">
        <v>116</v>
      </c>
      <c r="E62" s="87"/>
      <c r="F62" s="100" t="s">
        <v>341</v>
      </c>
      <c r="G62" s="100" t="s">
        <v>156</v>
      </c>
      <c r="H62" s="97">
        <v>14596.000000000002</v>
      </c>
      <c r="I62" s="99">
        <v>11292</v>
      </c>
      <c r="J62" s="97">
        <v>6337.2533300000014</v>
      </c>
      <c r="K62" s="98">
        <v>3.3972245541224241E-4</v>
      </c>
      <c r="L62" s="98">
        <v>3.4470682671263783E-2</v>
      </c>
      <c r="M62" s="98">
        <v>2.6493076138762523E-2</v>
      </c>
    </row>
    <row r="63" spans="2:13">
      <c r="B63" s="90" t="s">
        <v>401</v>
      </c>
      <c r="C63" s="87" t="s">
        <v>402</v>
      </c>
      <c r="D63" s="100" t="s">
        <v>384</v>
      </c>
      <c r="E63" s="87"/>
      <c r="F63" s="100" t="s">
        <v>341</v>
      </c>
      <c r="G63" s="100" t="s">
        <v>156</v>
      </c>
      <c r="H63" s="97">
        <v>42456.000000000007</v>
      </c>
      <c r="I63" s="99">
        <v>3391</v>
      </c>
      <c r="J63" s="97">
        <v>5547.7497900000008</v>
      </c>
      <c r="K63" s="98">
        <v>8.3905018949380166E-4</v>
      </c>
      <c r="L63" s="98">
        <v>3.0176278679814157E-2</v>
      </c>
      <c r="M63" s="98">
        <v>2.3192533094660711E-2</v>
      </c>
    </row>
    <row r="64" spans="2:13">
      <c r="B64" s="90" t="s">
        <v>403</v>
      </c>
      <c r="C64" s="87" t="s">
        <v>404</v>
      </c>
      <c r="D64" s="100" t="s">
        <v>384</v>
      </c>
      <c r="E64" s="87"/>
      <c r="F64" s="100" t="s">
        <v>341</v>
      </c>
      <c r="G64" s="100" t="s">
        <v>156</v>
      </c>
      <c r="H64" s="97">
        <v>15297.000000000002</v>
      </c>
      <c r="I64" s="99">
        <v>7937</v>
      </c>
      <c r="J64" s="97">
        <v>4668.3025100000004</v>
      </c>
      <c r="K64" s="98">
        <v>7.6607823024420378E-5</v>
      </c>
      <c r="L64" s="98">
        <v>2.5392637165677925E-2</v>
      </c>
      <c r="M64" s="98">
        <v>1.9515977568819422E-2</v>
      </c>
    </row>
    <row r="65" spans="2:13">
      <c r="B65" s="90" t="s">
        <v>405</v>
      </c>
      <c r="C65" s="87" t="s">
        <v>406</v>
      </c>
      <c r="D65" s="100" t="s">
        <v>116</v>
      </c>
      <c r="E65" s="87"/>
      <c r="F65" s="100" t="s">
        <v>341</v>
      </c>
      <c r="G65" s="100" t="s">
        <v>156</v>
      </c>
      <c r="H65" s="97">
        <v>2995.0000000000005</v>
      </c>
      <c r="I65" s="99">
        <v>6975</v>
      </c>
      <c r="J65" s="97">
        <v>803.22531000000004</v>
      </c>
      <c r="K65" s="98">
        <v>1.2320389697834114E-4</v>
      </c>
      <c r="L65" s="98">
        <v>4.3690418123994226E-3</v>
      </c>
      <c r="M65" s="98">
        <v>3.3579073119381088E-3</v>
      </c>
    </row>
    <row r="66" spans="2:13">
      <c r="B66" s="90" t="s">
        <v>407</v>
      </c>
      <c r="C66" s="87" t="s">
        <v>408</v>
      </c>
      <c r="D66" s="100" t="s">
        <v>116</v>
      </c>
      <c r="E66" s="87"/>
      <c r="F66" s="100" t="s">
        <v>341</v>
      </c>
      <c r="G66" s="100" t="s">
        <v>156</v>
      </c>
      <c r="H66" s="97">
        <v>4394.0000000000009</v>
      </c>
      <c r="I66" s="99">
        <v>9873.5</v>
      </c>
      <c r="J66" s="97">
        <v>1668.1209200000003</v>
      </c>
      <c r="K66" s="98">
        <v>1.654506383630855E-3</v>
      </c>
      <c r="L66" s="98">
        <v>9.0735313701932434E-3</v>
      </c>
      <c r="M66" s="98">
        <v>6.9736291482957952E-3</v>
      </c>
    </row>
    <row r="67" spans="2:13">
      <c r="B67" s="90" t="s">
        <v>409</v>
      </c>
      <c r="C67" s="87" t="s">
        <v>410</v>
      </c>
      <c r="D67" s="100" t="s">
        <v>116</v>
      </c>
      <c r="E67" s="87"/>
      <c r="F67" s="100" t="s">
        <v>341</v>
      </c>
      <c r="G67" s="100" t="s">
        <v>158</v>
      </c>
      <c r="H67" s="97">
        <v>2407.0000000000005</v>
      </c>
      <c r="I67" s="99">
        <v>10640</v>
      </c>
      <c r="J67" s="97">
        <v>1035.6365900000003</v>
      </c>
      <c r="K67" s="98">
        <v>4.4230494053516043E-5</v>
      </c>
      <c r="L67" s="98">
        <v>5.6332133808890544E-3</v>
      </c>
      <c r="M67" s="98">
        <v>4.3295095843925158E-3</v>
      </c>
    </row>
    <row r="68" spans="2:13">
      <c r="B68" s="90" t="s">
        <v>411</v>
      </c>
      <c r="C68" s="87" t="s">
        <v>412</v>
      </c>
      <c r="D68" s="100" t="s">
        <v>116</v>
      </c>
      <c r="E68" s="87"/>
      <c r="F68" s="100" t="s">
        <v>341</v>
      </c>
      <c r="G68" s="100" t="s">
        <v>156</v>
      </c>
      <c r="H68" s="97">
        <v>10046.000000000002</v>
      </c>
      <c r="I68" s="99">
        <v>10399</v>
      </c>
      <c r="J68" s="97">
        <v>4016.8082100000006</v>
      </c>
      <c r="K68" s="98">
        <v>2.8303210952232606E-4</v>
      </c>
      <c r="L68" s="98">
        <v>2.1848916864782662E-2</v>
      </c>
      <c r="M68" s="98">
        <v>1.6792386259606322E-2</v>
      </c>
    </row>
    <row r="69" spans="2:13">
      <c r="B69" s="90" t="s">
        <v>413</v>
      </c>
      <c r="C69" s="87" t="s">
        <v>414</v>
      </c>
      <c r="D69" s="100" t="s">
        <v>384</v>
      </c>
      <c r="E69" s="87"/>
      <c r="F69" s="100" t="s">
        <v>341</v>
      </c>
      <c r="G69" s="100" t="s">
        <v>156</v>
      </c>
      <c r="H69" s="97">
        <v>24767.000000000004</v>
      </c>
      <c r="I69" s="99">
        <v>3645</v>
      </c>
      <c r="J69" s="97">
        <v>3488.3828600000006</v>
      </c>
      <c r="K69" s="98">
        <v>7.5159970533480002E-5</v>
      </c>
      <c r="L69" s="98">
        <v>1.8974614449085877E-2</v>
      </c>
      <c r="M69" s="98">
        <v>1.4583288358323239E-2</v>
      </c>
    </row>
    <row r="70" spans="2:13">
      <c r="B70" s="90" t="s">
        <v>415</v>
      </c>
      <c r="C70" s="87" t="s">
        <v>416</v>
      </c>
      <c r="D70" s="100" t="s">
        <v>31</v>
      </c>
      <c r="E70" s="87"/>
      <c r="F70" s="100" t="s">
        <v>341</v>
      </c>
      <c r="G70" s="100" t="s">
        <v>158</v>
      </c>
      <c r="H70" s="97">
        <v>6382.0000000000009</v>
      </c>
      <c r="I70" s="99">
        <v>18195</v>
      </c>
      <c r="J70" s="97">
        <v>4695.6803700000009</v>
      </c>
      <c r="K70" s="98">
        <v>9.8792110872550146E-3</v>
      </c>
      <c r="L70" s="98">
        <v>2.5541555549579476E-2</v>
      </c>
      <c r="M70" s="98">
        <v>1.9630431527297425E-2</v>
      </c>
    </row>
    <row r="71" spans="2:13">
      <c r="B71" s="127"/>
      <c r="C71" s="127"/>
      <c r="D71" s="128"/>
      <c r="E71" s="128"/>
      <c r="F71" s="128"/>
      <c r="G71" s="128"/>
      <c r="H71" s="128"/>
      <c r="I71" s="128"/>
      <c r="J71" s="128"/>
      <c r="K71" s="128"/>
      <c r="L71" s="128"/>
      <c r="M71" s="128"/>
    </row>
    <row r="72" spans="2:13">
      <c r="B72" s="127"/>
      <c r="C72" s="127"/>
      <c r="D72" s="128"/>
      <c r="E72" s="128"/>
      <c r="F72" s="128"/>
      <c r="G72" s="128"/>
      <c r="H72" s="128"/>
      <c r="I72" s="128"/>
      <c r="J72" s="128"/>
      <c r="K72" s="128"/>
      <c r="L72" s="128"/>
      <c r="M72" s="128"/>
    </row>
    <row r="73" spans="2:13">
      <c r="B73" s="125" t="s">
        <v>446</v>
      </c>
      <c r="C73" s="127"/>
      <c r="D73" s="128"/>
      <c r="E73" s="128"/>
      <c r="F73" s="128"/>
      <c r="G73" s="128"/>
      <c r="H73" s="128"/>
      <c r="I73" s="128"/>
      <c r="J73" s="128"/>
      <c r="K73" s="128"/>
      <c r="L73" s="128"/>
      <c r="M73" s="128"/>
    </row>
    <row r="74" spans="2:13">
      <c r="B74" s="125" t="s">
        <v>105</v>
      </c>
      <c r="C74" s="127"/>
      <c r="D74" s="128"/>
      <c r="E74" s="128"/>
      <c r="F74" s="128"/>
      <c r="G74" s="128"/>
      <c r="H74" s="128"/>
      <c r="I74" s="128"/>
      <c r="J74" s="128"/>
      <c r="K74" s="128"/>
      <c r="L74" s="128"/>
      <c r="M74" s="128"/>
    </row>
    <row r="75" spans="2:13">
      <c r="B75" s="126"/>
      <c r="C75" s="127"/>
      <c r="D75" s="128"/>
      <c r="E75" s="128"/>
      <c r="F75" s="128"/>
      <c r="G75" s="128"/>
      <c r="H75" s="128"/>
      <c r="I75" s="128"/>
      <c r="J75" s="128"/>
      <c r="K75" s="128"/>
      <c r="L75" s="128"/>
      <c r="M75" s="128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73">
    <cfRule type="cellIs" dxfId="10" priority="2" operator="equal">
      <formula>"NR3"</formula>
    </cfRule>
  </conditionalFormatting>
  <conditionalFormatting sqref="B73">
    <cfRule type="containsText" dxfId="9" priority="1" operator="containsText" text="הפרשה ">
      <formula>NOT(ISERROR(SEARCH("הפרשה ",B73)))</formula>
    </cfRule>
  </conditionalFormatting>
  <dataValidations count="1">
    <dataValidation allowBlank="1" showInputMessage="1" showErrorMessage="1" sqref="C5:C1048576 AD1:XFD2 B75:B1048576 A1:A1048576 B1:B72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172</v>
      </c>
      <c r="C1" s="81" t="s" vm="1">
        <v>226</v>
      </c>
    </row>
    <row r="2" spans="2:65">
      <c r="B2" s="57" t="s">
        <v>171</v>
      </c>
      <c r="C2" s="81" t="s">
        <v>227</v>
      </c>
    </row>
    <row r="3" spans="2:65">
      <c r="B3" s="57" t="s">
        <v>173</v>
      </c>
      <c r="C3" s="81" t="s">
        <v>228</v>
      </c>
    </row>
    <row r="4" spans="2:65">
      <c r="B4" s="57" t="s">
        <v>174</v>
      </c>
      <c r="C4" s="81">
        <v>185</v>
      </c>
    </row>
    <row r="6" spans="2:65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108</v>
      </c>
      <c r="C8" s="31" t="s">
        <v>41</v>
      </c>
      <c r="D8" s="73" t="s">
        <v>112</v>
      </c>
      <c r="E8" s="73" t="s">
        <v>110</v>
      </c>
      <c r="F8" s="77" t="s">
        <v>54</v>
      </c>
      <c r="G8" s="31" t="s">
        <v>15</v>
      </c>
      <c r="H8" s="31" t="s">
        <v>55</v>
      </c>
      <c r="I8" s="31" t="s">
        <v>94</v>
      </c>
      <c r="J8" s="31" t="s">
        <v>0</v>
      </c>
      <c r="K8" s="31" t="s">
        <v>98</v>
      </c>
      <c r="L8" s="31" t="s">
        <v>52</v>
      </c>
      <c r="M8" s="31" t="s">
        <v>51</v>
      </c>
      <c r="N8" s="73" t="s">
        <v>175</v>
      </c>
      <c r="O8" s="32" t="s">
        <v>177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53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6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9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4"/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3"/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3304AA6-E759-4F41-8285-5ABCC6485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