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17" i="6" l="1"/>
  <c r="C12" i="1" l="1"/>
  <c r="C42" i="1"/>
  <c r="D12" i="1"/>
  <c r="C15" i="1"/>
  <c r="Q11" i="5"/>
  <c r="Q12" i="5"/>
  <c r="Q74" i="5"/>
  <c r="Q82" i="5"/>
  <c r="I11" i="11"/>
</calcChain>
</file>

<file path=xl/sharedStrings.xml><?xml version="1.0" encoding="utf-8"?>
<sst xmlns="http://schemas.openxmlformats.org/spreadsheetml/2006/main" count="2333" uniqueCount="699">
  <si>
    <t>תאריך הדיווח: 29/09/2016</t>
  </si>
  <si>
    <t>החברה המדווחת: אקסלנס נשואה גמל בע"מ</t>
  </si>
  <si>
    <t>שם מסלול/קרן/קופה: אקסלנס גמל אגח עד20% (125)</t>
  </si>
  <si>
    <t>מספר מסלול/קרן/קופה: 2089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</si>
  <si>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</si>
  <si>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</si>
  <si>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</si>
  <si>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</si>
  <si>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</si>
  <si>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</si>
  <si>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</si>
  <si>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</si>
  <si>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</si>
  <si>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</si>
  <si>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</si>
  <si>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</si>
  <si>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</si>
  <si>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</si>
  <si>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</si>
  <si>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</si>
  <si>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</si>
  <si>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</si>
  <si>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</si>
  <si>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</si>
  <si>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</si>
  <si>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</si>
  <si>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</si>
  <si>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</si>
  <si>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</si>
  <si>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</si>
  <si>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</si>
  <si>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</si>
  <si>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</si>
  <si>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</si>
  <si>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</si>
  <si>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</si>
  <si>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</si>
  <si>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</si>
  <si>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</si>
  <si>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</si>
  <si>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</si>
  <si>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</si>
  <si>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</si>
  <si>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</si>
  <si>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</si>
  <si>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</si>
  <si>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</si>
  <si>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</si>
  <si>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</si>
  <si>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</si>
  <si>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</si>
  <si>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</si>
  <si>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</si>
  <si>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</si>
  <si>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</si>
  <si>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</si>
  <si>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</si>
  <si>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</si>
  <si>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</si>
  <si>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</si>
  <si>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</si>
  <si>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</si>
  <si>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</si>
  <si>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</si>
  <si>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</si>
  <si>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</si>
  <si>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</si>
  <si>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</si>
  <si>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</si>
  <si>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</si>
  <si>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</si>
  <si>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</si>
  <si>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</si>
  <si>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</si>
  <si>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</si>
  <si>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</si>
  <si>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</si>
  <si>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</si>
  <si>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</si>
  <si>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</si>
  <si>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</si>
  <si>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</si>
  <si>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</si>
  <si>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</si>
  <si>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</si>
  <si>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</si>
  <si>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</si>
  <si>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</si>
  <si>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</si>
  <si>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</si>
  <si>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</si>
  <si>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</si>
  <si>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</si>
  <si>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</si>
  <si>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</si>
  <si>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</si>
  <si>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</si>
  <si>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</si>
  <si>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</si>
  <si>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</si>
  <si>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</si>
  <si>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</si>
  <si>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</si>
  <si>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</si>
  <si>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</si>
  <si>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אמריקאי (מזרחי)</t>
  </si>
  <si>
    <t>20-00000014</t>
  </si>
  <si>
    <t>מזומן אירו (מזרחי)</t>
  </si>
  <si>
    <t>20-00001010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</si>
  <si>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</si>
  <si>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</si>
  <si>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</si>
  <si>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</si>
  <si>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</si>
  <si>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</si>
  <si>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</si>
  <si>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</si>
  <si>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סה"כ פח"ק/פר"י</t>
  </si>
  <si>
    <t>פח"ק 1484 (מזרחי)</t>
  </si>
  <si>
    <t>20-100114840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</si>
  <si>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</si>
  <si>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</si>
  <si>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</si>
  <si>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</si>
  <si>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</si>
  <si>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</si>
  <si>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</si>
  <si>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</si>
  <si>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</si>
  <si>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</si>
  <si>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</si>
  <si>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</si>
  <si>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</si>
  <si>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</si>
  <si>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</si>
  <si>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</si>
  <si>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</si>
  <si>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</si>
  <si>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</si>
  <si>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</si>
  <si>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</si>
  <si>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</si>
  <si>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</si>
  <si>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</si>
  <si>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</si>
  <si>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</si>
  <si>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</si>
  <si>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</si>
  <si>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</si>
  <si>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</si>
  <si>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</si>
  <si>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</si>
  <si>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</si>
  <si>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</si>
  <si>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</si>
  <si>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</si>
  <si>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</si>
  <si>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</si>
  <si>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גליל 5904</t>
  </si>
  <si>
    <t>ממצמ0418</t>
  </si>
  <si>
    <t>ממצמ0517</t>
  </si>
  <si>
    <t>ממשל צמודה 0841</t>
  </si>
  <si>
    <t>ממשל צמודה 1019</t>
  </si>
  <si>
    <t>ממשל צמודה 1025</t>
  </si>
  <si>
    <t>ממשלתי צמוד 0923</t>
  </si>
  <si>
    <t>סה"כ ממשלתי לא צמוד</t>
  </si>
  <si>
    <t>מ.ק.מ 1016</t>
  </si>
  <si>
    <t>מ.ק.מ 1216</t>
  </si>
  <si>
    <t>מ.ק.מ 417</t>
  </si>
  <si>
    <t>מקמ 327</t>
  </si>
  <si>
    <t>ממשל שקלית 0122</t>
  </si>
  <si>
    <t>ממשל שקלית 0142</t>
  </si>
  <si>
    <t>ממשל שקלית 0323</t>
  </si>
  <si>
    <t>ממשל שקלית 0519</t>
  </si>
  <si>
    <t>ממשלתי שקלי 0118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</si>
  <si>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</si>
  <si>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</si>
  <si>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</si>
  <si>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</si>
  <si>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</si>
  <si>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</si>
  <si>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</si>
  <si>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</si>
  <si>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</si>
  <si>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</si>
  <si>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</si>
  <si>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</si>
  <si>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</si>
  <si>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</si>
  <si>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</si>
  <si>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</si>
  <si>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</si>
  <si>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</si>
  <si>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</si>
  <si>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</si>
  <si>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</si>
  <si>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</si>
  <si>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</si>
  <si>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</si>
  <si>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</si>
  <si>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</si>
  <si>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</si>
  <si>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35</t>
  </si>
  <si>
    <t>בנקים</t>
  </si>
  <si>
    <t>מז טפ הנפק 39</t>
  </si>
  <si>
    <t>לאומי התח נד  ח</t>
  </si>
  <si>
    <t>AA+</t>
  </si>
  <si>
    <t>לאומי התח נד יד</t>
  </si>
  <si>
    <t>מזרחי הנפקות הת30</t>
  </si>
  <si>
    <t>עזריאלי אג"ח ג'</t>
  </si>
  <si>
    <t>נדל"ן ובינוי</t>
  </si>
  <si>
    <t>עזריאלי אג"ח ד'</t>
  </si>
  <si>
    <t>מידרוג</t>
  </si>
  <si>
    <t>פועלים הנ הת טו</t>
  </si>
  <si>
    <t>פועלים הנפ אג9</t>
  </si>
  <si>
    <t>פועלים הנפ הת10</t>
  </si>
  <si>
    <t>פועלים הנפ יד</t>
  </si>
  <si>
    <t>ארפורט אג2</t>
  </si>
  <si>
    <t>AA</t>
  </si>
  <si>
    <t>ארפורט אג3</t>
  </si>
  <si>
    <t>ארפורט אג4</t>
  </si>
  <si>
    <t>ארפורט אג5</t>
  </si>
  <si>
    <t>בינלאומי  הנ ה</t>
  </si>
  <si>
    <t>בינלאומי הנפקות הת21</t>
  </si>
  <si>
    <t>ולאר.ק4</t>
  </si>
  <si>
    <t>כללביט אג1</t>
  </si>
  <si>
    <t>ביטוח</t>
  </si>
  <si>
    <t>לאומי שה נד 300</t>
  </si>
  <si>
    <t>לאומי שהנד 200</t>
  </si>
  <si>
    <t>פועלים שה נד1 רובד2</t>
  </si>
  <si>
    <t>שטראוס עלית אג2</t>
  </si>
  <si>
    <t>מזון</t>
  </si>
  <si>
    <t>אגוד הנפקות אג"ח ו</t>
  </si>
  <si>
    <t>AA-</t>
  </si>
  <si>
    <t>אלוני חץ אג"ח ח'</t>
  </si>
  <si>
    <t>אלוני חץ אג6</t>
  </si>
  <si>
    <t>אמות אג1</t>
  </si>
  <si>
    <t>בראק אן וי א</t>
  </si>
  <si>
    <t>גב ים 5</t>
  </si>
  <si>
    <t>גזית גלוב אג"ח ט'</t>
  </si>
  <si>
    <t>גזית גלוב אג11</t>
  </si>
  <si>
    <t>גזית גלוב אג4</t>
  </si>
  <si>
    <t>דיסקונט מנפ' אג"ח ח'</t>
  </si>
  <si>
    <t>דיסקונט מנפיקים הת1</t>
  </si>
  <si>
    <t>דיסקונט מנפיקים הת2</t>
  </si>
  <si>
    <t>הראל הנפקות אג4</t>
  </si>
  <si>
    <t>הראל הנפקות אג6</t>
  </si>
  <si>
    <t>מליסרון  אגח יג</t>
  </si>
  <si>
    <t>מליסרון אג"ח יא'</t>
  </si>
  <si>
    <t>מליסרון אג"ח יד'</t>
  </si>
  <si>
    <t>מליסרון ד 4.7%</t>
  </si>
  <si>
    <t>מנורה החז אגח א'</t>
  </si>
  <si>
    <t>ריט 1     אגח ה (*) (*)</t>
  </si>
  <si>
    <t>ריט1 אג1 (*) (*)</t>
  </si>
  <si>
    <t>ביג אג ד</t>
  </si>
  <si>
    <t>A+</t>
  </si>
  <si>
    <t>בינלאומי  הנ כב</t>
  </si>
  <si>
    <t>חברה לישראל 7</t>
  </si>
  <si>
    <t>השקעה ואחזקות</t>
  </si>
  <si>
    <t>ישרס אג"ח י"ב</t>
  </si>
  <si>
    <t>סלקום אג2</t>
  </si>
  <si>
    <t>תקשורת ומדיה</t>
  </si>
  <si>
    <t>פועלים שה נד אג1</t>
  </si>
  <si>
    <t>שופרסל אג2</t>
  </si>
  <si>
    <t>מסחר</t>
  </si>
  <si>
    <t>אלרוב נדלן אגח ב</t>
  </si>
  <si>
    <t>A</t>
  </si>
  <si>
    <t>אפריקה מגורים אג2</t>
  </si>
  <si>
    <t>אשטרום נכסים אג7</t>
  </si>
  <si>
    <t>דרבן.ק4</t>
  </si>
  <si>
    <t>ישפרו אג2</t>
  </si>
  <si>
    <t>נכסים ובנין אג4</t>
  </si>
  <si>
    <t>קרדן רכב אג5</t>
  </si>
  <si>
    <t>שרותים</t>
  </si>
  <si>
    <t>קרדן רכב אג6</t>
  </si>
  <si>
    <t>שלמה החזקות אג11</t>
  </si>
  <si>
    <t>סה"כ אגרות חוב קונצרניות לא צמודות</t>
  </si>
  <si>
    <t>בלל שה נד 201</t>
  </si>
  <si>
    <t>לאומי שה נד 301</t>
  </si>
  <si>
    <t>אדמה אג4</t>
  </si>
  <si>
    <t>כימיה גומי ופלסטיק</t>
  </si>
  <si>
    <t>אמות      אגח ה</t>
  </si>
  <si>
    <t>בי קומיוניק אג3</t>
  </si>
  <si>
    <t>דיסקונט מנפיקים הת9</t>
  </si>
  <si>
    <t>כללביט אגח י</t>
  </si>
  <si>
    <t>מגדל הון אגח ה</t>
  </si>
  <si>
    <t>מויניאן אג"ח א</t>
  </si>
  <si>
    <t>מנורה החז אגח ג'</t>
  </si>
  <si>
    <t>פז נפט אג3</t>
  </si>
  <si>
    <t>אגוד הנפקות הת18</t>
  </si>
  <si>
    <t>גזית אג8</t>
  </si>
  <si>
    <t>חברה לישראל 9</t>
  </si>
  <si>
    <t>פורמולה אג"ח א</t>
  </si>
  <si>
    <t>שירותי מידע</t>
  </si>
  <si>
    <t>רילייטד   אגח א</t>
  </si>
  <si>
    <t>אשטרום נכסים אג6</t>
  </si>
  <si>
    <t>קופרליין אגח א</t>
  </si>
  <si>
    <t>שלמה החזקות אג12</t>
  </si>
  <si>
    <t>אשדר אג4</t>
  </si>
  <si>
    <t>A-</t>
  </si>
  <si>
    <t>נאוי      אגח ב</t>
  </si>
  <si>
    <t>שירותים פיננסיים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</si>
  <si>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</si>
  <si>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</si>
  <si>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</si>
  <si>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</si>
  <si>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</si>
  <si>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</si>
  <si>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</si>
  <si>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</si>
  <si>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</si>
  <si>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</si>
  <si>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</si>
  <si>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</si>
  <si>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TD 3 5/8 15/09/</t>
  </si>
  <si>
    <t>US891160MJ94</t>
  </si>
  <si>
    <t>אחר</t>
  </si>
  <si>
    <t>Banks</t>
  </si>
  <si>
    <t>AGSBB 6.7 03/49</t>
  </si>
  <si>
    <t>BE6251340780</t>
  </si>
  <si>
    <t>FWB</t>
  </si>
  <si>
    <t>BBB+</t>
  </si>
  <si>
    <t>AQUAI 6.3 09/24</t>
  </si>
  <si>
    <t>XS0901578681</t>
  </si>
  <si>
    <t>Fitch</t>
  </si>
  <si>
    <t>PRODE 5.2 12/49</t>
  </si>
  <si>
    <t>XS0873630742</t>
  </si>
  <si>
    <t>Insurance</t>
  </si>
  <si>
    <t>Moody's</t>
  </si>
  <si>
    <t>SRENVX 5.75 8/50</t>
  </si>
  <si>
    <t>XS1261170515</t>
  </si>
  <si>
    <t>ISE</t>
  </si>
  <si>
    <t>Capital Goods</t>
  </si>
  <si>
    <t>COP 4.95 3/26</t>
  </si>
  <si>
    <t>US20826FAQ90</t>
  </si>
  <si>
    <t>NYSE</t>
  </si>
  <si>
    <t>Energy</t>
  </si>
  <si>
    <t>BBB</t>
  </si>
  <si>
    <t>HPQ 4.9 10/25</t>
  </si>
  <si>
    <t>USU42832AH59</t>
  </si>
  <si>
    <t>Technology Hardware &amp; Equipment</t>
  </si>
  <si>
    <t>WELLTOWER 4.5</t>
  </si>
  <si>
    <t>US42217KBC99</t>
  </si>
  <si>
    <t>Real Estate</t>
  </si>
  <si>
    <t>WLK 4 7/8 15/05</t>
  </si>
  <si>
    <t>US960413AN25</t>
  </si>
  <si>
    <t>Materials</t>
  </si>
  <si>
    <t>DLPH 5 2/23</t>
  </si>
  <si>
    <t>US247126AH80</t>
  </si>
  <si>
    <t>BBB-</t>
  </si>
  <si>
    <t>MOTOR 3.5 03/23</t>
  </si>
  <si>
    <t>US620076BC25</t>
  </si>
  <si>
    <t>TSS 4.8 04/01/2</t>
  </si>
  <si>
    <t>US891906AC37</t>
  </si>
  <si>
    <t>Software &amp; Services</t>
  </si>
  <si>
    <t>VIACOM 3.875 4</t>
  </si>
  <si>
    <t>US92553PAX06</t>
  </si>
  <si>
    <t>Media</t>
  </si>
  <si>
    <t>d4.4 06/21</t>
  </si>
  <si>
    <t>USU2526DAB56</t>
  </si>
  <si>
    <t>LUKOI 6.1 11/20</t>
  </si>
  <si>
    <t>XS0554659671</t>
  </si>
  <si>
    <t>BB+</t>
  </si>
  <si>
    <t>RAX 6 1/2 15/01</t>
  </si>
  <si>
    <t>US750086AA88</t>
  </si>
  <si>
    <t>SIBNE 6.0 11/23</t>
  </si>
  <si>
    <t>XS0997544860</t>
  </si>
  <si>
    <t>TWC 8.375 3/23</t>
  </si>
  <si>
    <t>US88731EAF79</t>
  </si>
  <si>
    <t>BCP 9.75 11/69</t>
  </si>
  <si>
    <t>USP09646AB92</t>
  </si>
  <si>
    <t>BB</t>
  </si>
  <si>
    <t>VALEBZ 5.875 6/21</t>
  </si>
  <si>
    <t>US91911TAN37</t>
  </si>
  <si>
    <t>BB-</t>
  </si>
  <si>
    <t>CEMEX 6 4/1/24</t>
  </si>
  <si>
    <t>USU12763AD75</t>
  </si>
  <si>
    <t>B+</t>
  </si>
  <si>
    <t>SPRIN 9.0 11/18</t>
  </si>
  <si>
    <t>US852061AK63</t>
  </si>
  <si>
    <t>Telecommunication Services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</si>
  <si>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</si>
  <si>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</si>
  <si>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</si>
  <si>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</si>
  <si>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</si>
  <si>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מבני תעשיה</t>
  </si>
  <si>
    <t>סה"כ מניות מניות היתר</t>
  </si>
  <si>
    <t>מגוריט</t>
  </si>
  <si>
    <t>הכשרה הישוב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</si>
  <si>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</si>
  <si>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</si>
  <si>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</si>
  <si>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</si>
  <si>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</si>
  <si>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</si>
  <si>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</si>
  <si>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</si>
  <si>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POTASH CORP</t>
  </si>
  <si>
    <t>CA73755L1076</t>
  </si>
  <si>
    <t>TOYOTA MOTOR</t>
  </si>
  <si>
    <t>US8923313071</t>
  </si>
  <si>
    <t>Automobiles &amp; Components</t>
  </si>
  <si>
    <t>NIKE INC CLASS</t>
  </si>
  <si>
    <t>US6541061031</t>
  </si>
  <si>
    <t>Consumer Durables &amp; Apparel</t>
  </si>
  <si>
    <t>AMAZON COM</t>
  </si>
  <si>
    <t>US0231351067</t>
  </si>
  <si>
    <t>Retailing</t>
  </si>
  <si>
    <t>ALPHABET INC -</t>
  </si>
  <si>
    <t>US02079K1079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</si>
  <si>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</si>
  <si>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</si>
  <si>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</si>
  <si>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</si>
  <si>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</si>
  <si>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</si>
  <si>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</si>
  <si>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</si>
  <si>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</si>
  <si>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</si>
  <si>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</si>
  <si>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</si>
  <si>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פיננסים 15</t>
  </si>
  <si>
    <t>מדדי מניות בארץ</t>
  </si>
  <si>
    <t>קס50.ס6 (*) (*)</t>
  </si>
  <si>
    <t>קסם בנקים (*) (*)</t>
  </si>
  <si>
    <t>קסם1.ס33 (*) (*)</t>
  </si>
  <si>
    <t>סה"כ תעודות סל שמחקות מדדי מניות בחו"ל</t>
  </si>
  <si>
    <t>פסגות סל SP TECHNOLO</t>
  </si>
  <si>
    <t>מדדי מניות בחול</t>
  </si>
  <si>
    <t>פסגות סל נאסדק 100 ש</t>
  </si>
  <si>
    <t>קסם ארהב Technology (*) (*)</t>
  </si>
  <si>
    <t>קסם גרמניה Mid Cap M (*) (*)</t>
  </si>
  <si>
    <t>סה"כ תעודות סל שמחקות מדדים אחרים בישראל</t>
  </si>
  <si>
    <t>פסגות סל תל בונד 40</t>
  </si>
  <si>
    <t>מדדים אחרים בארץ</t>
  </si>
  <si>
    <t>קסם תל בונד (*) (*)</t>
  </si>
  <si>
    <t>קסםסמ סד בונד60 (*) (*)</t>
  </si>
  <si>
    <t>תאלימדד יג בד60</t>
  </si>
  <si>
    <t>תכלמר טו בונד60</t>
  </si>
  <si>
    <t>סה"כ תעודות סל שמחקות מדדים אחרים בחו"ל</t>
  </si>
  <si>
    <t>פסגות סל בונד עולמי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</si>
  <si>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</si>
  <si>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</si>
  <si>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</si>
  <si>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</si>
  <si>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</si>
  <si>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VANECK VECTORS</t>
  </si>
  <si>
    <t>US92189F1066</t>
  </si>
  <si>
    <t>סה"כ תעודות סל שמחקות מדדים אחרים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</si>
  <si>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</si>
  <si>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</si>
  <si>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</si>
  <si>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</si>
  <si>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</si>
  <si>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</si>
  <si>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</si>
  <si>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</si>
  <si>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COMGEST GW</t>
  </si>
  <si>
    <t>IE00BHWQNN83</t>
  </si>
  <si>
    <t>מניות</t>
  </si>
  <si>
    <t>NORDEA 1</t>
  </si>
  <si>
    <t>LU0141799097</t>
  </si>
  <si>
    <t>אג"ח קונצרני</t>
  </si>
  <si>
    <t>PICTET-EMERG LO</t>
  </si>
  <si>
    <t>LU0255798018</t>
  </si>
  <si>
    <t>אג"ח ממשלתי</t>
  </si>
  <si>
    <t>PRESTIGE ALT FI</t>
  </si>
  <si>
    <t>KYG722711028</t>
  </si>
  <si>
    <t>RAM LUX SYS-EME</t>
  </si>
  <si>
    <t>LU0704154458</t>
  </si>
  <si>
    <t>SPARX JAPAN INS</t>
  </si>
  <si>
    <t>IE0067168280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</si>
  <si>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</si>
  <si>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</si>
  <si>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</si>
  <si>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</si>
  <si>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</si>
  <si>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</si>
  <si>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</si>
  <si>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</si>
  <si>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1470 OCT</t>
  </si>
  <si>
    <t>ל.ר.</t>
  </si>
  <si>
    <t>P 1470 OCT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</si>
  <si>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</si>
  <si>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</si>
  <si>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</si>
  <si>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</si>
  <si>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</si>
  <si>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</si>
  <si>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</si>
  <si>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</si>
  <si>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</si>
  <si>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</si>
  <si>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</si>
  <si>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</si>
  <si>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MDAX</t>
  </si>
  <si>
    <t>MFZ6</t>
  </si>
  <si>
    <t>F 12/16 MSCI</t>
  </si>
  <si>
    <t>MESZ6</t>
  </si>
  <si>
    <t>F 12/16 TOPIX</t>
  </si>
  <si>
    <t>TPZ6</t>
  </si>
  <si>
    <t>F 12/16 UTILITY</t>
  </si>
  <si>
    <t>IXSZ6</t>
  </si>
  <si>
    <t>F 12/19 MINI S&amp;P</t>
  </si>
  <si>
    <t>ESZ6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</si>
  <si>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</si>
  <si>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</si>
  <si>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</si>
  <si>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</si>
  <si>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</si>
  <si>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</si>
  <si>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</si>
  <si>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</si>
  <si>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</si>
  <si>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</si>
  <si>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</si>
  <si>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</si>
  <si>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</si>
  <si>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</si>
  <si>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</si>
  <si>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</si>
  <si>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</si>
  <si>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</si>
  <si>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</si>
  <si>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</si>
  <si>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</si>
  <si>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</si>
  <si>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</si>
  <si>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</si>
  <si>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</si>
  <si>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</si>
  <si>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</si>
  <si>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</si>
  <si>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</si>
  <si>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</si>
  <si>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</si>
  <si>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</si>
  <si>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</si>
  <si>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</si>
  <si>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</si>
  <si>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</si>
  <si>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</si>
  <si>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</si>
  <si>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</si>
  <si>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</si>
  <si>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</si>
  <si>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</si>
  <si>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</si>
  <si>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</si>
  <si>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</si>
  <si>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</si>
  <si>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</si>
  <si>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</si>
  <si>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פאי סידרה 01/16</t>
  </si>
  <si>
    <t>סה"כ קרנות נדל"ן</t>
  </si>
  <si>
    <t>סה"כ קרנות השקעה אחרות</t>
  </si>
  <si>
    <t>סה"כ קרנות השקעה ל"ס בחו"ל</t>
  </si>
  <si>
    <t>SPHERA GLBL HLT</t>
  </si>
  <si>
    <t>KYG8347N1640</t>
  </si>
  <si>
    <t>GoldenTree</t>
  </si>
  <si>
    <t>2/05/2013</t>
  </si>
  <si>
    <t>MILESTONE קרן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</si>
  <si>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</si>
  <si>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</si>
  <si>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</si>
  <si>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</si>
  <si>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</si>
  <si>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</si>
  <si>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</si>
  <si>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</si>
  <si>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</si>
  <si>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</si>
  <si>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</si>
  <si>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</si>
  <si>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</si>
  <si>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</si>
  <si>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</si>
  <si>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</si>
  <si>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</si>
  <si>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</si>
  <si>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</si>
  <si>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07/09/17 SPTR5FBT 1258.68 לאומי</t>
  </si>
  <si>
    <t>ES 13/07/17 S5SOSGTR לאומי</t>
  </si>
  <si>
    <t>ES 25/07/17 SP5LVHDT לאומי</t>
  </si>
  <si>
    <t>ES NDUEACWF לאומי</t>
  </si>
  <si>
    <t>ES SPTR5FBT 1234.67 לאומי</t>
  </si>
  <si>
    <t>ES040216 USD/USD0.00</t>
  </si>
  <si>
    <t>ES140416 EUR/EUR0.00</t>
  </si>
  <si>
    <t>ES140416 USD/USD0.00</t>
  </si>
  <si>
    <t>ES200916 EUR/EUR0.00</t>
  </si>
  <si>
    <t>ES210316 USD/USD0.00</t>
  </si>
  <si>
    <t>ES210416 USD/USD0.00</t>
  </si>
  <si>
    <t>ES250516 EUR/EUR0.00</t>
  </si>
  <si>
    <t>ES301215 USD/USD0.00</t>
  </si>
  <si>
    <t>סה"כ חוזים ₪ / מט"ח</t>
  </si>
  <si>
    <t>FW לאומי USD/ILS 13/12/16 3.765</t>
  </si>
  <si>
    <t>FW131216 GBP/NIS5.00</t>
  </si>
  <si>
    <t>13/09/2016</t>
  </si>
  <si>
    <t>FW131216 USD/NIS3.74</t>
  </si>
  <si>
    <t>28/09/2016</t>
  </si>
  <si>
    <t>FW131216 USD/NIS3.77</t>
  </si>
  <si>
    <t>FW151116 EUR/NIS4.27</t>
  </si>
  <si>
    <t>16/08/2016</t>
  </si>
  <si>
    <t>FW151116 USD/NIS3.78</t>
  </si>
  <si>
    <t>סה"כ חוזים מט"ח/ מט"ח</t>
  </si>
  <si>
    <t>FW לאומי EUR/USD 13/12/16 1.12702</t>
  </si>
  <si>
    <t>FW לאומי USD/JPY 13/12</t>
  </si>
  <si>
    <t>FW לאומי USD/JPY 13/12/16 101.521</t>
  </si>
  <si>
    <t>FW131216 EUR/USD1.13</t>
  </si>
  <si>
    <t>FW131216 GBP/USD1.33</t>
  </si>
  <si>
    <t>FW131216 USD/JPY101.</t>
  </si>
  <si>
    <t>FW151116 EUR/USD1.13</t>
  </si>
  <si>
    <t>FW151116 USD/CAD1.29</t>
  </si>
  <si>
    <t>סה"כ חוזים ריבית</t>
  </si>
  <si>
    <t>ES US T1.292 12/07/26 לאומי</t>
  </si>
  <si>
    <t>ES US T1.378 14/07/26 לאומי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</si>
  <si>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</si>
  <si>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</si>
  <si>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</si>
  <si>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</si>
  <si>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</si>
  <si>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</si>
  <si>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</si>
  <si>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</si>
  <si>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</si>
  <si>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</si>
  <si>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</si>
  <si>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</si>
  <si>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</si>
  <si>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</si>
  <si>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</si>
  <si>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</si>
  <si>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</si>
  <si>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איילון הלוואה</t>
  </si>
  <si>
    <t>קרסו הלוואה</t>
  </si>
  <si>
    <t>פנימי</t>
  </si>
  <si>
    <t>אספן עונות -הלואה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</si>
  <si>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</si>
  <si>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</si>
  <si>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</si>
  <si>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</si>
  <si>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</si>
  <si>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דלק US-עסקת אשראי</t>
  </si>
  <si>
    <t>תדהר הלוואה</t>
  </si>
  <si>
    <t>אלדן הלוואה 3.8%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</si>
  <si>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</si>
  <si>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</si>
  <si>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</si>
  <si>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</si>
  <si>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</si>
  <si>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</si>
  <si>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</si>
  <si>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</si>
  <si>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</si>
  <si>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</si>
  <si>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</si>
  <si>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</si>
  <si>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</si>
  <si>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</si>
  <si>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</si>
  <si>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</si>
  <si>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</si>
  <si>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</si>
  <si>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</si>
  <si>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</si>
  <si>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</si>
  <si>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</si>
  <si>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</si>
  <si>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</si>
  <si>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</si>
  <si>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</si>
  <si>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</si>
  <si>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</si>
  <si>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</si>
  <si>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</si>
  <si>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</si>
  <si>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</si>
  <si>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</si>
  <si>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</si>
  <si>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</si>
  <si>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</si>
  <si>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</si>
  <si>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</si>
  <si>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</si>
  <si>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</si>
  <si>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</si>
  <si>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</si>
  <si>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</si>
  <si>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</si>
  <si>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</si>
  <si>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</si>
  <si>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</si>
  <si>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</si>
  <si>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</si>
  <si>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סה"כ התחייבות בחו"ל</t>
  </si>
  <si>
    <t>יתרות התחייבות להשקעה בחו"ל</t>
  </si>
  <si>
    <t>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</si>
</sst>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0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sz val="10"/>
      <color indexed="8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02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9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1" applyNumberFormat="0" applyAlignment="0" applyProtection="0"/>
    <xf numFmtId="0" fontId="12" fillId="28" borderId="2" applyNumberFormat="0" applyAlignment="0" applyProtection="0"/>
    <xf numFmtId="43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30" borderId="1" applyNumberFormat="0" applyAlignment="0" applyProtection="0"/>
    <xf numFmtId="0" fontId="25" fillId="0" borderId="6" applyNumberFormat="0" applyFill="0" applyAlignment="0" applyProtection="0"/>
    <xf numFmtId="0" fontId="26" fillId="31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6" fillId="0" borderId="0"/>
    <xf numFmtId="0" fontId="29" fillId="0" borderId="0"/>
    <xf numFmtId="0" fontId="29" fillId="32" borderId="7" applyNumberFormat="0" applyFont="0" applyAlignment="0" applyProtection="0"/>
    <xf numFmtId="0" fontId="27" fillId="27" borderId="8" applyNumberFormat="0" applyAlignment="0" applyProtection="0"/>
    <xf numFmtId="0" fontId="28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29" fillId="32" borderId="7" applyNumberFormat="0" applyFont="0" applyAlignment="0" applyProtection="0"/>
    <xf numFmtId="0" fontId="18" fillId="27" borderId="1" applyNumberFormat="0" applyAlignment="0" applyProtection="0"/>
    <xf numFmtId="0" fontId="20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6" fillId="31" borderId="0" applyNumberFormat="0" applyBorder="0" applyAlignment="0" applyProtection="0"/>
    <xf numFmtId="0" fontId="13" fillId="0" borderId="9" applyNumberFormat="0" applyFill="0" applyAlignment="0" applyProtection="0"/>
    <xf numFmtId="0" fontId="27" fillId="27" borderId="8" applyNumberFormat="0" applyAlignment="0" applyProtection="0"/>
    <xf numFmtId="0" fontId="24" fillId="30" borderId="1" applyNumberFormat="0" applyAlignment="0" applyProtection="0"/>
    <xf numFmtId="0" fontId="17" fillId="26" borderId="0" applyNumberFormat="0" applyBorder="0" applyAlignment="0" applyProtection="0"/>
    <xf numFmtId="0" fontId="12" fillId="28" borderId="2" applyNumberFormat="0" applyAlignment="0" applyProtection="0"/>
    <xf numFmtId="0" fontId="25" fillId="0" borderId="6" applyNumberFormat="0" applyFill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4" fontId="2" fillId="0" borderId="0" xfId="6" applyNumberFormat="1"/>
    <xf numFmtId="4" fontId="0" fillId="0" borderId="0" xfId="0" applyNumberFormat="1"/>
    <xf numFmtId="0" fontId="29" fillId="0" borderId="0" xfId="7" applyAlignment="1"/>
    <xf numFmtId="0" fontId="29" fillId="0" borderId="0" xfId="73"/>
    <xf numFmtId="0" fontId="9" fillId="0" borderId="0" xfId="73" applyFont="1" applyAlignment="1">
      <alignment horizontal="right" readingOrder="2"/>
    </xf>
    <xf numFmtId="0" fontId="9" fillId="0" borderId="11" xfId="73" applyFont="1" applyBorder="1" applyAlignment="1">
      <alignment horizontal="right" readingOrder="2"/>
    </xf>
    <xf numFmtId="0" fontId="9" fillId="0" borderId="0" xfId="73" applyFont="1" applyAlignment="1">
      <alignment horizontal="right"/>
    </xf>
    <xf numFmtId="0" fontId="10" fillId="0" borderId="0" xfId="73" applyFont="1" applyAlignment="1">
      <alignment horizontal="right" readingOrder="2"/>
    </xf>
    <xf numFmtId="0" fontId="10" fillId="0" borderId="0" xfId="73" applyFont="1" applyAlignment="1">
      <alignment horizontal="right"/>
    </xf>
    <xf numFmtId="0" fontId="11" fillId="0" borderId="0" xfId="73" applyFont="1" applyAlignment="1">
      <alignment horizontal="right" readingOrder="2"/>
    </xf>
    <xf numFmtId="0" fontId="11" fillId="0" borderId="0" xfId="73" applyFont="1" applyAlignment="1">
      <alignment horizontal="right"/>
    </xf>
    <xf numFmtId="0" fontId="11" fillId="0" borderId="0" xfId="67" applyFont="1" applyAlignment="1">
      <alignment horizontal="right" readingOrder="2"/>
    </xf>
    <xf numFmtId="0" fontId="11" fillId="0" borderId="0" xfId="67" applyFont="1" applyAlignment="1">
      <alignment horizontal="right"/>
    </xf>
    <xf numFmtId="167" fontId="29" fillId="0" borderId="0" xfId="73" applyNumberFormat="1"/>
    <xf numFmtId="167" fontId="9" fillId="0" borderId="0" xfId="73" applyNumberFormat="1" applyFont="1" applyAlignment="1">
      <alignment horizontal="right" readingOrder="2"/>
    </xf>
    <xf numFmtId="167" fontId="9" fillId="0" borderId="11" xfId="73" applyNumberFormat="1" applyFont="1" applyBorder="1" applyAlignment="1">
      <alignment horizontal="right" readingOrder="2"/>
    </xf>
    <xf numFmtId="167" fontId="10" fillId="0" borderId="0" xfId="73" applyNumberFormat="1" applyFont="1" applyAlignment="1">
      <alignment horizontal="right" readingOrder="2"/>
    </xf>
    <xf numFmtId="14" fontId="10" fillId="0" borderId="0" xfId="73" applyNumberFormat="1" applyFont="1" applyAlignment="1">
      <alignment horizontal="right" readingOrder="2"/>
    </xf>
    <xf numFmtId="3" fontId="9" fillId="0" borderId="0" xfId="73" applyNumberFormat="1" applyFont="1" applyAlignment="1">
      <alignment horizontal="right" readingOrder="2"/>
    </xf>
    <xf numFmtId="3" fontId="10" fillId="0" borderId="0" xfId="73" applyNumberFormat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</cellXfs>
  <cellStyles count="102">
    <cellStyle name="20% - Accent1" xfId="8"/>
    <cellStyle name="20% - Accent2" xfId="9"/>
    <cellStyle name="20% - Accent3" xfId="10"/>
    <cellStyle name="20% - Accent4" xfId="11"/>
    <cellStyle name="20% - Accent5" xfId="12"/>
    <cellStyle name="20% - Accent6" xfId="13"/>
    <cellStyle name="20% - הדגשה1 2" xfId="14"/>
    <cellStyle name="20% - הדגשה2 2" xfId="15"/>
    <cellStyle name="20% - הדגשה3 2" xfId="16"/>
    <cellStyle name="20% - הדגשה4 2" xfId="17"/>
    <cellStyle name="20% - הדגשה5 2" xfId="18"/>
    <cellStyle name="20% - הדגשה6 2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40% - הדגשה1 2" xfId="26"/>
    <cellStyle name="40% - הדגשה2 2" xfId="27"/>
    <cellStyle name="40% - הדגשה3 2" xfId="28"/>
    <cellStyle name="40% - הדגשה4 2" xfId="29"/>
    <cellStyle name="40% - הדגשה5 2" xfId="30"/>
    <cellStyle name="40% - הדגשה6 2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60% - הדגשה1 2" xfId="38"/>
    <cellStyle name="60% - הדגשה2 2" xfId="39"/>
    <cellStyle name="60% - הדגשה3 2" xfId="40"/>
    <cellStyle name="60% - הדגשה4 2" xfId="41"/>
    <cellStyle name="60% - הדגשה5 2" xfId="42"/>
    <cellStyle name="60% - הדגשה6 2" xfId="43"/>
    <cellStyle name="Accent1" xfId="44"/>
    <cellStyle name="Accent2" xfId="45"/>
    <cellStyle name="Accent3" xfId="46"/>
    <cellStyle name="Accent4" xfId="47"/>
    <cellStyle name="Accent5" xfId="48"/>
    <cellStyle name="Accent6" xfId="49"/>
    <cellStyle name="Bad" xfId="50"/>
    <cellStyle name="Calculation" xfId="51"/>
    <cellStyle name="Check Cell" xfId="52"/>
    <cellStyle name="Comma" xfId="4"/>
    <cellStyle name="Comma [0]" xfId="5"/>
    <cellStyle name="Comma 2" xfId="54"/>
    <cellStyle name="Comma 3" xfId="55"/>
    <cellStyle name="Comma 3 2" xfId="56"/>
    <cellStyle name="Comma 4" xfId="57"/>
    <cellStyle name="Comma 5" xfId="53"/>
    <cellStyle name="Currency" xfId="2"/>
    <cellStyle name="Currency [0]" xfId="3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put" xfId="64"/>
    <cellStyle name="Linked Cell" xfId="65"/>
    <cellStyle name="Neutral" xfId="66"/>
    <cellStyle name="Normal" xfId="0" builtinId="0"/>
    <cellStyle name="Normal 2" xfId="67"/>
    <cellStyle name="Normal 2 2" xfId="68"/>
    <cellStyle name="Normal 3" xfId="69"/>
    <cellStyle name="Normal 3 2" xfId="70"/>
    <cellStyle name="Normal 4" xfId="71"/>
    <cellStyle name="Normal 5" xfId="72"/>
    <cellStyle name="Normal 6" xfId="7"/>
    <cellStyle name="Normal_גיליון6" xfId="73"/>
    <cellStyle name="Normal_חוזים עתידיים" xfId="6"/>
    <cellStyle name="Note" xfId="74"/>
    <cellStyle name="Output" xfId="75"/>
    <cellStyle name="Percent" xfId="1"/>
    <cellStyle name="Title" xfId="76"/>
    <cellStyle name="Total" xfId="77"/>
    <cellStyle name="Warning Text" xfId="78"/>
    <cellStyle name="הדגשה1 2" xfId="79"/>
    <cellStyle name="הדגשה2 2" xfId="80"/>
    <cellStyle name="הדגשה3 2" xfId="81"/>
    <cellStyle name="הדגשה4 2" xfId="82"/>
    <cellStyle name="הדגשה5 2" xfId="83"/>
    <cellStyle name="הדגשה6 2" xfId="84"/>
    <cellStyle name="הערה 2" xfId="85"/>
    <cellStyle name="חישוב 2" xfId="86"/>
    <cellStyle name="טוב 2" xfId="87"/>
    <cellStyle name="טקסט אזהרה 2" xfId="88"/>
    <cellStyle name="טקסט הסברי 2" xfId="89"/>
    <cellStyle name="כותרת 1 2" xfId="91"/>
    <cellStyle name="כותרת 2 2" xfId="92"/>
    <cellStyle name="כותרת 3 2" xfId="93"/>
    <cellStyle name="כותרת 4 2" xfId="94"/>
    <cellStyle name="כותרת 5" xfId="90"/>
    <cellStyle name="ניטראלי 2" xfId="95"/>
    <cellStyle name="סה&quot;כ 2" xfId="96"/>
    <cellStyle name="פלט 2" xfId="97"/>
    <cellStyle name="קלט 2" xfId="98"/>
    <cellStyle name="רע 2" xfId="99"/>
    <cellStyle name="תא מסומן 2" xfId="100"/>
    <cellStyle name="תא מקושר 2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topLeftCell="A7" workbookViewId="0">
      <selection activeCell="C11" activeCellId="2" sqref="C33:C37 C23 C11:C1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14040.48086</v>
      </c>
      <c r="D11" s="8">
        <v>8.5768277961448494E-2</v>
      </c>
    </row>
    <row r="12" spans="2:4">
      <c r="B12" s="6" t="s">
        <v>10</v>
      </c>
      <c r="C12" s="7">
        <f>SUM(C13:C22)</f>
        <v>145392.58014999999</v>
      </c>
      <c r="D12" s="8">
        <f>C12/C42</f>
        <v>0.86645185096041943</v>
      </c>
    </row>
    <row r="13" spans="2:4">
      <c r="B13" s="6" t="s">
        <v>11</v>
      </c>
      <c r="C13" s="7">
        <v>91139.659379999997</v>
      </c>
      <c r="D13" s="8">
        <v>0.540208500608786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f>'אג"ח קונצרני'!Q11</f>
        <v>30950.89</v>
      </c>
      <c r="D15" s="8">
        <v>0.18352135141651599</v>
      </c>
    </row>
    <row r="16" spans="2:4">
      <c r="B16" s="6" t="s">
        <v>14</v>
      </c>
      <c r="C16" s="7">
        <v>1604.25</v>
      </c>
      <c r="D16" s="8">
        <v>9.5420162768223606E-3</v>
      </c>
    </row>
    <row r="17" spans="2:4">
      <c r="B17" s="6" t="s">
        <v>15</v>
      </c>
      <c r="C17" s="7">
        <v>19302.054230000002</v>
      </c>
      <c r="D17" s="8">
        <v>0.11440830309429401</v>
      </c>
    </row>
    <row r="18" spans="2:4">
      <c r="B18" s="6" t="s">
        <v>16</v>
      </c>
      <c r="C18" s="7">
        <v>2513.1485400000001</v>
      </c>
      <c r="D18" s="8">
        <v>1.4896086005106101E-2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-33.201999999999998</v>
      </c>
      <c r="D20" s="8">
        <v>2.9650527792496898E-4</v>
      </c>
    </row>
    <row r="21" spans="2:4">
      <c r="B21" s="6" t="s">
        <v>19</v>
      </c>
      <c r="C21" s="7">
        <v>-84.22</v>
      </c>
      <c r="D21" s="8">
        <v>5.0000000000000001E-4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3120.1137399999998</v>
      </c>
      <c r="D23" s="8">
        <v>1.9816288801986898E-2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0</v>
      </c>
      <c r="D26" s="8">
        <v>0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3033.82881</v>
      </c>
      <c r="D28" s="8">
        <v>1.7982293588793899E-2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86.284930000000003</v>
      </c>
      <c r="D31" s="8">
        <v>1.83399521319293E-3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5079.1021199999996</v>
      </c>
      <c r="D33" s="8">
        <v>3.0105161236604401E-2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169.98472000000001</v>
      </c>
      <c r="D37" s="8">
        <v>1.00754371195022E-3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f>C11+C12+C23+C33+C37</f>
        <v>167802.26159000001</v>
      </c>
      <c r="D42" s="10">
        <v>1</v>
      </c>
      <c r="E42" s="20"/>
    </row>
    <row r="43" spans="2:5">
      <c r="B43" s="6" t="s">
        <v>40</v>
      </c>
      <c r="C43" s="37">
        <v>280546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141</v>
      </c>
    </row>
    <row r="7" spans="2:12" ht="15.75">
      <c r="B7" s="2" t="s">
        <v>478</v>
      </c>
    </row>
    <row r="8" spans="2:12">
      <c r="B8" s="3" t="s">
        <v>80</v>
      </c>
      <c r="C8" s="3" t="s">
        <v>81</v>
      </c>
      <c r="D8" s="3" t="s">
        <v>143</v>
      </c>
      <c r="E8" s="3" t="s">
        <v>188</v>
      </c>
      <c r="F8" s="3" t="s">
        <v>85</v>
      </c>
      <c r="G8" s="3" t="s">
        <v>146</v>
      </c>
      <c r="H8" s="3" t="s">
        <v>42</v>
      </c>
      <c r="I8" s="3" t="s">
        <v>88</v>
      </c>
      <c r="J8" s="3" t="s">
        <v>147</v>
      </c>
      <c r="K8" s="3" t="s">
        <v>148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479</v>
      </c>
      <c r="C11" s="12"/>
      <c r="D11" s="3"/>
      <c r="E11" s="3"/>
      <c r="F11" s="3"/>
      <c r="G11" s="9">
        <v>0</v>
      </c>
      <c r="I11" s="9">
        <v>-33.200000000000003</v>
      </c>
      <c r="K11" s="10">
        <v>1</v>
      </c>
      <c r="L11" s="10">
        <v>2.9999999999999997E-4</v>
      </c>
    </row>
    <row r="12" spans="2:12">
      <c r="B12" s="3" t="s">
        <v>480</v>
      </c>
      <c r="C12" s="12"/>
      <c r="D12" s="3"/>
      <c r="E12" s="3"/>
      <c r="F12" s="3"/>
      <c r="G12" s="9">
        <v>0</v>
      </c>
      <c r="I12" s="9">
        <v>-33.200000000000003</v>
      </c>
      <c r="K12" s="10">
        <v>1</v>
      </c>
      <c r="L12" s="10">
        <v>2.9999999999999997E-4</v>
      </c>
    </row>
    <row r="13" spans="2:12">
      <c r="B13" s="13" t="s">
        <v>481</v>
      </c>
      <c r="C13" s="14"/>
      <c r="D13" s="13"/>
      <c r="E13" s="13"/>
      <c r="F13" s="13"/>
      <c r="G13" s="15">
        <v>0</v>
      </c>
      <c r="I13" s="15">
        <v>-33.200000000000003</v>
      </c>
      <c r="K13" s="16">
        <v>1</v>
      </c>
      <c r="L13" s="16">
        <v>2.9999999999999997E-4</v>
      </c>
    </row>
    <row r="14" spans="2:12">
      <c r="B14" s="6" t="s">
        <v>482</v>
      </c>
      <c r="C14" s="17">
        <v>81729030</v>
      </c>
      <c r="D14" s="6" t="s">
        <v>157</v>
      </c>
      <c r="E14" s="6" t="s">
        <v>483</v>
      </c>
      <c r="F14" s="6" t="s">
        <v>100</v>
      </c>
      <c r="G14" s="7">
        <v>13</v>
      </c>
      <c r="H14" s="7">
        <v>64700</v>
      </c>
      <c r="I14" s="7">
        <v>8.41</v>
      </c>
      <c r="K14" s="8">
        <v>0.1681</v>
      </c>
      <c r="L14" s="8">
        <v>0</v>
      </c>
    </row>
    <row r="15" spans="2:12">
      <c r="B15" s="6" t="s">
        <v>484</v>
      </c>
      <c r="C15" s="17">
        <v>81729626</v>
      </c>
      <c r="D15" s="6" t="s">
        <v>157</v>
      </c>
      <c r="E15" s="6" t="s">
        <v>483</v>
      </c>
      <c r="F15" s="6" t="s">
        <v>100</v>
      </c>
      <c r="G15" s="7">
        <v>-13</v>
      </c>
      <c r="H15" s="7">
        <v>320100</v>
      </c>
      <c r="I15" s="7">
        <v>-41.61</v>
      </c>
      <c r="K15" s="8">
        <v>0.83189999999999997</v>
      </c>
      <c r="L15" s="8">
        <v>2.0000000000000001E-4</v>
      </c>
    </row>
    <row r="16" spans="2:12">
      <c r="B16" s="13" t="s">
        <v>485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486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487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488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481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489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486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490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487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140</v>
      </c>
      <c r="C27" s="17"/>
      <c r="D27" s="6"/>
      <c r="E27" s="6"/>
      <c r="F27" s="6"/>
    </row>
    <row r="31" spans="2:12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topLeftCell="C7" workbookViewId="0">
      <selection activeCell="J23" sqref="J2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141</v>
      </c>
    </row>
    <row r="7" spans="2:11" ht="15.75">
      <c r="B7" s="2" t="s">
        <v>491</v>
      </c>
    </row>
    <row r="8" spans="2:11">
      <c r="B8" s="3" t="s">
        <v>80</v>
      </c>
      <c r="C8" s="3" t="s">
        <v>81</v>
      </c>
      <c r="D8" s="3" t="s">
        <v>143</v>
      </c>
      <c r="E8" s="3" t="s">
        <v>188</v>
      </c>
      <c r="F8" s="3" t="s">
        <v>85</v>
      </c>
      <c r="G8" s="3" t="s">
        <v>146</v>
      </c>
      <c r="H8" s="3" t="s">
        <v>42</v>
      </c>
      <c r="I8" s="3" t="s">
        <v>88</v>
      </c>
      <c r="J8" s="3" t="s">
        <v>148</v>
      </c>
      <c r="K8" s="3" t="s">
        <v>90</v>
      </c>
    </row>
    <row r="9" spans="2:11" ht="13.5" thickBot="1">
      <c r="B9" s="4"/>
      <c r="C9" s="4"/>
      <c r="D9" s="4"/>
      <c r="E9" s="4"/>
      <c r="F9" s="4"/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</row>
    <row r="11" spans="2:11">
      <c r="B11" s="3" t="s">
        <v>492</v>
      </c>
      <c r="C11" s="12"/>
      <c r="D11" s="3"/>
      <c r="E11" s="3"/>
      <c r="F11" s="3"/>
      <c r="G11" s="9">
        <v>44</v>
      </c>
      <c r="I11" s="9">
        <f>I12+I14</f>
        <v>-84.22</v>
      </c>
      <c r="J11" s="10">
        <v>1</v>
      </c>
      <c r="K11" s="10">
        <v>5.0000000000000001E-4</v>
      </c>
    </row>
    <row r="12" spans="2:11">
      <c r="B12" s="3" t="s">
        <v>493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494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495</v>
      </c>
      <c r="C14" s="12"/>
      <c r="D14" s="3"/>
      <c r="E14" s="3"/>
      <c r="F14" s="3"/>
      <c r="G14" s="9">
        <v>44</v>
      </c>
      <c r="I14" s="9">
        <v>-84.22</v>
      </c>
      <c r="J14" s="10">
        <v>1</v>
      </c>
      <c r="K14" s="10">
        <v>5.0000000000000001E-4</v>
      </c>
    </row>
    <row r="15" spans="2:11">
      <c r="B15" s="13" t="s">
        <v>496</v>
      </c>
      <c r="C15" s="14"/>
      <c r="D15" s="13"/>
      <c r="E15" s="13"/>
      <c r="F15" s="13"/>
      <c r="G15" s="15">
        <v>44</v>
      </c>
      <c r="I15" s="15">
        <v>-84.22</v>
      </c>
      <c r="J15" s="16">
        <v>1</v>
      </c>
      <c r="K15" s="16">
        <v>5.0000000000000001E-4</v>
      </c>
    </row>
    <row r="16" spans="2:11">
      <c r="B16" s="6" t="s">
        <v>497</v>
      </c>
      <c r="C16" s="17" t="s">
        <v>498</v>
      </c>
      <c r="D16" s="6" t="s">
        <v>316</v>
      </c>
      <c r="E16" s="6" t="s">
        <v>483</v>
      </c>
      <c r="F16" s="6" t="s">
        <v>48</v>
      </c>
      <c r="G16" s="7">
        <v>5</v>
      </c>
      <c r="H16" s="7">
        <v>2147300</v>
      </c>
      <c r="I16" s="7">
        <v>-31.91797</v>
      </c>
      <c r="J16" s="8">
        <v>0.27150000000000002</v>
      </c>
      <c r="K16" s="8">
        <v>0</v>
      </c>
    </row>
    <row r="17" spans="2:11">
      <c r="B17" s="6" t="s">
        <v>499</v>
      </c>
      <c r="C17" s="17" t="s">
        <v>500</v>
      </c>
      <c r="D17" s="6" t="s">
        <v>316</v>
      </c>
      <c r="E17" s="6" t="s">
        <v>483</v>
      </c>
      <c r="F17" s="6" t="s">
        <v>43</v>
      </c>
      <c r="G17" s="7">
        <v>25</v>
      </c>
      <c r="H17" s="7">
        <v>90690</v>
      </c>
      <c r="I17" s="7">
        <v>-51.761209999999998</v>
      </c>
      <c r="J17" s="8">
        <v>0.35120000000000001</v>
      </c>
      <c r="K17" s="8">
        <v>0</v>
      </c>
    </row>
    <row r="18" spans="2:11">
      <c r="B18" s="6" t="s">
        <v>501</v>
      </c>
      <c r="C18" s="17" t="s">
        <v>502</v>
      </c>
      <c r="D18" s="6" t="s">
        <v>316</v>
      </c>
      <c r="E18" s="6" t="s">
        <v>483</v>
      </c>
      <c r="F18" s="6" t="s">
        <v>44</v>
      </c>
      <c r="G18" s="7">
        <v>1</v>
      </c>
      <c r="H18" s="7">
        <v>134600</v>
      </c>
      <c r="I18" s="7">
        <v>5.3654399999999995</v>
      </c>
      <c r="J18" s="8">
        <v>4.3400000000000001E-2</v>
      </c>
      <c r="K18" s="8">
        <v>0</v>
      </c>
    </row>
    <row r="19" spans="2:11">
      <c r="B19" s="6" t="s">
        <v>503</v>
      </c>
      <c r="C19" s="17" t="s">
        <v>504</v>
      </c>
      <c r="D19" s="6" t="s">
        <v>316</v>
      </c>
      <c r="E19" s="6" t="s">
        <v>483</v>
      </c>
      <c r="F19" s="6" t="s">
        <v>43</v>
      </c>
      <c r="G19" s="7">
        <v>-1</v>
      </c>
      <c r="H19" s="7">
        <v>49640</v>
      </c>
      <c r="I19" s="7">
        <v>1.5289600000000001</v>
      </c>
      <c r="J19" s="8">
        <v>4.02E-2</v>
      </c>
      <c r="K19" s="8">
        <v>0</v>
      </c>
    </row>
    <row r="20" spans="2:11">
      <c r="B20" s="6" t="s">
        <v>505</v>
      </c>
      <c r="C20" s="17" t="s">
        <v>506</v>
      </c>
      <c r="D20" s="6" t="s">
        <v>316</v>
      </c>
      <c r="E20" s="6" t="s">
        <v>483</v>
      </c>
      <c r="F20" s="6" t="s">
        <v>43</v>
      </c>
      <c r="G20" s="7">
        <v>5</v>
      </c>
      <c r="H20" s="7">
        <v>214850</v>
      </c>
      <c r="I20" s="7">
        <v>-1.70038</v>
      </c>
      <c r="J20" s="8">
        <v>0.13059999999999999</v>
      </c>
      <c r="K20" s="8">
        <v>0</v>
      </c>
    </row>
    <row r="21" spans="2:11">
      <c r="B21" s="6" t="s">
        <v>507</v>
      </c>
      <c r="C21" s="17" t="s">
        <v>508</v>
      </c>
      <c r="D21" s="6" t="s">
        <v>316</v>
      </c>
      <c r="E21" s="6" t="s">
        <v>483</v>
      </c>
      <c r="F21" s="6" t="s">
        <v>43</v>
      </c>
      <c r="G21" s="7">
        <v>9</v>
      </c>
      <c r="H21" s="7">
        <v>484425</v>
      </c>
      <c r="I21" s="7">
        <v>-5.7397799999999997</v>
      </c>
      <c r="J21" s="8">
        <v>0.16309999999999999</v>
      </c>
      <c r="K21" s="8">
        <v>0</v>
      </c>
    </row>
    <row r="24" spans="2:11" ht="14.25">
      <c r="B24" s="6" t="s">
        <v>140</v>
      </c>
      <c r="C24" s="17"/>
      <c r="D24" s="6"/>
      <c r="E24" s="6"/>
      <c r="F24" s="6"/>
      <c r="I24" s="19"/>
    </row>
    <row r="25" spans="2:11" ht="14.25">
      <c r="I25" s="19"/>
    </row>
    <row r="26" spans="2:11" ht="14.25">
      <c r="I26" s="19"/>
    </row>
    <row r="27" spans="2:11" ht="14.25">
      <c r="I27" s="19"/>
    </row>
    <row r="28" spans="2:11" ht="14.25">
      <c r="B28" s="5" t="s">
        <v>78</v>
      </c>
      <c r="I28" s="19"/>
    </row>
    <row r="29" spans="2:11" ht="14.25">
      <c r="I29" s="19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141</v>
      </c>
    </row>
    <row r="7" spans="2:17" ht="15.75">
      <c r="B7" s="2" t="s">
        <v>509</v>
      </c>
    </row>
    <row r="8" spans="2:17">
      <c r="B8" s="3" t="s">
        <v>80</v>
      </c>
      <c r="C8" s="3" t="s">
        <v>81</v>
      </c>
      <c r="D8" s="3" t="s">
        <v>510</v>
      </c>
      <c r="E8" s="3" t="s">
        <v>83</v>
      </c>
      <c r="F8" s="3" t="s">
        <v>84</v>
      </c>
      <c r="G8" s="3" t="s">
        <v>144</v>
      </c>
      <c r="H8" s="3" t="s">
        <v>145</v>
      </c>
      <c r="I8" s="3" t="s">
        <v>85</v>
      </c>
      <c r="J8" s="3" t="s">
        <v>86</v>
      </c>
      <c r="K8" s="3" t="s">
        <v>87</v>
      </c>
      <c r="L8" s="3" t="s">
        <v>146</v>
      </c>
      <c r="M8" s="3" t="s">
        <v>42</v>
      </c>
      <c r="N8" s="3" t="s">
        <v>88</v>
      </c>
      <c r="O8" s="3" t="s">
        <v>147</v>
      </c>
      <c r="P8" s="3" t="s">
        <v>148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149</v>
      </c>
      <c r="H9" s="4" t="s">
        <v>150</v>
      </c>
      <c r="I9" s="4"/>
      <c r="J9" s="4" t="s">
        <v>91</v>
      </c>
      <c r="K9" s="4" t="s">
        <v>91</v>
      </c>
      <c r="L9" s="4" t="s">
        <v>151</v>
      </c>
      <c r="M9" s="4" t="s">
        <v>152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511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512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513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516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517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518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519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513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514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515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516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518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140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520</v>
      </c>
    </row>
    <row r="7" spans="2:16" ht="15.75">
      <c r="B7" s="2" t="s">
        <v>142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144</v>
      </c>
      <c r="G8" s="3" t="s">
        <v>145</v>
      </c>
      <c r="H8" s="3" t="s">
        <v>85</v>
      </c>
      <c r="I8" s="3" t="s">
        <v>86</v>
      </c>
      <c r="J8" s="3" t="s">
        <v>87</v>
      </c>
      <c r="K8" s="3" t="s">
        <v>146</v>
      </c>
      <c r="L8" s="3" t="s">
        <v>42</v>
      </c>
      <c r="M8" s="3" t="s">
        <v>521</v>
      </c>
      <c r="N8" s="3" t="s">
        <v>147</v>
      </c>
      <c r="O8" s="3" t="s">
        <v>148</v>
      </c>
      <c r="P8" s="3" t="s">
        <v>90</v>
      </c>
    </row>
    <row r="9" spans="2:16" ht="13.5" thickBot="1">
      <c r="B9" s="4"/>
      <c r="C9" s="4"/>
      <c r="D9" s="4"/>
      <c r="E9" s="4"/>
      <c r="F9" s="4" t="s">
        <v>149</v>
      </c>
      <c r="G9" s="4" t="s">
        <v>150</v>
      </c>
      <c r="H9" s="4"/>
      <c r="I9" s="4" t="s">
        <v>91</v>
      </c>
      <c r="J9" s="4" t="s">
        <v>91</v>
      </c>
      <c r="K9" s="4" t="s">
        <v>151</v>
      </c>
      <c r="L9" s="4" t="s">
        <v>152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153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522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523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526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527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528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529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140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520</v>
      </c>
    </row>
    <row r="7" spans="2:19" ht="15.75">
      <c r="B7" s="2" t="s">
        <v>186</v>
      </c>
    </row>
    <row r="8" spans="2:19">
      <c r="B8" s="3" t="s">
        <v>80</v>
      </c>
      <c r="C8" s="3" t="s">
        <v>81</v>
      </c>
      <c r="D8" s="3" t="s">
        <v>187</v>
      </c>
      <c r="E8" s="3" t="s">
        <v>82</v>
      </c>
      <c r="F8" s="3" t="s">
        <v>188</v>
      </c>
      <c r="G8" s="3" t="s">
        <v>83</v>
      </c>
      <c r="H8" s="3" t="s">
        <v>84</v>
      </c>
      <c r="I8" s="3" t="s">
        <v>144</v>
      </c>
      <c r="J8" s="3" t="s">
        <v>145</v>
      </c>
      <c r="K8" s="3" t="s">
        <v>85</v>
      </c>
      <c r="L8" s="3" t="s">
        <v>86</v>
      </c>
      <c r="M8" s="3" t="s">
        <v>87</v>
      </c>
      <c r="N8" s="3" t="s">
        <v>146</v>
      </c>
      <c r="O8" s="3" t="s">
        <v>42</v>
      </c>
      <c r="P8" s="3" t="s">
        <v>521</v>
      </c>
      <c r="Q8" s="3" t="s">
        <v>147</v>
      </c>
      <c r="R8" s="3" t="s">
        <v>148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149</v>
      </c>
      <c r="J9" s="4" t="s">
        <v>150</v>
      </c>
      <c r="K9" s="4"/>
      <c r="L9" s="4" t="s">
        <v>91</v>
      </c>
      <c r="M9" s="4" t="s">
        <v>91</v>
      </c>
      <c r="N9" s="4" t="s">
        <v>151</v>
      </c>
      <c r="O9" s="4" t="s">
        <v>152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530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531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532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533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534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535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536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537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520</v>
      </c>
    </row>
    <row r="7" spans="2:19" ht="15.75">
      <c r="B7" s="2" t="s">
        <v>198</v>
      </c>
    </row>
    <row r="8" spans="2:19">
      <c r="B8" s="3" t="s">
        <v>80</v>
      </c>
      <c r="C8" s="3" t="s">
        <v>81</v>
      </c>
      <c r="D8" s="3" t="s">
        <v>187</v>
      </c>
      <c r="E8" s="3" t="s">
        <v>82</v>
      </c>
      <c r="F8" s="3" t="s">
        <v>188</v>
      </c>
      <c r="G8" s="3" t="s">
        <v>83</v>
      </c>
      <c r="H8" s="3" t="s">
        <v>84</v>
      </c>
      <c r="I8" s="3" t="s">
        <v>144</v>
      </c>
      <c r="J8" s="3" t="s">
        <v>145</v>
      </c>
      <c r="K8" s="3" t="s">
        <v>85</v>
      </c>
      <c r="L8" s="3" t="s">
        <v>86</v>
      </c>
      <c r="M8" s="3" t="s">
        <v>87</v>
      </c>
      <c r="N8" s="3" t="s">
        <v>146</v>
      </c>
      <c r="O8" s="3" t="s">
        <v>42</v>
      </c>
      <c r="P8" s="3" t="s">
        <v>521</v>
      </c>
      <c r="Q8" s="3" t="s">
        <v>147</v>
      </c>
      <c r="R8" s="3" t="s">
        <v>148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149</v>
      </c>
      <c r="J9" s="4" t="s">
        <v>150</v>
      </c>
      <c r="K9" s="4"/>
      <c r="L9" s="4" t="s">
        <v>91</v>
      </c>
      <c r="M9" s="4" t="s">
        <v>91</v>
      </c>
      <c r="N9" s="4" t="s">
        <v>151</v>
      </c>
      <c r="O9" s="4" t="s">
        <v>152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538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539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540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541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542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543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544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545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546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520</v>
      </c>
    </row>
    <row r="7" spans="2:13" ht="15.75">
      <c r="B7" s="2" t="s">
        <v>381</v>
      </c>
    </row>
    <row r="8" spans="2:13">
      <c r="B8" s="3" t="s">
        <v>80</v>
      </c>
      <c r="C8" s="3" t="s">
        <v>81</v>
      </c>
      <c r="D8" s="3" t="s">
        <v>187</v>
      </c>
      <c r="E8" s="3" t="s">
        <v>82</v>
      </c>
      <c r="F8" s="3" t="s">
        <v>188</v>
      </c>
      <c r="G8" s="3" t="s">
        <v>85</v>
      </c>
      <c r="H8" s="3" t="s">
        <v>146</v>
      </c>
      <c r="I8" s="3" t="s">
        <v>42</v>
      </c>
      <c r="J8" s="3" t="s">
        <v>521</v>
      </c>
      <c r="K8" s="3" t="s">
        <v>147</v>
      </c>
      <c r="L8" s="3" t="s">
        <v>148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151</v>
      </c>
      <c r="I9" s="4" t="s">
        <v>152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547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548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383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549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393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397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140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520</v>
      </c>
    </row>
    <row r="7" spans="2:11" ht="15.75">
      <c r="B7" s="2" t="s">
        <v>550</v>
      </c>
    </row>
    <row r="8" spans="2:11">
      <c r="B8" s="3" t="s">
        <v>80</v>
      </c>
      <c r="C8" s="3" t="s">
        <v>81</v>
      </c>
      <c r="D8" s="3" t="s">
        <v>85</v>
      </c>
      <c r="E8" s="3" t="s">
        <v>144</v>
      </c>
      <c r="F8" s="3" t="s">
        <v>146</v>
      </c>
      <c r="G8" s="3" t="s">
        <v>42</v>
      </c>
      <c r="H8" s="3" t="s">
        <v>521</v>
      </c>
      <c r="I8" s="3" t="s">
        <v>147</v>
      </c>
      <c r="J8" s="3" t="s">
        <v>148</v>
      </c>
      <c r="K8" s="3" t="s">
        <v>90</v>
      </c>
    </row>
    <row r="9" spans="2:11" ht="13.5" thickBot="1">
      <c r="B9" s="4"/>
      <c r="C9" s="4"/>
      <c r="D9" s="4"/>
      <c r="E9" s="4" t="s">
        <v>149</v>
      </c>
      <c r="F9" s="4" t="s">
        <v>151</v>
      </c>
      <c r="G9" s="4" t="s">
        <v>152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551</v>
      </c>
      <c r="C11" s="12"/>
      <c r="D11" s="3"/>
      <c r="E11" s="3"/>
      <c r="F11" s="9">
        <v>881696.78</v>
      </c>
      <c r="H11" s="9">
        <v>3033.83</v>
      </c>
      <c r="J11" s="10">
        <v>1</v>
      </c>
      <c r="K11" s="10">
        <v>1.7999999999999999E-2</v>
      </c>
    </row>
    <row r="12" spans="2:11">
      <c r="B12" s="3" t="s">
        <v>552</v>
      </c>
      <c r="C12" s="12"/>
      <c r="D12" s="3"/>
      <c r="E12" s="3"/>
      <c r="F12" s="9">
        <v>868870.8</v>
      </c>
      <c r="H12" s="9">
        <v>1975.01</v>
      </c>
      <c r="J12" s="10">
        <v>0.65100000000000002</v>
      </c>
      <c r="K12" s="10">
        <v>1.17E-2</v>
      </c>
    </row>
    <row r="13" spans="2:11">
      <c r="B13" s="13" t="s">
        <v>553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554</v>
      </c>
      <c r="C14" s="14"/>
      <c r="D14" s="13"/>
      <c r="E14" s="13"/>
      <c r="F14" s="15">
        <v>868870.8</v>
      </c>
      <c r="H14" s="15">
        <v>1975.01</v>
      </c>
      <c r="J14" s="16">
        <v>0.65100000000000002</v>
      </c>
      <c r="K14" s="16">
        <v>1.17E-2</v>
      </c>
    </row>
    <row r="15" spans="2:11">
      <c r="B15" s="6" t="s">
        <v>555</v>
      </c>
      <c r="C15" s="17">
        <v>666103213</v>
      </c>
      <c r="D15" s="6" t="s">
        <v>100</v>
      </c>
      <c r="E15" s="6"/>
      <c r="F15" s="7">
        <v>868870.8</v>
      </c>
      <c r="G15" s="7">
        <v>227.31</v>
      </c>
      <c r="H15" s="7">
        <v>1975.01</v>
      </c>
      <c r="J15" s="8">
        <v>0.65100000000000002</v>
      </c>
      <c r="K15" s="8">
        <v>1.17E-2</v>
      </c>
    </row>
    <row r="16" spans="2:11">
      <c r="B16" s="13" t="s">
        <v>556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557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558</v>
      </c>
      <c r="C18" s="12"/>
      <c r="D18" s="3"/>
      <c r="E18" s="3"/>
      <c r="F18" s="9">
        <v>12825.98</v>
      </c>
      <c r="H18" s="9">
        <v>1058.82</v>
      </c>
      <c r="J18" s="10">
        <v>0.34899999999999998</v>
      </c>
      <c r="K18" s="10">
        <v>6.3E-3</v>
      </c>
    </row>
    <row r="19" spans="2:11">
      <c r="B19" s="13" t="s">
        <v>553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554</v>
      </c>
      <c r="C20" s="14"/>
      <c r="D20" s="13"/>
      <c r="E20" s="13"/>
      <c r="F20" s="15">
        <v>338.98</v>
      </c>
      <c r="H20" s="15">
        <v>215.73</v>
      </c>
      <c r="J20" s="16">
        <v>7.1099999999999997E-2</v>
      </c>
      <c r="K20" s="16">
        <v>1.2999999999999999E-3</v>
      </c>
    </row>
    <row r="21" spans="2:11">
      <c r="B21" s="6" t="s">
        <v>559</v>
      </c>
      <c r="C21" s="17" t="s">
        <v>560</v>
      </c>
      <c r="D21" s="6" t="s">
        <v>43</v>
      </c>
      <c r="E21" s="6"/>
      <c r="F21" s="7">
        <v>338.98</v>
      </c>
      <c r="G21" s="7">
        <v>16948.27</v>
      </c>
      <c r="H21" s="7">
        <v>215.73</v>
      </c>
      <c r="J21" s="8">
        <v>7.1099999999999997E-2</v>
      </c>
      <c r="K21" s="8">
        <v>1.2999999999999999E-3</v>
      </c>
    </row>
    <row r="22" spans="2:11">
      <c r="B22" s="13" t="s">
        <v>556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557</v>
      </c>
      <c r="C23" s="14"/>
      <c r="D23" s="13"/>
      <c r="E23" s="13"/>
      <c r="F23" s="15">
        <v>12487</v>
      </c>
      <c r="H23" s="15">
        <v>843.09</v>
      </c>
      <c r="J23" s="16">
        <v>0.27789999999999998</v>
      </c>
      <c r="K23" s="16">
        <v>5.0000000000000001E-3</v>
      </c>
    </row>
    <row r="24" spans="2:11">
      <c r="B24" s="6" t="s">
        <v>561</v>
      </c>
      <c r="C24" s="17">
        <v>666101993</v>
      </c>
      <c r="D24" s="6" t="s">
        <v>43</v>
      </c>
      <c r="E24" s="6" t="s">
        <v>562</v>
      </c>
      <c r="F24" s="7">
        <v>200</v>
      </c>
      <c r="G24" s="7">
        <v>106118.96</v>
      </c>
      <c r="H24" s="7">
        <v>796.95</v>
      </c>
      <c r="J24" s="8">
        <v>0.26269999999999999</v>
      </c>
      <c r="K24" s="8">
        <v>4.7000000000000002E-3</v>
      </c>
    </row>
    <row r="25" spans="2:11">
      <c r="B25" s="6" t="s">
        <v>563</v>
      </c>
      <c r="C25" s="17">
        <v>666103585</v>
      </c>
      <c r="D25" s="6" t="s">
        <v>43</v>
      </c>
      <c r="E25" s="6"/>
      <c r="F25" s="7">
        <v>12287</v>
      </c>
      <c r="G25" s="7">
        <v>100</v>
      </c>
      <c r="H25" s="7">
        <v>46.14</v>
      </c>
      <c r="J25" s="8">
        <v>1.52E-2</v>
      </c>
      <c r="K25" s="8">
        <v>2.9999999999999997E-4</v>
      </c>
    </row>
    <row r="28" spans="2:11">
      <c r="B28" s="6" t="s">
        <v>140</v>
      </c>
      <c r="C28" s="17"/>
      <c r="D28" s="6"/>
      <c r="E28" s="6"/>
    </row>
    <row r="32" spans="2:11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520</v>
      </c>
    </row>
    <row r="7" spans="2:12" ht="15.75">
      <c r="B7" s="2" t="s">
        <v>564</v>
      </c>
    </row>
    <row r="8" spans="2:12">
      <c r="B8" s="3" t="s">
        <v>80</v>
      </c>
      <c r="C8" s="3" t="s">
        <v>81</v>
      </c>
      <c r="D8" s="3" t="s">
        <v>188</v>
      </c>
      <c r="E8" s="3" t="s">
        <v>85</v>
      </c>
      <c r="F8" s="3" t="s">
        <v>144</v>
      </c>
      <c r="G8" s="3" t="s">
        <v>146</v>
      </c>
      <c r="H8" s="3" t="s">
        <v>42</v>
      </c>
      <c r="I8" s="3" t="s">
        <v>521</v>
      </c>
      <c r="J8" s="3" t="s">
        <v>147</v>
      </c>
      <c r="K8" s="3" t="s">
        <v>148</v>
      </c>
      <c r="L8" s="3" t="s">
        <v>90</v>
      </c>
    </row>
    <row r="9" spans="2:12" ht="13.5" thickBot="1">
      <c r="B9" s="4"/>
      <c r="C9" s="4"/>
      <c r="D9" s="4"/>
      <c r="E9" s="4"/>
      <c r="F9" s="4" t="s">
        <v>149</v>
      </c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565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566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567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140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520</v>
      </c>
    </row>
    <row r="7" spans="2:12" ht="15.75">
      <c r="B7" s="2" t="s">
        <v>568</v>
      </c>
    </row>
    <row r="8" spans="2:12">
      <c r="B8" s="3" t="s">
        <v>80</v>
      </c>
      <c r="C8" s="3" t="s">
        <v>81</v>
      </c>
      <c r="D8" s="3" t="s">
        <v>188</v>
      </c>
      <c r="E8" s="3" t="s">
        <v>144</v>
      </c>
      <c r="F8" s="3" t="s">
        <v>85</v>
      </c>
      <c r="G8" s="3" t="s">
        <v>146</v>
      </c>
      <c r="H8" s="3" t="s">
        <v>42</v>
      </c>
      <c r="I8" s="3" t="s">
        <v>521</v>
      </c>
      <c r="J8" s="3" t="s">
        <v>147</v>
      </c>
      <c r="K8" s="3" t="s">
        <v>148</v>
      </c>
      <c r="L8" s="3" t="s">
        <v>90</v>
      </c>
    </row>
    <row r="9" spans="2:12" ht="13.5" thickBot="1">
      <c r="B9" s="4"/>
      <c r="C9" s="4"/>
      <c r="D9" s="4"/>
      <c r="E9" s="4" t="s">
        <v>149</v>
      </c>
      <c r="F9" s="4"/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569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570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572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573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574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575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576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571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577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574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578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575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140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 ht="13.5" thickBot="1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14040.48</v>
      </c>
      <c r="K10" s="10">
        <v>1</v>
      </c>
      <c r="L10" s="10">
        <v>8.5800000000000001E-2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12751.65</v>
      </c>
      <c r="K11" s="10">
        <v>0.88119999999999998</v>
      </c>
      <c r="L11" s="10">
        <v>7.5600000000000001E-2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0.03</v>
      </c>
      <c r="K12" s="16">
        <v>0</v>
      </c>
      <c r="L12" s="16">
        <v>0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0.03</v>
      </c>
      <c r="K13" s="8">
        <v>0</v>
      </c>
      <c r="L13" s="8">
        <v>0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5035.5600000000004</v>
      </c>
      <c r="K14" s="16">
        <v>0.34799999999999998</v>
      </c>
      <c r="L14" s="16">
        <v>2.98E-2</v>
      </c>
    </row>
    <row r="15" spans="2:12">
      <c r="B15" s="6" t="s">
        <v>102</v>
      </c>
      <c r="C15" s="17">
        <v>418183042</v>
      </c>
      <c r="D15" s="6">
        <v>585</v>
      </c>
      <c r="E15" s="6" t="s">
        <v>98</v>
      </c>
      <c r="F15" s="6" t="s">
        <v>99</v>
      </c>
      <c r="G15" s="6" t="s">
        <v>43</v>
      </c>
      <c r="J15" s="7">
        <v>968.87</v>
      </c>
      <c r="K15" s="8">
        <v>6.7000000000000004E-2</v>
      </c>
      <c r="L15" s="8">
        <v>5.7000000000000002E-3</v>
      </c>
    </row>
    <row r="16" spans="2:12">
      <c r="B16" s="6" t="s">
        <v>103</v>
      </c>
      <c r="C16" s="17">
        <v>418183133</v>
      </c>
      <c r="D16" s="6">
        <v>585</v>
      </c>
      <c r="E16" s="6" t="s">
        <v>98</v>
      </c>
      <c r="F16" s="6" t="s">
        <v>99</v>
      </c>
      <c r="G16" s="6" t="s">
        <v>48</v>
      </c>
      <c r="J16" s="7">
        <v>316.76</v>
      </c>
      <c r="K16" s="8">
        <v>2.1899999999999999E-2</v>
      </c>
      <c r="L16" s="8">
        <v>1.9E-3</v>
      </c>
    </row>
    <row r="17" spans="2:12">
      <c r="B17" s="6" t="s">
        <v>104</v>
      </c>
      <c r="C17" s="17">
        <v>418183158</v>
      </c>
      <c r="D17" s="6">
        <v>585</v>
      </c>
      <c r="E17" s="6" t="s">
        <v>98</v>
      </c>
      <c r="F17" s="6" t="s">
        <v>99</v>
      </c>
      <c r="G17" s="6" t="s">
        <v>44</v>
      </c>
      <c r="J17" s="7">
        <v>27.54</v>
      </c>
      <c r="K17" s="8">
        <v>1.9E-3</v>
      </c>
      <c r="L17" s="8">
        <v>2.0000000000000001E-4</v>
      </c>
    </row>
    <row r="18" spans="2:12">
      <c r="B18" s="6" t="s">
        <v>105</v>
      </c>
      <c r="C18" s="17" t="s">
        <v>106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777.08</v>
      </c>
      <c r="K18" s="8">
        <v>5.3699999999999998E-2</v>
      </c>
      <c r="L18" s="8">
        <v>4.5999999999999999E-3</v>
      </c>
    </row>
    <row r="19" spans="2:12">
      <c r="B19" s="6" t="s">
        <v>107</v>
      </c>
      <c r="C19" s="17" t="s">
        <v>108</v>
      </c>
      <c r="D19" s="6">
        <v>695</v>
      </c>
      <c r="E19" s="6" t="s">
        <v>98</v>
      </c>
      <c r="F19" s="6" t="s">
        <v>99</v>
      </c>
      <c r="G19" s="6" t="s">
        <v>48</v>
      </c>
      <c r="J19" s="7">
        <v>2148.09</v>
      </c>
      <c r="K19" s="8">
        <v>0.1484</v>
      </c>
      <c r="L19" s="8">
        <v>1.2699999999999999E-2</v>
      </c>
    </row>
    <row r="20" spans="2:12">
      <c r="B20" s="6" t="s">
        <v>109</v>
      </c>
      <c r="C20" s="17" t="s">
        <v>110</v>
      </c>
      <c r="D20" s="6">
        <v>695</v>
      </c>
      <c r="E20" s="6" t="s">
        <v>98</v>
      </c>
      <c r="F20" s="6" t="s">
        <v>99</v>
      </c>
      <c r="G20" s="6" t="s">
        <v>70</v>
      </c>
      <c r="J20" s="7">
        <v>699.73</v>
      </c>
      <c r="K20" s="8">
        <v>4.8399999999999999E-2</v>
      </c>
      <c r="L20" s="8">
        <v>4.1000000000000003E-3</v>
      </c>
    </row>
    <row r="21" spans="2:12">
      <c r="B21" s="6" t="s">
        <v>111</v>
      </c>
      <c r="C21" s="17" t="s">
        <v>112</v>
      </c>
      <c r="D21" s="6">
        <v>695</v>
      </c>
      <c r="E21" s="6" t="s">
        <v>98</v>
      </c>
      <c r="F21" s="6" t="s">
        <v>99</v>
      </c>
      <c r="G21" s="6" t="s">
        <v>47</v>
      </c>
      <c r="J21" s="7">
        <v>1.71</v>
      </c>
      <c r="K21" s="8">
        <v>1E-4</v>
      </c>
      <c r="L21" s="8">
        <v>0</v>
      </c>
    </row>
    <row r="22" spans="2:12">
      <c r="B22" s="6" t="s">
        <v>113</v>
      </c>
      <c r="C22" s="17" t="s">
        <v>114</v>
      </c>
      <c r="D22" s="6">
        <v>695</v>
      </c>
      <c r="E22" s="6" t="s">
        <v>98</v>
      </c>
      <c r="F22" s="6" t="s">
        <v>99</v>
      </c>
      <c r="G22" s="6" t="s">
        <v>44</v>
      </c>
      <c r="J22" s="7">
        <v>28.44</v>
      </c>
      <c r="K22" s="8">
        <v>2E-3</v>
      </c>
      <c r="L22" s="8">
        <v>2.0000000000000001E-4</v>
      </c>
    </row>
    <row r="23" spans="2:12">
      <c r="B23" s="6" t="s">
        <v>115</v>
      </c>
      <c r="C23" s="17" t="s">
        <v>116</v>
      </c>
      <c r="D23" s="6">
        <v>695</v>
      </c>
      <c r="E23" s="6" t="s">
        <v>98</v>
      </c>
      <c r="F23" s="6" t="s">
        <v>99</v>
      </c>
      <c r="G23" s="6" t="s">
        <v>45</v>
      </c>
      <c r="J23" s="7">
        <v>67.33</v>
      </c>
      <c r="K23" s="8">
        <v>4.7000000000000002E-3</v>
      </c>
      <c r="L23" s="8">
        <v>4.0000000000000002E-4</v>
      </c>
    </row>
    <row r="24" spans="2:12">
      <c r="B24" s="13" t="s">
        <v>117</v>
      </c>
      <c r="C24" s="14"/>
      <c r="D24" s="13"/>
      <c r="E24" s="13"/>
      <c r="F24" s="13"/>
      <c r="G24" s="13"/>
      <c r="J24" s="15">
        <v>6920.34</v>
      </c>
      <c r="K24" s="16">
        <v>0.47820000000000001</v>
      </c>
      <c r="L24" s="16">
        <v>4.1000000000000002E-2</v>
      </c>
    </row>
    <row r="25" spans="2:12">
      <c r="B25" s="6" t="s">
        <v>118</v>
      </c>
      <c r="C25" s="17" t="s">
        <v>119</v>
      </c>
      <c r="D25" s="6">
        <v>695</v>
      </c>
      <c r="E25" s="6" t="s">
        <v>98</v>
      </c>
      <c r="F25" s="6" t="s">
        <v>99</v>
      </c>
      <c r="G25" s="6" t="s">
        <v>100</v>
      </c>
      <c r="J25" s="7">
        <v>6920.34</v>
      </c>
      <c r="K25" s="8">
        <v>0.47820000000000001</v>
      </c>
      <c r="L25" s="8">
        <v>4.1000000000000002E-2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795.72</v>
      </c>
      <c r="K26" s="16">
        <v>5.5E-2</v>
      </c>
      <c r="L26" s="16">
        <v>4.7000000000000002E-3</v>
      </c>
    </row>
    <row r="27" spans="2:12">
      <c r="B27" s="6" t="s">
        <v>121</v>
      </c>
      <c r="C27" s="17" t="s">
        <v>122</v>
      </c>
      <c r="D27" s="6">
        <v>604</v>
      </c>
      <c r="E27" s="6" t="s">
        <v>98</v>
      </c>
      <c r="F27" s="6" t="s">
        <v>99</v>
      </c>
      <c r="G27" s="6" t="s">
        <v>100</v>
      </c>
      <c r="J27" s="7">
        <v>795.72</v>
      </c>
      <c r="K27" s="8">
        <v>5.5E-2</v>
      </c>
      <c r="L27" s="8">
        <v>4.7000000000000002E-3</v>
      </c>
    </row>
    <row r="28" spans="2:12">
      <c r="B28" s="13" t="s">
        <v>123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125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3" t="s">
        <v>126</v>
      </c>
      <c r="C31" s="12"/>
      <c r="D31" s="3"/>
      <c r="E31" s="3"/>
      <c r="F31" s="3"/>
      <c r="G31" s="3"/>
      <c r="J31" s="9">
        <v>1288.83</v>
      </c>
      <c r="K31" s="10">
        <v>0.1188</v>
      </c>
      <c r="L31" s="10">
        <v>1.0200000000000001E-2</v>
      </c>
    </row>
    <row r="32" spans="2:12">
      <c r="B32" s="13" t="s">
        <v>101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125</v>
      </c>
      <c r="C33" s="14"/>
      <c r="D33" s="13"/>
      <c r="E33" s="13"/>
      <c r="F33" s="13"/>
      <c r="G33" s="13"/>
      <c r="J33" s="15">
        <v>1288.83</v>
      </c>
      <c r="K33" s="16">
        <v>0.1188</v>
      </c>
      <c r="L33" s="16">
        <v>1.0200000000000001E-2</v>
      </c>
    </row>
    <row r="34" spans="2:12">
      <c r="B34" s="6" t="s">
        <v>127</v>
      </c>
      <c r="C34" s="17" t="s">
        <v>128</v>
      </c>
      <c r="D34" s="6"/>
      <c r="E34" s="6"/>
      <c r="F34" s="6"/>
      <c r="G34" s="6" t="s">
        <v>48</v>
      </c>
      <c r="J34" s="7">
        <v>0</v>
      </c>
      <c r="K34" s="8">
        <v>0</v>
      </c>
      <c r="L34" s="8">
        <v>0</v>
      </c>
    </row>
    <row r="35" spans="2:12">
      <c r="B35" s="6" t="s">
        <v>129</v>
      </c>
      <c r="C35" s="17" t="s">
        <v>130</v>
      </c>
      <c r="D35" s="6"/>
      <c r="E35" s="6"/>
      <c r="F35" s="6"/>
      <c r="G35" s="6" t="s">
        <v>44</v>
      </c>
      <c r="J35" s="7">
        <v>0</v>
      </c>
      <c r="K35" s="8">
        <v>0</v>
      </c>
      <c r="L35" s="8">
        <v>0</v>
      </c>
    </row>
    <row r="36" spans="2:12">
      <c r="B36" s="6" t="s">
        <v>131</v>
      </c>
      <c r="C36" s="17" t="s">
        <v>132</v>
      </c>
      <c r="D36" s="6"/>
      <c r="E36" s="6"/>
      <c r="F36" s="6"/>
      <c r="G36" s="6" t="s">
        <v>43</v>
      </c>
      <c r="J36" s="7">
        <v>0</v>
      </c>
      <c r="K36" s="8">
        <v>0</v>
      </c>
      <c r="L36" s="8">
        <v>0</v>
      </c>
    </row>
    <row r="37" spans="2:12">
      <c r="B37" s="6" t="s">
        <v>133</v>
      </c>
      <c r="C37" s="17" t="s">
        <v>133</v>
      </c>
      <c r="D37" s="6"/>
      <c r="E37" s="6"/>
      <c r="F37" s="6"/>
      <c r="G37" s="6" t="s">
        <v>43</v>
      </c>
      <c r="J37" s="7">
        <v>1030.46</v>
      </c>
      <c r="K37" s="8">
        <v>7.1199999999999999E-2</v>
      </c>
      <c r="L37" s="8">
        <v>6.1000000000000004E-3</v>
      </c>
    </row>
    <row r="38" spans="2:12">
      <c r="B38" s="6" t="s">
        <v>134</v>
      </c>
      <c r="C38" s="17" t="s">
        <v>135</v>
      </c>
      <c r="D38" s="6"/>
      <c r="E38" s="6"/>
      <c r="F38" s="6"/>
      <c r="G38" s="6" t="s">
        <v>48</v>
      </c>
      <c r="J38" s="7">
        <v>473.21</v>
      </c>
      <c r="K38" s="8">
        <v>3.27E-2</v>
      </c>
      <c r="L38" s="8">
        <v>2.8E-3</v>
      </c>
    </row>
    <row r="39" spans="2:12">
      <c r="B39" s="6" t="s">
        <v>136</v>
      </c>
      <c r="C39" s="17" t="s">
        <v>137</v>
      </c>
      <c r="D39" s="6"/>
      <c r="E39" s="6"/>
      <c r="F39" s="6"/>
      <c r="G39" s="6" t="s">
        <v>45</v>
      </c>
      <c r="J39" s="7">
        <v>-5.5</v>
      </c>
      <c r="K39" s="8">
        <v>4.0000000000000002E-4</v>
      </c>
      <c r="L39" s="8">
        <v>0</v>
      </c>
    </row>
    <row r="40" spans="2:12">
      <c r="B40" s="6" t="s">
        <v>138</v>
      </c>
      <c r="C40" s="17" t="s">
        <v>139</v>
      </c>
      <c r="D40" s="6"/>
      <c r="E40" s="6"/>
      <c r="F40" s="6"/>
      <c r="G40" s="6" t="s">
        <v>44</v>
      </c>
      <c r="J40" s="7">
        <v>-209.33</v>
      </c>
      <c r="K40" s="8">
        <v>1.4500000000000001E-2</v>
      </c>
      <c r="L40" s="8">
        <v>1.1999999999999999E-3</v>
      </c>
    </row>
    <row r="43" spans="2:12">
      <c r="B43" s="6" t="s">
        <v>140</v>
      </c>
      <c r="C43" s="17"/>
      <c r="D43" s="6"/>
      <c r="E43" s="6"/>
      <c r="F43" s="6"/>
      <c r="G43" s="6"/>
    </row>
    <row r="47" spans="2:12">
      <c r="B47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topLeftCell="A22" workbookViewId="0">
      <selection activeCell="C30" sqref="C30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520</v>
      </c>
    </row>
    <row r="7" spans="2:11" ht="15.75">
      <c r="B7" s="2" t="s">
        <v>579</v>
      </c>
    </row>
    <row r="8" spans="2:11">
      <c r="B8" s="3" t="s">
        <v>80</v>
      </c>
      <c r="C8" s="3" t="s">
        <v>81</v>
      </c>
      <c r="D8" s="3" t="s">
        <v>188</v>
      </c>
      <c r="E8" s="3" t="s">
        <v>144</v>
      </c>
      <c r="F8" s="3" t="s">
        <v>85</v>
      </c>
      <c r="G8" s="3" t="s">
        <v>146</v>
      </c>
      <c r="H8" s="3" t="s">
        <v>42</v>
      </c>
      <c r="I8" s="3" t="s">
        <v>521</v>
      </c>
      <c r="J8" s="3" t="s">
        <v>148</v>
      </c>
      <c r="K8" s="3" t="s">
        <v>90</v>
      </c>
    </row>
    <row r="9" spans="2:11" ht="13.5" thickBot="1">
      <c r="B9" s="4"/>
      <c r="C9" s="4"/>
      <c r="D9" s="4"/>
      <c r="E9" s="4" t="s">
        <v>149</v>
      </c>
      <c r="F9" s="4"/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</row>
    <row r="11" spans="2:11">
      <c r="B11" s="3" t="s">
        <v>580</v>
      </c>
      <c r="C11" s="12"/>
      <c r="D11" s="3"/>
      <c r="E11" s="3"/>
      <c r="F11" s="3"/>
      <c r="G11" s="9">
        <v>4823408.83</v>
      </c>
      <c r="I11" s="9">
        <v>86.28</v>
      </c>
      <c r="J11" s="10">
        <v>1</v>
      </c>
      <c r="K11" s="10">
        <v>1.8E-3</v>
      </c>
    </row>
    <row r="12" spans="2:11">
      <c r="B12" s="3" t="s">
        <v>581</v>
      </c>
      <c r="C12" s="12"/>
      <c r="D12" s="3"/>
      <c r="E12" s="3"/>
      <c r="F12" s="3"/>
      <c r="G12" s="9">
        <v>4823408.83</v>
      </c>
      <c r="I12" s="9">
        <v>86.28</v>
      </c>
      <c r="J12" s="10">
        <v>1</v>
      </c>
      <c r="K12" s="10">
        <v>1.8E-3</v>
      </c>
    </row>
    <row r="13" spans="2:11">
      <c r="B13" s="13" t="s">
        <v>582</v>
      </c>
      <c r="C13" s="14"/>
      <c r="D13" s="13"/>
      <c r="E13" s="13"/>
      <c r="F13" s="13"/>
      <c r="G13" s="15">
        <v>1978908.83</v>
      </c>
      <c r="I13" s="15">
        <v>61.11</v>
      </c>
      <c r="J13" s="16">
        <v>0.49359999999999998</v>
      </c>
      <c r="K13" s="16">
        <v>8.9999999999999998E-4</v>
      </c>
    </row>
    <row r="14" spans="2:11">
      <c r="B14" s="6" t="s">
        <v>583</v>
      </c>
      <c r="C14" s="17">
        <v>777102633</v>
      </c>
      <c r="D14" s="6" t="s">
        <v>483</v>
      </c>
      <c r="E14" s="6"/>
      <c r="F14" s="6" t="s">
        <v>43</v>
      </c>
      <c r="G14" s="7">
        <v>75924</v>
      </c>
      <c r="H14" s="7">
        <v>-2.64</v>
      </c>
      <c r="I14" s="7">
        <v>-7.54</v>
      </c>
      <c r="J14" s="8">
        <v>2.4400000000000002E-2</v>
      </c>
      <c r="K14" s="8">
        <v>0</v>
      </c>
    </row>
    <row r="15" spans="2:11">
      <c r="B15" s="6" t="s">
        <v>584</v>
      </c>
      <c r="C15" s="17">
        <v>777102567</v>
      </c>
      <c r="D15" s="6" t="s">
        <v>483</v>
      </c>
      <c r="E15" s="6"/>
      <c r="F15" s="6" t="s">
        <v>43</v>
      </c>
      <c r="G15" s="7">
        <v>86827.3</v>
      </c>
      <c r="H15" s="7">
        <v>5.33</v>
      </c>
      <c r="I15" s="7">
        <v>17.38</v>
      </c>
      <c r="J15" s="8">
        <v>5.62E-2</v>
      </c>
      <c r="K15" s="8">
        <v>1E-4</v>
      </c>
    </row>
    <row r="16" spans="2:11">
      <c r="B16" s="6" t="s">
        <v>585</v>
      </c>
      <c r="C16" s="17">
        <v>777102583</v>
      </c>
      <c r="D16" s="6" t="s">
        <v>483</v>
      </c>
      <c r="E16" s="6"/>
      <c r="F16" s="6" t="s">
        <v>43</v>
      </c>
      <c r="G16" s="7">
        <v>462447.4</v>
      </c>
      <c r="H16" s="7">
        <v>-1.8</v>
      </c>
      <c r="I16" s="7">
        <v>-31.2</v>
      </c>
      <c r="J16" s="8">
        <v>0.1008</v>
      </c>
      <c r="K16" s="8">
        <v>2.0000000000000001E-4</v>
      </c>
    </row>
    <row r="17" spans="2:11">
      <c r="B17" s="6" t="s">
        <v>586</v>
      </c>
      <c r="C17" s="17">
        <v>777102443</v>
      </c>
      <c r="D17" s="6" t="s">
        <v>483</v>
      </c>
      <c r="E17" s="6"/>
      <c r="F17" s="6" t="s">
        <v>43</v>
      </c>
      <c r="G17" s="7">
        <v>256194.08</v>
      </c>
      <c r="H17" s="7">
        <v>0.02</v>
      </c>
      <c r="I17" s="7">
        <v>0.17</v>
      </c>
      <c r="J17" s="8">
        <v>5.0000000000000001E-4</v>
      </c>
      <c r="K17" s="8">
        <v>0</v>
      </c>
    </row>
    <row r="18" spans="2:11">
      <c r="B18" s="6" t="s">
        <v>587</v>
      </c>
      <c r="C18" s="17">
        <v>777102468</v>
      </c>
      <c r="D18" s="6" t="s">
        <v>483</v>
      </c>
      <c r="E18" s="6"/>
      <c r="F18" s="6" t="s">
        <v>43</v>
      </c>
      <c r="G18" s="7">
        <v>51054.8</v>
      </c>
      <c r="H18" s="7">
        <v>-3.49</v>
      </c>
      <c r="I18" s="7">
        <v>-6.69</v>
      </c>
      <c r="J18" s="8">
        <v>2.1600000000000001E-2</v>
      </c>
      <c r="K18" s="8">
        <v>0</v>
      </c>
    </row>
    <row r="19" spans="2:11">
      <c r="B19" s="6" t="s">
        <v>588</v>
      </c>
      <c r="C19" s="17">
        <v>401735246</v>
      </c>
      <c r="D19" s="6" t="s">
        <v>483</v>
      </c>
      <c r="E19" s="39">
        <v>42404</v>
      </c>
      <c r="F19" s="6" t="s">
        <v>43</v>
      </c>
      <c r="G19" s="7">
        <v>81004</v>
      </c>
      <c r="H19" s="7">
        <v>3.83</v>
      </c>
      <c r="I19" s="7">
        <v>11.66</v>
      </c>
      <c r="J19" s="8">
        <v>3.7699999999999997E-2</v>
      </c>
      <c r="K19" s="8">
        <v>1E-4</v>
      </c>
    </row>
    <row r="20" spans="2:11">
      <c r="B20" s="6" t="s">
        <v>589</v>
      </c>
      <c r="C20" s="17">
        <v>401790746</v>
      </c>
      <c r="D20" s="6" t="s">
        <v>483</v>
      </c>
      <c r="E20" s="39">
        <v>42474</v>
      </c>
      <c r="F20" s="6" t="s">
        <v>48</v>
      </c>
      <c r="G20" s="7">
        <v>69433.95</v>
      </c>
      <c r="H20" s="7">
        <v>3.86</v>
      </c>
      <c r="I20" s="7">
        <v>11.29</v>
      </c>
      <c r="J20" s="8">
        <v>3.6499999999999998E-2</v>
      </c>
      <c r="K20" s="8">
        <v>1E-4</v>
      </c>
    </row>
    <row r="21" spans="2:11">
      <c r="B21" s="6" t="s">
        <v>590</v>
      </c>
      <c r="C21" s="17">
        <v>401790639</v>
      </c>
      <c r="D21" s="6" t="s">
        <v>483</v>
      </c>
      <c r="E21" s="39">
        <v>42474</v>
      </c>
      <c r="F21" s="6" t="s">
        <v>43</v>
      </c>
      <c r="G21" s="7">
        <v>83547.75</v>
      </c>
      <c r="H21" s="7">
        <v>-0.12</v>
      </c>
      <c r="I21" s="7">
        <v>-0.38</v>
      </c>
      <c r="J21" s="8">
        <v>1.1999999999999999E-3</v>
      </c>
      <c r="K21" s="8">
        <v>0</v>
      </c>
    </row>
    <row r="22" spans="2:11">
      <c r="B22" s="6" t="s">
        <v>591</v>
      </c>
      <c r="C22" s="17">
        <v>401893755</v>
      </c>
      <c r="D22" s="6" t="s">
        <v>483</v>
      </c>
      <c r="E22" s="39">
        <v>42633</v>
      </c>
      <c r="F22" s="6" t="s">
        <v>48</v>
      </c>
      <c r="G22" s="7">
        <v>405000.64</v>
      </c>
      <c r="H22" s="7">
        <v>0.28999999999999998</v>
      </c>
      <c r="I22" s="7">
        <v>4.88</v>
      </c>
      <c r="J22" s="8">
        <v>1.5800000000000002E-2</v>
      </c>
      <c r="K22" s="8">
        <v>0</v>
      </c>
    </row>
    <row r="23" spans="2:11">
      <c r="B23" s="6" t="s">
        <v>592</v>
      </c>
      <c r="C23" s="17">
        <v>401772694</v>
      </c>
      <c r="D23" s="6" t="s">
        <v>483</v>
      </c>
      <c r="E23" s="39">
        <v>42450</v>
      </c>
      <c r="F23" s="6" t="s">
        <v>43</v>
      </c>
      <c r="G23" s="7">
        <v>131174.96</v>
      </c>
      <c r="H23" s="7">
        <v>0.01</v>
      </c>
      <c r="I23" s="7">
        <v>0.06</v>
      </c>
      <c r="J23" s="8">
        <v>2.0000000000000001E-4</v>
      </c>
      <c r="K23" s="8">
        <v>0</v>
      </c>
    </row>
    <row r="24" spans="2:11">
      <c r="B24" s="6" t="s">
        <v>593</v>
      </c>
      <c r="C24" s="17">
        <v>401794508</v>
      </c>
      <c r="D24" s="6" t="s">
        <v>483</v>
      </c>
      <c r="E24" s="39">
        <v>42481</v>
      </c>
      <c r="F24" s="6" t="s">
        <v>43</v>
      </c>
      <c r="G24" s="7">
        <v>117180.7</v>
      </c>
      <c r="H24" s="7">
        <v>6.22</v>
      </c>
      <c r="I24" s="7">
        <v>27.36</v>
      </c>
      <c r="J24" s="8">
        <v>8.8400000000000006E-2</v>
      </c>
      <c r="K24" s="8">
        <v>2.0000000000000001E-4</v>
      </c>
    </row>
    <row r="25" spans="2:11">
      <c r="B25" s="6" t="s">
        <v>594</v>
      </c>
      <c r="C25" s="17">
        <v>401816798</v>
      </c>
      <c r="D25" s="6" t="s">
        <v>483</v>
      </c>
      <c r="E25" s="39">
        <v>42515</v>
      </c>
      <c r="F25" s="6" t="s">
        <v>48</v>
      </c>
      <c r="G25" s="7">
        <v>71905.75</v>
      </c>
      <c r="H25" s="7">
        <v>0.24</v>
      </c>
      <c r="I25" s="7">
        <v>0.72</v>
      </c>
      <c r="J25" s="8">
        <v>2.3E-3</v>
      </c>
      <c r="K25" s="8">
        <v>0</v>
      </c>
    </row>
    <row r="26" spans="2:11">
      <c r="B26" s="6" t="s">
        <v>595</v>
      </c>
      <c r="C26" s="17">
        <v>401708896</v>
      </c>
      <c r="D26" s="6" t="s">
        <v>483</v>
      </c>
      <c r="E26" s="39">
        <v>42368</v>
      </c>
      <c r="F26" s="6" t="s">
        <v>43</v>
      </c>
      <c r="G26" s="7">
        <v>87213.5</v>
      </c>
      <c r="H26" s="7">
        <v>10.199999999999999</v>
      </c>
      <c r="I26" s="7">
        <v>33.409999999999997</v>
      </c>
      <c r="J26" s="8">
        <v>0.108</v>
      </c>
      <c r="K26" s="8">
        <v>2.0000000000000001E-4</v>
      </c>
    </row>
    <row r="27" spans="2:11">
      <c r="B27" s="13" t="s">
        <v>596</v>
      </c>
      <c r="C27" s="14"/>
      <c r="D27" s="13"/>
      <c r="E27" s="13"/>
      <c r="F27" s="13"/>
      <c r="G27" s="15">
        <v>1108500</v>
      </c>
      <c r="I27" s="15">
        <v>16.64</v>
      </c>
      <c r="J27" s="16">
        <v>0.26700000000000002</v>
      </c>
      <c r="K27" s="16">
        <v>5.0000000000000001E-4</v>
      </c>
    </row>
    <row r="28" spans="2:11">
      <c r="B28" s="6" t="s">
        <v>597</v>
      </c>
      <c r="C28" s="17">
        <v>777102674</v>
      </c>
      <c r="D28" s="6" t="s">
        <v>483</v>
      </c>
      <c r="E28" s="6"/>
      <c r="F28" s="6" t="s">
        <v>100</v>
      </c>
      <c r="G28" s="7">
        <v>-385000</v>
      </c>
      <c r="H28" s="7">
        <v>-1.63</v>
      </c>
      <c r="I28" s="7">
        <v>6.29</v>
      </c>
      <c r="J28" s="8">
        <v>2.0299999999999999E-2</v>
      </c>
      <c r="K28" s="8">
        <v>0</v>
      </c>
    </row>
    <row r="29" spans="2:11">
      <c r="B29" s="6" t="s">
        <v>598</v>
      </c>
      <c r="C29" s="17">
        <v>417991031</v>
      </c>
      <c r="D29" s="6" t="s">
        <v>483</v>
      </c>
      <c r="E29" s="6" t="s">
        <v>599</v>
      </c>
      <c r="F29" s="6" t="s">
        <v>100</v>
      </c>
      <c r="G29" s="7">
        <v>-100000</v>
      </c>
      <c r="H29" s="7">
        <v>-11.41</v>
      </c>
      <c r="I29" s="7">
        <v>11.41</v>
      </c>
      <c r="J29" s="8">
        <v>3.6900000000000002E-2</v>
      </c>
      <c r="K29" s="8">
        <v>1E-4</v>
      </c>
    </row>
    <row r="30" spans="2:11">
      <c r="B30" s="6" t="s">
        <v>600</v>
      </c>
      <c r="C30" s="17">
        <v>418258778</v>
      </c>
      <c r="D30" s="6" t="s">
        <v>483</v>
      </c>
      <c r="E30" s="6" t="s">
        <v>601</v>
      </c>
      <c r="F30" s="6" t="s">
        <v>100</v>
      </c>
      <c r="G30" s="7">
        <v>1066000</v>
      </c>
      <c r="H30" s="7">
        <v>0.38</v>
      </c>
      <c r="I30" s="7">
        <v>4.0999999999999996</v>
      </c>
      <c r="J30" s="8">
        <v>1.32E-2</v>
      </c>
      <c r="K30" s="8">
        <v>0</v>
      </c>
    </row>
    <row r="31" spans="2:11">
      <c r="B31" s="6" t="s">
        <v>602</v>
      </c>
      <c r="C31" s="17">
        <v>417989910</v>
      </c>
      <c r="D31" s="6" t="s">
        <v>483</v>
      </c>
      <c r="E31" s="6" t="s">
        <v>599</v>
      </c>
      <c r="F31" s="6" t="s">
        <v>100</v>
      </c>
      <c r="G31" s="7">
        <v>-394000</v>
      </c>
      <c r="H31" s="7">
        <v>-1.65</v>
      </c>
      <c r="I31" s="7">
        <v>6.49</v>
      </c>
      <c r="J31" s="8">
        <v>2.1000000000000001E-2</v>
      </c>
      <c r="K31" s="8">
        <v>0</v>
      </c>
    </row>
    <row r="32" spans="2:11">
      <c r="B32" s="6" t="s">
        <v>603</v>
      </c>
      <c r="C32" s="17">
        <v>417486669</v>
      </c>
      <c r="D32" s="6" t="s">
        <v>483</v>
      </c>
      <c r="E32" s="6" t="s">
        <v>604</v>
      </c>
      <c r="F32" s="6" t="s">
        <v>100</v>
      </c>
      <c r="G32" s="7">
        <v>-400000</v>
      </c>
      <c r="H32" s="7">
        <v>-5.34</v>
      </c>
      <c r="I32" s="7">
        <v>21.35</v>
      </c>
      <c r="J32" s="8">
        <v>6.9000000000000006E-2</v>
      </c>
      <c r="K32" s="8">
        <v>1E-4</v>
      </c>
    </row>
    <row r="33" spans="2:11">
      <c r="B33" s="6" t="s">
        <v>605</v>
      </c>
      <c r="C33" s="17">
        <v>417487576</v>
      </c>
      <c r="D33" s="6" t="s">
        <v>483</v>
      </c>
      <c r="E33" s="6" t="s">
        <v>604</v>
      </c>
      <c r="F33" s="6" t="s">
        <v>100</v>
      </c>
      <c r="G33" s="7">
        <v>1321500</v>
      </c>
      <c r="H33" s="7">
        <v>-2.5</v>
      </c>
      <c r="I33" s="7">
        <v>-32.99</v>
      </c>
      <c r="J33" s="8">
        <v>0.1066</v>
      </c>
      <c r="K33" s="8">
        <v>2.0000000000000001E-4</v>
      </c>
    </row>
    <row r="34" spans="2:11">
      <c r="B34" s="13" t="s">
        <v>606</v>
      </c>
      <c r="C34" s="14"/>
      <c r="D34" s="13"/>
      <c r="E34" s="13"/>
      <c r="F34" s="13"/>
      <c r="G34" s="15">
        <v>349000</v>
      </c>
      <c r="I34" s="15">
        <v>-32.770000000000003</v>
      </c>
      <c r="J34" s="16">
        <v>0.10589999999999999</v>
      </c>
      <c r="K34" s="16">
        <v>2.0000000000000001E-4</v>
      </c>
    </row>
    <row r="35" spans="2:11">
      <c r="B35" s="6" t="s">
        <v>607</v>
      </c>
      <c r="C35" s="17">
        <v>777102682</v>
      </c>
      <c r="D35" s="6" t="s">
        <v>483</v>
      </c>
      <c r="E35" s="6"/>
      <c r="F35" s="6" t="s">
        <v>43</v>
      </c>
      <c r="G35" s="7">
        <v>25000</v>
      </c>
      <c r="H35" s="7">
        <v>-0.09</v>
      </c>
      <c r="I35" s="7">
        <v>-0.09</v>
      </c>
      <c r="J35" s="8">
        <v>2.9999999999999997E-4</v>
      </c>
      <c r="K35" s="8">
        <v>0</v>
      </c>
    </row>
    <row r="36" spans="2:11">
      <c r="B36" s="6" t="s">
        <v>608</v>
      </c>
      <c r="C36" s="17">
        <v>777102690</v>
      </c>
      <c r="D36" s="6" t="s">
        <v>483</v>
      </c>
      <c r="E36" s="6"/>
      <c r="F36" s="6" t="s">
        <v>44</v>
      </c>
      <c r="G36" s="7">
        <v>264000</v>
      </c>
      <c r="H36" s="7">
        <v>-23.23</v>
      </c>
      <c r="I36" s="7">
        <v>-2.27</v>
      </c>
      <c r="J36" s="8">
        <v>7.3000000000000001E-3</v>
      </c>
      <c r="K36" s="8">
        <v>0</v>
      </c>
    </row>
    <row r="37" spans="2:11">
      <c r="B37" s="6" t="s">
        <v>609</v>
      </c>
      <c r="C37" s="17">
        <v>777102666</v>
      </c>
      <c r="D37" s="6" t="s">
        <v>483</v>
      </c>
      <c r="E37" s="6"/>
      <c r="F37" s="6" t="s">
        <v>44</v>
      </c>
      <c r="G37" s="7">
        <v>128000</v>
      </c>
      <c r="H37" s="7">
        <v>-35.35</v>
      </c>
      <c r="I37" s="7">
        <v>-1.67</v>
      </c>
      <c r="J37" s="8">
        <v>5.4000000000000003E-3</v>
      </c>
      <c r="K37" s="8">
        <v>0</v>
      </c>
    </row>
    <row r="38" spans="2:11">
      <c r="B38" s="6" t="s">
        <v>610</v>
      </c>
      <c r="C38" s="17">
        <v>417991304</v>
      </c>
      <c r="D38" s="6" t="s">
        <v>483</v>
      </c>
      <c r="E38" s="6" t="s">
        <v>599</v>
      </c>
      <c r="F38" s="6" t="s">
        <v>43</v>
      </c>
      <c r="G38" s="7">
        <v>-604000</v>
      </c>
      <c r="H38" s="7">
        <v>0</v>
      </c>
      <c r="I38" s="7">
        <v>-7.0000000000000007E-2</v>
      </c>
      <c r="J38" s="8">
        <v>2.0000000000000001E-4</v>
      </c>
      <c r="K38" s="8">
        <v>0</v>
      </c>
    </row>
    <row r="39" spans="2:11">
      <c r="B39" s="6" t="s">
        <v>611</v>
      </c>
      <c r="C39" s="17">
        <v>417990785</v>
      </c>
      <c r="D39" s="6" t="s">
        <v>483</v>
      </c>
      <c r="E39" s="6" t="s">
        <v>599</v>
      </c>
      <c r="F39" s="6" t="s">
        <v>43</v>
      </c>
      <c r="G39" s="7">
        <v>12000</v>
      </c>
      <c r="H39" s="7">
        <v>-2.4500000000000002</v>
      </c>
      <c r="I39" s="7">
        <v>-1.1000000000000001</v>
      </c>
      <c r="J39" s="8">
        <v>3.5999999999999999E-3</v>
      </c>
      <c r="K39" s="8">
        <v>0</v>
      </c>
    </row>
    <row r="40" spans="2:11">
      <c r="B40" s="6" t="s">
        <v>612</v>
      </c>
      <c r="C40" s="17">
        <v>417988961</v>
      </c>
      <c r="D40" s="6" t="s">
        <v>483</v>
      </c>
      <c r="E40" s="6" t="s">
        <v>599</v>
      </c>
      <c r="F40" s="6" t="s">
        <v>44</v>
      </c>
      <c r="G40" s="7">
        <v>131000</v>
      </c>
      <c r="H40" s="7">
        <v>-4.08</v>
      </c>
      <c r="I40" s="7">
        <v>-0.2</v>
      </c>
      <c r="J40" s="8">
        <v>5.9999999999999995E-4</v>
      </c>
      <c r="K40" s="8">
        <v>0</v>
      </c>
    </row>
    <row r="41" spans="2:11">
      <c r="B41" s="6" t="s">
        <v>613</v>
      </c>
      <c r="C41" s="17">
        <v>417487832</v>
      </c>
      <c r="D41" s="6" t="s">
        <v>483</v>
      </c>
      <c r="E41" s="6" t="s">
        <v>604</v>
      </c>
      <c r="F41" s="6" t="s">
        <v>43</v>
      </c>
      <c r="G41" s="7">
        <v>601000</v>
      </c>
      <c r="H41" s="7">
        <v>-0.66</v>
      </c>
      <c r="I41" s="7">
        <v>-14.89</v>
      </c>
      <c r="J41" s="8">
        <v>4.8099999999999997E-2</v>
      </c>
      <c r="K41" s="8">
        <v>1E-4</v>
      </c>
    </row>
    <row r="42" spans="2:11">
      <c r="B42" s="6" t="s">
        <v>614</v>
      </c>
      <c r="C42" s="17">
        <v>417486198</v>
      </c>
      <c r="D42" s="6" t="s">
        <v>483</v>
      </c>
      <c r="E42" s="6" t="s">
        <v>604</v>
      </c>
      <c r="F42" s="6" t="s">
        <v>47</v>
      </c>
      <c r="G42" s="7">
        <v>-208000</v>
      </c>
      <c r="H42" s="7">
        <v>2.09</v>
      </c>
      <c r="I42" s="7">
        <v>-12.48</v>
      </c>
      <c r="J42" s="8">
        <v>4.0300000000000002E-2</v>
      </c>
      <c r="K42" s="8">
        <v>1E-4</v>
      </c>
    </row>
    <row r="43" spans="2:11">
      <c r="B43" s="13" t="s">
        <v>615</v>
      </c>
      <c r="C43" s="14"/>
      <c r="D43" s="13"/>
      <c r="E43" s="13"/>
      <c r="F43" s="13"/>
      <c r="G43" s="15">
        <v>1387000</v>
      </c>
      <c r="I43" s="15">
        <v>41.31</v>
      </c>
      <c r="J43" s="16">
        <v>0.13350000000000001</v>
      </c>
      <c r="K43" s="16">
        <v>2.0000000000000001E-4</v>
      </c>
    </row>
    <row r="44" spans="2:11">
      <c r="B44" s="6" t="s">
        <v>616</v>
      </c>
      <c r="C44" s="17">
        <v>777102518</v>
      </c>
      <c r="D44" s="6" t="s">
        <v>483</v>
      </c>
      <c r="E44" s="6"/>
      <c r="F44" s="6" t="s">
        <v>43</v>
      </c>
      <c r="G44" s="7">
        <v>924000</v>
      </c>
      <c r="H44" s="7">
        <v>1.07</v>
      </c>
      <c r="I44" s="7">
        <v>36.979999999999997</v>
      </c>
      <c r="J44" s="8">
        <v>0.1195</v>
      </c>
      <c r="K44" s="8">
        <v>2.0000000000000001E-4</v>
      </c>
    </row>
    <row r="45" spans="2:11">
      <c r="B45" s="6" t="s">
        <v>617</v>
      </c>
      <c r="C45" s="17">
        <v>777102526</v>
      </c>
      <c r="D45" s="6" t="s">
        <v>483</v>
      </c>
      <c r="E45" s="6"/>
      <c r="F45" s="6" t="s">
        <v>43</v>
      </c>
      <c r="G45" s="7">
        <v>463000</v>
      </c>
      <c r="H45" s="7">
        <v>0.25</v>
      </c>
      <c r="I45" s="7">
        <v>4.33</v>
      </c>
      <c r="J45" s="8">
        <v>1.4E-2</v>
      </c>
      <c r="K45" s="8">
        <v>0</v>
      </c>
    </row>
    <row r="46" spans="2:11">
      <c r="B46" s="13" t="s">
        <v>618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3" t="s">
        <v>619</v>
      </c>
      <c r="C47" s="12"/>
      <c r="D47" s="3"/>
      <c r="E47" s="3"/>
      <c r="F47" s="3"/>
      <c r="G47" s="9">
        <v>0</v>
      </c>
      <c r="I47" s="9">
        <v>0</v>
      </c>
      <c r="J47" s="10">
        <v>0</v>
      </c>
      <c r="K47" s="10">
        <v>0</v>
      </c>
    </row>
    <row r="48" spans="2:11">
      <c r="B48" s="13" t="s">
        <v>582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620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615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618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4" spans="2:11">
      <c r="B54" s="6" t="s">
        <v>140</v>
      </c>
      <c r="C54" s="17"/>
      <c r="D54" s="6"/>
      <c r="E54" s="6"/>
      <c r="F54" s="6"/>
    </row>
    <row r="58" spans="2:11">
      <c r="B58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520</v>
      </c>
    </row>
    <row r="7" spans="2:17" ht="15.75">
      <c r="B7" s="2" t="s">
        <v>621</v>
      </c>
    </row>
    <row r="8" spans="2:17">
      <c r="B8" s="3" t="s">
        <v>80</v>
      </c>
      <c r="C8" s="3" t="s">
        <v>81</v>
      </c>
      <c r="D8" s="3" t="s">
        <v>510</v>
      </c>
      <c r="E8" s="3" t="s">
        <v>83</v>
      </c>
      <c r="F8" s="3" t="s">
        <v>84</v>
      </c>
      <c r="G8" s="3" t="s">
        <v>144</v>
      </c>
      <c r="H8" s="3" t="s">
        <v>145</v>
      </c>
      <c r="I8" s="3" t="s">
        <v>85</v>
      </c>
      <c r="J8" s="3" t="s">
        <v>86</v>
      </c>
      <c r="K8" s="3" t="s">
        <v>87</v>
      </c>
      <c r="L8" s="3" t="s">
        <v>146</v>
      </c>
      <c r="M8" s="3" t="s">
        <v>42</v>
      </c>
      <c r="N8" s="3" t="s">
        <v>521</v>
      </c>
      <c r="O8" s="3" t="s">
        <v>147</v>
      </c>
      <c r="P8" s="3" t="s">
        <v>148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149</v>
      </c>
      <c r="H9" s="4" t="s">
        <v>150</v>
      </c>
      <c r="I9" s="4"/>
      <c r="J9" s="4" t="s">
        <v>91</v>
      </c>
      <c r="K9" s="4" t="s">
        <v>91</v>
      </c>
      <c r="L9" s="4" t="s">
        <v>151</v>
      </c>
      <c r="M9" s="4" t="s">
        <v>152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622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623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513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516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517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518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624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513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514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515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516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518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140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625</v>
      </c>
    </row>
    <row r="7" spans="2:15">
      <c r="B7" s="3" t="s">
        <v>80</v>
      </c>
      <c r="C7" s="3" t="s">
        <v>626</v>
      </c>
      <c r="D7" s="3" t="s">
        <v>81</v>
      </c>
      <c r="E7" s="3" t="s">
        <v>83</v>
      </c>
      <c r="F7" s="3" t="s">
        <v>84</v>
      </c>
      <c r="G7" s="3" t="s">
        <v>145</v>
      </c>
      <c r="H7" s="3" t="s">
        <v>85</v>
      </c>
      <c r="I7" s="3" t="s">
        <v>86</v>
      </c>
      <c r="J7" s="3" t="s">
        <v>87</v>
      </c>
      <c r="K7" s="3" t="s">
        <v>146</v>
      </c>
      <c r="L7" s="3" t="s">
        <v>42</v>
      </c>
      <c r="M7" s="3" t="s">
        <v>521</v>
      </c>
      <c r="N7" s="3" t="s">
        <v>148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150</v>
      </c>
      <c r="H8" s="4"/>
      <c r="I8" s="4" t="s">
        <v>91</v>
      </c>
      <c r="J8" s="4" t="s">
        <v>91</v>
      </c>
      <c r="K8" s="4" t="s">
        <v>151</v>
      </c>
      <c r="L8" s="4" t="s">
        <v>152</v>
      </c>
      <c r="M8" s="4" t="s">
        <v>92</v>
      </c>
      <c r="N8" s="4" t="s">
        <v>91</v>
      </c>
      <c r="O8" s="4" t="s">
        <v>91</v>
      </c>
    </row>
    <row r="10" spans="2:15">
      <c r="B10" s="3" t="s">
        <v>627</v>
      </c>
      <c r="C10" s="3"/>
      <c r="D10" s="12"/>
      <c r="E10" s="3"/>
      <c r="F10" s="3"/>
      <c r="G10" s="12">
        <v>2.77</v>
      </c>
      <c r="H10" s="3"/>
      <c r="J10" s="10">
        <v>4.2099999999999999E-2</v>
      </c>
      <c r="K10" s="9">
        <v>4663618.4400000004</v>
      </c>
      <c r="M10" s="9">
        <v>5079.1000000000004</v>
      </c>
      <c r="N10" s="10">
        <v>1</v>
      </c>
      <c r="O10" s="10">
        <v>3.0099999999999998E-2</v>
      </c>
    </row>
    <row r="11" spans="2:15">
      <c r="B11" s="3" t="s">
        <v>628</v>
      </c>
      <c r="C11" s="3"/>
      <c r="D11" s="12"/>
      <c r="E11" s="3"/>
      <c r="F11" s="3"/>
      <c r="G11" s="12">
        <v>2.77</v>
      </c>
      <c r="H11" s="3"/>
      <c r="J11" s="10">
        <v>4.2099999999999999E-2</v>
      </c>
      <c r="K11" s="9">
        <v>4663618.4400000004</v>
      </c>
      <c r="M11" s="9">
        <v>5079.1000000000004</v>
      </c>
      <c r="N11" s="10">
        <v>1</v>
      </c>
      <c r="O11" s="10">
        <v>3.0099999999999998E-2</v>
      </c>
    </row>
    <row r="12" spans="2:15">
      <c r="B12" s="13" t="s">
        <v>629</v>
      </c>
      <c r="C12" s="13"/>
      <c r="D12" s="14"/>
      <c r="E12" s="13"/>
      <c r="F12" s="13"/>
      <c r="H12" s="13"/>
      <c r="K12" s="15">
        <v>2336059.0699999998</v>
      </c>
      <c r="M12" s="15">
        <v>2338.11</v>
      </c>
      <c r="N12" s="16">
        <v>0.46029999999999999</v>
      </c>
      <c r="O12" s="16">
        <v>1.3899999999999999E-2</v>
      </c>
    </row>
    <row r="13" spans="2:15">
      <c r="B13" s="6" t="s">
        <v>630</v>
      </c>
      <c r="C13" s="6" t="s">
        <v>631</v>
      </c>
      <c r="D13" s="17">
        <v>300125085</v>
      </c>
      <c r="E13" s="6" t="s">
        <v>206</v>
      </c>
      <c r="F13" s="6" t="s">
        <v>99</v>
      </c>
      <c r="H13" s="6" t="s">
        <v>100</v>
      </c>
      <c r="K13" s="7">
        <v>2336059.0699999998</v>
      </c>
      <c r="L13" s="7">
        <v>100.09</v>
      </c>
      <c r="M13" s="7">
        <v>2338.11</v>
      </c>
      <c r="N13" s="8">
        <v>0.46029999999999999</v>
      </c>
      <c r="O13" s="8">
        <v>1.3899999999999999E-2</v>
      </c>
    </row>
    <row r="14" spans="2:15">
      <c r="B14" s="13" t="s">
        <v>632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633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634</v>
      </c>
      <c r="C16" s="13"/>
      <c r="D16" s="14"/>
      <c r="E16" s="13"/>
      <c r="F16" s="13"/>
      <c r="G16" s="14">
        <v>3.45</v>
      </c>
      <c r="H16" s="13"/>
      <c r="J16" s="16">
        <v>2.8500000000000001E-2</v>
      </c>
      <c r="K16" s="15">
        <v>1338000</v>
      </c>
      <c r="M16" s="15">
        <v>1442.19</v>
      </c>
      <c r="N16" s="16">
        <v>0.28389999999999999</v>
      </c>
      <c r="O16" s="16">
        <v>8.5000000000000006E-3</v>
      </c>
    </row>
    <row r="17" spans="2:15">
      <c r="B17" s="6" t="s">
        <v>635</v>
      </c>
      <c r="C17" s="6" t="s">
        <v>631</v>
      </c>
      <c r="D17" s="17">
        <v>99102790</v>
      </c>
      <c r="E17" s="6" t="s">
        <v>299</v>
      </c>
      <c r="F17" s="6" t="s">
        <v>212</v>
      </c>
      <c r="G17" s="17">
        <v>4.8499999999999996</v>
      </c>
      <c r="H17" s="6" t="s">
        <v>100</v>
      </c>
      <c r="I17" s="18">
        <v>4.9000000000000002E-2</v>
      </c>
      <c r="J17" s="8">
        <v>2.5000000000000001E-2</v>
      </c>
      <c r="K17" s="7">
        <v>590000</v>
      </c>
      <c r="L17" s="7">
        <v>114.69</v>
      </c>
      <c r="M17" s="7">
        <v>676.67</v>
      </c>
      <c r="N17" s="8">
        <v>0.13320000000000001</v>
      </c>
      <c r="O17" s="8">
        <v>4.0000000000000001E-3</v>
      </c>
    </row>
    <row r="18" spans="2:15">
      <c r="B18" s="6" t="s">
        <v>636</v>
      </c>
      <c r="C18" s="6" t="s">
        <v>631</v>
      </c>
      <c r="D18" s="17">
        <v>99102675</v>
      </c>
      <c r="E18" s="6" t="s">
        <v>299</v>
      </c>
      <c r="F18" s="6" t="s">
        <v>637</v>
      </c>
      <c r="G18" s="17">
        <v>2.33</v>
      </c>
      <c r="H18" s="6" t="s">
        <v>100</v>
      </c>
      <c r="I18" s="18">
        <v>5.2499999999999998E-2</v>
      </c>
      <c r="J18" s="8">
        <v>3.73E-2</v>
      </c>
      <c r="K18" s="7">
        <v>448000</v>
      </c>
      <c r="L18" s="7">
        <v>99.51</v>
      </c>
      <c r="M18" s="7">
        <v>445.8</v>
      </c>
      <c r="N18" s="8">
        <v>8.7800000000000003E-2</v>
      </c>
      <c r="O18" s="8">
        <v>2.5999999999999999E-3</v>
      </c>
    </row>
    <row r="19" spans="2:15">
      <c r="B19" s="6" t="s">
        <v>638</v>
      </c>
      <c r="C19" s="6" t="s">
        <v>631</v>
      </c>
      <c r="D19" s="17">
        <v>99103335</v>
      </c>
      <c r="E19" s="6"/>
      <c r="F19" s="6"/>
      <c r="G19" s="17">
        <v>2.04</v>
      </c>
      <c r="H19" s="6" t="s">
        <v>100</v>
      </c>
      <c r="I19" s="18">
        <v>4.7500000000000001E-2</v>
      </c>
      <c r="J19" s="8">
        <v>2.3599999999999999E-2</v>
      </c>
      <c r="K19" s="7">
        <v>300000</v>
      </c>
      <c r="L19" s="7">
        <v>106.57</v>
      </c>
      <c r="M19" s="7">
        <v>319.70999999999998</v>
      </c>
      <c r="N19" s="8">
        <v>6.2899999999999998E-2</v>
      </c>
      <c r="O19" s="8">
        <v>1.9E-3</v>
      </c>
    </row>
    <row r="20" spans="2:15">
      <c r="B20" s="13" t="s">
        <v>639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640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641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642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643</v>
      </c>
      <c r="C24" s="13"/>
      <c r="D24" s="14"/>
      <c r="E24" s="13"/>
      <c r="F24" s="13"/>
      <c r="G24" s="14">
        <v>2.02</v>
      </c>
      <c r="H24" s="13"/>
      <c r="J24" s="16">
        <v>5.7099999999999998E-2</v>
      </c>
      <c r="K24" s="15">
        <v>989559.37</v>
      </c>
      <c r="M24" s="15">
        <v>1298.8</v>
      </c>
      <c r="N24" s="16">
        <v>0.25569999999999998</v>
      </c>
      <c r="O24" s="16">
        <v>7.7000000000000002E-3</v>
      </c>
    </row>
    <row r="25" spans="2:15">
      <c r="B25" s="6" t="s">
        <v>644</v>
      </c>
      <c r="C25" s="6" t="s">
        <v>631</v>
      </c>
      <c r="D25" s="17">
        <v>99103665</v>
      </c>
      <c r="E25" s="6" t="s">
        <v>266</v>
      </c>
      <c r="F25" s="6" t="s">
        <v>99</v>
      </c>
      <c r="G25" s="17">
        <v>1.99</v>
      </c>
      <c r="H25" s="6" t="s">
        <v>43</v>
      </c>
      <c r="I25" s="18">
        <v>5.5E-2</v>
      </c>
      <c r="J25" s="8">
        <v>5.5199999999999999E-2</v>
      </c>
      <c r="K25" s="7">
        <v>100000</v>
      </c>
      <c r="L25" s="7">
        <v>103.98</v>
      </c>
      <c r="M25" s="7">
        <v>390.44</v>
      </c>
      <c r="N25" s="8">
        <v>7.6899999999999996E-2</v>
      </c>
      <c r="O25" s="8">
        <v>2.3E-3</v>
      </c>
    </row>
    <row r="26" spans="2:15">
      <c r="B26" s="6" t="s">
        <v>645</v>
      </c>
      <c r="C26" s="6" t="s">
        <v>631</v>
      </c>
      <c r="D26" s="17">
        <v>99104044</v>
      </c>
      <c r="E26" s="6" t="s">
        <v>321</v>
      </c>
      <c r="F26" s="6" t="s">
        <v>99</v>
      </c>
      <c r="G26" s="17">
        <v>3.15</v>
      </c>
      <c r="H26" s="6" t="s">
        <v>100</v>
      </c>
      <c r="I26" s="18">
        <v>5.7500000000000002E-2</v>
      </c>
      <c r="J26" s="8">
        <v>8.09E-2</v>
      </c>
      <c r="K26" s="7">
        <v>500000</v>
      </c>
      <c r="L26" s="7">
        <v>99.56</v>
      </c>
      <c r="M26" s="7">
        <v>497.8</v>
      </c>
      <c r="N26" s="8">
        <v>9.8000000000000004E-2</v>
      </c>
      <c r="O26" s="8">
        <v>3.0000000000000001E-3</v>
      </c>
    </row>
    <row r="27" spans="2:15">
      <c r="B27" s="6" t="s">
        <v>646</v>
      </c>
      <c r="C27" s="6" t="s">
        <v>631</v>
      </c>
      <c r="D27" s="17">
        <v>99103038</v>
      </c>
      <c r="E27" s="6"/>
      <c r="F27" s="6"/>
      <c r="G27" s="17">
        <v>0.68</v>
      </c>
      <c r="H27" s="6" t="s">
        <v>100</v>
      </c>
      <c r="I27" s="18">
        <v>1.4378E-2</v>
      </c>
      <c r="J27" s="8">
        <v>3.0200000000000001E-2</v>
      </c>
      <c r="K27" s="7">
        <v>389559.37</v>
      </c>
      <c r="L27" s="7">
        <v>105.39</v>
      </c>
      <c r="M27" s="7">
        <v>410.56</v>
      </c>
      <c r="N27" s="8">
        <v>8.0799999999999997E-2</v>
      </c>
      <c r="O27" s="8">
        <v>2.3999999999999998E-3</v>
      </c>
    </row>
    <row r="28" spans="2:15">
      <c r="B28" s="3" t="s">
        <v>647</v>
      </c>
      <c r="C28" s="3"/>
      <c r="D28" s="12"/>
      <c r="E28" s="3"/>
      <c r="F28" s="3"/>
      <c r="H28" s="3"/>
      <c r="K28" s="9">
        <v>0</v>
      </c>
      <c r="M28" s="9">
        <v>0</v>
      </c>
      <c r="N28" s="10">
        <v>0</v>
      </c>
      <c r="O28" s="10">
        <v>0</v>
      </c>
    </row>
    <row r="29" spans="2:15">
      <c r="B29" s="13" t="s">
        <v>648</v>
      </c>
      <c r="C29" s="13"/>
      <c r="D29" s="14"/>
      <c r="E29" s="13"/>
      <c r="F29" s="13"/>
      <c r="H29" s="13"/>
      <c r="K29" s="15">
        <v>0</v>
      </c>
      <c r="M29" s="15">
        <v>0</v>
      </c>
      <c r="N29" s="16">
        <v>0</v>
      </c>
      <c r="O29" s="16">
        <v>0</v>
      </c>
    </row>
    <row r="30" spans="2:15">
      <c r="B30" s="13" t="s">
        <v>649</v>
      </c>
      <c r="C30" s="13"/>
      <c r="D30" s="14"/>
      <c r="E30" s="13"/>
      <c r="F30" s="13"/>
      <c r="H30" s="13"/>
      <c r="K30" s="15">
        <v>0</v>
      </c>
      <c r="M30" s="15">
        <v>0</v>
      </c>
      <c r="N30" s="16">
        <v>0</v>
      </c>
      <c r="O30" s="16">
        <v>0</v>
      </c>
    </row>
    <row r="31" spans="2:15">
      <c r="B31" s="13" t="s">
        <v>650</v>
      </c>
      <c r="C31" s="13"/>
      <c r="D31" s="14"/>
      <c r="E31" s="13"/>
      <c r="F31" s="13"/>
      <c r="H31" s="13"/>
      <c r="K31" s="15">
        <v>0</v>
      </c>
      <c r="M31" s="15">
        <v>0</v>
      </c>
      <c r="N31" s="16">
        <v>0</v>
      </c>
      <c r="O31" s="16">
        <v>0</v>
      </c>
    </row>
    <row r="32" spans="2:15">
      <c r="B32" s="13" t="s">
        <v>651</v>
      </c>
      <c r="C32" s="13"/>
      <c r="D32" s="14"/>
      <c r="E32" s="13"/>
      <c r="F32" s="13"/>
      <c r="H32" s="13"/>
      <c r="K32" s="15">
        <v>0</v>
      </c>
      <c r="M32" s="15">
        <v>0</v>
      </c>
      <c r="N32" s="16">
        <v>0</v>
      </c>
      <c r="O32" s="16">
        <v>0</v>
      </c>
    </row>
    <row r="35" spans="2:8">
      <c r="B35" s="6" t="s">
        <v>140</v>
      </c>
      <c r="C35" s="6"/>
      <c r="D35" s="17"/>
      <c r="E35" s="6"/>
      <c r="F35" s="6"/>
      <c r="H35" s="6"/>
    </row>
    <row r="39" spans="2:8">
      <c r="B39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652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145</v>
      </c>
      <c r="H7" s="3" t="s">
        <v>85</v>
      </c>
      <c r="I7" s="3" t="s">
        <v>86</v>
      </c>
      <c r="J7" s="3" t="s">
        <v>87</v>
      </c>
      <c r="K7" s="3" t="s">
        <v>146</v>
      </c>
      <c r="L7" s="3" t="s">
        <v>42</v>
      </c>
      <c r="M7" s="3" t="s">
        <v>521</v>
      </c>
      <c r="N7" s="3" t="s">
        <v>148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150</v>
      </c>
      <c r="H8" s="4"/>
      <c r="I8" s="4" t="s">
        <v>91</v>
      </c>
      <c r="J8" s="4" t="s">
        <v>91</v>
      </c>
      <c r="K8" s="4" t="s">
        <v>151</v>
      </c>
      <c r="L8" s="4" t="s">
        <v>152</v>
      </c>
      <c r="M8" s="4" t="s">
        <v>92</v>
      </c>
      <c r="N8" s="4" t="s">
        <v>91</v>
      </c>
      <c r="O8" s="4" t="s">
        <v>91</v>
      </c>
    </row>
    <row r="10" spans="2:15">
      <c r="B10" s="3" t="s">
        <v>653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654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655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656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657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658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659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660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660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140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661</v>
      </c>
    </row>
    <row r="7" spans="2:9">
      <c r="B7" s="3" t="s">
        <v>80</v>
      </c>
      <c r="C7" s="3" t="s">
        <v>662</v>
      </c>
      <c r="D7" s="3" t="s">
        <v>663</v>
      </c>
      <c r="E7" s="3" t="s">
        <v>664</v>
      </c>
      <c r="F7" s="3" t="s">
        <v>85</v>
      </c>
      <c r="G7" s="3" t="s">
        <v>665</v>
      </c>
      <c r="H7" s="3" t="s">
        <v>148</v>
      </c>
      <c r="I7" s="3" t="s">
        <v>90</v>
      </c>
    </row>
    <row r="8" spans="2:9" ht="13.5" thickBot="1">
      <c r="B8" s="4"/>
      <c r="C8" s="4"/>
      <c r="D8" s="4"/>
      <c r="E8" s="4" t="s">
        <v>150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666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667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668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669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670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671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672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140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673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521</v>
      </c>
      <c r="J7" s="3" t="s">
        <v>148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674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675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676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675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677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140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678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521</v>
      </c>
      <c r="J7" s="3" t="s">
        <v>89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679</v>
      </c>
      <c r="C10" s="12"/>
      <c r="D10" s="3"/>
      <c r="E10" s="3"/>
      <c r="F10" s="3"/>
      <c r="I10" s="9">
        <v>169.98</v>
      </c>
      <c r="J10" s="10">
        <v>1</v>
      </c>
      <c r="K10" s="10">
        <v>1E-3</v>
      </c>
    </row>
    <row r="11" spans="2:11">
      <c r="B11" s="3" t="s">
        <v>680</v>
      </c>
      <c r="C11" s="12"/>
      <c r="D11" s="3"/>
      <c r="E11" s="3"/>
      <c r="F11" s="3"/>
      <c r="I11" s="9">
        <v>168.74</v>
      </c>
      <c r="J11" s="10">
        <v>0.99270000000000003</v>
      </c>
      <c r="K11" s="10">
        <v>1E-3</v>
      </c>
    </row>
    <row r="12" spans="2:11">
      <c r="B12" s="13" t="s">
        <v>680</v>
      </c>
      <c r="C12" s="14"/>
      <c r="D12" s="13"/>
      <c r="E12" s="13"/>
      <c r="F12" s="13"/>
      <c r="I12" s="15">
        <v>168.74</v>
      </c>
      <c r="J12" s="16">
        <v>0.99270000000000003</v>
      </c>
      <c r="K12" s="16">
        <v>1E-3</v>
      </c>
    </row>
    <row r="13" spans="2:11">
      <c r="B13" s="6" t="s">
        <v>681</v>
      </c>
      <c r="C13" s="17">
        <v>126016</v>
      </c>
      <c r="D13" s="6"/>
      <c r="E13" s="6"/>
      <c r="F13" s="6" t="s">
        <v>100</v>
      </c>
      <c r="I13" s="7">
        <v>168.74</v>
      </c>
      <c r="J13" s="8">
        <v>0.99270000000000003</v>
      </c>
      <c r="K13" s="8">
        <v>1E-3</v>
      </c>
    </row>
    <row r="14" spans="2:11">
      <c r="B14" s="3" t="s">
        <v>682</v>
      </c>
      <c r="C14" s="12"/>
      <c r="D14" s="3"/>
      <c r="E14" s="3"/>
      <c r="F14" s="3"/>
      <c r="I14" s="9">
        <v>1.25</v>
      </c>
      <c r="J14" s="10">
        <v>7.3000000000000001E-3</v>
      </c>
      <c r="K14" s="10">
        <v>0</v>
      </c>
    </row>
    <row r="15" spans="2:11">
      <c r="B15" s="13" t="s">
        <v>682</v>
      </c>
      <c r="C15" s="14"/>
      <c r="D15" s="13"/>
      <c r="E15" s="13"/>
      <c r="F15" s="13"/>
      <c r="I15" s="15">
        <v>1.25</v>
      </c>
      <c r="J15" s="16">
        <v>7.3000000000000001E-3</v>
      </c>
      <c r="K15" s="16">
        <v>0</v>
      </c>
    </row>
    <row r="16" spans="2:11">
      <c r="B16" s="6" t="s">
        <v>683</v>
      </c>
      <c r="C16" s="17" t="s">
        <v>684</v>
      </c>
      <c r="D16" s="6"/>
      <c r="E16" s="6"/>
      <c r="F16" s="6" t="s">
        <v>100</v>
      </c>
      <c r="I16" s="7">
        <v>1.25</v>
      </c>
      <c r="J16" s="8">
        <v>7.3000000000000001E-3</v>
      </c>
      <c r="K16" s="8">
        <v>0</v>
      </c>
    </row>
    <row r="19" spans="2:6">
      <c r="B19" s="6" t="s">
        <v>140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rightToLeft="1" workbookViewId="0">
      <selection activeCell="G14" sqref="G14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685</v>
      </c>
    </row>
    <row r="7" spans="2:6">
      <c r="B7" s="23" t="s">
        <v>80</v>
      </c>
      <c r="C7" s="23" t="s">
        <v>81</v>
      </c>
      <c r="D7" s="23" t="s">
        <v>692</v>
      </c>
      <c r="E7" s="23" t="s">
        <v>686</v>
      </c>
      <c r="F7" s="33" t="s">
        <v>521</v>
      </c>
    </row>
    <row r="8" spans="2:6" ht="13.5" thickBot="1">
      <c r="B8" s="24"/>
      <c r="C8" s="24"/>
      <c r="D8" s="24"/>
      <c r="E8" s="24" t="s">
        <v>149</v>
      </c>
      <c r="F8" s="34" t="s">
        <v>92</v>
      </c>
    </row>
    <row r="9" spans="2:6" ht="13.5" thickTop="1">
      <c r="B9" s="22"/>
      <c r="C9" s="22"/>
      <c r="D9" s="22"/>
      <c r="E9" s="22"/>
      <c r="F9" s="32"/>
    </row>
    <row r="10" spans="2:6">
      <c r="B10" s="22"/>
      <c r="C10" s="22"/>
      <c r="D10" s="22"/>
      <c r="E10" s="22"/>
      <c r="F10" s="32"/>
    </row>
    <row r="11" spans="2:6">
      <c r="B11" s="23" t="s">
        <v>693</v>
      </c>
      <c r="C11" s="22"/>
      <c r="D11" s="21"/>
      <c r="E11" s="22"/>
      <c r="F11" s="37">
        <v>280546</v>
      </c>
    </row>
    <row r="12" spans="2:6">
      <c r="B12" s="22"/>
      <c r="C12" s="22"/>
      <c r="D12" s="22"/>
      <c r="E12" s="22"/>
      <c r="F12" s="32"/>
    </row>
    <row r="13" spans="2:6">
      <c r="B13" s="22"/>
      <c r="C13" s="22"/>
      <c r="D13" s="22"/>
      <c r="E13" s="22"/>
      <c r="F13" s="32"/>
    </row>
    <row r="14" spans="2:6">
      <c r="B14" s="23" t="s">
        <v>694</v>
      </c>
      <c r="C14" s="25"/>
      <c r="D14" s="21"/>
      <c r="E14" s="23"/>
      <c r="F14" s="37">
        <v>0</v>
      </c>
    </row>
    <row r="15" spans="2:6">
      <c r="B15" s="26" t="s">
        <v>695</v>
      </c>
      <c r="C15" s="27"/>
      <c r="D15" s="26"/>
      <c r="E15" s="26"/>
      <c r="F15" s="35"/>
    </row>
    <row r="16" spans="2:6">
      <c r="B16" s="21"/>
      <c r="C16" s="21"/>
      <c r="D16" s="21"/>
      <c r="E16" s="36"/>
      <c r="F16" s="21"/>
    </row>
    <row r="17" spans="2:6">
      <c r="B17" s="22"/>
      <c r="C17" s="22"/>
      <c r="D17" s="21"/>
      <c r="E17" s="36"/>
      <c r="F17" s="35"/>
    </row>
    <row r="18" spans="2:6">
      <c r="B18" s="23" t="s">
        <v>696</v>
      </c>
      <c r="C18" s="25"/>
      <c r="D18" s="21"/>
      <c r="E18" s="36"/>
      <c r="F18" s="37">
        <v>280545.61680124997</v>
      </c>
    </row>
    <row r="19" spans="2:6">
      <c r="B19" s="26" t="s">
        <v>697</v>
      </c>
      <c r="C19" s="22"/>
      <c r="D19" s="21"/>
      <c r="E19" s="36"/>
      <c r="F19" s="38"/>
    </row>
    <row r="20" spans="2:6">
      <c r="B20" s="28"/>
      <c r="C20" s="29"/>
      <c r="D20" s="21"/>
      <c r="E20" s="36"/>
      <c r="F20" s="38"/>
    </row>
    <row r="21" spans="2:6">
      <c r="B21" s="30" t="s">
        <v>698</v>
      </c>
      <c r="C21" s="31">
        <v>666103585</v>
      </c>
      <c r="D21" s="21"/>
      <c r="E21" s="36">
        <v>45547</v>
      </c>
      <c r="F21" s="38">
        <v>280545.61680124997</v>
      </c>
    </row>
    <row r="22" spans="2:6">
      <c r="B22" s="28"/>
      <c r="C22" s="29"/>
      <c r="D22" s="21"/>
      <c r="E22" s="36"/>
      <c r="F22" s="38"/>
    </row>
    <row r="23" spans="2:6">
      <c r="B23" s="28"/>
      <c r="C23" s="29"/>
      <c r="D23" s="21"/>
      <c r="E23" s="36"/>
      <c r="F23" s="35"/>
    </row>
    <row r="24" spans="2:6">
      <c r="B24" s="28"/>
      <c r="C24" s="29"/>
      <c r="D24" s="21"/>
      <c r="E24" s="36"/>
      <c r="F24" s="35"/>
    </row>
    <row r="25" spans="2:6">
      <c r="B25" s="28"/>
      <c r="C25" s="29"/>
      <c r="D25" s="21"/>
      <c r="E25" s="36"/>
      <c r="F25" s="35"/>
    </row>
    <row r="26" spans="2:6">
      <c r="B26" s="28"/>
      <c r="C26" s="29"/>
      <c r="D26" s="21"/>
      <c r="E26" s="36"/>
      <c r="F26" s="3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687</v>
      </c>
    </row>
    <row r="7" spans="2:16">
      <c r="B7" s="3" t="s">
        <v>80</v>
      </c>
      <c r="C7" s="3" t="s">
        <v>81</v>
      </c>
      <c r="D7" s="3" t="s">
        <v>188</v>
      </c>
      <c r="E7" s="3" t="s">
        <v>83</v>
      </c>
      <c r="F7" s="3" t="s">
        <v>84</v>
      </c>
      <c r="G7" s="3" t="s">
        <v>144</v>
      </c>
      <c r="H7" s="3" t="s">
        <v>145</v>
      </c>
      <c r="I7" s="3" t="s">
        <v>85</v>
      </c>
      <c r="J7" s="3" t="s">
        <v>86</v>
      </c>
      <c r="K7" s="3" t="s">
        <v>688</v>
      </c>
      <c r="L7" s="3" t="s">
        <v>146</v>
      </c>
      <c r="M7" s="3" t="s">
        <v>689</v>
      </c>
      <c r="N7" s="3" t="s">
        <v>147</v>
      </c>
      <c r="O7" s="3" t="s">
        <v>148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149</v>
      </c>
      <c r="H8" s="4" t="s">
        <v>150</v>
      </c>
      <c r="I8" s="4"/>
      <c r="J8" s="4" t="s">
        <v>91</v>
      </c>
      <c r="K8" s="4" t="s">
        <v>91</v>
      </c>
      <c r="L8" s="4" t="s">
        <v>151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199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140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690</v>
      </c>
    </row>
    <row r="7" spans="2:16">
      <c r="B7" s="3" t="s">
        <v>80</v>
      </c>
      <c r="C7" s="3" t="s">
        <v>81</v>
      </c>
      <c r="D7" s="3" t="s">
        <v>188</v>
      </c>
      <c r="E7" s="3" t="s">
        <v>83</v>
      </c>
      <c r="F7" s="3" t="s">
        <v>84</v>
      </c>
      <c r="G7" s="3" t="s">
        <v>144</v>
      </c>
      <c r="H7" s="3" t="s">
        <v>145</v>
      </c>
      <c r="I7" s="3" t="s">
        <v>85</v>
      </c>
      <c r="J7" s="3" t="s">
        <v>86</v>
      </c>
      <c r="K7" s="3" t="s">
        <v>688</v>
      </c>
      <c r="L7" s="3" t="s">
        <v>146</v>
      </c>
      <c r="M7" s="3" t="s">
        <v>689</v>
      </c>
      <c r="N7" s="3" t="s">
        <v>147</v>
      </c>
      <c r="O7" s="3" t="s">
        <v>148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149</v>
      </c>
      <c r="H8" s="4" t="s">
        <v>150</v>
      </c>
      <c r="I8" s="4"/>
      <c r="J8" s="4" t="s">
        <v>91</v>
      </c>
      <c r="K8" s="4" t="s">
        <v>91</v>
      </c>
      <c r="L8" s="4" t="s">
        <v>151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538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539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540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541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542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543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140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rightToLeft="1" topLeftCell="A16" workbookViewId="0">
      <selection activeCell="C45" sqref="C45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141</v>
      </c>
    </row>
    <row r="7" spans="2:17" ht="15.75">
      <c r="B7" s="2" t="s">
        <v>142</v>
      </c>
    </row>
    <row r="8" spans="2:17">
      <c r="B8" s="3" t="s">
        <v>80</v>
      </c>
      <c r="C8" s="3" t="s">
        <v>81</v>
      </c>
      <c r="D8" s="3" t="s">
        <v>143</v>
      </c>
      <c r="E8" s="3" t="s">
        <v>83</v>
      </c>
      <c r="F8" s="3" t="s">
        <v>84</v>
      </c>
      <c r="G8" s="3" t="s">
        <v>144</v>
      </c>
      <c r="H8" s="3" t="s">
        <v>145</v>
      </c>
      <c r="I8" s="3" t="s">
        <v>85</v>
      </c>
      <c r="J8" s="3" t="s">
        <v>86</v>
      </c>
      <c r="K8" s="3" t="s">
        <v>87</v>
      </c>
      <c r="L8" s="3" t="s">
        <v>146</v>
      </c>
      <c r="M8" s="3" t="s">
        <v>42</v>
      </c>
      <c r="N8" s="3" t="s">
        <v>88</v>
      </c>
      <c r="O8" s="3" t="s">
        <v>147</v>
      </c>
      <c r="P8" s="3" t="s">
        <v>148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149</v>
      </c>
      <c r="H9" s="4" t="s">
        <v>150</v>
      </c>
      <c r="I9" s="4"/>
      <c r="J9" s="4" t="s">
        <v>91</v>
      </c>
      <c r="K9" s="4" t="s">
        <v>91</v>
      </c>
      <c r="L9" s="4" t="s">
        <v>151</v>
      </c>
      <c r="M9" s="4" t="s">
        <v>152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153</v>
      </c>
      <c r="C11" s="12"/>
      <c r="D11" s="3"/>
      <c r="E11" s="3"/>
      <c r="F11" s="3"/>
      <c r="G11" s="3"/>
      <c r="H11" s="12">
        <v>5.27</v>
      </c>
      <c r="I11" s="3"/>
      <c r="K11" s="10">
        <v>8.3999999999999995E-3</v>
      </c>
      <c r="L11" s="9">
        <v>76679692</v>
      </c>
      <c r="N11" s="9">
        <v>91139.66</v>
      </c>
      <c r="P11" s="10">
        <v>1</v>
      </c>
      <c r="Q11" s="10">
        <v>0.54020000000000001</v>
      </c>
    </row>
    <row r="12" spans="2:17">
      <c r="B12" s="3" t="s">
        <v>154</v>
      </c>
      <c r="C12" s="12"/>
      <c r="D12" s="3"/>
      <c r="E12" s="3"/>
      <c r="F12" s="3"/>
      <c r="G12" s="3"/>
      <c r="H12" s="12">
        <v>5.27</v>
      </c>
      <c r="I12" s="3"/>
      <c r="K12" s="10">
        <v>8.3999999999999995E-3</v>
      </c>
      <c r="L12" s="9">
        <v>76679692</v>
      </c>
      <c r="N12" s="9">
        <v>91139.66</v>
      </c>
      <c r="P12" s="10">
        <v>1</v>
      </c>
      <c r="Q12" s="10">
        <v>0.54020000000000001</v>
      </c>
    </row>
    <row r="13" spans="2:17">
      <c r="B13" s="13" t="s">
        <v>155</v>
      </c>
      <c r="C13" s="14"/>
      <c r="D13" s="13"/>
      <c r="E13" s="13"/>
      <c r="F13" s="13"/>
      <c r="G13" s="13"/>
      <c r="H13" s="14">
        <v>3.54</v>
      </c>
      <c r="I13" s="13"/>
      <c r="K13" s="16">
        <v>2.3999999999999998E-3</v>
      </c>
      <c r="L13" s="15">
        <v>26729645</v>
      </c>
      <c r="N13" s="15">
        <v>31768.1</v>
      </c>
      <c r="P13" s="16">
        <v>0.34860000000000002</v>
      </c>
      <c r="Q13" s="16">
        <v>0.1883</v>
      </c>
    </row>
    <row r="14" spans="2:17">
      <c r="B14" s="6" t="s">
        <v>156</v>
      </c>
      <c r="C14" s="17">
        <v>9590332</v>
      </c>
      <c r="D14" s="6" t="s">
        <v>157</v>
      </c>
      <c r="E14" s="6"/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2496219</v>
      </c>
      <c r="M14" s="7">
        <v>155.04</v>
      </c>
      <c r="N14" s="7">
        <v>3870.14</v>
      </c>
      <c r="O14" s="8">
        <v>2.0000000000000001E-4</v>
      </c>
      <c r="P14" s="8">
        <v>4.2500000000000003E-2</v>
      </c>
      <c r="Q14" s="8">
        <v>2.29E-2</v>
      </c>
    </row>
    <row r="15" spans="2:17">
      <c r="B15" s="6" t="s">
        <v>158</v>
      </c>
      <c r="C15" s="17">
        <v>9590431</v>
      </c>
      <c r="D15" s="6" t="s">
        <v>157</v>
      </c>
      <c r="E15" s="6"/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265189</v>
      </c>
      <c r="M15" s="7">
        <v>158.28</v>
      </c>
      <c r="N15" s="7">
        <v>419.74</v>
      </c>
      <c r="O15" s="8">
        <v>0</v>
      </c>
      <c r="P15" s="8">
        <v>4.5999999999999999E-3</v>
      </c>
      <c r="Q15" s="8">
        <v>2.5000000000000001E-3</v>
      </c>
    </row>
    <row r="16" spans="2:17">
      <c r="B16" s="6" t="s">
        <v>159</v>
      </c>
      <c r="C16" s="17">
        <v>1108927</v>
      </c>
      <c r="D16" s="6" t="s">
        <v>157</v>
      </c>
      <c r="E16" s="6"/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4343866</v>
      </c>
      <c r="M16" s="7">
        <v>123.96</v>
      </c>
      <c r="N16" s="7">
        <v>5384.66</v>
      </c>
      <c r="O16" s="8">
        <v>2.0000000000000001E-4</v>
      </c>
      <c r="P16" s="8">
        <v>5.91E-2</v>
      </c>
      <c r="Q16" s="8">
        <v>3.1899999999999998E-2</v>
      </c>
    </row>
    <row r="17" spans="2:17">
      <c r="B17" s="6" t="s">
        <v>160</v>
      </c>
      <c r="C17" s="17">
        <v>1125905</v>
      </c>
      <c r="D17" s="6" t="s">
        <v>157</v>
      </c>
      <c r="E17" s="6"/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6875512</v>
      </c>
      <c r="M17" s="7">
        <v>103</v>
      </c>
      <c r="N17" s="7">
        <v>7081.78</v>
      </c>
      <c r="O17" s="8">
        <v>4.0000000000000002E-4</v>
      </c>
      <c r="P17" s="8">
        <v>7.7700000000000005E-2</v>
      </c>
      <c r="Q17" s="8">
        <v>4.2000000000000003E-2</v>
      </c>
    </row>
    <row r="18" spans="2:17">
      <c r="B18" s="6" t="s">
        <v>161</v>
      </c>
      <c r="C18" s="17">
        <v>1120583</v>
      </c>
      <c r="D18" s="6" t="s">
        <v>157</v>
      </c>
      <c r="E18" s="6"/>
      <c r="F18" s="6"/>
      <c r="G18" s="6"/>
      <c r="H18" s="17">
        <v>19.38</v>
      </c>
      <c r="I18" s="6" t="s">
        <v>100</v>
      </c>
      <c r="J18" s="18">
        <v>2.75E-2</v>
      </c>
      <c r="K18" s="8">
        <v>1.09E-2</v>
      </c>
      <c r="L18" s="7">
        <v>375615</v>
      </c>
      <c r="M18" s="7">
        <v>144.6</v>
      </c>
      <c r="N18" s="7">
        <v>543.14</v>
      </c>
      <c r="O18" s="8">
        <v>0</v>
      </c>
      <c r="P18" s="8">
        <v>6.0000000000000001E-3</v>
      </c>
      <c r="Q18" s="8">
        <v>3.2000000000000002E-3</v>
      </c>
    </row>
    <row r="19" spans="2:17">
      <c r="B19" s="6" t="s">
        <v>162</v>
      </c>
      <c r="C19" s="17">
        <v>1114750</v>
      </c>
      <c r="D19" s="6" t="s">
        <v>157</v>
      </c>
      <c r="E19" s="6"/>
      <c r="F19" s="6"/>
      <c r="G19" s="6"/>
      <c r="H19" s="17">
        <v>2.91</v>
      </c>
      <c r="I19" s="6" t="s">
        <v>100</v>
      </c>
      <c r="J19" s="18">
        <v>0.03</v>
      </c>
      <c r="K19" s="8">
        <v>-1E-3</v>
      </c>
      <c r="L19" s="7">
        <v>5962295</v>
      </c>
      <c r="M19" s="7">
        <v>122.71</v>
      </c>
      <c r="N19" s="7">
        <v>7316.33</v>
      </c>
      <c r="O19" s="8">
        <v>4.0000000000000002E-4</v>
      </c>
      <c r="P19" s="8">
        <v>8.0299999999999996E-2</v>
      </c>
      <c r="Q19" s="8">
        <v>4.3400000000000001E-2</v>
      </c>
    </row>
    <row r="20" spans="2:17">
      <c r="B20" s="6" t="s">
        <v>163</v>
      </c>
      <c r="C20" s="17">
        <v>1135912</v>
      </c>
      <c r="D20" s="6" t="s">
        <v>157</v>
      </c>
      <c r="E20" s="6"/>
      <c r="F20" s="6"/>
      <c r="G20" s="6"/>
      <c r="H20" s="17">
        <v>8.75</v>
      </c>
      <c r="I20" s="6" t="s">
        <v>100</v>
      </c>
      <c r="J20" s="18">
        <v>7.4999999999999997E-3</v>
      </c>
      <c r="K20" s="8">
        <v>3.7000000000000002E-3</v>
      </c>
      <c r="L20" s="7">
        <v>28990</v>
      </c>
      <c r="M20" s="7">
        <v>103.65</v>
      </c>
      <c r="N20" s="7">
        <v>30.05</v>
      </c>
      <c r="O20" s="8">
        <v>0</v>
      </c>
      <c r="P20" s="8">
        <v>2.9999999999999997E-4</v>
      </c>
      <c r="Q20" s="8">
        <v>2.0000000000000001E-4</v>
      </c>
    </row>
    <row r="21" spans="2:17">
      <c r="B21" s="6" t="s">
        <v>164</v>
      </c>
      <c r="C21" s="17">
        <v>1128081</v>
      </c>
      <c r="D21" s="6" t="s">
        <v>157</v>
      </c>
      <c r="E21" s="6"/>
      <c r="F21" s="6"/>
      <c r="G21" s="6"/>
      <c r="H21" s="17">
        <v>6.65</v>
      </c>
      <c r="I21" s="6" t="s">
        <v>100</v>
      </c>
      <c r="J21" s="18">
        <v>1.7500000000000002E-2</v>
      </c>
      <c r="K21" s="8">
        <v>2.2000000000000001E-3</v>
      </c>
      <c r="L21" s="7">
        <v>6381959</v>
      </c>
      <c r="M21" s="7">
        <v>111.6</v>
      </c>
      <c r="N21" s="7">
        <v>7122.27</v>
      </c>
      <c r="O21" s="8">
        <v>5.0000000000000001E-4</v>
      </c>
      <c r="P21" s="8">
        <v>7.8100000000000003E-2</v>
      </c>
      <c r="Q21" s="8">
        <v>4.2200000000000001E-2</v>
      </c>
    </row>
    <row r="22" spans="2:17">
      <c r="B22" s="13" t="s">
        <v>165</v>
      </c>
      <c r="C22" s="14"/>
      <c r="D22" s="13"/>
      <c r="E22" s="13"/>
      <c r="F22" s="13"/>
      <c r="G22" s="13"/>
      <c r="H22" s="14">
        <v>6.19</v>
      </c>
      <c r="I22" s="13"/>
      <c r="K22" s="16">
        <v>1.17E-2</v>
      </c>
      <c r="L22" s="15">
        <v>49950047</v>
      </c>
      <c r="N22" s="15">
        <v>59371.56</v>
      </c>
      <c r="P22" s="16">
        <v>0.65139999999999998</v>
      </c>
      <c r="Q22" s="16">
        <v>0.35189999999999999</v>
      </c>
    </row>
    <row r="23" spans="2:17">
      <c r="B23" s="6" t="s">
        <v>166</v>
      </c>
      <c r="C23" s="17">
        <v>8161010</v>
      </c>
      <c r="D23" s="6" t="s">
        <v>157</v>
      </c>
      <c r="E23" s="6"/>
      <c r="F23" s="6"/>
      <c r="G23" s="6"/>
      <c r="H23" s="17">
        <v>0.02</v>
      </c>
      <c r="I23" s="6" t="s">
        <v>100</v>
      </c>
      <c r="K23" s="8">
        <v>5.1999999999999998E-3</v>
      </c>
      <c r="L23" s="7">
        <v>2699004</v>
      </c>
      <c r="M23" s="7">
        <v>99.99</v>
      </c>
      <c r="N23" s="7">
        <v>2698.73</v>
      </c>
      <c r="O23" s="8">
        <v>2.0000000000000001E-4</v>
      </c>
      <c r="P23" s="8">
        <v>2.9600000000000001E-2</v>
      </c>
      <c r="Q23" s="8">
        <v>1.6E-2</v>
      </c>
    </row>
    <row r="24" spans="2:17">
      <c r="B24" s="6" t="s">
        <v>167</v>
      </c>
      <c r="C24" s="17">
        <v>8161218</v>
      </c>
      <c r="D24" s="6" t="s">
        <v>157</v>
      </c>
      <c r="E24" s="6"/>
      <c r="F24" s="6"/>
      <c r="G24" s="6"/>
      <c r="H24" s="17">
        <v>0.17</v>
      </c>
      <c r="I24" s="6" t="s">
        <v>100</v>
      </c>
      <c r="K24" s="8">
        <v>1.1999999999999999E-3</v>
      </c>
      <c r="L24" s="7">
        <v>304444</v>
      </c>
      <c r="M24" s="7">
        <v>99.98</v>
      </c>
      <c r="N24" s="7">
        <v>304.38</v>
      </c>
      <c r="O24" s="8">
        <v>0</v>
      </c>
      <c r="P24" s="8">
        <v>3.3E-3</v>
      </c>
      <c r="Q24" s="8">
        <v>1.8E-3</v>
      </c>
    </row>
    <row r="25" spans="2:17">
      <c r="B25" s="6" t="s">
        <v>168</v>
      </c>
      <c r="C25" s="17">
        <v>8170417</v>
      </c>
      <c r="D25" s="6" t="s">
        <v>157</v>
      </c>
      <c r="E25" s="6"/>
      <c r="F25" s="6"/>
      <c r="G25" s="6"/>
      <c r="H25" s="17">
        <v>0.5</v>
      </c>
      <c r="I25" s="6" t="s">
        <v>100</v>
      </c>
      <c r="K25" s="8">
        <v>1E-3</v>
      </c>
      <c r="L25" s="7">
        <v>309311</v>
      </c>
      <c r="M25" s="7">
        <v>99.95</v>
      </c>
      <c r="N25" s="7">
        <v>309.16000000000003</v>
      </c>
      <c r="O25" s="8">
        <v>0</v>
      </c>
      <c r="P25" s="8">
        <v>3.3999999999999998E-3</v>
      </c>
      <c r="Q25" s="8">
        <v>1.8E-3</v>
      </c>
    </row>
    <row r="26" spans="2:17">
      <c r="B26" s="6" t="s">
        <v>169</v>
      </c>
      <c r="C26" s="17">
        <v>8170326</v>
      </c>
      <c r="D26" s="6" t="s">
        <v>157</v>
      </c>
      <c r="E26" s="6"/>
      <c r="F26" s="6"/>
      <c r="G26" s="6"/>
      <c r="H26" s="17">
        <v>0.42</v>
      </c>
      <c r="I26" s="6" t="s">
        <v>100</v>
      </c>
      <c r="K26" s="8">
        <v>1E-3</v>
      </c>
      <c r="L26" s="7">
        <v>627057</v>
      </c>
      <c r="M26" s="7">
        <v>99.96</v>
      </c>
      <c r="N26" s="7">
        <v>626.80999999999995</v>
      </c>
      <c r="O26" s="8">
        <v>1E-4</v>
      </c>
      <c r="P26" s="8">
        <v>6.8999999999999999E-3</v>
      </c>
      <c r="Q26" s="8">
        <v>3.7000000000000002E-3</v>
      </c>
    </row>
    <row r="27" spans="2:17">
      <c r="B27" s="6" t="s">
        <v>170</v>
      </c>
      <c r="C27" s="17">
        <v>1123272</v>
      </c>
      <c r="D27" s="6" t="s">
        <v>157</v>
      </c>
      <c r="E27" s="6"/>
      <c r="F27" s="6"/>
      <c r="G27" s="6"/>
      <c r="H27" s="17">
        <v>4.68</v>
      </c>
      <c r="I27" s="6" t="s">
        <v>100</v>
      </c>
      <c r="J27" s="18">
        <v>5.5E-2</v>
      </c>
      <c r="K27" s="8">
        <v>9.4999999999999998E-3</v>
      </c>
      <c r="L27" s="7">
        <v>172383</v>
      </c>
      <c r="M27" s="7">
        <v>127.22</v>
      </c>
      <c r="N27" s="7">
        <v>219.31</v>
      </c>
      <c r="O27" s="8">
        <v>0</v>
      </c>
      <c r="P27" s="8">
        <v>2.3999999999999998E-3</v>
      </c>
      <c r="Q27" s="8">
        <v>1.2999999999999999E-3</v>
      </c>
    </row>
    <row r="28" spans="2:17">
      <c r="B28" s="6" t="s">
        <v>171</v>
      </c>
      <c r="C28" s="17">
        <v>1125400</v>
      </c>
      <c r="D28" s="6" t="s">
        <v>157</v>
      </c>
      <c r="E28" s="6"/>
      <c r="F28" s="6"/>
      <c r="G28" s="6"/>
      <c r="H28" s="17">
        <v>15.84</v>
      </c>
      <c r="I28" s="6" t="s">
        <v>100</v>
      </c>
      <c r="J28" s="18">
        <v>5.5E-2</v>
      </c>
      <c r="K28" s="8">
        <v>2.8400000000000002E-2</v>
      </c>
      <c r="L28" s="7">
        <v>3592853</v>
      </c>
      <c r="M28" s="7">
        <v>151.30000000000001</v>
      </c>
      <c r="N28" s="7">
        <v>5435.99</v>
      </c>
      <c r="O28" s="8">
        <v>2.0000000000000001E-4</v>
      </c>
      <c r="P28" s="8">
        <v>5.96E-2</v>
      </c>
      <c r="Q28" s="8">
        <v>3.2199999999999999E-2</v>
      </c>
    </row>
    <row r="29" spans="2:17">
      <c r="B29" s="6" t="s">
        <v>172</v>
      </c>
      <c r="C29" s="17">
        <v>1126747</v>
      </c>
      <c r="D29" s="6" t="s">
        <v>157</v>
      </c>
      <c r="E29" s="6"/>
      <c r="F29" s="6"/>
      <c r="G29" s="6"/>
      <c r="H29" s="17">
        <v>5.77</v>
      </c>
      <c r="I29" s="6" t="s">
        <v>100</v>
      </c>
      <c r="J29" s="18">
        <v>4.2500000000000003E-2</v>
      </c>
      <c r="K29" s="8">
        <v>1.24E-2</v>
      </c>
      <c r="L29" s="7">
        <v>1972358</v>
      </c>
      <c r="M29" s="7">
        <v>120.83</v>
      </c>
      <c r="N29" s="7">
        <v>2383.1999999999998</v>
      </c>
      <c r="O29" s="8">
        <v>1E-4</v>
      </c>
      <c r="P29" s="8">
        <v>2.6100000000000002E-2</v>
      </c>
      <c r="Q29" s="8">
        <v>1.41E-2</v>
      </c>
    </row>
    <row r="30" spans="2:17">
      <c r="B30" s="6" t="s">
        <v>173</v>
      </c>
      <c r="C30" s="17">
        <v>1131770</v>
      </c>
      <c r="D30" s="6" t="s">
        <v>157</v>
      </c>
      <c r="E30" s="6"/>
      <c r="F30" s="6"/>
      <c r="G30" s="6"/>
      <c r="H30" s="17">
        <v>2.59</v>
      </c>
      <c r="I30" s="6" t="s">
        <v>100</v>
      </c>
      <c r="J30" s="18">
        <v>2.2499999999999999E-2</v>
      </c>
      <c r="K30" s="8">
        <v>4.0000000000000001E-3</v>
      </c>
      <c r="L30" s="7">
        <v>1440481</v>
      </c>
      <c r="M30" s="7">
        <v>105.64</v>
      </c>
      <c r="N30" s="7">
        <v>1521.72</v>
      </c>
      <c r="O30" s="8">
        <v>1E-4</v>
      </c>
      <c r="P30" s="8">
        <v>1.67E-2</v>
      </c>
      <c r="Q30" s="8">
        <v>8.9999999999999993E-3</v>
      </c>
    </row>
    <row r="31" spans="2:17">
      <c r="B31" s="6" t="s">
        <v>174</v>
      </c>
      <c r="C31" s="17">
        <v>1126218</v>
      </c>
      <c r="D31" s="6" t="s">
        <v>157</v>
      </c>
      <c r="E31" s="6"/>
      <c r="F31" s="6"/>
      <c r="G31" s="6"/>
      <c r="H31" s="17">
        <v>1.28</v>
      </c>
      <c r="I31" s="6" t="s">
        <v>100</v>
      </c>
      <c r="J31" s="18">
        <v>0.04</v>
      </c>
      <c r="K31" s="8">
        <v>1.5E-3</v>
      </c>
      <c r="L31" s="7">
        <v>4565523</v>
      </c>
      <c r="M31" s="7">
        <v>107.81</v>
      </c>
      <c r="N31" s="7">
        <v>4922.09</v>
      </c>
      <c r="O31" s="8">
        <v>2.9999999999999997E-4</v>
      </c>
      <c r="P31" s="8">
        <v>5.3999999999999999E-2</v>
      </c>
      <c r="Q31" s="8">
        <v>2.92E-2</v>
      </c>
    </row>
    <row r="32" spans="2:17">
      <c r="B32" s="6" t="s">
        <v>175</v>
      </c>
      <c r="C32" s="17">
        <v>1101575</v>
      </c>
      <c r="D32" s="6" t="s">
        <v>157</v>
      </c>
      <c r="E32" s="6"/>
      <c r="F32" s="6"/>
      <c r="G32" s="6"/>
      <c r="H32" s="17">
        <v>0.4</v>
      </c>
      <c r="I32" s="6" t="s">
        <v>100</v>
      </c>
      <c r="J32" s="18">
        <v>5.5E-2</v>
      </c>
      <c r="K32" s="8">
        <v>1.1999999999999999E-3</v>
      </c>
      <c r="L32" s="7">
        <v>847518</v>
      </c>
      <c r="M32" s="7">
        <v>105.45</v>
      </c>
      <c r="N32" s="7">
        <v>893.71</v>
      </c>
      <c r="O32" s="8">
        <v>1E-4</v>
      </c>
      <c r="P32" s="8">
        <v>9.7999999999999997E-3</v>
      </c>
      <c r="Q32" s="8">
        <v>5.3E-3</v>
      </c>
    </row>
    <row r="33" spans="2:17">
      <c r="B33" s="6" t="s">
        <v>176</v>
      </c>
      <c r="C33" s="17">
        <v>1130848</v>
      </c>
      <c r="D33" s="6" t="s">
        <v>157</v>
      </c>
      <c r="E33" s="6"/>
      <c r="F33" s="6"/>
      <c r="G33" s="6"/>
      <c r="H33" s="17">
        <v>6.63</v>
      </c>
      <c r="I33" s="6" t="s">
        <v>100</v>
      </c>
      <c r="J33" s="18">
        <v>3.7499999999999999E-2</v>
      </c>
      <c r="K33" s="8">
        <v>1.44E-2</v>
      </c>
      <c r="L33" s="7">
        <v>7246666</v>
      </c>
      <c r="M33" s="7">
        <v>118.2</v>
      </c>
      <c r="N33" s="7">
        <v>8565.56</v>
      </c>
      <c r="O33" s="8">
        <v>5.0000000000000001E-4</v>
      </c>
      <c r="P33" s="8">
        <v>9.4E-2</v>
      </c>
      <c r="Q33" s="8">
        <v>5.0799999999999998E-2</v>
      </c>
    </row>
    <row r="34" spans="2:17">
      <c r="B34" s="6" t="s">
        <v>177</v>
      </c>
      <c r="C34" s="17">
        <v>1135557</v>
      </c>
      <c r="D34" s="6" t="s">
        <v>157</v>
      </c>
      <c r="E34" s="6"/>
      <c r="F34" s="6"/>
      <c r="G34" s="6"/>
      <c r="H34" s="17">
        <v>8.31</v>
      </c>
      <c r="I34" s="6" t="s">
        <v>100</v>
      </c>
      <c r="J34" s="18">
        <v>1.7500000000000002E-2</v>
      </c>
      <c r="K34" s="8">
        <v>1.7100000000000001E-2</v>
      </c>
      <c r="L34" s="7">
        <v>2782745</v>
      </c>
      <c r="M34" s="7">
        <v>100.45</v>
      </c>
      <c r="N34" s="7">
        <v>2795.27</v>
      </c>
      <c r="O34" s="8">
        <v>2.0000000000000001E-4</v>
      </c>
      <c r="P34" s="8">
        <v>3.0700000000000002E-2</v>
      </c>
      <c r="Q34" s="8">
        <v>1.66E-2</v>
      </c>
    </row>
    <row r="35" spans="2:17">
      <c r="B35" s="6" t="s">
        <v>178</v>
      </c>
      <c r="C35" s="17">
        <v>1099456</v>
      </c>
      <c r="D35" s="6" t="s">
        <v>157</v>
      </c>
      <c r="E35" s="6"/>
      <c r="F35" s="6"/>
      <c r="G35" s="6"/>
      <c r="H35" s="17">
        <v>7.85</v>
      </c>
      <c r="I35" s="6" t="s">
        <v>100</v>
      </c>
      <c r="J35" s="18">
        <v>6.25E-2</v>
      </c>
      <c r="K35" s="8">
        <v>1.7399999999999999E-2</v>
      </c>
      <c r="L35" s="7">
        <v>10728954</v>
      </c>
      <c r="M35" s="7">
        <v>147.12</v>
      </c>
      <c r="N35" s="7">
        <v>15784.44</v>
      </c>
      <c r="O35" s="8">
        <v>5.9999999999999995E-4</v>
      </c>
      <c r="P35" s="8">
        <v>0.17319999999999999</v>
      </c>
      <c r="Q35" s="8">
        <v>9.3600000000000003E-2</v>
      </c>
    </row>
    <row r="36" spans="2:17">
      <c r="B36" s="6" t="s">
        <v>179</v>
      </c>
      <c r="C36" s="17">
        <v>1110907</v>
      </c>
      <c r="D36" s="6" t="s">
        <v>157</v>
      </c>
      <c r="E36" s="6"/>
      <c r="F36" s="6"/>
      <c r="G36" s="6"/>
      <c r="H36" s="17">
        <v>2.2400000000000002</v>
      </c>
      <c r="I36" s="6" t="s">
        <v>100</v>
      </c>
      <c r="J36" s="18">
        <v>0.06</v>
      </c>
      <c r="K36" s="8">
        <v>3.2000000000000002E-3</v>
      </c>
      <c r="L36" s="7">
        <v>1871236</v>
      </c>
      <c r="M36" s="7">
        <v>117.17</v>
      </c>
      <c r="N36" s="7">
        <v>2192.5300000000002</v>
      </c>
      <c r="O36" s="8">
        <v>1E-4</v>
      </c>
      <c r="P36" s="8">
        <v>2.41E-2</v>
      </c>
      <c r="Q36" s="8">
        <v>1.2999999999999999E-2</v>
      </c>
    </row>
    <row r="37" spans="2:17">
      <c r="B37" s="6" t="s">
        <v>180</v>
      </c>
      <c r="C37" s="17">
        <v>1127646</v>
      </c>
      <c r="D37" s="6" t="s">
        <v>157</v>
      </c>
      <c r="E37" s="6"/>
      <c r="F37" s="6"/>
      <c r="G37" s="6"/>
      <c r="H37" s="17">
        <v>5.14</v>
      </c>
      <c r="I37" s="6" t="s">
        <v>100</v>
      </c>
      <c r="J37" s="18">
        <v>6.9999999999999999E-4</v>
      </c>
      <c r="K37" s="8">
        <v>2.3E-3</v>
      </c>
      <c r="L37" s="7">
        <v>5270651</v>
      </c>
      <c r="M37" s="7">
        <v>99.19</v>
      </c>
      <c r="N37" s="7">
        <v>5227.96</v>
      </c>
      <c r="O37" s="8">
        <v>5.0000000000000001E-4</v>
      </c>
      <c r="P37" s="8">
        <v>5.74E-2</v>
      </c>
      <c r="Q37" s="8">
        <v>3.1E-2</v>
      </c>
    </row>
    <row r="38" spans="2:17">
      <c r="B38" s="6" t="s">
        <v>181</v>
      </c>
      <c r="C38" s="17">
        <v>1116193</v>
      </c>
      <c r="D38" s="6" t="s">
        <v>157</v>
      </c>
      <c r="E38" s="6"/>
      <c r="F38" s="6"/>
      <c r="G38" s="6"/>
      <c r="H38" s="17">
        <v>3.65</v>
      </c>
      <c r="I38" s="6" t="s">
        <v>100</v>
      </c>
      <c r="J38" s="18">
        <v>1.1999999999999999E-3</v>
      </c>
      <c r="K38" s="8">
        <v>2.2000000000000001E-3</v>
      </c>
      <c r="L38" s="7">
        <v>5518863</v>
      </c>
      <c r="M38" s="7">
        <v>99.49</v>
      </c>
      <c r="N38" s="7">
        <v>5490.72</v>
      </c>
      <c r="O38" s="8">
        <v>2.9999999999999997E-4</v>
      </c>
      <c r="P38" s="8">
        <v>6.0199999999999997E-2</v>
      </c>
      <c r="Q38" s="8">
        <v>3.2500000000000001E-2</v>
      </c>
    </row>
    <row r="39" spans="2:17">
      <c r="B39" s="13" t="s">
        <v>182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0" spans="2:17">
      <c r="B40" s="3" t="s">
        <v>183</v>
      </c>
      <c r="C40" s="12"/>
      <c r="D40" s="3"/>
      <c r="E40" s="3"/>
      <c r="F40" s="3"/>
      <c r="G40" s="3"/>
      <c r="I40" s="3"/>
      <c r="L40" s="9">
        <v>0</v>
      </c>
      <c r="N40" s="9">
        <v>0</v>
      </c>
      <c r="P40" s="10">
        <v>0</v>
      </c>
      <c r="Q40" s="10">
        <v>0</v>
      </c>
    </row>
    <row r="41" spans="2:17">
      <c r="B41" s="13" t="s">
        <v>184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13" t="s">
        <v>185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5" spans="2:17">
      <c r="B45" s="6" t="s">
        <v>140</v>
      </c>
      <c r="C45" s="17"/>
      <c r="D45" s="6"/>
      <c r="E45" s="6"/>
      <c r="F45" s="6"/>
      <c r="G45" s="6"/>
      <c r="I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691</v>
      </c>
    </row>
    <row r="7" spans="2:16">
      <c r="B7" s="3" t="s">
        <v>80</v>
      </c>
      <c r="C7" s="3" t="s">
        <v>81</v>
      </c>
      <c r="D7" s="3" t="s">
        <v>188</v>
      </c>
      <c r="E7" s="3" t="s">
        <v>83</v>
      </c>
      <c r="F7" s="3" t="s">
        <v>84</v>
      </c>
      <c r="G7" s="3" t="s">
        <v>144</v>
      </c>
      <c r="H7" s="3" t="s">
        <v>145</v>
      </c>
      <c r="I7" s="3" t="s">
        <v>85</v>
      </c>
      <c r="J7" s="3" t="s">
        <v>86</v>
      </c>
      <c r="K7" s="3" t="s">
        <v>688</v>
      </c>
      <c r="L7" s="3" t="s">
        <v>146</v>
      </c>
      <c r="M7" s="3" t="s">
        <v>689</v>
      </c>
      <c r="N7" s="3" t="s">
        <v>147</v>
      </c>
      <c r="O7" s="3" t="s">
        <v>148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149</v>
      </c>
      <c r="H8" s="4" t="s">
        <v>150</v>
      </c>
      <c r="I8" s="4"/>
      <c r="J8" s="4" t="s">
        <v>91</v>
      </c>
      <c r="K8" s="4" t="s">
        <v>91</v>
      </c>
      <c r="L8" s="4" t="s">
        <v>151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627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628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629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632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633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634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639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640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641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642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643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675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140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141</v>
      </c>
    </row>
    <row r="7" spans="2:20" ht="15.75">
      <c r="B7" s="2" t="s">
        <v>186</v>
      </c>
    </row>
    <row r="8" spans="2:20">
      <c r="B8" s="3" t="s">
        <v>80</v>
      </c>
      <c r="C8" s="3" t="s">
        <v>81</v>
      </c>
      <c r="D8" s="3" t="s">
        <v>143</v>
      </c>
      <c r="E8" s="3" t="s">
        <v>187</v>
      </c>
      <c r="F8" s="3" t="s">
        <v>82</v>
      </c>
      <c r="G8" s="3" t="s">
        <v>188</v>
      </c>
      <c r="H8" s="3" t="s">
        <v>83</v>
      </c>
      <c r="I8" s="3" t="s">
        <v>84</v>
      </c>
      <c r="J8" s="3" t="s">
        <v>144</v>
      </c>
      <c r="K8" s="3" t="s">
        <v>145</v>
      </c>
      <c r="L8" s="3" t="s">
        <v>85</v>
      </c>
      <c r="M8" s="3" t="s">
        <v>86</v>
      </c>
      <c r="N8" s="3" t="s">
        <v>87</v>
      </c>
      <c r="O8" s="3" t="s">
        <v>146</v>
      </c>
      <c r="P8" s="3" t="s">
        <v>42</v>
      </c>
      <c r="Q8" s="3" t="s">
        <v>88</v>
      </c>
      <c r="R8" s="3" t="s">
        <v>147</v>
      </c>
      <c r="S8" s="3" t="s">
        <v>148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149</v>
      </c>
      <c r="K9" s="4" t="s">
        <v>150</v>
      </c>
      <c r="L9" s="4"/>
      <c r="M9" s="4" t="s">
        <v>91</v>
      </c>
      <c r="N9" s="4" t="s">
        <v>91</v>
      </c>
      <c r="O9" s="4" t="s">
        <v>151</v>
      </c>
      <c r="P9" s="4" t="s">
        <v>152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1"/>
  <sheetViews>
    <sheetView rightToLeft="1" topLeftCell="I1" workbookViewId="0">
      <selection activeCell="Q12" sqref="Q12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141</v>
      </c>
    </row>
    <row r="7" spans="2:20" ht="15.75">
      <c r="B7" s="2" t="s">
        <v>198</v>
      </c>
    </row>
    <row r="8" spans="2:20">
      <c r="B8" s="3" t="s">
        <v>80</v>
      </c>
      <c r="C8" s="3" t="s">
        <v>81</v>
      </c>
      <c r="D8" s="3" t="s">
        <v>143</v>
      </c>
      <c r="E8" s="3" t="s">
        <v>187</v>
      </c>
      <c r="F8" s="3" t="s">
        <v>82</v>
      </c>
      <c r="G8" s="3" t="s">
        <v>188</v>
      </c>
      <c r="H8" s="3" t="s">
        <v>83</v>
      </c>
      <c r="I8" s="3" t="s">
        <v>84</v>
      </c>
      <c r="J8" s="3" t="s">
        <v>144</v>
      </c>
      <c r="K8" s="3" t="s">
        <v>145</v>
      </c>
      <c r="L8" s="3" t="s">
        <v>85</v>
      </c>
      <c r="M8" s="3" t="s">
        <v>86</v>
      </c>
      <c r="N8" s="3" t="s">
        <v>87</v>
      </c>
      <c r="O8" s="3" t="s">
        <v>146</v>
      </c>
      <c r="P8" s="3" t="s">
        <v>42</v>
      </c>
      <c r="Q8" s="3" t="s">
        <v>88</v>
      </c>
      <c r="R8" s="3" t="s">
        <v>147</v>
      </c>
      <c r="S8" s="3" t="s">
        <v>148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149</v>
      </c>
      <c r="K9" s="4" t="s">
        <v>150</v>
      </c>
      <c r="L9" s="4"/>
      <c r="M9" s="4" t="s">
        <v>91</v>
      </c>
      <c r="N9" s="4" t="s">
        <v>91</v>
      </c>
      <c r="O9" s="4" t="s">
        <v>151</v>
      </c>
      <c r="P9" s="4" t="s">
        <v>152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199</v>
      </c>
      <c r="C11" s="12"/>
      <c r="D11" s="3"/>
      <c r="E11" s="3"/>
      <c r="F11" s="3"/>
      <c r="G11" s="3"/>
      <c r="H11" s="3"/>
      <c r="I11" s="3"/>
      <c r="J11" s="3"/>
      <c r="K11" s="12">
        <v>3.95</v>
      </c>
      <c r="L11" s="3"/>
      <c r="N11" s="10">
        <v>4.1599999999999998E-2</v>
      </c>
      <c r="O11" s="9">
        <v>25208397.91</v>
      </c>
      <c r="Q11" s="9">
        <f>Q12+Q99</f>
        <v>30950.89</v>
      </c>
      <c r="S11" s="10">
        <v>1</v>
      </c>
      <c r="T11" s="10">
        <v>0.1835</v>
      </c>
    </row>
    <row r="12" spans="2:20">
      <c r="B12" s="3" t="s">
        <v>200</v>
      </c>
      <c r="C12" s="12"/>
      <c r="D12" s="3"/>
      <c r="E12" s="3"/>
      <c r="F12" s="3"/>
      <c r="G12" s="3"/>
      <c r="H12" s="3"/>
      <c r="I12" s="3"/>
      <c r="J12" s="3"/>
      <c r="K12" s="12">
        <v>3.43</v>
      </c>
      <c r="L12" s="3"/>
      <c r="N12" s="10">
        <v>2.1000000000000001E-2</v>
      </c>
      <c r="O12" s="9">
        <v>23265397.91</v>
      </c>
      <c r="Q12" s="9">
        <f>Q13+Q74+Q96</f>
        <v>26751.56</v>
      </c>
      <c r="S12" s="10">
        <v>0.86439999999999995</v>
      </c>
      <c r="T12" s="10">
        <v>0.15859999999999999</v>
      </c>
    </row>
    <row r="13" spans="2:20">
      <c r="B13" s="13" t="s">
        <v>201</v>
      </c>
      <c r="C13" s="14"/>
      <c r="D13" s="13"/>
      <c r="E13" s="13"/>
      <c r="F13" s="13"/>
      <c r="G13" s="13"/>
      <c r="H13" s="13"/>
      <c r="I13" s="13"/>
      <c r="J13" s="13"/>
      <c r="K13" s="14">
        <v>3.16</v>
      </c>
      <c r="L13" s="13"/>
      <c r="N13" s="16">
        <v>1.61E-2</v>
      </c>
      <c r="O13" s="15">
        <v>16864544.960000001</v>
      </c>
      <c r="Q13" s="15">
        <v>20265.810000000001</v>
      </c>
      <c r="S13" s="16">
        <v>0.65449999999999997</v>
      </c>
      <c r="T13" s="16">
        <v>0.1201</v>
      </c>
    </row>
    <row r="14" spans="2:20">
      <c r="B14" s="6" t="s">
        <v>202</v>
      </c>
      <c r="C14" s="17">
        <v>2310118</v>
      </c>
      <c r="D14" s="6" t="s">
        <v>157</v>
      </c>
      <c r="E14" s="6"/>
      <c r="F14" s="6">
        <v>231</v>
      </c>
      <c r="G14" s="6" t="s">
        <v>203</v>
      </c>
      <c r="H14" s="6" t="s">
        <v>98</v>
      </c>
      <c r="I14" s="6" t="s">
        <v>99</v>
      </c>
      <c r="J14" s="6"/>
      <c r="K14" s="17">
        <v>2.23</v>
      </c>
      <c r="L14" s="6" t="s">
        <v>100</v>
      </c>
      <c r="M14" s="18">
        <v>2.58E-2</v>
      </c>
      <c r="N14" s="8">
        <v>8.8999999999999999E-3</v>
      </c>
      <c r="O14" s="7">
        <v>724509</v>
      </c>
      <c r="P14" s="7">
        <v>108.11</v>
      </c>
      <c r="Q14" s="7">
        <v>783.27</v>
      </c>
      <c r="R14" s="8">
        <v>2.9999999999999997E-4</v>
      </c>
      <c r="S14" s="8">
        <v>2.53E-2</v>
      </c>
      <c r="T14" s="8">
        <v>4.5999999999999999E-3</v>
      </c>
    </row>
    <row r="15" spans="2:20">
      <c r="B15" s="6" t="s">
        <v>204</v>
      </c>
      <c r="C15" s="17">
        <v>2310159</v>
      </c>
      <c r="D15" s="6" t="s">
        <v>157</v>
      </c>
      <c r="E15" s="6"/>
      <c r="F15" s="6">
        <v>231</v>
      </c>
      <c r="G15" s="6" t="s">
        <v>203</v>
      </c>
      <c r="H15" s="6" t="s">
        <v>98</v>
      </c>
      <c r="I15" s="6" t="s">
        <v>99</v>
      </c>
      <c r="J15" s="6"/>
      <c r="K15" s="17">
        <v>3.29</v>
      </c>
      <c r="L15" s="6" t="s">
        <v>100</v>
      </c>
      <c r="M15" s="18">
        <v>6.4000000000000003E-3</v>
      </c>
      <c r="N15" s="8">
        <v>7.1000000000000004E-3</v>
      </c>
      <c r="O15" s="7">
        <v>300000</v>
      </c>
      <c r="P15" s="7">
        <v>99.3</v>
      </c>
      <c r="Q15" s="7">
        <v>297.89999999999998</v>
      </c>
      <c r="R15" s="8">
        <v>1E-4</v>
      </c>
      <c r="S15" s="8">
        <v>9.5999999999999992E-3</v>
      </c>
      <c r="T15" s="8">
        <v>1.8E-3</v>
      </c>
    </row>
    <row r="16" spans="2:20">
      <c r="B16" s="6" t="s">
        <v>205</v>
      </c>
      <c r="C16" s="17">
        <v>6040232</v>
      </c>
      <c r="D16" s="6" t="s">
        <v>157</v>
      </c>
      <c r="E16" s="6"/>
      <c r="F16" s="6">
        <v>604</v>
      </c>
      <c r="G16" s="6" t="s">
        <v>203</v>
      </c>
      <c r="H16" s="6" t="s">
        <v>206</v>
      </c>
      <c r="I16" s="6" t="s">
        <v>99</v>
      </c>
      <c r="J16" s="6"/>
      <c r="K16" s="17">
        <v>0.56999999999999995</v>
      </c>
      <c r="L16" s="6" t="s">
        <v>100</v>
      </c>
      <c r="M16" s="18">
        <v>4.3999999999999997E-2</v>
      </c>
      <c r="N16" s="8">
        <v>1.3599999999999999E-2</v>
      </c>
      <c r="O16" s="7">
        <v>384683.29</v>
      </c>
      <c r="P16" s="7">
        <v>123.82</v>
      </c>
      <c r="Q16" s="7">
        <v>476.31</v>
      </c>
      <c r="R16" s="8">
        <v>2.9999999999999997E-4</v>
      </c>
      <c r="S16" s="8">
        <v>1.54E-2</v>
      </c>
      <c r="T16" s="8">
        <v>2.8E-3</v>
      </c>
    </row>
    <row r="17" spans="2:20">
      <c r="B17" s="6" t="s">
        <v>207</v>
      </c>
      <c r="C17" s="17">
        <v>6040299</v>
      </c>
      <c r="D17" s="6" t="s">
        <v>157</v>
      </c>
      <c r="E17" s="6"/>
      <c r="F17" s="6">
        <v>604</v>
      </c>
      <c r="G17" s="6" t="s">
        <v>203</v>
      </c>
      <c r="H17" s="6" t="s">
        <v>206</v>
      </c>
      <c r="I17" s="6" t="s">
        <v>99</v>
      </c>
      <c r="J17" s="6"/>
      <c r="K17" s="17">
        <v>3.8</v>
      </c>
      <c r="L17" s="6" t="s">
        <v>100</v>
      </c>
      <c r="M17" s="18">
        <v>3.4000000000000002E-2</v>
      </c>
      <c r="N17" s="8">
        <v>7.6E-3</v>
      </c>
      <c r="O17" s="7">
        <v>260286</v>
      </c>
      <c r="P17" s="7">
        <v>116.36</v>
      </c>
      <c r="Q17" s="7">
        <v>302.87</v>
      </c>
      <c r="R17" s="8">
        <v>1E-4</v>
      </c>
      <c r="S17" s="8">
        <v>9.7999999999999997E-3</v>
      </c>
      <c r="T17" s="8">
        <v>1.8E-3</v>
      </c>
    </row>
    <row r="18" spans="2:20">
      <c r="B18" s="6" t="s">
        <v>208</v>
      </c>
      <c r="C18" s="17">
        <v>2310068</v>
      </c>
      <c r="D18" s="6" t="s">
        <v>157</v>
      </c>
      <c r="E18" s="6"/>
      <c r="F18" s="6">
        <v>231</v>
      </c>
      <c r="G18" s="6" t="s">
        <v>203</v>
      </c>
      <c r="H18" s="6" t="s">
        <v>206</v>
      </c>
      <c r="I18" s="6" t="s">
        <v>99</v>
      </c>
      <c r="J18" s="6"/>
      <c r="K18" s="17">
        <v>0.64</v>
      </c>
      <c r="L18" s="6" t="s">
        <v>100</v>
      </c>
      <c r="M18" s="18">
        <v>3.9E-2</v>
      </c>
      <c r="N18" s="8">
        <v>1.43E-2</v>
      </c>
      <c r="O18" s="7">
        <v>228344</v>
      </c>
      <c r="P18" s="7">
        <v>122.94</v>
      </c>
      <c r="Q18" s="7">
        <v>280.73</v>
      </c>
      <c r="R18" s="8">
        <v>2.0000000000000001E-4</v>
      </c>
      <c r="S18" s="8">
        <v>9.1000000000000004E-3</v>
      </c>
      <c r="T18" s="8">
        <v>1.6999999999999999E-3</v>
      </c>
    </row>
    <row r="19" spans="2:20">
      <c r="B19" s="6" t="s">
        <v>209</v>
      </c>
      <c r="C19" s="17">
        <v>1136324</v>
      </c>
      <c r="D19" s="6" t="s">
        <v>157</v>
      </c>
      <c r="E19" s="6"/>
      <c r="F19" s="6">
        <v>1420</v>
      </c>
      <c r="G19" s="6" t="s">
        <v>210</v>
      </c>
      <c r="H19" s="6" t="s">
        <v>206</v>
      </c>
      <c r="I19" s="6" t="s">
        <v>99</v>
      </c>
      <c r="J19" s="6"/>
      <c r="K19" s="17">
        <v>5.89</v>
      </c>
      <c r="L19" s="6" t="s">
        <v>100</v>
      </c>
      <c r="M19" s="18">
        <v>1.6400000000000001E-2</v>
      </c>
      <c r="N19" s="8">
        <v>1.37E-2</v>
      </c>
      <c r="O19" s="7">
        <v>561304</v>
      </c>
      <c r="P19" s="7">
        <v>102.04</v>
      </c>
      <c r="Q19" s="7">
        <v>572.75</v>
      </c>
      <c r="R19" s="8">
        <v>5.9999999999999995E-4</v>
      </c>
      <c r="S19" s="8">
        <v>1.8499999999999999E-2</v>
      </c>
      <c r="T19" s="8">
        <v>3.3999999999999998E-3</v>
      </c>
    </row>
    <row r="20" spans="2:20">
      <c r="B20" s="6" t="s">
        <v>211</v>
      </c>
      <c r="C20" s="17">
        <v>1138650</v>
      </c>
      <c r="D20" s="6" t="s">
        <v>157</v>
      </c>
      <c r="E20" s="6"/>
      <c r="F20" s="6">
        <v>1420</v>
      </c>
      <c r="G20" s="6" t="s">
        <v>210</v>
      </c>
      <c r="H20" s="6" t="s">
        <v>206</v>
      </c>
      <c r="I20" s="6" t="s">
        <v>212</v>
      </c>
      <c r="J20" s="6"/>
      <c r="K20" s="17">
        <v>7.24</v>
      </c>
      <c r="L20" s="6" t="s">
        <v>100</v>
      </c>
      <c r="M20" s="18">
        <v>1.34E-2</v>
      </c>
      <c r="N20" s="8">
        <v>1.7100000000000001E-2</v>
      </c>
      <c r="O20" s="7">
        <v>966960</v>
      </c>
      <c r="P20" s="7">
        <v>98.16</v>
      </c>
      <c r="Q20" s="7">
        <v>949.17</v>
      </c>
      <c r="R20" s="8">
        <v>4.0000000000000002E-4</v>
      </c>
      <c r="S20" s="8">
        <v>3.0700000000000002E-2</v>
      </c>
      <c r="T20" s="8">
        <v>5.5999999999999999E-3</v>
      </c>
    </row>
    <row r="21" spans="2:20">
      <c r="B21" s="6" t="s">
        <v>213</v>
      </c>
      <c r="C21" s="17">
        <v>1940543</v>
      </c>
      <c r="D21" s="6" t="s">
        <v>157</v>
      </c>
      <c r="E21" s="6"/>
      <c r="F21" s="6">
        <v>194</v>
      </c>
      <c r="G21" s="6" t="s">
        <v>203</v>
      </c>
      <c r="H21" s="6" t="s">
        <v>206</v>
      </c>
      <c r="I21" s="6" t="s">
        <v>99</v>
      </c>
      <c r="J21" s="6"/>
      <c r="K21" s="17">
        <v>5.14</v>
      </c>
      <c r="L21" s="6" t="s">
        <v>100</v>
      </c>
      <c r="M21" s="18">
        <v>4.2000000000000003E-2</v>
      </c>
      <c r="N21" s="8">
        <v>9.4000000000000004E-3</v>
      </c>
      <c r="O21" s="7">
        <v>198140</v>
      </c>
      <c r="P21" s="7">
        <v>120.61</v>
      </c>
      <c r="Q21" s="7">
        <v>238.98</v>
      </c>
      <c r="R21" s="8">
        <v>2.0000000000000001E-4</v>
      </c>
      <c r="S21" s="8">
        <v>7.7000000000000002E-3</v>
      </c>
      <c r="T21" s="8">
        <v>1.4E-3</v>
      </c>
    </row>
    <row r="22" spans="2:20">
      <c r="B22" s="6" t="s">
        <v>214</v>
      </c>
      <c r="C22" s="17">
        <v>1940386</v>
      </c>
      <c r="D22" s="6" t="s">
        <v>157</v>
      </c>
      <c r="E22" s="6"/>
      <c r="F22" s="6">
        <v>194</v>
      </c>
      <c r="G22" s="6" t="s">
        <v>203</v>
      </c>
      <c r="H22" s="6" t="s">
        <v>206</v>
      </c>
      <c r="I22" s="6" t="s">
        <v>99</v>
      </c>
      <c r="J22" s="6"/>
      <c r="K22" s="17">
        <v>0.69</v>
      </c>
      <c r="L22" s="6" t="s">
        <v>100</v>
      </c>
      <c r="M22" s="18">
        <v>4.7E-2</v>
      </c>
      <c r="N22" s="8">
        <v>1.23E-2</v>
      </c>
      <c r="O22" s="7">
        <v>150000.37</v>
      </c>
      <c r="P22" s="7">
        <v>126.72</v>
      </c>
      <c r="Q22" s="7">
        <v>190.08</v>
      </c>
      <c r="R22" s="8">
        <v>5.0000000000000001E-4</v>
      </c>
      <c r="S22" s="8">
        <v>6.1000000000000004E-3</v>
      </c>
      <c r="T22" s="8">
        <v>1.1000000000000001E-3</v>
      </c>
    </row>
    <row r="23" spans="2:20">
      <c r="B23" s="6" t="s">
        <v>215</v>
      </c>
      <c r="C23" s="17">
        <v>1940402</v>
      </c>
      <c r="D23" s="6" t="s">
        <v>157</v>
      </c>
      <c r="E23" s="6"/>
      <c r="F23" s="6">
        <v>194</v>
      </c>
      <c r="G23" s="6" t="s">
        <v>203</v>
      </c>
      <c r="H23" s="6" t="s">
        <v>206</v>
      </c>
      <c r="I23" s="6" t="s">
        <v>99</v>
      </c>
      <c r="J23" s="6"/>
      <c r="K23" s="17">
        <v>2.39</v>
      </c>
      <c r="L23" s="6" t="s">
        <v>100</v>
      </c>
      <c r="M23" s="18">
        <v>4.1000000000000002E-2</v>
      </c>
      <c r="N23" s="8">
        <v>9.2999999999999992E-3</v>
      </c>
      <c r="O23" s="7">
        <v>571584</v>
      </c>
      <c r="P23" s="7">
        <v>132.1</v>
      </c>
      <c r="Q23" s="7">
        <v>755.06</v>
      </c>
      <c r="R23" s="8">
        <v>1E-4</v>
      </c>
      <c r="S23" s="8">
        <v>2.4400000000000002E-2</v>
      </c>
      <c r="T23" s="8">
        <v>4.4999999999999997E-3</v>
      </c>
    </row>
    <row r="24" spans="2:20">
      <c r="B24" s="6" t="s">
        <v>216</v>
      </c>
      <c r="C24" s="17">
        <v>1940501</v>
      </c>
      <c r="D24" s="6" t="s">
        <v>157</v>
      </c>
      <c r="E24" s="6"/>
      <c r="F24" s="6">
        <v>194</v>
      </c>
      <c r="G24" s="6" t="s">
        <v>203</v>
      </c>
      <c r="H24" s="6" t="s">
        <v>206</v>
      </c>
      <c r="I24" s="6" t="s">
        <v>99</v>
      </c>
      <c r="J24" s="6"/>
      <c r="K24" s="17">
        <v>4.3</v>
      </c>
      <c r="L24" s="6" t="s">
        <v>100</v>
      </c>
      <c r="M24" s="18">
        <v>0.04</v>
      </c>
      <c r="N24" s="8">
        <v>8.3000000000000001E-3</v>
      </c>
      <c r="O24" s="7">
        <v>664434</v>
      </c>
      <c r="P24" s="7">
        <v>121.68</v>
      </c>
      <c r="Q24" s="7">
        <v>808.48</v>
      </c>
      <c r="R24" s="8">
        <v>2.0000000000000001E-4</v>
      </c>
      <c r="S24" s="8">
        <v>2.6100000000000002E-2</v>
      </c>
      <c r="T24" s="8">
        <v>4.7999999999999996E-3</v>
      </c>
    </row>
    <row r="25" spans="2:20">
      <c r="B25" s="6" t="s">
        <v>217</v>
      </c>
      <c r="C25" s="17">
        <v>1121045</v>
      </c>
      <c r="D25" s="6" t="s">
        <v>157</v>
      </c>
      <c r="E25" s="6"/>
      <c r="F25" s="6">
        <v>1300</v>
      </c>
      <c r="G25" s="6" t="s">
        <v>210</v>
      </c>
      <c r="H25" s="6" t="s">
        <v>218</v>
      </c>
      <c r="I25" s="6" t="s">
        <v>99</v>
      </c>
      <c r="J25" s="6"/>
      <c r="K25" s="17">
        <v>0.4</v>
      </c>
      <c r="L25" s="6" t="s">
        <v>100</v>
      </c>
      <c r="M25" s="18">
        <v>3.1E-2</v>
      </c>
      <c r="N25" s="8">
        <v>2.58E-2</v>
      </c>
      <c r="O25" s="7">
        <v>154103.32</v>
      </c>
      <c r="P25" s="7">
        <v>105.9</v>
      </c>
      <c r="Q25" s="7">
        <v>163.19999999999999</v>
      </c>
      <c r="R25" s="8">
        <v>1.6000000000000001E-3</v>
      </c>
      <c r="S25" s="8">
        <v>5.3E-3</v>
      </c>
      <c r="T25" s="8">
        <v>1E-3</v>
      </c>
    </row>
    <row r="26" spans="2:20">
      <c r="B26" s="6" t="s">
        <v>219</v>
      </c>
      <c r="C26" s="17">
        <v>1122670</v>
      </c>
      <c r="D26" s="6" t="s">
        <v>157</v>
      </c>
      <c r="E26" s="6"/>
      <c r="F26" s="6">
        <v>1300</v>
      </c>
      <c r="G26" s="6" t="s">
        <v>210</v>
      </c>
      <c r="H26" s="6" t="s">
        <v>218</v>
      </c>
      <c r="I26" s="6" t="s">
        <v>99</v>
      </c>
      <c r="J26" s="6"/>
      <c r="K26" s="17">
        <v>1.25</v>
      </c>
      <c r="L26" s="6" t="s">
        <v>100</v>
      </c>
      <c r="M26" s="18">
        <v>3.2000000000000001E-2</v>
      </c>
      <c r="N26" s="8">
        <v>1.2800000000000001E-2</v>
      </c>
      <c r="O26" s="7">
        <v>652173.93999999994</v>
      </c>
      <c r="P26" s="7">
        <v>107.21</v>
      </c>
      <c r="Q26" s="7">
        <v>699.2</v>
      </c>
      <c r="R26" s="8">
        <v>1.6999999999999999E-3</v>
      </c>
      <c r="S26" s="8">
        <v>2.2599999999999999E-2</v>
      </c>
      <c r="T26" s="8">
        <v>4.1000000000000003E-3</v>
      </c>
    </row>
    <row r="27" spans="2:20">
      <c r="B27" s="6" t="s">
        <v>220</v>
      </c>
      <c r="C27" s="17">
        <v>1130426</v>
      </c>
      <c r="D27" s="6" t="s">
        <v>157</v>
      </c>
      <c r="E27" s="6"/>
      <c r="F27" s="6">
        <v>1300</v>
      </c>
      <c r="G27" s="6" t="s">
        <v>210</v>
      </c>
      <c r="H27" s="6" t="s">
        <v>218</v>
      </c>
      <c r="I27" s="6" t="s">
        <v>99</v>
      </c>
      <c r="J27" s="6"/>
      <c r="K27" s="17">
        <v>2.87</v>
      </c>
      <c r="L27" s="6" t="s">
        <v>100</v>
      </c>
      <c r="M27" s="18">
        <v>1.6400000000000001E-2</v>
      </c>
      <c r="N27" s="8">
        <v>1.3100000000000001E-2</v>
      </c>
      <c r="O27" s="7">
        <v>201090.91</v>
      </c>
      <c r="P27" s="7">
        <v>101.12</v>
      </c>
      <c r="Q27" s="7">
        <v>203.34</v>
      </c>
      <c r="R27" s="8">
        <v>2.9999999999999997E-4</v>
      </c>
      <c r="S27" s="8">
        <v>6.6E-3</v>
      </c>
      <c r="T27" s="8">
        <v>1.1999999999999999E-3</v>
      </c>
    </row>
    <row r="28" spans="2:20">
      <c r="B28" s="6" t="s">
        <v>221</v>
      </c>
      <c r="C28" s="17">
        <v>1133487</v>
      </c>
      <c r="D28" s="6" t="s">
        <v>157</v>
      </c>
      <c r="E28" s="6"/>
      <c r="F28" s="6">
        <v>1300</v>
      </c>
      <c r="G28" s="6" t="s">
        <v>210</v>
      </c>
      <c r="H28" s="6" t="s">
        <v>218</v>
      </c>
      <c r="I28" s="6" t="s">
        <v>99</v>
      </c>
      <c r="J28" s="6"/>
      <c r="K28" s="17">
        <v>6.85</v>
      </c>
      <c r="L28" s="6" t="s">
        <v>100</v>
      </c>
      <c r="M28" s="18">
        <v>2.3400000000000001E-2</v>
      </c>
      <c r="N28" s="8">
        <v>2.2200000000000001E-2</v>
      </c>
      <c r="O28" s="7">
        <v>800000</v>
      </c>
      <c r="P28" s="7">
        <v>102.24</v>
      </c>
      <c r="Q28" s="7">
        <v>817.92</v>
      </c>
      <c r="R28" s="8">
        <v>5.9999999999999995E-4</v>
      </c>
      <c r="S28" s="8">
        <v>2.64E-2</v>
      </c>
      <c r="T28" s="8">
        <v>4.7999999999999996E-3</v>
      </c>
    </row>
    <row r="29" spans="2:20">
      <c r="B29" s="6" t="s">
        <v>222</v>
      </c>
      <c r="C29" s="17">
        <v>1105576</v>
      </c>
      <c r="D29" s="6" t="s">
        <v>157</v>
      </c>
      <c r="E29" s="6"/>
      <c r="F29" s="6">
        <v>1153</v>
      </c>
      <c r="G29" s="6" t="s">
        <v>203</v>
      </c>
      <c r="H29" s="6" t="s">
        <v>218</v>
      </c>
      <c r="I29" s="6" t="s">
        <v>99</v>
      </c>
      <c r="J29" s="6"/>
      <c r="K29" s="17">
        <v>0.67</v>
      </c>
      <c r="L29" s="6" t="s">
        <v>100</v>
      </c>
      <c r="M29" s="18">
        <v>3.85E-2</v>
      </c>
      <c r="N29" s="8">
        <v>1.4800000000000001E-2</v>
      </c>
      <c r="O29" s="7">
        <v>381184</v>
      </c>
      <c r="P29" s="7">
        <v>122.8</v>
      </c>
      <c r="Q29" s="7">
        <v>468.09</v>
      </c>
      <c r="R29" s="8">
        <v>1E-3</v>
      </c>
      <c r="S29" s="8">
        <v>1.5100000000000001E-2</v>
      </c>
      <c r="T29" s="8">
        <v>2.8E-3</v>
      </c>
    </row>
    <row r="30" spans="2:20">
      <c r="B30" s="6" t="s">
        <v>223</v>
      </c>
      <c r="C30" s="17">
        <v>1126598</v>
      </c>
      <c r="D30" s="6" t="s">
        <v>157</v>
      </c>
      <c r="E30" s="6"/>
      <c r="F30" s="6">
        <v>1153</v>
      </c>
      <c r="G30" s="6" t="s">
        <v>203</v>
      </c>
      <c r="H30" s="6" t="s">
        <v>218</v>
      </c>
      <c r="I30" s="6" t="s">
        <v>99</v>
      </c>
      <c r="J30" s="6"/>
      <c r="K30" s="17">
        <v>2.68</v>
      </c>
      <c r="L30" s="6" t="s">
        <v>100</v>
      </c>
      <c r="M30" s="18">
        <v>2.8000000000000001E-2</v>
      </c>
      <c r="N30" s="8">
        <v>6.7999999999999996E-3</v>
      </c>
      <c r="O30" s="7">
        <v>402649</v>
      </c>
      <c r="P30" s="7">
        <v>107.61</v>
      </c>
      <c r="Q30" s="7">
        <v>433.29</v>
      </c>
      <c r="R30" s="8">
        <v>4.0000000000000002E-4</v>
      </c>
      <c r="S30" s="8">
        <v>1.4E-2</v>
      </c>
      <c r="T30" s="8">
        <v>2.5999999999999999E-3</v>
      </c>
    </row>
    <row r="31" spans="2:20">
      <c r="B31" s="6" t="s">
        <v>224</v>
      </c>
      <c r="C31" s="17">
        <v>4160099</v>
      </c>
      <c r="D31" s="6" t="s">
        <v>157</v>
      </c>
      <c r="E31" s="6"/>
      <c r="F31" s="6">
        <v>416</v>
      </c>
      <c r="G31" s="6" t="s">
        <v>210</v>
      </c>
      <c r="H31" s="6" t="s">
        <v>218</v>
      </c>
      <c r="I31" s="6" t="s">
        <v>99</v>
      </c>
      <c r="J31" s="6"/>
      <c r="K31" s="17">
        <v>0.72</v>
      </c>
      <c r="L31" s="6" t="s">
        <v>100</v>
      </c>
      <c r="M31" s="18">
        <v>0.04</v>
      </c>
      <c r="N31" s="8">
        <v>1.2699999999999999E-2</v>
      </c>
      <c r="O31" s="7">
        <v>7382.59</v>
      </c>
      <c r="P31" s="7">
        <v>125.43</v>
      </c>
      <c r="Q31" s="7">
        <v>9.26</v>
      </c>
      <c r="R31" s="8">
        <v>1E-4</v>
      </c>
      <c r="S31" s="8">
        <v>2.9999999999999997E-4</v>
      </c>
      <c r="T31" s="8">
        <v>1E-4</v>
      </c>
    </row>
    <row r="32" spans="2:20">
      <c r="B32" s="6" t="s">
        <v>225</v>
      </c>
      <c r="C32" s="17">
        <v>1097138</v>
      </c>
      <c r="D32" s="6" t="s">
        <v>157</v>
      </c>
      <c r="E32" s="6"/>
      <c r="F32" s="6">
        <v>1324</v>
      </c>
      <c r="G32" s="6" t="s">
        <v>226</v>
      </c>
      <c r="H32" s="6" t="s">
        <v>218</v>
      </c>
      <c r="I32" s="6" t="s">
        <v>99</v>
      </c>
      <c r="J32" s="6"/>
      <c r="K32" s="17">
        <v>2.5499999999999998</v>
      </c>
      <c r="L32" s="6" t="s">
        <v>100</v>
      </c>
      <c r="M32" s="18">
        <v>4.8899999999999999E-2</v>
      </c>
      <c r="N32" s="8">
        <v>1.14E-2</v>
      </c>
      <c r="O32" s="7">
        <v>341051.07</v>
      </c>
      <c r="P32" s="7">
        <v>131.35</v>
      </c>
      <c r="Q32" s="7">
        <v>447.97</v>
      </c>
      <c r="R32" s="8">
        <v>1.9E-3</v>
      </c>
      <c r="S32" s="8">
        <v>1.4500000000000001E-2</v>
      </c>
      <c r="T32" s="8">
        <v>2.7000000000000001E-3</v>
      </c>
    </row>
    <row r="33" spans="2:20">
      <c r="B33" s="6" t="s">
        <v>227</v>
      </c>
      <c r="C33" s="17">
        <v>6040257</v>
      </c>
      <c r="D33" s="6" t="s">
        <v>157</v>
      </c>
      <c r="E33" s="6"/>
      <c r="F33" s="6">
        <v>604</v>
      </c>
      <c r="G33" s="6" t="s">
        <v>203</v>
      </c>
      <c r="H33" s="6" t="s">
        <v>218</v>
      </c>
      <c r="I33" s="6" t="s">
        <v>99</v>
      </c>
      <c r="J33" s="6"/>
      <c r="K33" s="17">
        <v>3.53</v>
      </c>
      <c r="L33" s="6" t="s">
        <v>100</v>
      </c>
      <c r="M33" s="18">
        <v>0.05</v>
      </c>
      <c r="N33" s="8">
        <v>1.12E-2</v>
      </c>
      <c r="O33" s="7">
        <v>453044</v>
      </c>
      <c r="P33" s="7">
        <v>126.03</v>
      </c>
      <c r="Q33" s="7">
        <v>570.97</v>
      </c>
      <c r="R33" s="8">
        <v>5.0000000000000001E-4</v>
      </c>
      <c r="S33" s="8">
        <v>1.84E-2</v>
      </c>
      <c r="T33" s="8">
        <v>3.3999999999999998E-3</v>
      </c>
    </row>
    <row r="34" spans="2:20">
      <c r="B34" s="6" t="s">
        <v>228</v>
      </c>
      <c r="C34" s="17">
        <v>6040141</v>
      </c>
      <c r="D34" s="6" t="s">
        <v>157</v>
      </c>
      <c r="E34" s="6"/>
      <c r="F34" s="6">
        <v>604</v>
      </c>
      <c r="G34" s="6" t="s">
        <v>203</v>
      </c>
      <c r="H34" s="6" t="s">
        <v>218</v>
      </c>
      <c r="I34" s="6" t="s">
        <v>99</v>
      </c>
      <c r="J34" s="6"/>
      <c r="K34" s="17">
        <v>4</v>
      </c>
      <c r="L34" s="6" t="s">
        <v>100</v>
      </c>
      <c r="M34" s="18">
        <v>0.04</v>
      </c>
      <c r="N34" s="8">
        <v>1.12E-2</v>
      </c>
      <c r="O34" s="7">
        <v>84714</v>
      </c>
      <c r="P34" s="7">
        <v>121.15</v>
      </c>
      <c r="Q34" s="7">
        <v>102.63</v>
      </c>
      <c r="R34" s="8">
        <v>1E-4</v>
      </c>
      <c r="S34" s="8">
        <v>3.3E-3</v>
      </c>
      <c r="T34" s="8">
        <v>5.9999999999999995E-4</v>
      </c>
    </row>
    <row r="35" spans="2:20">
      <c r="B35" s="6" t="s">
        <v>229</v>
      </c>
      <c r="C35" s="17">
        <v>1940444</v>
      </c>
      <c r="D35" s="6" t="s">
        <v>157</v>
      </c>
      <c r="E35" s="6"/>
      <c r="F35" s="6">
        <v>194</v>
      </c>
      <c r="G35" s="6" t="s">
        <v>203</v>
      </c>
      <c r="H35" s="6" t="s">
        <v>218</v>
      </c>
      <c r="I35" s="6" t="s">
        <v>99</v>
      </c>
      <c r="J35" s="6"/>
      <c r="K35" s="17">
        <v>3.39</v>
      </c>
      <c r="L35" s="6" t="s">
        <v>100</v>
      </c>
      <c r="M35" s="18">
        <v>6.5000000000000002E-2</v>
      </c>
      <c r="N35" s="8">
        <v>1.04E-2</v>
      </c>
      <c r="O35" s="7">
        <v>550902</v>
      </c>
      <c r="P35" s="7">
        <v>132.30000000000001</v>
      </c>
      <c r="Q35" s="7">
        <v>728.84</v>
      </c>
      <c r="R35" s="8">
        <v>2.9999999999999997E-4</v>
      </c>
      <c r="S35" s="8">
        <v>2.35E-2</v>
      </c>
      <c r="T35" s="8">
        <v>4.3E-3</v>
      </c>
    </row>
    <row r="36" spans="2:20">
      <c r="B36" s="6" t="s">
        <v>230</v>
      </c>
      <c r="C36" s="17">
        <v>7460140</v>
      </c>
      <c r="D36" s="6" t="s">
        <v>157</v>
      </c>
      <c r="E36" s="6"/>
      <c r="F36" s="6">
        <v>746</v>
      </c>
      <c r="G36" s="6" t="s">
        <v>231</v>
      </c>
      <c r="H36" s="6" t="s">
        <v>218</v>
      </c>
      <c r="I36" s="6" t="s">
        <v>212</v>
      </c>
      <c r="J36" s="6"/>
      <c r="K36" s="17">
        <v>0.82</v>
      </c>
      <c r="L36" s="6" t="s">
        <v>100</v>
      </c>
      <c r="M36" s="18">
        <v>4.1000000000000002E-2</v>
      </c>
      <c r="N36" s="8">
        <v>1.23E-2</v>
      </c>
      <c r="O36" s="7">
        <v>59111.6</v>
      </c>
      <c r="P36" s="7">
        <v>123.57</v>
      </c>
      <c r="Q36" s="7">
        <v>73.040000000000006</v>
      </c>
      <c r="R36" s="8">
        <v>2.0000000000000001E-4</v>
      </c>
      <c r="S36" s="8">
        <v>2.3999999999999998E-3</v>
      </c>
      <c r="T36" s="8">
        <v>4.0000000000000002E-4</v>
      </c>
    </row>
    <row r="37" spans="2:20">
      <c r="B37" s="6" t="s">
        <v>232</v>
      </c>
      <c r="C37" s="17">
        <v>1126762</v>
      </c>
      <c r="D37" s="6" t="s">
        <v>157</v>
      </c>
      <c r="E37" s="6"/>
      <c r="F37" s="6">
        <v>1239</v>
      </c>
      <c r="G37" s="6" t="s">
        <v>203</v>
      </c>
      <c r="H37" s="6" t="s">
        <v>233</v>
      </c>
      <c r="I37" s="6" t="s">
        <v>212</v>
      </c>
      <c r="J37" s="6"/>
      <c r="K37" s="17">
        <v>1.32</v>
      </c>
      <c r="L37" s="6" t="s">
        <v>100</v>
      </c>
      <c r="M37" s="18">
        <v>1.6E-2</v>
      </c>
      <c r="N37" s="8">
        <v>8.6999999999999994E-3</v>
      </c>
      <c r="O37" s="7">
        <v>136566.07</v>
      </c>
      <c r="P37" s="7">
        <v>102.63</v>
      </c>
      <c r="Q37" s="7">
        <v>140.16</v>
      </c>
      <c r="R37" s="8">
        <v>2.9999999999999997E-4</v>
      </c>
      <c r="S37" s="8">
        <v>4.4999999999999997E-3</v>
      </c>
      <c r="T37" s="8">
        <v>8.0000000000000004E-4</v>
      </c>
    </row>
    <row r="38" spans="2:20">
      <c r="B38" s="6" t="s">
        <v>234</v>
      </c>
      <c r="C38" s="17">
        <v>3900271</v>
      </c>
      <c r="D38" s="6" t="s">
        <v>157</v>
      </c>
      <c r="E38" s="6"/>
      <c r="F38" s="6">
        <v>390</v>
      </c>
      <c r="G38" s="6" t="s">
        <v>210</v>
      </c>
      <c r="H38" s="6" t="s">
        <v>233</v>
      </c>
      <c r="I38" s="6" t="s">
        <v>99</v>
      </c>
      <c r="J38" s="6"/>
      <c r="K38" s="17">
        <v>3.19</v>
      </c>
      <c r="L38" s="6" t="s">
        <v>100</v>
      </c>
      <c r="M38" s="18">
        <v>4.4499999999999998E-2</v>
      </c>
      <c r="N38" s="8">
        <v>1.32E-2</v>
      </c>
      <c r="O38" s="7">
        <v>186569.46</v>
      </c>
      <c r="P38" s="7">
        <v>115.58</v>
      </c>
      <c r="Q38" s="7">
        <v>215.64</v>
      </c>
      <c r="R38" s="8">
        <v>2.0000000000000001E-4</v>
      </c>
      <c r="S38" s="8">
        <v>7.0000000000000001E-3</v>
      </c>
      <c r="T38" s="8">
        <v>1.2999999999999999E-3</v>
      </c>
    </row>
    <row r="39" spans="2:20">
      <c r="B39" s="6" t="s">
        <v>235</v>
      </c>
      <c r="C39" s="17">
        <v>3900206</v>
      </c>
      <c r="D39" s="6" t="s">
        <v>157</v>
      </c>
      <c r="E39" s="6"/>
      <c r="F39" s="6">
        <v>390</v>
      </c>
      <c r="G39" s="6" t="s">
        <v>210</v>
      </c>
      <c r="H39" s="6" t="s">
        <v>233</v>
      </c>
      <c r="I39" s="6" t="s">
        <v>99</v>
      </c>
      <c r="J39" s="6"/>
      <c r="K39" s="17">
        <v>1.39</v>
      </c>
      <c r="L39" s="6" t="s">
        <v>100</v>
      </c>
      <c r="M39" s="18">
        <v>4.2500000000000003E-2</v>
      </c>
      <c r="N39" s="8">
        <v>1.2500000000000001E-2</v>
      </c>
      <c r="O39" s="7">
        <v>636825.4</v>
      </c>
      <c r="P39" s="7">
        <v>127.99</v>
      </c>
      <c r="Q39" s="7">
        <v>815.07</v>
      </c>
      <c r="R39" s="8">
        <v>1.1000000000000001E-3</v>
      </c>
      <c r="S39" s="8">
        <v>2.63E-2</v>
      </c>
      <c r="T39" s="8">
        <v>4.7999999999999996E-3</v>
      </c>
    </row>
    <row r="40" spans="2:20">
      <c r="B40" s="6" t="s">
        <v>236</v>
      </c>
      <c r="C40" s="17">
        <v>1097385</v>
      </c>
      <c r="D40" s="6" t="s">
        <v>157</v>
      </c>
      <c r="E40" s="6"/>
      <c r="F40" s="6">
        <v>1328</v>
      </c>
      <c r="G40" s="6" t="s">
        <v>210</v>
      </c>
      <c r="H40" s="6" t="s">
        <v>233</v>
      </c>
      <c r="I40" s="6" t="s">
        <v>99</v>
      </c>
      <c r="J40" s="6"/>
      <c r="K40" s="17">
        <v>1.71</v>
      </c>
      <c r="L40" s="6" t="s">
        <v>100</v>
      </c>
      <c r="M40" s="18">
        <v>4.9500000000000002E-2</v>
      </c>
      <c r="N40" s="8">
        <v>1.09E-2</v>
      </c>
      <c r="O40" s="7">
        <v>679671.47</v>
      </c>
      <c r="P40" s="7">
        <v>127.2</v>
      </c>
      <c r="Q40" s="7">
        <v>864.54</v>
      </c>
      <c r="R40" s="8">
        <v>1.8E-3</v>
      </c>
      <c r="S40" s="8">
        <v>2.7900000000000001E-2</v>
      </c>
      <c r="T40" s="8">
        <v>5.1000000000000004E-3</v>
      </c>
    </row>
    <row r="41" spans="2:20">
      <c r="B41" s="6" t="s">
        <v>237</v>
      </c>
      <c r="C41" s="17">
        <v>1122860</v>
      </c>
      <c r="D41" s="6" t="s">
        <v>157</v>
      </c>
      <c r="E41" s="6"/>
      <c r="F41" s="6">
        <v>1560</v>
      </c>
      <c r="G41" s="6" t="s">
        <v>210</v>
      </c>
      <c r="H41" s="6" t="s">
        <v>233</v>
      </c>
      <c r="I41" s="6" t="s">
        <v>99</v>
      </c>
      <c r="J41" s="6"/>
      <c r="K41" s="17">
        <v>2.1800000000000002</v>
      </c>
      <c r="L41" s="6" t="s">
        <v>100</v>
      </c>
      <c r="M41" s="18">
        <v>4.8000000000000001E-2</v>
      </c>
      <c r="N41" s="8">
        <v>1.46E-2</v>
      </c>
      <c r="O41" s="7">
        <v>64978.92</v>
      </c>
      <c r="P41" s="7">
        <v>113.24</v>
      </c>
      <c r="Q41" s="7">
        <v>73.58</v>
      </c>
      <c r="R41" s="8">
        <v>2.9999999999999997E-4</v>
      </c>
      <c r="S41" s="8">
        <v>2.3999999999999998E-3</v>
      </c>
      <c r="T41" s="8">
        <v>4.0000000000000002E-4</v>
      </c>
    </row>
    <row r="42" spans="2:20">
      <c r="B42" s="6" t="s">
        <v>238</v>
      </c>
      <c r="C42" s="17">
        <v>7590110</v>
      </c>
      <c r="D42" s="6" t="s">
        <v>157</v>
      </c>
      <c r="E42" s="6"/>
      <c r="F42" s="6">
        <v>759</v>
      </c>
      <c r="G42" s="6" t="s">
        <v>210</v>
      </c>
      <c r="H42" s="6" t="s">
        <v>233</v>
      </c>
      <c r="I42" s="6" t="s">
        <v>99</v>
      </c>
      <c r="J42" s="6"/>
      <c r="K42" s="17">
        <v>0.98</v>
      </c>
      <c r="L42" s="6" t="s">
        <v>100</v>
      </c>
      <c r="M42" s="18">
        <v>4.5499999999999999E-2</v>
      </c>
      <c r="N42" s="8">
        <v>1.29E-2</v>
      </c>
      <c r="O42" s="7">
        <v>146697.20000000001</v>
      </c>
      <c r="P42" s="7">
        <v>124.17</v>
      </c>
      <c r="Q42" s="7">
        <v>182.15</v>
      </c>
      <c r="R42" s="8">
        <v>5.0000000000000001E-4</v>
      </c>
      <c r="S42" s="8">
        <v>5.8999999999999999E-3</v>
      </c>
      <c r="T42" s="8">
        <v>1.1000000000000001E-3</v>
      </c>
    </row>
    <row r="43" spans="2:20">
      <c r="B43" s="6" t="s">
        <v>239</v>
      </c>
      <c r="C43" s="17">
        <v>1260462</v>
      </c>
      <c r="D43" s="6" t="s">
        <v>157</v>
      </c>
      <c r="E43" s="6"/>
      <c r="F43" s="6">
        <v>126</v>
      </c>
      <c r="G43" s="6" t="s">
        <v>210</v>
      </c>
      <c r="H43" s="6" t="s">
        <v>233</v>
      </c>
      <c r="I43" s="6" t="s">
        <v>99</v>
      </c>
      <c r="J43" s="6"/>
      <c r="K43" s="17">
        <v>1.66</v>
      </c>
      <c r="L43" s="6" t="s">
        <v>100</v>
      </c>
      <c r="M43" s="18">
        <v>5.2999999999999999E-2</v>
      </c>
      <c r="N43" s="8">
        <v>1.6899999999999998E-2</v>
      </c>
      <c r="O43" s="7">
        <v>73147.740000000005</v>
      </c>
      <c r="P43" s="7">
        <v>125.3</v>
      </c>
      <c r="Q43" s="7">
        <v>91.65</v>
      </c>
      <c r="R43" s="8">
        <v>2.0000000000000001E-4</v>
      </c>
      <c r="S43" s="8">
        <v>3.0000000000000001E-3</v>
      </c>
      <c r="T43" s="8">
        <v>5.0000000000000001E-4</v>
      </c>
    </row>
    <row r="44" spans="2:20">
      <c r="B44" s="6" t="s">
        <v>240</v>
      </c>
      <c r="C44" s="17">
        <v>1260546</v>
      </c>
      <c r="D44" s="6" t="s">
        <v>157</v>
      </c>
      <c r="E44" s="6"/>
      <c r="F44" s="6">
        <v>126</v>
      </c>
      <c r="G44" s="6" t="s">
        <v>210</v>
      </c>
      <c r="H44" s="6" t="s">
        <v>233</v>
      </c>
      <c r="I44" s="6" t="s">
        <v>99</v>
      </c>
      <c r="J44" s="6"/>
      <c r="K44" s="17">
        <v>5.29</v>
      </c>
      <c r="L44" s="6" t="s">
        <v>100</v>
      </c>
      <c r="M44" s="18">
        <v>5.3499999999999999E-2</v>
      </c>
      <c r="N44" s="8">
        <v>2.8400000000000002E-2</v>
      </c>
      <c r="O44" s="7">
        <v>69178</v>
      </c>
      <c r="P44" s="7">
        <v>116.91</v>
      </c>
      <c r="Q44" s="7">
        <v>80.88</v>
      </c>
      <c r="R44" s="8">
        <v>0</v>
      </c>
      <c r="S44" s="8">
        <v>2.5999999999999999E-3</v>
      </c>
      <c r="T44" s="8">
        <v>5.0000000000000001E-4</v>
      </c>
    </row>
    <row r="45" spans="2:20">
      <c r="B45" s="6" t="s">
        <v>241</v>
      </c>
      <c r="C45" s="17">
        <v>1260397</v>
      </c>
      <c r="D45" s="6" t="s">
        <v>157</v>
      </c>
      <c r="E45" s="6"/>
      <c r="F45" s="6">
        <v>126</v>
      </c>
      <c r="G45" s="6" t="s">
        <v>210</v>
      </c>
      <c r="H45" s="6" t="s">
        <v>233</v>
      </c>
      <c r="I45" s="6" t="s">
        <v>99</v>
      </c>
      <c r="J45" s="6"/>
      <c r="K45" s="17">
        <v>3.31</v>
      </c>
      <c r="L45" s="6" t="s">
        <v>100</v>
      </c>
      <c r="M45" s="18">
        <v>5.0999999999999997E-2</v>
      </c>
      <c r="N45" s="8">
        <v>1.8599999999999998E-2</v>
      </c>
      <c r="O45" s="7">
        <v>18687</v>
      </c>
      <c r="P45" s="7">
        <v>133.83000000000001</v>
      </c>
      <c r="Q45" s="7">
        <v>25.01</v>
      </c>
      <c r="R45" s="8">
        <v>0</v>
      </c>
      <c r="S45" s="8">
        <v>8.0000000000000004E-4</v>
      </c>
      <c r="T45" s="8">
        <v>1E-4</v>
      </c>
    </row>
    <row r="46" spans="2:20">
      <c r="B46" s="6" t="s">
        <v>242</v>
      </c>
      <c r="C46" s="17">
        <v>7480072</v>
      </c>
      <c r="D46" s="6" t="s">
        <v>157</v>
      </c>
      <c r="E46" s="6"/>
      <c r="F46" s="6">
        <v>748</v>
      </c>
      <c r="G46" s="6" t="s">
        <v>203</v>
      </c>
      <c r="H46" s="6" t="s">
        <v>233</v>
      </c>
      <c r="I46" s="6" t="s">
        <v>99</v>
      </c>
      <c r="J46" s="6"/>
      <c r="K46" s="17">
        <v>0.42</v>
      </c>
      <c r="L46" s="6" t="s">
        <v>100</v>
      </c>
      <c r="M46" s="18">
        <v>4.2900000000000001E-2</v>
      </c>
      <c r="N46" s="8">
        <v>2.81E-2</v>
      </c>
      <c r="O46" s="7">
        <v>173244.68</v>
      </c>
      <c r="P46" s="7">
        <v>119.36</v>
      </c>
      <c r="Q46" s="7">
        <v>206.78</v>
      </c>
      <c r="R46" s="8">
        <v>5.9999999999999995E-4</v>
      </c>
      <c r="S46" s="8">
        <v>6.7000000000000002E-3</v>
      </c>
      <c r="T46" s="8">
        <v>1.1999999999999999E-3</v>
      </c>
    </row>
    <row r="47" spans="2:20">
      <c r="B47" s="6" t="s">
        <v>243</v>
      </c>
      <c r="C47" s="17">
        <v>7480015</v>
      </c>
      <c r="D47" s="6" t="s">
        <v>157</v>
      </c>
      <c r="E47" s="6"/>
      <c r="F47" s="6">
        <v>748</v>
      </c>
      <c r="G47" s="6" t="s">
        <v>203</v>
      </c>
      <c r="H47" s="6" t="s">
        <v>233</v>
      </c>
      <c r="I47" s="6" t="s">
        <v>99</v>
      </c>
      <c r="J47" s="6"/>
      <c r="K47" s="17">
        <v>0.97</v>
      </c>
      <c r="L47" s="6" t="s">
        <v>100</v>
      </c>
      <c r="M47" s="18">
        <v>5.5E-2</v>
      </c>
      <c r="N47" s="8">
        <v>1.55E-2</v>
      </c>
      <c r="O47" s="7">
        <v>26666.67</v>
      </c>
      <c r="P47" s="7">
        <v>132.19</v>
      </c>
      <c r="Q47" s="7">
        <v>35.25</v>
      </c>
      <c r="R47" s="8">
        <v>2.0000000000000001E-4</v>
      </c>
      <c r="S47" s="8">
        <v>1.1000000000000001E-3</v>
      </c>
      <c r="T47" s="8">
        <v>2.0000000000000001E-4</v>
      </c>
    </row>
    <row r="48" spans="2:20">
      <c r="B48" s="6" t="s">
        <v>244</v>
      </c>
      <c r="C48" s="17">
        <v>7480023</v>
      </c>
      <c r="D48" s="6" t="s">
        <v>157</v>
      </c>
      <c r="E48" s="6"/>
      <c r="F48" s="6">
        <v>748</v>
      </c>
      <c r="G48" s="6" t="s">
        <v>203</v>
      </c>
      <c r="H48" s="6" t="s">
        <v>233</v>
      </c>
      <c r="I48" s="6" t="s">
        <v>99</v>
      </c>
      <c r="J48" s="6"/>
      <c r="K48" s="17">
        <v>1.58</v>
      </c>
      <c r="L48" s="6" t="s">
        <v>100</v>
      </c>
      <c r="M48" s="18">
        <v>5.2499999999999998E-2</v>
      </c>
      <c r="N48" s="8">
        <v>1.01E-2</v>
      </c>
      <c r="O48" s="7">
        <v>265821.59999999998</v>
      </c>
      <c r="P48" s="7">
        <v>136.35</v>
      </c>
      <c r="Q48" s="7">
        <v>362.45</v>
      </c>
      <c r="R48" s="8">
        <v>5.9999999999999995E-4</v>
      </c>
      <c r="S48" s="8">
        <v>1.17E-2</v>
      </c>
      <c r="T48" s="8">
        <v>2.0999999999999999E-3</v>
      </c>
    </row>
    <row r="49" spans="2:20">
      <c r="B49" s="6" t="s">
        <v>245</v>
      </c>
      <c r="C49" s="17">
        <v>1119213</v>
      </c>
      <c r="D49" s="6" t="s">
        <v>157</v>
      </c>
      <c r="E49" s="6"/>
      <c r="F49" s="6">
        <v>1367</v>
      </c>
      <c r="G49" s="6" t="s">
        <v>226</v>
      </c>
      <c r="H49" s="6" t="s">
        <v>233</v>
      </c>
      <c r="I49" s="6" t="s">
        <v>99</v>
      </c>
      <c r="J49" s="6"/>
      <c r="K49" s="17">
        <v>3.41</v>
      </c>
      <c r="L49" s="6" t="s">
        <v>100</v>
      </c>
      <c r="M49" s="18">
        <v>3.9E-2</v>
      </c>
      <c r="N49" s="8">
        <v>1.26E-2</v>
      </c>
      <c r="O49" s="7">
        <v>111449</v>
      </c>
      <c r="P49" s="7">
        <v>118.89</v>
      </c>
      <c r="Q49" s="7">
        <v>132.5</v>
      </c>
      <c r="R49" s="8">
        <v>5.9999999999999995E-4</v>
      </c>
      <c r="S49" s="8">
        <v>4.3E-3</v>
      </c>
      <c r="T49" s="8">
        <v>8.0000000000000004E-4</v>
      </c>
    </row>
    <row r="50" spans="2:20">
      <c r="B50" s="6" t="s">
        <v>246</v>
      </c>
      <c r="C50" s="17">
        <v>1126069</v>
      </c>
      <c r="D50" s="6" t="s">
        <v>157</v>
      </c>
      <c r="E50" s="6"/>
      <c r="F50" s="6">
        <v>1367</v>
      </c>
      <c r="G50" s="6" t="s">
        <v>226</v>
      </c>
      <c r="H50" s="6" t="s">
        <v>233</v>
      </c>
      <c r="I50" s="6" t="s">
        <v>99</v>
      </c>
      <c r="J50" s="6"/>
      <c r="K50" s="17">
        <v>5.92</v>
      </c>
      <c r="L50" s="6" t="s">
        <v>100</v>
      </c>
      <c r="M50" s="18">
        <v>3.85E-2</v>
      </c>
      <c r="N50" s="8">
        <v>1.6299999999999999E-2</v>
      </c>
      <c r="O50" s="7">
        <v>660594</v>
      </c>
      <c r="P50" s="7">
        <v>118.03</v>
      </c>
      <c r="Q50" s="7">
        <v>779.7</v>
      </c>
      <c r="R50" s="8">
        <v>2.8E-3</v>
      </c>
      <c r="S50" s="8">
        <v>2.52E-2</v>
      </c>
      <c r="T50" s="8">
        <v>4.5999999999999999E-3</v>
      </c>
    </row>
    <row r="51" spans="2:20">
      <c r="B51" s="6" t="s">
        <v>247</v>
      </c>
      <c r="C51" s="17">
        <v>3230224</v>
      </c>
      <c r="D51" s="6" t="s">
        <v>157</v>
      </c>
      <c r="E51" s="6"/>
      <c r="F51" s="6">
        <v>323</v>
      </c>
      <c r="G51" s="6" t="s">
        <v>210</v>
      </c>
      <c r="H51" s="6" t="s">
        <v>233</v>
      </c>
      <c r="I51" s="6" t="s">
        <v>99</v>
      </c>
      <c r="J51" s="6"/>
      <c r="K51" s="17">
        <v>3.15</v>
      </c>
      <c r="L51" s="6" t="s">
        <v>100</v>
      </c>
      <c r="M51" s="18">
        <v>5.8500000000000003E-2</v>
      </c>
      <c r="N51" s="8">
        <v>1.61E-2</v>
      </c>
      <c r="O51" s="7">
        <v>255690.65</v>
      </c>
      <c r="P51" s="7">
        <v>124.43</v>
      </c>
      <c r="Q51" s="7">
        <v>318.16000000000003</v>
      </c>
      <c r="R51" s="8">
        <v>2.0000000000000001E-4</v>
      </c>
      <c r="S51" s="8">
        <v>1.03E-2</v>
      </c>
      <c r="T51" s="8">
        <v>1.9E-3</v>
      </c>
    </row>
    <row r="52" spans="2:20">
      <c r="B52" s="6" t="s">
        <v>248</v>
      </c>
      <c r="C52" s="17">
        <v>3230208</v>
      </c>
      <c r="D52" s="6" t="s">
        <v>157</v>
      </c>
      <c r="E52" s="6"/>
      <c r="F52" s="6">
        <v>323</v>
      </c>
      <c r="G52" s="6" t="s">
        <v>210</v>
      </c>
      <c r="H52" s="6" t="s">
        <v>233</v>
      </c>
      <c r="I52" s="6" t="s">
        <v>99</v>
      </c>
      <c r="J52" s="6"/>
      <c r="K52" s="17">
        <v>7.25</v>
      </c>
      <c r="L52" s="6" t="s">
        <v>100</v>
      </c>
      <c r="M52" s="18">
        <v>2.3E-2</v>
      </c>
      <c r="N52" s="8">
        <v>2.58E-2</v>
      </c>
      <c r="O52" s="7">
        <v>123708.88</v>
      </c>
      <c r="P52" s="7">
        <v>99.32</v>
      </c>
      <c r="Q52" s="7">
        <v>122.87</v>
      </c>
      <c r="R52" s="8">
        <v>2.0000000000000001E-4</v>
      </c>
      <c r="S52" s="8">
        <v>4.0000000000000001E-3</v>
      </c>
      <c r="T52" s="8">
        <v>6.9999999999999999E-4</v>
      </c>
    </row>
    <row r="53" spans="2:20">
      <c r="B53" s="6" t="s">
        <v>249</v>
      </c>
      <c r="C53" s="17">
        <v>3230232</v>
      </c>
      <c r="D53" s="6" t="s">
        <v>157</v>
      </c>
      <c r="E53" s="6"/>
      <c r="F53" s="6">
        <v>323</v>
      </c>
      <c r="G53" s="6" t="s">
        <v>210</v>
      </c>
      <c r="H53" s="6" t="s">
        <v>233</v>
      </c>
      <c r="I53" s="6" t="s">
        <v>99</v>
      </c>
      <c r="J53" s="6"/>
      <c r="K53" s="17">
        <v>7.76</v>
      </c>
      <c r="L53" s="6" t="s">
        <v>100</v>
      </c>
      <c r="M53" s="18">
        <v>2.1499999999999998E-2</v>
      </c>
      <c r="N53" s="8">
        <v>2.3900000000000001E-2</v>
      </c>
      <c r="O53" s="7">
        <v>296055</v>
      </c>
      <c r="P53" s="7">
        <v>100.16</v>
      </c>
      <c r="Q53" s="7">
        <v>296.52999999999997</v>
      </c>
      <c r="R53" s="8">
        <v>5.0000000000000001E-4</v>
      </c>
      <c r="S53" s="8">
        <v>9.5999999999999992E-3</v>
      </c>
      <c r="T53" s="8">
        <v>1.8E-3</v>
      </c>
    </row>
    <row r="54" spans="2:20">
      <c r="B54" s="6" t="s">
        <v>250</v>
      </c>
      <c r="C54" s="17">
        <v>3230083</v>
      </c>
      <c r="D54" s="6" t="s">
        <v>157</v>
      </c>
      <c r="E54" s="6"/>
      <c r="F54" s="6">
        <v>323</v>
      </c>
      <c r="G54" s="6" t="s">
        <v>210</v>
      </c>
      <c r="H54" s="6" t="s">
        <v>233</v>
      </c>
      <c r="I54" s="6" t="s">
        <v>99</v>
      </c>
      <c r="J54" s="6"/>
      <c r="K54" s="17">
        <v>0.89</v>
      </c>
      <c r="L54" s="6" t="s">
        <v>100</v>
      </c>
      <c r="M54" s="18">
        <v>4.7E-2</v>
      </c>
      <c r="N54" s="8">
        <v>1.06E-2</v>
      </c>
      <c r="O54" s="7">
        <v>55653.599999999999</v>
      </c>
      <c r="P54" s="7">
        <v>120.11</v>
      </c>
      <c r="Q54" s="7">
        <v>66.849999999999994</v>
      </c>
      <c r="R54" s="8">
        <v>4.0000000000000002E-4</v>
      </c>
      <c r="S54" s="8">
        <v>2.2000000000000001E-3</v>
      </c>
      <c r="T54" s="8">
        <v>4.0000000000000002E-4</v>
      </c>
    </row>
    <row r="55" spans="2:20">
      <c r="B55" s="6" t="s">
        <v>251</v>
      </c>
      <c r="C55" s="17">
        <v>5660048</v>
      </c>
      <c r="D55" s="6" t="s">
        <v>157</v>
      </c>
      <c r="E55" s="6"/>
      <c r="F55" s="6">
        <v>566</v>
      </c>
      <c r="G55" s="6" t="s">
        <v>226</v>
      </c>
      <c r="H55" s="6" t="s">
        <v>233</v>
      </c>
      <c r="I55" s="6" t="s">
        <v>212</v>
      </c>
      <c r="J55" s="6"/>
      <c r="K55" s="17">
        <v>1.74</v>
      </c>
      <c r="L55" s="6" t="s">
        <v>100</v>
      </c>
      <c r="M55" s="18">
        <v>4.2799999999999998E-2</v>
      </c>
      <c r="N55" s="8">
        <v>1.09E-2</v>
      </c>
      <c r="O55" s="7">
        <v>120000.41</v>
      </c>
      <c r="P55" s="7">
        <v>127.21</v>
      </c>
      <c r="Q55" s="7">
        <v>152.65</v>
      </c>
      <c r="R55" s="8">
        <v>5.9999999999999995E-4</v>
      </c>
      <c r="S55" s="8">
        <v>4.8999999999999998E-3</v>
      </c>
      <c r="T55" s="8">
        <v>8.9999999999999998E-4</v>
      </c>
    </row>
    <row r="56" spans="2:20">
      <c r="B56" s="6" t="s">
        <v>252</v>
      </c>
      <c r="C56" s="17">
        <v>1136753</v>
      </c>
      <c r="D56" s="6" t="s">
        <v>157</v>
      </c>
      <c r="E56" s="6"/>
      <c r="F56" s="6">
        <v>1357</v>
      </c>
      <c r="G56" s="6" t="s">
        <v>210</v>
      </c>
      <c r="H56" s="6" t="s">
        <v>233</v>
      </c>
      <c r="I56" s="6" t="s">
        <v>99</v>
      </c>
      <c r="J56" s="6"/>
      <c r="K56" s="17">
        <v>7.4</v>
      </c>
      <c r="L56" s="6" t="s">
        <v>100</v>
      </c>
      <c r="M56" s="18">
        <v>0.04</v>
      </c>
      <c r="N56" s="8">
        <v>1.9699999999999999E-2</v>
      </c>
      <c r="O56" s="7">
        <v>217269.96</v>
      </c>
      <c r="P56" s="7">
        <v>115.85</v>
      </c>
      <c r="Q56" s="7">
        <v>251.71</v>
      </c>
      <c r="R56" s="8">
        <v>1.6000000000000001E-3</v>
      </c>
      <c r="S56" s="8">
        <v>8.0999999999999996E-3</v>
      </c>
      <c r="T56" s="8">
        <v>1.5E-3</v>
      </c>
    </row>
    <row r="57" spans="2:20">
      <c r="B57" s="6" t="s">
        <v>253</v>
      </c>
      <c r="C57" s="17">
        <v>1106657</v>
      </c>
      <c r="D57" s="6" t="s">
        <v>157</v>
      </c>
      <c r="E57" s="6"/>
      <c r="F57" s="6">
        <v>1357</v>
      </c>
      <c r="G57" s="6" t="s">
        <v>210</v>
      </c>
      <c r="H57" s="6" t="s">
        <v>233</v>
      </c>
      <c r="I57" s="6" t="s">
        <v>99</v>
      </c>
      <c r="J57" s="6"/>
      <c r="K57" s="17">
        <v>0.81</v>
      </c>
      <c r="L57" s="6" t="s">
        <v>100</v>
      </c>
      <c r="M57" s="18">
        <v>4.7E-2</v>
      </c>
      <c r="N57" s="8">
        <v>9.4999999999999998E-3</v>
      </c>
      <c r="O57" s="7">
        <v>96000.19</v>
      </c>
      <c r="P57" s="7">
        <v>124.08</v>
      </c>
      <c r="Q57" s="7">
        <v>119.12</v>
      </c>
      <c r="R57" s="8">
        <v>2.5999999999999999E-3</v>
      </c>
      <c r="S57" s="8">
        <v>3.8E-3</v>
      </c>
      <c r="T57" s="8">
        <v>6.9999999999999999E-4</v>
      </c>
    </row>
    <row r="58" spans="2:20">
      <c r="B58" s="6" t="s">
        <v>254</v>
      </c>
      <c r="C58" s="17">
        <v>1118033</v>
      </c>
      <c r="D58" s="6" t="s">
        <v>157</v>
      </c>
      <c r="E58" s="6"/>
      <c r="F58" s="6">
        <v>1327</v>
      </c>
      <c r="G58" s="6" t="s">
        <v>210</v>
      </c>
      <c r="H58" s="6" t="s">
        <v>255</v>
      </c>
      <c r="I58" s="6" t="s">
        <v>212</v>
      </c>
      <c r="J58" s="6"/>
      <c r="K58" s="17">
        <v>2.81</v>
      </c>
      <c r="L58" s="6" t="s">
        <v>100</v>
      </c>
      <c r="M58" s="18">
        <v>3.7699999999999997E-2</v>
      </c>
      <c r="N58" s="8">
        <v>1.06E-2</v>
      </c>
      <c r="O58" s="7">
        <v>154425.82</v>
      </c>
      <c r="P58" s="7">
        <v>117.52</v>
      </c>
      <c r="Q58" s="7">
        <v>181.48</v>
      </c>
      <c r="R58" s="8">
        <v>4.0000000000000002E-4</v>
      </c>
      <c r="S58" s="8">
        <v>5.8999999999999999E-3</v>
      </c>
      <c r="T58" s="8">
        <v>1.1000000000000001E-3</v>
      </c>
    </row>
    <row r="59" spans="2:20">
      <c r="B59" s="6" t="s">
        <v>256</v>
      </c>
      <c r="C59" s="17">
        <v>1138585</v>
      </c>
      <c r="D59" s="6" t="s">
        <v>157</v>
      </c>
      <c r="E59" s="6"/>
      <c r="F59" s="6">
        <v>1153</v>
      </c>
      <c r="G59" s="6" t="s">
        <v>203</v>
      </c>
      <c r="H59" s="6" t="s">
        <v>255</v>
      </c>
      <c r="I59" s="6" t="s">
        <v>99</v>
      </c>
      <c r="J59" s="6"/>
      <c r="K59" s="17">
        <v>4.46</v>
      </c>
      <c r="L59" s="6" t="s">
        <v>100</v>
      </c>
      <c r="M59" s="18">
        <v>2.8000000000000001E-2</v>
      </c>
      <c r="N59" s="8">
        <v>2.5499999999999998E-2</v>
      </c>
      <c r="O59" s="7">
        <v>6</v>
      </c>
      <c r="P59" s="7">
        <v>5114001</v>
      </c>
      <c r="Q59" s="7">
        <v>306.83999999999997</v>
      </c>
      <c r="R59" s="8">
        <v>0</v>
      </c>
      <c r="S59" s="8">
        <v>9.9000000000000008E-3</v>
      </c>
      <c r="T59" s="8">
        <v>1.8E-3</v>
      </c>
    </row>
    <row r="60" spans="2:20">
      <c r="B60" s="6" t="s">
        <v>257</v>
      </c>
      <c r="C60" s="17">
        <v>5760160</v>
      </c>
      <c r="D60" s="6" t="s">
        <v>157</v>
      </c>
      <c r="E60" s="6"/>
      <c r="F60" s="6">
        <v>576</v>
      </c>
      <c r="G60" s="6" t="s">
        <v>258</v>
      </c>
      <c r="H60" s="6" t="s">
        <v>255</v>
      </c>
      <c r="I60" s="6" t="s">
        <v>99</v>
      </c>
      <c r="J60" s="6"/>
      <c r="K60" s="17">
        <v>2.33</v>
      </c>
      <c r="L60" s="6" t="s">
        <v>100</v>
      </c>
      <c r="M60" s="18">
        <v>4.7E-2</v>
      </c>
      <c r="N60" s="8">
        <v>1.9900000000000001E-2</v>
      </c>
      <c r="O60" s="7">
        <v>79726</v>
      </c>
      <c r="P60" s="7">
        <v>127.91</v>
      </c>
      <c r="Q60" s="7">
        <v>101.98</v>
      </c>
      <c r="R60" s="8">
        <v>0</v>
      </c>
      <c r="S60" s="8">
        <v>3.3E-3</v>
      </c>
      <c r="T60" s="8">
        <v>5.9999999999999995E-4</v>
      </c>
    </row>
    <row r="61" spans="2:20">
      <c r="B61" s="6" t="s">
        <v>259</v>
      </c>
      <c r="C61" s="17">
        <v>6130173</v>
      </c>
      <c r="D61" s="6" t="s">
        <v>157</v>
      </c>
      <c r="E61" s="6"/>
      <c r="F61" s="6">
        <v>613</v>
      </c>
      <c r="G61" s="6" t="s">
        <v>210</v>
      </c>
      <c r="H61" s="6" t="s">
        <v>255</v>
      </c>
      <c r="I61" s="6" t="s">
        <v>212</v>
      </c>
      <c r="J61" s="6"/>
      <c r="K61" s="17">
        <v>2.27</v>
      </c>
      <c r="L61" s="6" t="s">
        <v>100</v>
      </c>
      <c r="M61" s="18">
        <v>4.4299999999999999E-2</v>
      </c>
      <c r="N61" s="8">
        <v>1.54E-2</v>
      </c>
      <c r="O61" s="7">
        <v>65016.76</v>
      </c>
      <c r="P61" s="7">
        <v>109.66</v>
      </c>
      <c r="Q61" s="7">
        <v>71.3</v>
      </c>
      <c r="R61" s="8">
        <v>2.0000000000000001E-4</v>
      </c>
      <c r="S61" s="8">
        <v>2.3E-3</v>
      </c>
      <c r="T61" s="8">
        <v>4.0000000000000002E-4</v>
      </c>
    </row>
    <row r="62" spans="2:20">
      <c r="B62" s="6" t="s">
        <v>260</v>
      </c>
      <c r="C62" s="17">
        <v>1096270</v>
      </c>
      <c r="D62" s="6" t="s">
        <v>157</v>
      </c>
      <c r="E62" s="6"/>
      <c r="F62" s="6">
        <v>2066</v>
      </c>
      <c r="G62" s="6" t="s">
        <v>261</v>
      </c>
      <c r="H62" s="6" t="s">
        <v>255</v>
      </c>
      <c r="I62" s="6" t="s">
        <v>99</v>
      </c>
      <c r="J62" s="6"/>
      <c r="K62" s="17">
        <v>0.25</v>
      </c>
      <c r="L62" s="6" t="s">
        <v>100</v>
      </c>
      <c r="M62" s="18">
        <v>5.2999999999999999E-2</v>
      </c>
      <c r="N62" s="8">
        <v>4.2000000000000003E-2</v>
      </c>
      <c r="O62" s="7">
        <v>127192.25</v>
      </c>
      <c r="P62" s="7">
        <v>124.42</v>
      </c>
      <c r="Q62" s="7">
        <v>158.25</v>
      </c>
      <c r="R62" s="8">
        <v>6.9999999999999999E-4</v>
      </c>
      <c r="S62" s="8">
        <v>5.1000000000000004E-3</v>
      </c>
      <c r="T62" s="8">
        <v>8.9999999999999998E-4</v>
      </c>
    </row>
    <row r="63" spans="2:20">
      <c r="B63" s="6" t="s">
        <v>262</v>
      </c>
      <c r="C63" s="17">
        <v>6620207</v>
      </c>
      <c r="D63" s="6" t="s">
        <v>157</v>
      </c>
      <c r="E63" s="6"/>
      <c r="F63" s="6">
        <v>662</v>
      </c>
      <c r="G63" s="6" t="s">
        <v>203</v>
      </c>
      <c r="H63" s="6" t="s">
        <v>255</v>
      </c>
      <c r="I63" s="6" t="s">
        <v>99</v>
      </c>
      <c r="J63" s="6"/>
      <c r="K63" s="17">
        <v>0.23</v>
      </c>
      <c r="L63" s="6" t="s">
        <v>100</v>
      </c>
      <c r="M63" s="18">
        <v>6.5000000000000002E-2</v>
      </c>
      <c r="N63" s="8">
        <v>3.8399999999999997E-2</v>
      </c>
      <c r="O63" s="7">
        <v>624402</v>
      </c>
      <c r="P63" s="7">
        <v>129.59</v>
      </c>
      <c r="Q63" s="7">
        <v>809.16</v>
      </c>
      <c r="R63" s="8">
        <v>8.9999999999999998E-4</v>
      </c>
      <c r="S63" s="8">
        <v>2.6100000000000002E-2</v>
      </c>
      <c r="T63" s="8">
        <v>4.7999999999999996E-3</v>
      </c>
    </row>
    <row r="64" spans="2:20">
      <c r="B64" s="6" t="s">
        <v>263</v>
      </c>
      <c r="C64" s="17">
        <v>7770142</v>
      </c>
      <c r="D64" s="6" t="s">
        <v>157</v>
      </c>
      <c r="E64" s="6"/>
      <c r="F64" s="6">
        <v>777</v>
      </c>
      <c r="G64" s="6" t="s">
        <v>264</v>
      </c>
      <c r="H64" s="6" t="s">
        <v>255</v>
      </c>
      <c r="I64" s="6" t="s">
        <v>99</v>
      </c>
      <c r="J64" s="6"/>
      <c r="K64" s="17">
        <v>1.44</v>
      </c>
      <c r="L64" s="6" t="s">
        <v>100</v>
      </c>
      <c r="M64" s="18">
        <v>5.1999999999999998E-2</v>
      </c>
      <c r="N64" s="8">
        <v>1.26E-2</v>
      </c>
      <c r="O64" s="7">
        <v>622216</v>
      </c>
      <c r="P64" s="7">
        <v>133.31</v>
      </c>
      <c r="Q64" s="7">
        <v>829.48</v>
      </c>
      <c r="R64" s="8">
        <v>1.1999999999999999E-3</v>
      </c>
      <c r="S64" s="8">
        <v>2.6800000000000001E-2</v>
      </c>
      <c r="T64" s="8">
        <v>4.8999999999999998E-3</v>
      </c>
    </row>
    <row r="65" spans="2:20">
      <c r="B65" s="6" t="s">
        <v>265</v>
      </c>
      <c r="C65" s="17">
        <v>3870094</v>
      </c>
      <c r="D65" s="6" t="s">
        <v>157</v>
      </c>
      <c r="E65" s="6"/>
      <c r="F65" s="6">
        <v>387</v>
      </c>
      <c r="G65" s="6" t="s">
        <v>210</v>
      </c>
      <c r="H65" s="6" t="s">
        <v>266</v>
      </c>
      <c r="I65" s="6" t="s">
        <v>212</v>
      </c>
      <c r="J65" s="6"/>
      <c r="K65" s="17">
        <v>2.21</v>
      </c>
      <c r="L65" s="6" t="s">
        <v>100</v>
      </c>
      <c r="M65" s="18">
        <v>4.8000000000000001E-2</v>
      </c>
      <c r="N65" s="8">
        <v>1.95E-2</v>
      </c>
      <c r="O65" s="7">
        <v>294896.06</v>
      </c>
      <c r="P65" s="7">
        <v>108.77</v>
      </c>
      <c r="Q65" s="7">
        <v>320.76</v>
      </c>
      <c r="R65" s="8">
        <v>6.9999999999999999E-4</v>
      </c>
      <c r="S65" s="8">
        <v>1.04E-2</v>
      </c>
      <c r="T65" s="8">
        <v>1.9E-3</v>
      </c>
    </row>
    <row r="66" spans="2:20">
      <c r="B66" s="6" t="s">
        <v>267</v>
      </c>
      <c r="C66" s="17">
        <v>1126093</v>
      </c>
      <c r="D66" s="6" t="s">
        <v>157</v>
      </c>
      <c r="E66" s="6"/>
      <c r="F66" s="6">
        <v>1338</v>
      </c>
      <c r="G66" s="6" t="s">
        <v>210</v>
      </c>
      <c r="H66" s="6" t="s">
        <v>266</v>
      </c>
      <c r="I66" s="6" t="s">
        <v>212</v>
      </c>
      <c r="J66" s="6"/>
      <c r="K66" s="17">
        <v>1.7</v>
      </c>
      <c r="L66" s="6" t="s">
        <v>100</v>
      </c>
      <c r="M66" s="18">
        <v>4.7E-2</v>
      </c>
      <c r="N66" s="8">
        <v>2.0799999999999999E-2</v>
      </c>
      <c r="O66" s="7">
        <v>47.98</v>
      </c>
      <c r="P66" s="7">
        <v>106.97</v>
      </c>
      <c r="Q66" s="7">
        <v>0.05</v>
      </c>
      <c r="R66" s="8">
        <v>0</v>
      </c>
      <c r="S66" s="8">
        <v>0</v>
      </c>
      <c r="T66" s="8">
        <v>0</v>
      </c>
    </row>
    <row r="67" spans="2:20">
      <c r="B67" s="6" t="s">
        <v>268</v>
      </c>
      <c r="C67" s="17">
        <v>2510139</v>
      </c>
      <c r="D67" s="6" t="s">
        <v>157</v>
      </c>
      <c r="E67" s="6"/>
      <c r="F67" s="6">
        <v>251</v>
      </c>
      <c r="G67" s="6" t="s">
        <v>210</v>
      </c>
      <c r="H67" s="6" t="s">
        <v>266</v>
      </c>
      <c r="I67" s="6" t="s">
        <v>99</v>
      </c>
      <c r="J67" s="6"/>
      <c r="K67" s="17">
        <v>2.38</v>
      </c>
      <c r="L67" s="6" t="s">
        <v>100</v>
      </c>
      <c r="M67" s="18">
        <v>4.2500000000000003E-2</v>
      </c>
      <c r="N67" s="8">
        <v>1.61E-2</v>
      </c>
      <c r="O67" s="7">
        <v>160492.15</v>
      </c>
      <c r="P67" s="7">
        <v>114.63</v>
      </c>
      <c r="Q67" s="7">
        <v>183.97</v>
      </c>
      <c r="R67" s="8">
        <v>5.9999999999999995E-4</v>
      </c>
      <c r="S67" s="8">
        <v>5.8999999999999999E-3</v>
      </c>
      <c r="T67" s="8">
        <v>1.1000000000000001E-3</v>
      </c>
    </row>
    <row r="68" spans="2:20">
      <c r="B68" s="6" t="s">
        <v>269</v>
      </c>
      <c r="C68" s="17">
        <v>4110094</v>
      </c>
      <c r="D68" s="6" t="s">
        <v>157</v>
      </c>
      <c r="E68" s="6"/>
      <c r="F68" s="6">
        <v>411</v>
      </c>
      <c r="G68" s="6" t="s">
        <v>210</v>
      </c>
      <c r="H68" s="6" t="s">
        <v>266</v>
      </c>
      <c r="I68" s="6" t="s">
        <v>212</v>
      </c>
      <c r="J68" s="6"/>
      <c r="K68" s="17">
        <v>2.62</v>
      </c>
      <c r="L68" s="6" t="s">
        <v>100</v>
      </c>
      <c r="M68" s="18">
        <v>4.5999999999999999E-2</v>
      </c>
      <c r="N68" s="8">
        <v>2.3599999999999999E-2</v>
      </c>
      <c r="O68" s="7">
        <v>75782.5</v>
      </c>
      <c r="P68" s="7">
        <v>127.75</v>
      </c>
      <c r="Q68" s="7">
        <v>96.81</v>
      </c>
      <c r="R68" s="8">
        <v>2.0000000000000001E-4</v>
      </c>
      <c r="S68" s="8">
        <v>3.0999999999999999E-3</v>
      </c>
      <c r="T68" s="8">
        <v>5.9999999999999995E-4</v>
      </c>
    </row>
    <row r="69" spans="2:20">
      <c r="B69" s="6" t="s">
        <v>270</v>
      </c>
      <c r="C69" s="17">
        <v>7430069</v>
      </c>
      <c r="D69" s="6" t="s">
        <v>157</v>
      </c>
      <c r="E69" s="6"/>
      <c r="F69" s="6">
        <v>743</v>
      </c>
      <c r="G69" s="6" t="s">
        <v>210</v>
      </c>
      <c r="H69" s="6" t="s">
        <v>266</v>
      </c>
      <c r="I69" s="6" t="s">
        <v>99</v>
      </c>
      <c r="J69" s="6"/>
      <c r="K69" s="17">
        <v>2.15</v>
      </c>
      <c r="L69" s="6" t="s">
        <v>100</v>
      </c>
      <c r="M69" s="18">
        <v>5.3999999999999999E-2</v>
      </c>
      <c r="N69" s="8">
        <v>1.55E-2</v>
      </c>
      <c r="O69" s="7">
        <v>66446.91</v>
      </c>
      <c r="P69" s="7">
        <v>131.06</v>
      </c>
      <c r="Q69" s="7">
        <v>87.09</v>
      </c>
      <c r="R69" s="8">
        <v>2.9999999999999997E-4</v>
      </c>
      <c r="S69" s="8">
        <v>2.8E-3</v>
      </c>
      <c r="T69" s="8">
        <v>5.0000000000000001E-4</v>
      </c>
    </row>
    <row r="70" spans="2:20">
      <c r="B70" s="6" t="s">
        <v>271</v>
      </c>
      <c r="C70" s="17">
        <v>6990154</v>
      </c>
      <c r="D70" s="6" t="s">
        <v>157</v>
      </c>
      <c r="E70" s="6"/>
      <c r="F70" s="6">
        <v>699</v>
      </c>
      <c r="G70" s="6" t="s">
        <v>210</v>
      </c>
      <c r="H70" s="6" t="s">
        <v>266</v>
      </c>
      <c r="I70" s="6" t="s">
        <v>99</v>
      </c>
      <c r="J70" s="6"/>
      <c r="K70" s="17">
        <v>5.81</v>
      </c>
      <c r="L70" s="6" t="s">
        <v>100</v>
      </c>
      <c r="M70" s="18">
        <v>4.9500000000000002E-2</v>
      </c>
      <c r="N70" s="8">
        <v>2.6800000000000001E-2</v>
      </c>
      <c r="O70" s="7">
        <v>729589</v>
      </c>
      <c r="P70" s="7">
        <v>137.94999999999999</v>
      </c>
      <c r="Q70" s="7">
        <v>1006.47</v>
      </c>
      <c r="R70" s="8">
        <v>5.0000000000000001E-4</v>
      </c>
      <c r="S70" s="8">
        <v>3.2500000000000001E-2</v>
      </c>
      <c r="T70" s="8">
        <v>6.0000000000000001E-3</v>
      </c>
    </row>
    <row r="71" spans="2:20">
      <c r="B71" s="6" t="s">
        <v>272</v>
      </c>
      <c r="C71" s="17">
        <v>4590089</v>
      </c>
      <c r="D71" s="6" t="s">
        <v>157</v>
      </c>
      <c r="E71" s="6"/>
      <c r="F71" s="6">
        <v>459</v>
      </c>
      <c r="G71" s="6" t="s">
        <v>273</v>
      </c>
      <c r="H71" s="6" t="s">
        <v>266</v>
      </c>
      <c r="I71" s="6" t="s">
        <v>99</v>
      </c>
      <c r="J71" s="6"/>
      <c r="K71" s="17">
        <v>7.0000000000000007E-2</v>
      </c>
      <c r="L71" s="6" t="s">
        <v>100</v>
      </c>
      <c r="M71" s="18">
        <v>5.2999999999999999E-2</v>
      </c>
      <c r="N71" s="8">
        <v>5.9799999999999999E-2</v>
      </c>
      <c r="O71" s="7">
        <v>125993.13</v>
      </c>
      <c r="P71" s="7">
        <v>121.36</v>
      </c>
      <c r="Q71" s="7">
        <v>152.91</v>
      </c>
      <c r="R71" s="8">
        <v>8.9999999999999998E-4</v>
      </c>
      <c r="S71" s="8">
        <v>4.8999999999999998E-3</v>
      </c>
      <c r="T71" s="8">
        <v>8.9999999999999998E-4</v>
      </c>
    </row>
    <row r="72" spans="2:20">
      <c r="B72" s="6" t="s">
        <v>274</v>
      </c>
      <c r="C72" s="17">
        <v>4590097</v>
      </c>
      <c r="D72" s="6" t="s">
        <v>157</v>
      </c>
      <c r="E72" s="6"/>
      <c r="F72" s="6">
        <v>459</v>
      </c>
      <c r="G72" s="6" t="s">
        <v>273</v>
      </c>
      <c r="H72" s="6" t="s">
        <v>266</v>
      </c>
      <c r="I72" s="6" t="s">
        <v>99</v>
      </c>
      <c r="J72" s="6"/>
      <c r="K72" s="17">
        <v>0.45</v>
      </c>
      <c r="L72" s="6" t="s">
        <v>100</v>
      </c>
      <c r="M72" s="18">
        <v>5.1499999999999997E-2</v>
      </c>
      <c r="N72" s="8">
        <v>3.9199999999999999E-2</v>
      </c>
      <c r="O72" s="7">
        <v>92545.08</v>
      </c>
      <c r="P72" s="7">
        <v>121.22</v>
      </c>
      <c r="Q72" s="7">
        <v>112.18</v>
      </c>
      <c r="R72" s="8">
        <v>1.1999999999999999E-3</v>
      </c>
      <c r="S72" s="8">
        <v>3.5999999999999999E-3</v>
      </c>
      <c r="T72" s="8">
        <v>6.9999999999999999E-4</v>
      </c>
    </row>
    <row r="73" spans="2:20">
      <c r="B73" s="6" t="s">
        <v>275</v>
      </c>
      <c r="C73" s="17">
        <v>1410224</v>
      </c>
      <c r="D73" s="6" t="s">
        <v>157</v>
      </c>
      <c r="E73" s="6"/>
      <c r="F73" s="6">
        <v>141</v>
      </c>
      <c r="G73" s="6" t="s">
        <v>273</v>
      </c>
      <c r="H73" s="6" t="s">
        <v>266</v>
      </c>
      <c r="I73" s="6" t="s">
        <v>99</v>
      </c>
      <c r="J73" s="6"/>
      <c r="K73" s="17">
        <v>0.73</v>
      </c>
      <c r="L73" s="6" t="s">
        <v>100</v>
      </c>
      <c r="M73" s="18">
        <v>2.3E-2</v>
      </c>
      <c r="N73" s="8">
        <v>1.6400000000000001E-2</v>
      </c>
      <c r="O73" s="7">
        <v>133640.32999999999</v>
      </c>
      <c r="P73" s="7">
        <v>105.12</v>
      </c>
      <c r="Q73" s="7">
        <v>140.47999999999999</v>
      </c>
      <c r="R73" s="8">
        <v>8.9999999999999998E-4</v>
      </c>
      <c r="S73" s="8">
        <v>4.4999999999999997E-3</v>
      </c>
      <c r="T73" s="8">
        <v>8.0000000000000004E-4</v>
      </c>
    </row>
    <row r="74" spans="2:20">
      <c r="B74" s="13" t="s">
        <v>276</v>
      </c>
      <c r="C74" s="14"/>
      <c r="D74" s="13"/>
      <c r="E74" s="13"/>
      <c r="F74" s="13"/>
      <c r="G74" s="13"/>
      <c r="H74" s="13"/>
      <c r="I74" s="13"/>
      <c r="J74" s="13"/>
      <c r="K74" s="14">
        <v>4.3499999999999996</v>
      </c>
      <c r="L74" s="13"/>
      <c r="N74" s="16">
        <v>3.2800000000000003E-2</v>
      </c>
      <c r="O74" s="15">
        <v>5972587.9500000002</v>
      </c>
      <c r="Q74" s="15">
        <f>SUM(Q75:Q95)</f>
        <v>6089.22</v>
      </c>
      <c r="S74" s="16">
        <v>0.19700000000000001</v>
      </c>
      <c r="T74" s="16">
        <v>3.6200000000000003E-2</v>
      </c>
    </row>
    <row r="75" spans="2:20">
      <c r="B75" s="6" t="s">
        <v>277</v>
      </c>
      <c r="C75" s="17">
        <v>6040158</v>
      </c>
      <c r="D75" s="6" t="s">
        <v>157</v>
      </c>
      <c r="E75" s="6"/>
      <c r="F75" s="6">
        <v>604</v>
      </c>
      <c r="G75" s="6" t="s">
        <v>203</v>
      </c>
      <c r="H75" s="6" t="s">
        <v>218</v>
      </c>
      <c r="I75" s="6" t="s">
        <v>99</v>
      </c>
      <c r="J75" s="6"/>
      <c r="K75" s="17">
        <v>4.2</v>
      </c>
      <c r="L75" s="6" t="s">
        <v>100</v>
      </c>
      <c r="M75" s="18">
        <v>1.5259999999999999E-2</v>
      </c>
      <c r="N75" s="8">
        <v>1.46E-2</v>
      </c>
      <c r="O75" s="7">
        <v>132743</v>
      </c>
      <c r="P75" s="7">
        <v>100.34</v>
      </c>
      <c r="Q75" s="7">
        <v>133.19</v>
      </c>
      <c r="R75" s="8">
        <v>1E-4</v>
      </c>
      <c r="S75" s="8">
        <v>4.3E-3</v>
      </c>
      <c r="T75" s="8">
        <v>8.0000000000000004E-4</v>
      </c>
    </row>
    <row r="76" spans="2:20">
      <c r="B76" s="6" t="s">
        <v>278</v>
      </c>
      <c r="C76" s="17">
        <v>6040265</v>
      </c>
      <c r="D76" s="6" t="s">
        <v>157</v>
      </c>
      <c r="E76" s="6"/>
      <c r="F76" s="6">
        <v>604</v>
      </c>
      <c r="G76" s="6" t="s">
        <v>203</v>
      </c>
      <c r="H76" s="6" t="s">
        <v>218</v>
      </c>
      <c r="I76" s="6" t="s">
        <v>99</v>
      </c>
      <c r="J76" s="6"/>
      <c r="K76" s="17">
        <v>3.7</v>
      </c>
      <c r="L76" s="6" t="s">
        <v>100</v>
      </c>
      <c r="M76" s="18">
        <v>2.1299999999999999E-2</v>
      </c>
      <c r="N76" s="8">
        <v>1.4200000000000001E-2</v>
      </c>
      <c r="O76" s="7">
        <v>95510</v>
      </c>
      <c r="P76" s="7">
        <v>102.77</v>
      </c>
      <c r="Q76" s="7">
        <v>98.16</v>
      </c>
      <c r="R76" s="8">
        <v>1E-4</v>
      </c>
      <c r="S76" s="8">
        <v>3.2000000000000002E-3</v>
      </c>
      <c r="T76" s="8">
        <v>5.9999999999999995E-4</v>
      </c>
    </row>
    <row r="77" spans="2:20">
      <c r="B77" s="6" t="s">
        <v>279</v>
      </c>
      <c r="C77" s="17">
        <v>1110931</v>
      </c>
      <c r="D77" s="6" t="s">
        <v>157</v>
      </c>
      <c r="E77" s="6"/>
      <c r="F77" s="6">
        <v>1063</v>
      </c>
      <c r="G77" s="6" t="s">
        <v>280</v>
      </c>
      <c r="H77" s="6" t="s">
        <v>233</v>
      </c>
      <c r="I77" s="6" t="s">
        <v>99</v>
      </c>
      <c r="J77" s="6"/>
      <c r="K77" s="17">
        <v>0.15</v>
      </c>
      <c r="L77" s="6" t="s">
        <v>100</v>
      </c>
      <c r="M77" s="18">
        <v>6.5000000000000002E-2</v>
      </c>
      <c r="N77" s="8">
        <v>7.6E-3</v>
      </c>
      <c r="O77" s="7">
        <v>22223.8</v>
      </c>
      <c r="P77" s="7">
        <v>103.13</v>
      </c>
      <c r="Q77" s="7">
        <v>22.92</v>
      </c>
      <c r="R77" s="8">
        <v>1E-4</v>
      </c>
      <c r="S77" s="8">
        <v>6.9999999999999999E-4</v>
      </c>
      <c r="T77" s="8">
        <v>1E-4</v>
      </c>
    </row>
    <row r="78" spans="2:20">
      <c r="B78" s="6" t="s">
        <v>281</v>
      </c>
      <c r="C78" s="17">
        <v>1138114</v>
      </c>
      <c r="D78" s="6" t="s">
        <v>157</v>
      </c>
      <c r="E78" s="6"/>
      <c r="F78" s="6">
        <v>1328</v>
      </c>
      <c r="G78" s="6" t="s">
        <v>210</v>
      </c>
      <c r="H78" s="6" t="s">
        <v>233</v>
      </c>
      <c r="I78" s="6" t="s">
        <v>99</v>
      </c>
      <c r="J78" s="6"/>
      <c r="K78" s="17">
        <v>6.36</v>
      </c>
      <c r="L78" s="6" t="s">
        <v>100</v>
      </c>
      <c r="M78" s="18">
        <v>3.39E-2</v>
      </c>
      <c r="N78" s="8">
        <v>2.8000000000000001E-2</v>
      </c>
      <c r="O78" s="7">
        <v>200000</v>
      </c>
      <c r="P78" s="7">
        <v>105.48</v>
      </c>
      <c r="Q78" s="7">
        <v>210.96</v>
      </c>
      <c r="R78" s="8">
        <v>6.9999999999999999E-4</v>
      </c>
      <c r="S78" s="8">
        <v>6.7999999999999996E-3</v>
      </c>
      <c r="T78" s="8">
        <v>1.2999999999999999E-3</v>
      </c>
    </row>
    <row r="79" spans="2:20">
      <c r="B79" s="6" t="s">
        <v>282</v>
      </c>
      <c r="C79" s="17">
        <v>1139203</v>
      </c>
      <c r="D79" s="6" t="s">
        <v>157</v>
      </c>
      <c r="E79" s="6"/>
      <c r="F79" s="6">
        <v>1422</v>
      </c>
      <c r="G79" s="6" t="s">
        <v>261</v>
      </c>
      <c r="H79" s="6" t="s">
        <v>233</v>
      </c>
      <c r="I79" s="6" t="s">
        <v>99</v>
      </c>
      <c r="J79" s="6"/>
      <c r="K79" s="17">
        <v>6.54</v>
      </c>
      <c r="L79" s="6" t="s">
        <v>100</v>
      </c>
      <c r="M79" s="18">
        <v>3.5999999999999997E-2</v>
      </c>
      <c r="N79" s="8">
        <v>3.5799999999999998E-2</v>
      </c>
      <c r="O79" s="7">
        <v>267000</v>
      </c>
      <c r="P79" s="7">
        <v>100.49</v>
      </c>
      <c r="Q79" s="7">
        <v>268.31</v>
      </c>
      <c r="R79" s="8">
        <v>1E-4</v>
      </c>
      <c r="S79" s="8">
        <v>8.6999999999999994E-3</v>
      </c>
      <c r="T79" s="8">
        <v>1.6000000000000001E-3</v>
      </c>
    </row>
    <row r="80" spans="2:20">
      <c r="B80" s="6" t="s">
        <v>283</v>
      </c>
      <c r="C80" s="17">
        <v>7480106</v>
      </c>
      <c r="D80" s="6" t="s">
        <v>157</v>
      </c>
      <c r="E80" s="6"/>
      <c r="F80" s="6">
        <v>748</v>
      </c>
      <c r="G80" s="6" t="s">
        <v>203</v>
      </c>
      <c r="H80" s="6" t="s">
        <v>233</v>
      </c>
      <c r="I80" s="6" t="s">
        <v>99</v>
      </c>
      <c r="J80" s="6"/>
      <c r="K80" s="17">
        <v>0.9</v>
      </c>
      <c r="L80" s="6" t="s">
        <v>100</v>
      </c>
      <c r="M80" s="18">
        <v>2.1299999999999999E-2</v>
      </c>
      <c r="N80" s="8">
        <v>7.4999999999999997E-3</v>
      </c>
      <c r="O80" s="7">
        <v>51986</v>
      </c>
      <c r="P80" s="7">
        <v>101.4</v>
      </c>
      <c r="Q80" s="7">
        <v>52.71</v>
      </c>
      <c r="R80" s="8">
        <v>1E-4</v>
      </c>
      <c r="S80" s="8">
        <v>1.6999999999999999E-3</v>
      </c>
      <c r="T80" s="8">
        <v>2.9999999999999997E-4</v>
      </c>
    </row>
    <row r="81" spans="2:20">
      <c r="B81" s="6" t="s">
        <v>284</v>
      </c>
      <c r="C81" s="17">
        <v>1136068</v>
      </c>
      <c r="D81" s="6" t="s">
        <v>157</v>
      </c>
      <c r="E81" s="6"/>
      <c r="F81" s="6">
        <v>1324</v>
      </c>
      <c r="G81" s="6" t="s">
        <v>226</v>
      </c>
      <c r="H81" s="6" t="s">
        <v>233</v>
      </c>
      <c r="I81" s="6" t="s">
        <v>212</v>
      </c>
      <c r="J81" s="6"/>
      <c r="K81" s="17">
        <v>6.8</v>
      </c>
      <c r="L81" s="6" t="s">
        <v>100</v>
      </c>
      <c r="M81" s="18">
        <v>3.9199999999999999E-2</v>
      </c>
      <c r="N81" s="8">
        <v>3.27E-2</v>
      </c>
      <c r="O81" s="7">
        <v>100000</v>
      </c>
      <c r="P81" s="7">
        <v>105.3</v>
      </c>
      <c r="Q81" s="7">
        <v>105.3</v>
      </c>
      <c r="R81" s="8">
        <v>1E-4</v>
      </c>
      <c r="S81" s="8">
        <v>3.3999999999999998E-3</v>
      </c>
      <c r="T81" s="8">
        <v>5.9999999999999995E-4</v>
      </c>
    </row>
    <row r="82" spans="2:20">
      <c r="B82" s="6" t="s">
        <v>285</v>
      </c>
      <c r="C82" s="17">
        <v>1139286</v>
      </c>
      <c r="D82" s="6" t="s">
        <v>157</v>
      </c>
      <c r="E82" s="6"/>
      <c r="F82" s="6">
        <v>1597</v>
      </c>
      <c r="G82" s="6" t="s">
        <v>226</v>
      </c>
      <c r="H82" s="6" t="s">
        <v>233</v>
      </c>
      <c r="I82" s="6" t="s">
        <v>99</v>
      </c>
      <c r="J82" s="6"/>
      <c r="K82" s="17">
        <v>6.97</v>
      </c>
      <c r="L82" s="6" t="s">
        <v>100</v>
      </c>
      <c r="M82" s="18">
        <v>3.2899999999999999E-2</v>
      </c>
      <c r="N82" s="8">
        <v>3.2899999999999999E-2</v>
      </c>
      <c r="O82" s="7">
        <v>800000</v>
      </c>
      <c r="P82" s="7">
        <v>98.58</v>
      </c>
      <c r="Q82" s="7">
        <f>P82*O82/100/1000</f>
        <v>788.64</v>
      </c>
      <c r="R82" s="8">
        <v>8.9999999999999998E-4</v>
      </c>
      <c r="S82" s="8">
        <v>2.58E-2</v>
      </c>
      <c r="T82" s="8">
        <v>4.7000000000000002E-3</v>
      </c>
    </row>
    <row r="83" spans="2:20">
      <c r="B83" s="6" t="s">
        <v>286</v>
      </c>
      <c r="C83" s="17">
        <v>1135656</v>
      </c>
      <c r="D83" s="6" t="s">
        <v>157</v>
      </c>
      <c r="E83" s="6"/>
      <c r="F83" s="6">
        <v>1643</v>
      </c>
      <c r="G83" s="6" t="s">
        <v>210</v>
      </c>
      <c r="H83" s="6" t="s">
        <v>233</v>
      </c>
      <c r="I83" s="6" t="s">
        <v>212</v>
      </c>
      <c r="J83" s="6"/>
      <c r="K83" s="17">
        <v>3.77</v>
      </c>
      <c r="L83" s="6" t="s">
        <v>100</v>
      </c>
      <c r="M83" s="18">
        <v>4.2000000000000003E-2</v>
      </c>
      <c r="N83" s="8">
        <v>4.07E-2</v>
      </c>
      <c r="O83" s="7">
        <v>1128910</v>
      </c>
      <c r="P83" s="7">
        <v>101.74</v>
      </c>
      <c r="Q83" s="7">
        <v>1148.55</v>
      </c>
      <c r="R83" s="8">
        <v>8.0000000000000004E-4</v>
      </c>
      <c r="S83" s="8">
        <v>3.7100000000000001E-2</v>
      </c>
      <c r="T83" s="8">
        <v>6.7999999999999996E-3</v>
      </c>
    </row>
    <row r="84" spans="2:20">
      <c r="B84" s="6" t="s">
        <v>287</v>
      </c>
      <c r="C84" s="17">
        <v>5660063</v>
      </c>
      <c r="D84" s="6" t="s">
        <v>157</v>
      </c>
      <c r="E84" s="6"/>
      <c r="F84" s="6">
        <v>566</v>
      </c>
      <c r="G84" s="6" t="s">
        <v>226</v>
      </c>
      <c r="H84" s="6" t="s">
        <v>233</v>
      </c>
      <c r="I84" s="6" t="s">
        <v>99</v>
      </c>
      <c r="J84" s="6"/>
      <c r="K84" s="17">
        <v>6.39</v>
      </c>
      <c r="L84" s="6" t="s">
        <v>100</v>
      </c>
      <c r="M84" s="18">
        <v>2.9399999999999999E-2</v>
      </c>
      <c r="N84" s="8">
        <v>2.9399999999999999E-2</v>
      </c>
      <c r="O84" s="7">
        <v>800000</v>
      </c>
      <c r="P84" s="7">
        <v>100</v>
      </c>
      <c r="Q84" s="7">
        <v>800</v>
      </c>
      <c r="R84" s="8">
        <v>3.5000000000000001E-3</v>
      </c>
      <c r="S84" s="8">
        <v>2.58E-2</v>
      </c>
      <c r="T84" s="8">
        <v>4.7000000000000002E-3</v>
      </c>
    </row>
    <row r="85" spans="2:20">
      <c r="B85" s="6" t="s">
        <v>288</v>
      </c>
      <c r="C85" s="17">
        <v>1114073</v>
      </c>
      <c r="D85" s="6" t="s">
        <v>157</v>
      </c>
      <c r="E85" s="6"/>
      <c r="F85" s="6">
        <v>1363</v>
      </c>
      <c r="G85" s="6" t="s">
        <v>258</v>
      </c>
      <c r="H85" s="6" t="s">
        <v>233</v>
      </c>
      <c r="I85" s="6" t="s">
        <v>99</v>
      </c>
      <c r="J85" s="6"/>
      <c r="K85" s="17">
        <v>2.56</v>
      </c>
      <c r="L85" s="6" t="s">
        <v>100</v>
      </c>
      <c r="M85" s="18">
        <v>5.8139999999999997E-3</v>
      </c>
      <c r="N85" s="8">
        <v>1.5100000000000001E-2</v>
      </c>
      <c r="O85" s="7">
        <v>171588</v>
      </c>
      <c r="P85" s="7">
        <v>102.1</v>
      </c>
      <c r="Q85" s="7">
        <v>175.19</v>
      </c>
      <c r="R85" s="8">
        <v>1E-4</v>
      </c>
      <c r="S85" s="8">
        <v>5.7000000000000002E-3</v>
      </c>
      <c r="T85" s="8">
        <v>1E-3</v>
      </c>
    </row>
    <row r="86" spans="2:20">
      <c r="B86" s="6" t="s">
        <v>289</v>
      </c>
      <c r="C86" s="17">
        <v>1121854</v>
      </c>
      <c r="D86" s="6" t="s">
        <v>157</v>
      </c>
      <c r="E86" s="6"/>
      <c r="F86" s="6">
        <v>1239</v>
      </c>
      <c r="G86" s="6" t="s">
        <v>203</v>
      </c>
      <c r="H86" s="6" t="s">
        <v>255</v>
      </c>
      <c r="I86" s="6" t="s">
        <v>212</v>
      </c>
      <c r="J86" s="6"/>
      <c r="K86" s="17">
        <v>3.09</v>
      </c>
      <c r="L86" s="6" t="s">
        <v>100</v>
      </c>
      <c r="M86" s="18">
        <v>1.52E-2</v>
      </c>
      <c r="N86" s="8">
        <v>1.1900000000000001E-2</v>
      </c>
      <c r="O86" s="7">
        <v>14906</v>
      </c>
      <c r="P86" s="7">
        <v>101.04</v>
      </c>
      <c r="Q86" s="7">
        <v>15.06</v>
      </c>
      <c r="R86" s="8">
        <v>0</v>
      </c>
      <c r="S86" s="8">
        <v>5.0000000000000001E-4</v>
      </c>
      <c r="T86" s="8">
        <v>1E-4</v>
      </c>
    </row>
    <row r="87" spans="2:20">
      <c r="B87" s="6" t="s">
        <v>290</v>
      </c>
      <c r="C87" s="17">
        <v>7230295</v>
      </c>
      <c r="D87" s="6" t="s">
        <v>157</v>
      </c>
      <c r="E87" s="6"/>
      <c r="F87" s="6">
        <v>723</v>
      </c>
      <c r="G87" s="6" t="s">
        <v>210</v>
      </c>
      <c r="H87" s="6" t="s">
        <v>255</v>
      </c>
      <c r="I87" s="6" t="s">
        <v>99</v>
      </c>
      <c r="J87" s="6"/>
      <c r="K87" s="17">
        <v>1.81</v>
      </c>
      <c r="L87" s="6" t="s">
        <v>100</v>
      </c>
      <c r="M87" s="18">
        <v>8.4799999999999997E-3</v>
      </c>
      <c r="N87" s="8">
        <v>2.3900000000000001E-2</v>
      </c>
      <c r="O87" s="7">
        <v>5963</v>
      </c>
      <c r="P87" s="7">
        <v>97.52</v>
      </c>
      <c r="Q87" s="7">
        <v>5.82</v>
      </c>
      <c r="R87" s="8">
        <v>0</v>
      </c>
      <c r="S87" s="8">
        <v>2.0000000000000001E-4</v>
      </c>
      <c r="T87" s="8">
        <v>0</v>
      </c>
    </row>
    <row r="88" spans="2:20">
      <c r="B88" s="6" t="s">
        <v>291</v>
      </c>
      <c r="C88" s="17">
        <v>5760202</v>
      </c>
      <c r="D88" s="6" t="s">
        <v>157</v>
      </c>
      <c r="E88" s="6"/>
      <c r="F88" s="6">
        <v>576</v>
      </c>
      <c r="G88" s="6" t="s">
        <v>258</v>
      </c>
      <c r="H88" s="6" t="s">
        <v>255</v>
      </c>
      <c r="I88" s="6" t="s">
        <v>99</v>
      </c>
      <c r="J88" s="6"/>
      <c r="K88" s="17">
        <v>0.73</v>
      </c>
      <c r="L88" s="6" t="s">
        <v>100</v>
      </c>
      <c r="M88" s="18">
        <v>0.06</v>
      </c>
      <c r="N88" s="8">
        <v>1.1299999999999999E-2</v>
      </c>
      <c r="O88" s="7">
        <v>266666.68</v>
      </c>
      <c r="P88" s="7">
        <v>105.13</v>
      </c>
      <c r="Q88" s="7">
        <v>280.35000000000002</v>
      </c>
      <c r="R88" s="8">
        <v>5.9999999999999995E-4</v>
      </c>
      <c r="S88" s="8">
        <v>9.1000000000000004E-3</v>
      </c>
      <c r="T88" s="8">
        <v>1.6999999999999999E-3</v>
      </c>
    </row>
    <row r="89" spans="2:20">
      <c r="B89" s="6" t="s">
        <v>292</v>
      </c>
      <c r="C89" s="17">
        <v>2560142</v>
      </c>
      <c r="D89" s="6" t="s">
        <v>157</v>
      </c>
      <c r="E89" s="6"/>
      <c r="F89" s="6">
        <v>256</v>
      </c>
      <c r="G89" s="6" t="s">
        <v>293</v>
      </c>
      <c r="H89" s="6" t="s">
        <v>255</v>
      </c>
      <c r="I89" s="6" t="s">
        <v>99</v>
      </c>
      <c r="J89" s="6"/>
      <c r="K89" s="17">
        <v>3.97</v>
      </c>
      <c r="L89" s="6" t="s">
        <v>100</v>
      </c>
      <c r="M89" s="18">
        <v>2.8000000000000001E-2</v>
      </c>
      <c r="N89" s="8">
        <v>2.2200000000000001E-2</v>
      </c>
      <c r="O89" s="7">
        <v>302623</v>
      </c>
      <c r="P89" s="7">
        <v>103.07</v>
      </c>
      <c r="Q89" s="7">
        <v>311.91000000000003</v>
      </c>
      <c r="R89" s="8">
        <v>3.0000000000000001E-3</v>
      </c>
      <c r="S89" s="8">
        <v>1.01E-2</v>
      </c>
      <c r="T89" s="8">
        <v>1.8E-3</v>
      </c>
    </row>
    <row r="90" spans="2:20">
      <c r="B90" s="6" t="s">
        <v>294</v>
      </c>
      <c r="C90" s="17">
        <v>1134923</v>
      </c>
      <c r="D90" s="6" t="s">
        <v>157</v>
      </c>
      <c r="E90" s="6"/>
      <c r="F90" s="6">
        <v>1638</v>
      </c>
      <c r="G90" s="6" t="s">
        <v>210</v>
      </c>
      <c r="H90" s="6" t="s">
        <v>255</v>
      </c>
      <c r="I90" s="6" t="s">
        <v>99</v>
      </c>
      <c r="J90" s="6"/>
      <c r="K90" s="17">
        <v>3.44</v>
      </c>
      <c r="L90" s="6" t="s">
        <v>100</v>
      </c>
      <c r="M90" s="18">
        <v>5.0999999999999997E-2</v>
      </c>
      <c r="N90" s="8">
        <v>5.0599999999999999E-2</v>
      </c>
      <c r="O90" s="7">
        <v>333217</v>
      </c>
      <c r="P90" s="7">
        <v>100.42</v>
      </c>
      <c r="Q90" s="7">
        <v>334.62</v>
      </c>
      <c r="R90" s="8">
        <v>4.0000000000000002E-4</v>
      </c>
      <c r="S90" s="8">
        <v>1.0800000000000001E-2</v>
      </c>
      <c r="T90" s="8">
        <v>2E-3</v>
      </c>
    </row>
    <row r="91" spans="2:20">
      <c r="B91" s="6" t="s">
        <v>295</v>
      </c>
      <c r="C91" s="17">
        <v>2510121</v>
      </c>
      <c r="D91" s="6" t="s">
        <v>157</v>
      </c>
      <c r="E91" s="6"/>
      <c r="F91" s="6">
        <v>251</v>
      </c>
      <c r="G91" s="6" t="s">
        <v>210</v>
      </c>
      <c r="H91" s="6" t="s">
        <v>266</v>
      </c>
      <c r="I91" s="6" t="s">
        <v>99</v>
      </c>
      <c r="J91" s="6"/>
      <c r="K91" s="17">
        <v>0.4</v>
      </c>
      <c r="L91" s="6" t="s">
        <v>100</v>
      </c>
      <c r="M91" s="18">
        <v>2.52E-2</v>
      </c>
      <c r="N91" s="8">
        <v>1.7100000000000001E-2</v>
      </c>
      <c r="O91" s="7">
        <v>34545.93</v>
      </c>
      <c r="P91" s="7">
        <v>100.56</v>
      </c>
      <c r="Q91" s="7">
        <v>34.74</v>
      </c>
      <c r="R91" s="8">
        <v>2.5000000000000001E-3</v>
      </c>
      <c r="S91" s="8">
        <v>1.1000000000000001E-3</v>
      </c>
      <c r="T91" s="8">
        <v>2.0000000000000001E-4</v>
      </c>
    </row>
    <row r="92" spans="2:20">
      <c r="B92" s="6" t="s">
        <v>296</v>
      </c>
      <c r="C92" s="17">
        <v>1136589</v>
      </c>
      <c r="D92" s="6" t="s">
        <v>157</v>
      </c>
      <c r="E92" s="6"/>
      <c r="F92" s="6">
        <v>1648</v>
      </c>
      <c r="G92" s="6" t="s">
        <v>210</v>
      </c>
      <c r="H92" s="6" t="s">
        <v>266</v>
      </c>
      <c r="I92" s="6" t="s">
        <v>99</v>
      </c>
      <c r="J92" s="6"/>
      <c r="K92" s="17">
        <v>2.4</v>
      </c>
      <c r="L92" s="6" t="s">
        <v>100</v>
      </c>
      <c r="M92" s="18">
        <v>0.06</v>
      </c>
      <c r="N92" s="8">
        <v>5.1299999999999998E-2</v>
      </c>
      <c r="O92" s="7">
        <v>584044</v>
      </c>
      <c r="P92" s="7">
        <v>105.02</v>
      </c>
      <c r="Q92" s="7">
        <v>613.36</v>
      </c>
      <c r="R92" s="8">
        <v>1.4E-3</v>
      </c>
      <c r="S92" s="8">
        <v>1.9800000000000002E-2</v>
      </c>
      <c r="T92" s="8">
        <v>3.5999999999999999E-3</v>
      </c>
    </row>
    <row r="93" spans="2:20">
      <c r="B93" s="6" t="s">
        <v>297</v>
      </c>
      <c r="C93" s="17">
        <v>1410232</v>
      </c>
      <c r="D93" s="6" t="s">
        <v>157</v>
      </c>
      <c r="E93" s="6"/>
      <c r="F93" s="6">
        <v>141</v>
      </c>
      <c r="G93" s="6" t="s">
        <v>273</v>
      </c>
      <c r="H93" s="6" t="s">
        <v>266</v>
      </c>
      <c r="I93" s="6" t="s">
        <v>99</v>
      </c>
      <c r="J93" s="6"/>
      <c r="K93" s="17">
        <v>0.73</v>
      </c>
      <c r="L93" s="6" t="s">
        <v>100</v>
      </c>
      <c r="M93" s="18">
        <v>5.3999999999999999E-2</v>
      </c>
      <c r="N93" s="8">
        <v>1.5599999999999999E-2</v>
      </c>
      <c r="O93" s="7">
        <v>12211.54</v>
      </c>
      <c r="P93" s="7">
        <v>102.89</v>
      </c>
      <c r="Q93" s="7">
        <v>12.56</v>
      </c>
      <c r="R93" s="8">
        <v>1E-4</v>
      </c>
      <c r="S93" s="8">
        <v>4.0000000000000002E-4</v>
      </c>
      <c r="T93" s="8">
        <v>1E-4</v>
      </c>
    </row>
    <row r="94" spans="2:20">
      <c r="B94" s="6" t="s">
        <v>298</v>
      </c>
      <c r="C94" s="17">
        <v>1135607</v>
      </c>
      <c r="D94" s="6" t="s">
        <v>157</v>
      </c>
      <c r="E94" s="6"/>
      <c r="F94" s="6">
        <v>1448</v>
      </c>
      <c r="G94" s="6" t="s">
        <v>210</v>
      </c>
      <c r="H94" s="6" t="s">
        <v>299</v>
      </c>
      <c r="I94" s="6" t="s">
        <v>212</v>
      </c>
      <c r="J94" s="6"/>
      <c r="K94" s="17">
        <v>3.86</v>
      </c>
      <c r="L94" s="6" t="s">
        <v>100</v>
      </c>
      <c r="M94" s="18">
        <v>4.2000000000000003E-2</v>
      </c>
      <c r="N94" s="8">
        <v>3.0300000000000001E-2</v>
      </c>
      <c r="O94" s="7">
        <v>452000</v>
      </c>
      <c r="P94" s="7">
        <v>105.71</v>
      </c>
      <c r="Q94" s="7">
        <v>477.81</v>
      </c>
      <c r="R94" s="8">
        <v>1.6000000000000001E-3</v>
      </c>
      <c r="S94" s="8">
        <v>1.54E-2</v>
      </c>
      <c r="T94" s="8">
        <v>2.8E-3</v>
      </c>
    </row>
    <row r="95" spans="2:20">
      <c r="B95" s="6" t="s">
        <v>300</v>
      </c>
      <c r="C95" s="17">
        <v>2080166</v>
      </c>
      <c r="D95" s="6" t="s">
        <v>157</v>
      </c>
      <c r="E95" s="6"/>
      <c r="F95" s="6">
        <v>208</v>
      </c>
      <c r="G95" s="6" t="s">
        <v>301</v>
      </c>
      <c r="H95" s="6" t="s">
        <v>299</v>
      </c>
      <c r="I95" s="6" t="s">
        <v>99</v>
      </c>
      <c r="J95" s="6"/>
      <c r="K95" s="17">
        <v>1.38</v>
      </c>
      <c r="L95" s="6" t="s">
        <v>100</v>
      </c>
      <c r="M95" s="18">
        <v>2.7E-2</v>
      </c>
      <c r="N95" s="8">
        <v>1.9300000000000001E-2</v>
      </c>
      <c r="O95" s="7">
        <v>196450</v>
      </c>
      <c r="P95" s="7">
        <v>101.33</v>
      </c>
      <c r="Q95" s="7">
        <v>199.06</v>
      </c>
      <c r="R95" s="8">
        <v>5.9999999999999995E-4</v>
      </c>
      <c r="S95" s="8">
        <v>6.4000000000000003E-3</v>
      </c>
      <c r="T95" s="8">
        <v>1.1999999999999999E-3</v>
      </c>
    </row>
    <row r="96" spans="2:20">
      <c r="B96" s="13" t="s">
        <v>302</v>
      </c>
      <c r="C96" s="14"/>
      <c r="D96" s="13"/>
      <c r="E96" s="13"/>
      <c r="F96" s="13"/>
      <c r="G96" s="13"/>
      <c r="H96" s="13"/>
      <c r="I96" s="13"/>
      <c r="J96" s="13"/>
      <c r="K96" s="14">
        <v>3.43</v>
      </c>
      <c r="L96" s="13"/>
      <c r="N96" s="16">
        <v>9.4700000000000006E-2</v>
      </c>
      <c r="O96" s="15">
        <v>428265</v>
      </c>
      <c r="Q96" s="15">
        <v>396.53</v>
      </c>
      <c r="S96" s="16">
        <v>1.2800000000000001E-2</v>
      </c>
      <c r="T96" s="16">
        <v>2.3999999999999998E-3</v>
      </c>
    </row>
    <row r="97" spans="2:20">
      <c r="B97" s="6" t="s">
        <v>303</v>
      </c>
      <c r="C97" s="17">
        <v>1133958</v>
      </c>
      <c r="D97" s="6" t="s">
        <v>157</v>
      </c>
      <c r="E97" s="6"/>
      <c r="F97" s="6">
        <v>1631</v>
      </c>
      <c r="G97" s="6" t="s">
        <v>210</v>
      </c>
      <c r="H97" s="6" t="s">
        <v>266</v>
      </c>
      <c r="I97" s="6" t="s">
        <v>212</v>
      </c>
      <c r="J97" s="6"/>
      <c r="K97" s="17">
        <v>3.43</v>
      </c>
      <c r="L97" s="6" t="s">
        <v>100</v>
      </c>
      <c r="M97" s="18">
        <v>6.3500000000000001E-2</v>
      </c>
      <c r="N97" s="8">
        <v>9.4700000000000006E-2</v>
      </c>
      <c r="O97" s="7">
        <v>428265</v>
      </c>
      <c r="P97" s="7">
        <v>92.59</v>
      </c>
      <c r="Q97" s="7">
        <v>396.53</v>
      </c>
      <c r="R97" s="8">
        <v>6.9999999999999999E-4</v>
      </c>
      <c r="S97" s="8">
        <v>1.2800000000000001E-2</v>
      </c>
      <c r="T97" s="8">
        <v>2.3999999999999998E-3</v>
      </c>
    </row>
    <row r="98" spans="2:20">
      <c r="B98" s="13" t="s">
        <v>304</v>
      </c>
      <c r="C98" s="14"/>
      <c r="D98" s="13"/>
      <c r="E98" s="13"/>
      <c r="F98" s="13"/>
      <c r="G98" s="13"/>
      <c r="H98" s="13"/>
      <c r="I98" s="13"/>
      <c r="J98" s="13"/>
      <c r="L98" s="13"/>
      <c r="O98" s="15">
        <v>0</v>
      </c>
      <c r="Q98" s="15">
        <v>0</v>
      </c>
      <c r="S98" s="16">
        <v>0</v>
      </c>
      <c r="T98" s="16">
        <v>0</v>
      </c>
    </row>
    <row r="99" spans="2:20">
      <c r="B99" s="3" t="s">
        <v>305</v>
      </c>
      <c r="C99" s="12"/>
      <c r="D99" s="3"/>
      <c r="E99" s="3"/>
      <c r="F99" s="3"/>
      <c r="G99" s="3"/>
      <c r="H99" s="3"/>
      <c r="I99" s="3"/>
      <c r="J99" s="3"/>
      <c r="K99" s="12">
        <v>7.26</v>
      </c>
      <c r="L99" s="3"/>
      <c r="N99" s="10">
        <v>0.17280000000000001</v>
      </c>
      <c r="O99" s="9">
        <v>1943000</v>
      </c>
      <c r="Q99" s="9">
        <v>4199.33</v>
      </c>
      <c r="S99" s="10">
        <v>0.1356</v>
      </c>
      <c r="T99" s="10">
        <v>2.4899999999999999E-2</v>
      </c>
    </row>
    <row r="100" spans="2:20">
      <c r="B100" s="13" t="s">
        <v>306</v>
      </c>
      <c r="C100" s="14"/>
      <c r="D100" s="13"/>
      <c r="E100" s="13"/>
      <c r="F100" s="13"/>
      <c r="G100" s="13"/>
      <c r="H100" s="13"/>
      <c r="I100" s="13"/>
      <c r="J100" s="13"/>
      <c r="L100" s="13"/>
      <c r="O100" s="15">
        <v>0</v>
      </c>
      <c r="Q100" s="15">
        <v>0</v>
      </c>
      <c r="S100" s="16">
        <v>0</v>
      </c>
      <c r="T100" s="16">
        <v>0</v>
      </c>
    </row>
    <row r="101" spans="2:20">
      <c r="B101" s="13" t="s">
        <v>307</v>
      </c>
      <c r="C101" s="14"/>
      <c r="D101" s="13"/>
      <c r="E101" s="13"/>
      <c r="F101" s="13"/>
      <c r="G101" s="13"/>
      <c r="H101" s="13"/>
      <c r="I101" s="13"/>
      <c r="J101" s="13"/>
      <c r="K101" s="14">
        <v>7.26</v>
      </c>
      <c r="L101" s="13"/>
      <c r="N101" s="16">
        <v>0.17280000000000001</v>
      </c>
      <c r="O101" s="15">
        <v>1943000</v>
      </c>
      <c r="Q101" s="15">
        <v>4199.33</v>
      </c>
      <c r="S101" s="16">
        <v>0.1356</v>
      </c>
      <c r="T101" s="16">
        <v>2.4899999999999999E-2</v>
      </c>
    </row>
    <row r="102" spans="2:20">
      <c r="B102" s="6" t="s">
        <v>308</v>
      </c>
      <c r="C102" s="17" t="s">
        <v>309</v>
      </c>
      <c r="D102" s="6" t="s">
        <v>310</v>
      </c>
      <c r="E102" s="6" t="s">
        <v>311</v>
      </c>
      <c r="F102" s="6"/>
      <c r="G102" s="6" t="s">
        <v>312</v>
      </c>
      <c r="H102" s="6" t="s">
        <v>98</v>
      </c>
      <c r="I102" s="6" t="s">
        <v>313</v>
      </c>
      <c r="J102" s="6"/>
      <c r="K102" s="17">
        <v>8.15</v>
      </c>
      <c r="L102" s="6" t="s">
        <v>43</v>
      </c>
      <c r="M102" s="18">
        <v>6.3E-2</v>
      </c>
      <c r="N102" s="8">
        <v>5.6099999999999997E-2</v>
      </c>
      <c r="O102" s="7">
        <v>930000</v>
      </c>
      <c r="P102" s="7">
        <v>102.504</v>
      </c>
      <c r="Q102" s="7">
        <v>54.66</v>
      </c>
      <c r="R102" s="8">
        <v>1E-4</v>
      </c>
      <c r="S102" s="8">
        <v>1.8E-3</v>
      </c>
      <c r="T102" s="8">
        <v>2.9999999999999997E-4</v>
      </c>
    </row>
    <row r="103" spans="2:20">
      <c r="B103" s="6" t="s">
        <v>314</v>
      </c>
      <c r="C103" s="17" t="s">
        <v>315</v>
      </c>
      <c r="D103" s="6" t="s">
        <v>316</v>
      </c>
      <c r="E103" s="6" t="s">
        <v>311</v>
      </c>
      <c r="F103" s="6"/>
      <c r="G103" s="6" t="s">
        <v>317</v>
      </c>
      <c r="H103" s="6" t="s">
        <v>299</v>
      </c>
      <c r="I103" s="6" t="s">
        <v>313</v>
      </c>
      <c r="J103" s="6"/>
      <c r="K103" s="17">
        <v>11.68</v>
      </c>
      <c r="L103" s="6" t="s">
        <v>43</v>
      </c>
      <c r="M103" s="18">
        <v>3.6249999999999998E-2</v>
      </c>
      <c r="N103" s="8">
        <v>3.5900000000000001E-2</v>
      </c>
      <c r="O103" s="7">
        <v>91000</v>
      </c>
      <c r="P103" s="7">
        <v>100.9</v>
      </c>
      <c r="Q103" s="7">
        <v>344.8</v>
      </c>
      <c r="R103" s="8">
        <v>1E-4</v>
      </c>
      <c r="S103" s="8">
        <v>1.11E-2</v>
      </c>
      <c r="T103" s="8">
        <v>2E-3</v>
      </c>
    </row>
    <row r="104" spans="2:20">
      <c r="B104" s="6" t="s">
        <v>318</v>
      </c>
      <c r="C104" s="17" t="s">
        <v>319</v>
      </c>
      <c r="D104" s="6" t="s">
        <v>320</v>
      </c>
      <c r="E104" s="6" t="s">
        <v>311</v>
      </c>
      <c r="F104" s="6"/>
      <c r="G104" s="6" t="s">
        <v>312</v>
      </c>
      <c r="H104" s="6" t="s">
        <v>321</v>
      </c>
      <c r="I104" s="6" t="s">
        <v>313</v>
      </c>
      <c r="J104" s="6"/>
      <c r="K104" s="17">
        <v>5.38</v>
      </c>
      <c r="L104" s="6" t="s">
        <v>43</v>
      </c>
      <c r="M104" s="18">
        <v>6.7500000000000004E-2</v>
      </c>
      <c r="N104" s="8">
        <v>5.62E-2</v>
      </c>
      <c r="O104" s="7">
        <v>50000</v>
      </c>
      <c r="P104" s="7">
        <v>106.68</v>
      </c>
      <c r="Q104" s="7">
        <v>200.29</v>
      </c>
      <c r="R104" s="8">
        <v>1E-4</v>
      </c>
      <c r="S104" s="8">
        <v>6.4999999999999997E-3</v>
      </c>
      <c r="T104" s="8">
        <v>1.1999999999999999E-3</v>
      </c>
    </row>
    <row r="105" spans="2:20">
      <c r="B105" s="6" t="s">
        <v>322</v>
      </c>
      <c r="C105" s="17" t="s">
        <v>323</v>
      </c>
      <c r="D105" s="6" t="s">
        <v>316</v>
      </c>
      <c r="E105" s="6" t="s">
        <v>311</v>
      </c>
      <c r="F105" s="6"/>
      <c r="G105" s="6" t="s">
        <v>312</v>
      </c>
      <c r="H105" s="6" t="s">
        <v>321</v>
      </c>
      <c r="I105" s="6" t="s">
        <v>324</v>
      </c>
      <c r="J105" s="6"/>
      <c r="K105" s="17">
        <v>6.48</v>
      </c>
      <c r="L105" s="6" t="s">
        <v>43</v>
      </c>
      <c r="M105" s="18">
        <v>6.3750000000000001E-2</v>
      </c>
      <c r="N105" s="8">
        <v>5.5199999999999999E-2</v>
      </c>
      <c r="O105" s="7">
        <v>22000</v>
      </c>
      <c r="P105" s="7">
        <v>105.84</v>
      </c>
      <c r="Q105" s="7">
        <v>87.43</v>
      </c>
      <c r="R105" s="8">
        <v>0</v>
      </c>
      <c r="S105" s="8">
        <v>2.8E-3</v>
      </c>
      <c r="T105" s="8">
        <v>5.0000000000000001E-4</v>
      </c>
    </row>
    <row r="106" spans="2:20">
      <c r="B106" s="6" t="s">
        <v>325</v>
      </c>
      <c r="C106" s="17" t="s">
        <v>326</v>
      </c>
      <c r="D106" s="6" t="s">
        <v>310</v>
      </c>
      <c r="E106" s="6" t="s">
        <v>311</v>
      </c>
      <c r="F106" s="6"/>
      <c r="G106" s="6" t="s">
        <v>327</v>
      </c>
      <c r="H106" s="6" t="s">
        <v>321</v>
      </c>
      <c r="I106" s="6" t="s">
        <v>328</v>
      </c>
      <c r="J106" s="6"/>
      <c r="K106" s="17">
        <v>15.9</v>
      </c>
      <c r="L106" s="6" t="s">
        <v>43</v>
      </c>
      <c r="M106" s="18">
        <v>5.2499999999999998E-2</v>
      </c>
      <c r="N106" s="8">
        <v>5.2200000000000003E-2</v>
      </c>
      <c r="O106" s="7">
        <v>51000</v>
      </c>
      <c r="P106" s="7">
        <v>102.13</v>
      </c>
      <c r="Q106" s="7">
        <v>195.58</v>
      </c>
      <c r="R106" s="8">
        <v>1E-4</v>
      </c>
      <c r="S106" s="8">
        <v>6.3E-3</v>
      </c>
      <c r="T106" s="8">
        <v>1.1999999999999999E-3</v>
      </c>
    </row>
    <row r="107" spans="2:20">
      <c r="B107" s="6" t="s">
        <v>329</v>
      </c>
      <c r="C107" s="17" t="s">
        <v>330</v>
      </c>
      <c r="D107" s="6" t="s">
        <v>331</v>
      </c>
      <c r="E107" s="6" t="s">
        <v>311</v>
      </c>
      <c r="F107" s="6"/>
      <c r="G107" s="6" t="s">
        <v>332</v>
      </c>
      <c r="H107" s="6" t="s">
        <v>321</v>
      </c>
      <c r="I107" s="6" t="s">
        <v>313</v>
      </c>
      <c r="J107" s="6"/>
      <c r="K107" s="17">
        <v>15.95</v>
      </c>
      <c r="L107" s="6" t="s">
        <v>43</v>
      </c>
      <c r="M107" s="18">
        <v>5.7500000000000002E-2</v>
      </c>
      <c r="N107" s="8">
        <v>5.3999999999999999E-2</v>
      </c>
      <c r="O107" s="7">
        <v>25000</v>
      </c>
      <c r="P107" s="7">
        <v>106.1</v>
      </c>
      <c r="Q107" s="7">
        <v>99.6</v>
      </c>
      <c r="R107" s="8">
        <v>0</v>
      </c>
      <c r="S107" s="8">
        <v>3.2000000000000002E-3</v>
      </c>
      <c r="T107" s="8">
        <v>5.9999999999999995E-4</v>
      </c>
    </row>
    <row r="108" spans="2:20">
      <c r="B108" s="6" t="s">
        <v>333</v>
      </c>
      <c r="C108" s="17" t="s">
        <v>334</v>
      </c>
      <c r="D108" s="6" t="s">
        <v>335</v>
      </c>
      <c r="E108" s="6" t="s">
        <v>311</v>
      </c>
      <c r="F108" s="6"/>
      <c r="G108" s="6" t="s">
        <v>336</v>
      </c>
      <c r="H108" s="6" t="s">
        <v>337</v>
      </c>
      <c r="I108" s="6" t="s">
        <v>328</v>
      </c>
      <c r="J108" s="6"/>
      <c r="K108" s="17">
        <v>7.78</v>
      </c>
      <c r="L108" s="6" t="s">
        <v>43</v>
      </c>
      <c r="M108" s="18">
        <v>4.9500000000000002E-2</v>
      </c>
      <c r="N108" s="8">
        <v>3.3599999999999998E-2</v>
      </c>
      <c r="O108" s="7">
        <v>44000</v>
      </c>
      <c r="P108" s="7">
        <v>113.27</v>
      </c>
      <c r="Q108" s="7">
        <v>187.14</v>
      </c>
      <c r="R108" s="8">
        <v>0</v>
      </c>
      <c r="S108" s="8">
        <v>6.0000000000000001E-3</v>
      </c>
      <c r="T108" s="8">
        <v>1.1000000000000001E-3</v>
      </c>
    </row>
    <row r="109" spans="2:20">
      <c r="B109" s="6" t="s">
        <v>338</v>
      </c>
      <c r="C109" s="17" t="s">
        <v>339</v>
      </c>
      <c r="D109" s="6" t="s">
        <v>316</v>
      </c>
      <c r="E109" s="6" t="s">
        <v>311</v>
      </c>
      <c r="F109" s="6"/>
      <c r="G109" s="6" t="s">
        <v>340</v>
      </c>
      <c r="H109" s="6" t="s">
        <v>337</v>
      </c>
      <c r="I109" s="6" t="s">
        <v>313</v>
      </c>
      <c r="J109" s="6"/>
      <c r="K109" s="17">
        <v>7.33</v>
      </c>
      <c r="L109" s="6" t="s">
        <v>43</v>
      </c>
      <c r="M109" s="18">
        <v>4.9000000000000002E-2</v>
      </c>
      <c r="N109" s="8">
        <v>3.9600000000000003E-2</v>
      </c>
      <c r="O109" s="7">
        <v>53000</v>
      </c>
      <c r="P109" s="7">
        <v>109.65</v>
      </c>
      <c r="Q109" s="7">
        <v>218.21</v>
      </c>
      <c r="R109" s="8">
        <v>0</v>
      </c>
      <c r="S109" s="8">
        <v>7.0000000000000001E-3</v>
      </c>
      <c r="T109" s="8">
        <v>1.2999999999999999E-3</v>
      </c>
    </row>
    <row r="110" spans="2:20">
      <c r="B110" s="6" t="s">
        <v>341</v>
      </c>
      <c r="C110" s="17" t="s">
        <v>342</v>
      </c>
      <c r="D110" s="6" t="s">
        <v>335</v>
      </c>
      <c r="E110" s="6" t="s">
        <v>311</v>
      </c>
      <c r="F110" s="6"/>
      <c r="G110" s="6" t="s">
        <v>343</v>
      </c>
      <c r="H110" s="6" t="s">
        <v>337</v>
      </c>
      <c r="I110" s="6" t="s">
        <v>313</v>
      </c>
      <c r="J110" s="6"/>
      <c r="K110" s="17">
        <v>6.3</v>
      </c>
      <c r="L110" s="6" t="s">
        <v>43</v>
      </c>
      <c r="M110" s="18">
        <v>4.4999999999999998E-2</v>
      </c>
      <c r="N110" s="8">
        <v>3.0499999999999999E-2</v>
      </c>
      <c r="O110" s="7">
        <v>56000</v>
      </c>
      <c r="P110" s="7">
        <v>110.52</v>
      </c>
      <c r="Q110" s="7">
        <v>232.4</v>
      </c>
      <c r="R110" s="8">
        <v>1E-4</v>
      </c>
      <c r="S110" s="8">
        <v>7.4999999999999997E-3</v>
      </c>
      <c r="T110" s="8">
        <v>1.4E-3</v>
      </c>
    </row>
    <row r="111" spans="2:20">
      <c r="B111" s="6" t="s">
        <v>344</v>
      </c>
      <c r="C111" s="17" t="s">
        <v>345</v>
      </c>
      <c r="D111" s="6" t="s">
        <v>316</v>
      </c>
      <c r="E111" s="6" t="s">
        <v>311</v>
      </c>
      <c r="F111" s="6"/>
      <c r="G111" s="6" t="s">
        <v>346</v>
      </c>
      <c r="H111" s="6" t="s">
        <v>337</v>
      </c>
      <c r="I111" s="6" t="s">
        <v>313</v>
      </c>
      <c r="J111" s="6"/>
      <c r="K111" s="17">
        <v>5.67</v>
      </c>
      <c r="L111" s="6" t="s">
        <v>43</v>
      </c>
      <c r="M111" s="18">
        <v>4.8750000000000002E-2</v>
      </c>
      <c r="N111" s="8">
        <v>4.1099999999999998E-2</v>
      </c>
      <c r="O111" s="7">
        <v>63000</v>
      </c>
      <c r="P111" s="7">
        <v>106.46</v>
      </c>
      <c r="Q111" s="7">
        <v>251.84</v>
      </c>
      <c r="R111" s="8">
        <v>1E-4</v>
      </c>
      <c r="S111" s="8">
        <v>8.0999999999999996E-3</v>
      </c>
      <c r="T111" s="8">
        <v>1.5E-3</v>
      </c>
    </row>
    <row r="112" spans="2:20">
      <c r="B112" s="6" t="s">
        <v>347</v>
      </c>
      <c r="C112" s="17" t="s">
        <v>348</v>
      </c>
      <c r="D112" s="6" t="s">
        <v>335</v>
      </c>
      <c r="E112" s="6" t="s">
        <v>311</v>
      </c>
      <c r="F112" s="6"/>
      <c r="G112" s="6" t="s">
        <v>332</v>
      </c>
      <c r="H112" s="6" t="s">
        <v>349</v>
      </c>
      <c r="I112" s="6" t="s">
        <v>328</v>
      </c>
      <c r="J112" s="6"/>
      <c r="K112" s="17">
        <v>5.54</v>
      </c>
      <c r="L112" s="6" t="s">
        <v>43</v>
      </c>
      <c r="M112" s="18">
        <v>0.05</v>
      </c>
      <c r="N112" s="8">
        <v>3.9800000000000002E-2</v>
      </c>
      <c r="O112" s="7">
        <v>56000</v>
      </c>
      <c r="P112" s="7">
        <v>106.49</v>
      </c>
      <c r="Q112" s="7">
        <v>223.94</v>
      </c>
      <c r="R112" s="8">
        <v>1E-4</v>
      </c>
      <c r="S112" s="8">
        <v>7.1999999999999998E-3</v>
      </c>
      <c r="T112" s="8">
        <v>1.2999999999999999E-3</v>
      </c>
    </row>
    <row r="113" spans="2:20">
      <c r="B113" s="6" t="s">
        <v>350</v>
      </c>
      <c r="C113" s="17" t="s">
        <v>351</v>
      </c>
      <c r="D113" s="6" t="s">
        <v>335</v>
      </c>
      <c r="E113" s="6" t="s">
        <v>311</v>
      </c>
      <c r="F113" s="6"/>
      <c r="G113" s="6" t="s">
        <v>340</v>
      </c>
      <c r="H113" s="6" t="s">
        <v>349</v>
      </c>
      <c r="I113" s="6" t="s">
        <v>313</v>
      </c>
      <c r="J113" s="6"/>
      <c r="K113" s="17">
        <v>5.79</v>
      </c>
      <c r="L113" s="6" t="s">
        <v>43</v>
      </c>
      <c r="M113" s="18">
        <v>3.5000000000000003E-2</v>
      </c>
      <c r="N113" s="8">
        <v>3.5400000000000001E-2</v>
      </c>
      <c r="O113" s="7">
        <v>29000</v>
      </c>
      <c r="P113" s="7">
        <v>100.26</v>
      </c>
      <c r="Q113" s="7">
        <v>109.17</v>
      </c>
      <c r="R113" s="8">
        <v>0</v>
      </c>
      <c r="S113" s="8">
        <v>3.5000000000000001E-3</v>
      </c>
      <c r="T113" s="8">
        <v>5.9999999999999995E-4</v>
      </c>
    </row>
    <row r="114" spans="2:20">
      <c r="B114" s="6" t="s">
        <v>352</v>
      </c>
      <c r="C114" s="17" t="s">
        <v>353</v>
      </c>
      <c r="D114" s="6" t="s">
        <v>335</v>
      </c>
      <c r="E114" s="6" t="s">
        <v>311</v>
      </c>
      <c r="F114" s="6"/>
      <c r="G114" s="6" t="s">
        <v>354</v>
      </c>
      <c r="H114" s="6" t="s">
        <v>349</v>
      </c>
      <c r="I114" s="6" t="s">
        <v>313</v>
      </c>
      <c r="J114" s="6"/>
      <c r="K114" s="17">
        <v>7.68</v>
      </c>
      <c r="L114" s="6" t="s">
        <v>43</v>
      </c>
      <c r="M114" s="18">
        <v>4.8000000000000001E-2</v>
      </c>
      <c r="N114" s="8">
        <v>3.4000000000000002E-2</v>
      </c>
      <c r="O114" s="7">
        <v>52000</v>
      </c>
      <c r="P114" s="7">
        <v>114.11</v>
      </c>
      <c r="Q114" s="7">
        <v>222.8</v>
      </c>
      <c r="R114" s="8">
        <v>1E-4</v>
      </c>
      <c r="S114" s="8">
        <v>7.1999999999999998E-3</v>
      </c>
      <c r="T114" s="8">
        <v>1.2999999999999999E-3</v>
      </c>
    </row>
    <row r="115" spans="2:20">
      <c r="B115" s="6" t="s">
        <v>355</v>
      </c>
      <c r="C115" s="17" t="s">
        <v>356</v>
      </c>
      <c r="D115" s="6" t="s">
        <v>316</v>
      </c>
      <c r="E115" s="6" t="s">
        <v>311</v>
      </c>
      <c r="F115" s="6"/>
      <c r="G115" s="6" t="s">
        <v>357</v>
      </c>
      <c r="H115" s="6" t="s">
        <v>349</v>
      </c>
      <c r="I115" s="6" t="s">
        <v>313</v>
      </c>
      <c r="J115" s="6"/>
      <c r="K115" s="17">
        <v>6.48</v>
      </c>
      <c r="L115" s="6" t="s">
        <v>43</v>
      </c>
      <c r="M115" s="18">
        <v>3.875E-2</v>
      </c>
      <c r="N115" s="8">
        <v>3.4299999999999997E-2</v>
      </c>
      <c r="O115" s="7">
        <v>40000</v>
      </c>
      <c r="P115" s="7">
        <v>105.04</v>
      </c>
      <c r="Q115" s="7">
        <v>157.77000000000001</v>
      </c>
      <c r="R115" s="8">
        <v>1E-4</v>
      </c>
      <c r="S115" s="8">
        <v>5.1000000000000004E-3</v>
      </c>
      <c r="T115" s="8">
        <v>8.9999999999999998E-4</v>
      </c>
    </row>
    <row r="116" spans="2:20">
      <c r="B116" s="6" t="s">
        <v>358</v>
      </c>
      <c r="C116" s="17" t="s">
        <v>359</v>
      </c>
      <c r="D116" s="6" t="s">
        <v>316</v>
      </c>
      <c r="E116" s="6" t="s">
        <v>311</v>
      </c>
      <c r="F116" s="6"/>
      <c r="G116" s="6" t="s">
        <v>312</v>
      </c>
      <c r="H116" s="6" t="s">
        <v>349</v>
      </c>
      <c r="I116" s="6" t="s">
        <v>313</v>
      </c>
      <c r="J116" s="6"/>
      <c r="K116" s="17">
        <v>4.26</v>
      </c>
      <c r="L116" s="6" t="s">
        <v>43</v>
      </c>
      <c r="M116" s="18">
        <v>4.4200000000000003E-2</v>
      </c>
      <c r="N116" s="8">
        <v>3.3300000000000003E-2</v>
      </c>
      <c r="O116" s="7">
        <v>42000</v>
      </c>
      <c r="P116" s="7">
        <v>106.3</v>
      </c>
      <c r="Q116" s="7">
        <v>167.64</v>
      </c>
      <c r="R116" s="8">
        <v>0</v>
      </c>
      <c r="S116" s="8">
        <v>5.4000000000000003E-3</v>
      </c>
      <c r="T116" s="8">
        <v>1E-3</v>
      </c>
    </row>
    <row r="117" spans="2:20">
      <c r="B117" s="6" t="s">
        <v>360</v>
      </c>
      <c r="C117" s="17" t="s">
        <v>361</v>
      </c>
      <c r="D117" s="6" t="s">
        <v>310</v>
      </c>
      <c r="E117" s="6" t="s">
        <v>311</v>
      </c>
      <c r="F117" s="6"/>
      <c r="G117" s="6" t="s">
        <v>336</v>
      </c>
      <c r="H117" s="6" t="s">
        <v>362</v>
      </c>
      <c r="I117" s="6" t="s">
        <v>328</v>
      </c>
      <c r="J117" s="6"/>
      <c r="K117" s="17">
        <v>3.64</v>
      </c>
      <c r="L117" s="6" t="s">
        <v>43</v>
      </c>
      <c r="M117" s="18">
        <v>6.1249999999999999E-2</v>
      </c>
      <c r="N117" s="8">
        <v>3.3599999999999998E-2</v>
      </c>
      <c r="O117" s="7">
        <v>40000</v>
      </c>
      <c r="P117" s="7">
        <v>113.03</v>
      </c>
      <c r="Q117" s="7">
        <v>169.77</v>
      </c>
      <c r="R117" s="8">
        <v>0</v>
      </c>
      <c r="S117" s="8">
        <v>5.4999999999999997E-3</v>
      </c>
      <c r="T117" s="8">
        <v>1E-3</v>
      </c>
    </row>
    <row r="118" spans="2:20">
      <c r="B118" s="6" t="s">
        <v>363</v>
      </c>
      <c r="C118" s="17" t="s">
        <v>364</v>
      </c>
      <c r="D118" s="6" t="s">
        <v>316</v>
      </c>
      <c r="E118" s="6" t="s">
        <v>311</v>
      </c>
      <c r="F118" s="6"/>
      <c r="G118" s="6" t="s">
        <v>316</v>
      </c>
      <c r="H118" s="6" t="s">
        <v>362</v>
      </c>
      <c r="I118" s="6" t="s">
        <v>313</v>
      </c>
      <c r="J118" s="6"/>
      <c r="K118" s="17">
        <v>5.93</v>
      </c>
      <c r="L118" s="6" t="s">
        <v>43</v>
      </c>
      <c r="M118" s="18">
        <v>6.5000000000000002E-2</v>
      </c>
      <c r="N118" s="8">
        <v>4.9799999999999997E-2</v>
      </c>
      <c r="O118" s="7">
        <v>43000</v>
      </c>
      <c r="P118" s="7">
        <v>110.9</v>
      </c>
      <c r="Q118" s="7">
        <v>179.06</v>
      </c>
      <c r="R118" s="8">
        <v>1E-4</v>
      </c>
      <c r="S118" s="8">
        <v>5.7999999999999996E-3</v>
      </c>
      <c r="T118" s="8">
        <v>1.1000000000000001E-3</v>
      </c>
    </row>
    <row r="119" spans="2:20">
      <c r="B119" s="6" t="s">
        <v>365</v>
      </c>
      <c r="C119" s="17" t="s">
        <v>366</v>
      </c>
      <c r="D119" s="6" t="s">
        <v>331</v>
      </c>
      <c r="E119" s="6" t="s">
        <v>311</v>
      </c>
      <c r="F119" s="6"/>
      <c r="G119" s="6" t="s">
        <v>336</v>
      </c>
      <c r="H119" s="6" t="s">
        <v>362</v>
      </c>
      <c r="I119" s="6" t="s">
        <v>313</v>
      </c>
      <c r="J119" s="6"/>
      <c r="K119" s="17">
        <v>5.87</v>
      </c>
      <c r="L119" s="6" t="s">
        <v>43</v>
      </c>
      <c r="M119" s="18">
        <v>0.06</v>
      </c>
      <c r="N119" s="8">
        <v>4.6899999999999997E-2</v>
      </c>
      <c r="O119" s="7">
        <v>40000</v>
      </c>
      <c r="P119" s="7">
        <v>110.26</v>
      </c>
      <c r="Q119" s="7">
        <v>165.61</v>
      </c>
      <c r="R119" s="8">
        <v>0</v>
      </c>
      <c r="S119" s="8">
        <v>5.3E-3</v>
      </c>
      <c r="T119" s="8">
        <v>1E-3</v>
      </c>
    </row>
    <row r="120" spans="2:20">
      <c r="B120" s="6" t="s">
        <v>367</v>
      </c>
      <c r="C120" s="17" t="s">
        <v>368</v>
      </c>
      <c r="D120" s="6" t="s">
        <v>316</v>
      </c>
      <c r="E120" s="6" t="s">
        <v>311</v>
      </c>
      <c r="F120" s="6"/>
      <c r="G120" s="6" t="s">
        <v>357</v>
      </c>
      <c r="H120" s="6" t="s">
        <v>362</v>
      </c>
      <c r="I120" s="6" t="s">
        <v>328</v>
      </c>
      <c r="J120" s="6"/>
      <c r="K120" s="17">
        <v>5.29</v>
      </c>
      <c r="L120" s="6" t="s">
        <v>43</v>
      </c>
      <c r="M120" s="18">
        <v>8.3750000000000005E-2</v>
      </c>
      <c r="N120" s="8">
        <v>3.1800000000000002E-2</v>
      </c>
      <c r="O120" s="7">
        <v>49000</v>
      </c>
      <c r="P120" s="7">
        <v>130.65</v>
      </c>
      <c r="Q120" s="7">
        <v>240.4</v>
      </c>
      <c r="R120" s="8">
        <v>0</v>
      </c>
      <c r="S120" s="8">
        <v>7.7999999999999996E-3</v>
      </c>
      <c r="T120" s="8">
        <v>1.4E-3</v>
      </c>
    </row>
    <row r="121" spans="2:20">
      <c r="B121" s="6" t="s">
        <v>369</v>
      </c>
      <c r="C121" s="17" t="s">
        <v>370</v>
      </c>
      <c r="D121" s="6" t="s">
        <v>316</v>
      </c>
      <c r="E121" s="6" t="s">
        <v>311</v>
      </c>
      <c r="F121" s="6"/>
      <c r="G121" s="6" t="s">
        <v>317</v>
      </c>
      <c r="H121" s="6" t="s">
        <v>371</v>
      </c>
      <c r="I121" s="6" t="s">
        <v>313</v>
      </c>
      <c r="J121" s="6"/>
      <c r="K121" s="17">
        <v>11.8</v>
      </c>
      <c r="L121" s="6" t="s">
        <v>43</v>
      </c>
      <c r="M121" s="18">
        <v>9.7500000000000003E-2</v>
      </c>
      <c r="N121" s="8">
        <v>8.5599999999999996E-2</v>
      </c>
      <c r="O121" s="7">
        <v>40000</v>
      </c>
      <c r="P121" s="7">
        <v>119.9</v>
      </c>
      <c r="Q121" s="7">
        <v>180.09</v>
      </c>
      <c r="R121" s="8">
        <v>2.0000000000000001E-4</v>
      </c>
      <c r="S121" s="8">
        <v>5.7999999999999996E-3</v>
      </c>
      <c r="T121" s="8">
        <v>1.1000000000000001E-3</v>
      </c>
    </row>
    <row r="122" spans="2:20">
      <c r="B122" s="6" t="s">
        <v>372</v>
      </c>
      <c r="C122" s="17" t="s">
        <v>373</v>
      </c>
      <c r="D122" s="6" t="s">
        <v>335</v>
      </c>
      <c r="E122" s="6" t="s">
        <v>311</v>
      </c>
      <c r="F122" s="6"/>
      <c r="G122" s="6" t="s">
        <v>346</v>
      </c>
      <c r="H122" s="6" t="s">
        <v>374</v>
      </c>
      <c r="I122" s="6" t="s">
        <v>328</v>
      </c>
      <c r="J122" s="6"/>
      <c r="K122" s="17">
        <v>4.12</v>
      </c>
      <c r="L122" s="6" t="s">
        <v>43</v>
      </c>
      <c r="M122" s="18">
        <v>5.8749999999999997E-2</v>
      </c>
      <c r="N122" s="8">
        <v>4.7100000000000003E-2</v>
      </c>
      <c r="O122" s="7">
        <v>44000</v>
      </c>
      <c r="P122" s="7">
        <v>106.89</v>
      </c>
      <c r="Q122" s="7">
        <v>176.61</v>
      </c>
      <c r="R122" s="8">
        <v>0</v>
      </c>
      <c r="S122" s="8">
        <v>5.7000000000000002E-3</v>
      </c>
      <c r="T122" s="8">
        <v>1E-3</v>
      </c>
    </row>
    <row r="123" spans="2:20">
      <c r="B123" s="6" t="s">
        <v>375</v>
      </c>
      <c r="C123" s="17" t="s">
        <v>376</v>
      </c>
      <c r="D123" s="6" t="s">
        <v>316</v>
      </c>
      <c r="E123" s="6" t="s">
        <v>311</v>
      </c>
      <c r="F123" s="6"/>
      <c r="G123" s="6" t="s">
        <v>312</v>
      </c>
      <c r="H123" s="6" t="s">
        <v>377</v>
      </c>
      <c r="I123" s="6" t="s">
        <v>313</v>
      </c>
      <c r="J123" s="6"/>
      <c r="K123" s="17">
        <v>5.99</v>
      </c>
      <c r="L123" s="6" t="s">
        <v>43</v>
      </c>
      <c r="M123" s="18">
        <v>0.06</v>
      </c>
      <c r="N123" s="8">
        <v>5.74E-2</v>
      </c>
      <c r="O123" s="7">
        <v>61000</v>
      </c>
      <c r="P123" s="7">
        <v>105.03</v>
      </c>
      <c r="Q123" s="7">
        <v>240.58</v>
      </c>
      <c r="R123" s="8">
        <v>1E-4</v>
      </c>
      <c r="S123" s="8">
        <v>7.7999999999999996E-3</v>
      </c>
      <c r="T123" s="8">
        <v>1.4E-3</v>
      </c>
    </row>
    <row r="124" spans="2:20">
      <c r="B124" s="6" t="s">
        <v>378</v>
      </c>
      <c r="C124" s="17" t="s">
        <v>379</v>
      </c>
      <c r="D124" s="6" t="s">
        <v>316</v>
      </c>
      <c r="E124" s="6" t="s">
        <v>311</v>
      </c>
      <c r="F124" s="6"/>
      <c r="G124" s="6" t="s">
        <v>380</v>
      </c>
      <c r="H124" s="6" t="s">
        <v>377</v>
      </c>
      <c r="I124" s="6" t="s">
        <v>328</v>
      </c>
      <c r="J124" s="6"/>
      <c r="K124" s="17">
        <v>1.94</v>
      </c>
      <c r="L124" s="6" t="s">
        <v>43</v>
      </c>
      <c r="M124" s="18">
        <v>0.09</v>
      </c>
      <c r="N124" s="8">
        <v>3.9100000000000003E-2</v>
      </c>
      <c r="O124" s="7">
        <v>22000</v>
      </c>
      <c r="P124" s="7">
        <v>113.7</v>
      </c>
      <c r="Q124" s="7">
        <v>93.93</v>
      </c>
      <c r="R124" s="8">
        <v>0</v>
      </c>
      <c r="S124" s="8">
        <v>3.0000000000000001E-3</v>
      </c>
      <c r="T124" s="8">
        <v>5.9999999999999995E-4</v>
      </c>
    </row>
    <row r="127" spans="2:20">
      <c r="B127" s="6" t="s">
        <v>140</v>
      </c>
      <c r="C127" s="17"/>
      <c r="D127" s="6"/>
      <c r="E127" s="6"/>
      <c r="F127" s="6"/>
      <c r="G127" s="6"/>
      <c r="H127" s="6"/>
      <c r="I127" s="6"/>
      <c r="J127" s="6"/>
      <c r="L127" s="6"/>
    </row>
    <row r="131" spans="2:2">
      <c r="B131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rightToLeft="1" topLeftCell="C1" workbookViewId="0">
      <selection activeCell="K21" activeCellId="1" sqref="K12 K2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2.7109375" customWidth="1"/>
    <col min="8" max="8" width="15.7109375" customWidth="1"/>
    <col min="9" max="9" width="13.7109375" customWidth="1"/>
    <col min="10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141</v>
      </c>
    </row>
    <row r="7" spans="2:14" ht="15.75">
      <c r="B7" s="2" t="s">
        <v>381</v>
      </c>
    </row>
    <row r="8" spans="2:14">
      <c r="B8" s="3" t="s">
        <v>80</v>
      </c>
      <c r="C8" s="3" t="s">
        <v>81</v>
      </c>
      <c r="D8" s="3" t="s">
        <v>143</v>
      </c>
      <c r="E8" s="3" t="s">
        <v>187</v>
      </c>
      <c r="F8" s="3" t="s">
        <v>82</v>
      </c>
      <c r="G8" s="3" t="s">
        <v>188</v>
      </c>
      <c r="H8" s="3" t="s">
        <v>85</v>
      </c>
      <c r="I8" s="3" t="s">
        <v>146</v>
      </c>
      <c r="J8" s="3" t="s">
        <v>42</v>
      </c>
      <c r="K8" s="3" t="s">
        <v>88</v>
      </c>
      <c r="L8" s="3" t="s">
        <v>147</v>
      </c>
      <c r="M8" s="3" t="s">
        <v>148</v>
      </c>
      <c r="N8" s="3" t="s">
        <v>90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151</v>
      </c>
      <c r="J9" s="4" t="s">
        <v>152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382</v>
      </c>
      <c r="C11" s="12"/>
      <c r="D11" s="3"/>
      <c r="E11" s="3"/>
      <c r="F11" s="3"/>
      <c r="G11" s="3"/>
      <c r="H11" s="3"/>
      <c r="I11" s="9">
        <v>293021</v>
      </c>
      <c r="K11" s="9">
        <v>1604.25</v>
      </c>
      <c r="M11" s="10">
        <v>1</v>
      </c>
      <c r="N11" s="10">
        <v>9.4999999999999998E-3</v>
      </c>
    </row>
    <row r="12" spans="2:14">
      <c r="B12" s="3" t="s">
        <v>383</v>
      </c>
      <c r="C12" s="12"/>
      <c r="D12" s="3"/>
      <c r="E12" s="3"/>
      <c r="F12" s="3"/>
      <c r="G12" s="3"/>
      <c r="H12" s="3"/>
      <c r="I12" s="9">
        <v>288528</v>
      </c>
      <c r="K12" s="9">
        <v>388.4</v>
      </c>
      <c r="M12" s="10">
        <v>0.2447</v>
      </c>
      <c r="N12" s="10">
        <v>2.3E-3</v>
      </c>
    </row>
    <row r="13" spans="2:14">
      <c r="B13" s="13" t="s">
        <v>384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385</v>
      </c>
      <c r="C14" s="14"/>
      <c r="D14" s="13"/>
      <c r="E14" s="13"/>
      <c r="F14" s="13"/>
      <c r="G14" s="13"/>
      <c r="H14" s="13"/>
      <c r="I14" s="15">
        <v>3920</v>
      </c>
      <c r="K14" s="15">
        <v>17.649999999999999</v>
      </c>
      <c r="M14" s="16">
        <v>1.0999999999999999E-2</v>
      </c>
      <c r="N14" s="16">
        <v>1E-4</v>
      </c>
    </row>
    <row r="15" spans="2:14">
      <c r="B15" s="6" t="s">
        <v>386</v>
      </c>
      <c r="C15" s="17">
        <v>226019</v>
      </c>
      <c r="D15" s="6" t="s">
        <v>157</v>
      </c>
      <c r="E15" s="6"/>
      <c r="F15" s="6">
        <v>226</v>
      </c>
      <c r="G15" s="6" t="s">
        <v>210</v>
      </c>
      <c r="H15" s="6" t="s">
        <v>100</v>
      </c>
      <c r="I15" s="7">
        <v>3920</v>
      </c>
      <c r="J15" s="7">
        <v>450.2</v>
      </c>
      <c r="K15" s="7">
        <v>17.649999999999999</v>
      </c>
      <c r="L15" s="8">
        <v>0</v>
      </c>
      <c r="M15" s="8">
        <v>1.0999999999999999E-2</v>
      </c>
      <c r="N15" s="8">
        <v>1E-4</v>
      </c>
    </row>
    <row r="16" spans="2:14">
      <c r="B16" s="13" t="s">
        <v>387</v>
      </c>
      <c r="C16" s="14"/>
      <c r="D16" s="13"/>
      <c r="E16" s="13"/>
      <c r="F16" s="13"/>
      <c r="G16" s="13"/>
      <c r="H16" s="13"/>
      <c r="I16" s="15">
        <v>284608</v>
      </c>
      <c r="K16" s="15">
        <v>370.75</v>
      </c>
      <c r="M16" s="16">
        <v>0.23380000000000001</v>
      </c>
      <c r="N16" s="16">
        <v>2.2000000000000001E-3</v>
      </c>
    </row>
    <row r="17" spans="2:14">
      <c r="B17" s="6" t="s">
        <v>388</v>
      </c>
      <c r="C17" s="17">
        <v>1139195</v>
      </c>
      <c r="D17" s="6" t="s">
        <v>157</v>
      </c>
      <c r="E17" s="6"/>
      <c r="F17" s="6">
        <v>1668</v>
      </c>
      <c r="G17" s="6" t="s">
        <v>210</v>
      </c>
      <c r="H17" s="6" t="s">
        <v>100</v>
      </c>
      <c r="I17" s="7">
        <v>280000</v>
      </c>
      <c r="J17" s="7">
        <v>98</v>
      </c>
      <c r="K17" s="7">
        <f>I17*J17/100/1000</f>
        <v>274.39999999999998</v>
      </c>
      <c r="L17" s="8">
        <v>1.1999999999999999E-3</v>
      </c>
      <c r="M17" s="8">
        <v>0.1739</v>
      </c>
      <c r="N17" s="8">
        <v>1.6999999999999999E-3</v>
      </c>
    </row>
    <row r="18" spans="2:14">
      <c r="B18" s="6" t="s">
        <v>389</v>
      </c>
      <c r="C18" s="17">
        <v>612010</v>
      </c>
      <c r="D18" s="6" t="s">
        <v>157</v>
      </c>
      <c r="E18" s="6"/>
      <c r="F18" s="6">
        <v>612</v>
      </c>
      <c r="G18" s="6" t="s">
        <v>258</v>
      </c>
      <c r="H18" s="6" t="s">
        <v>100</v>
      </c>
      <c r="I18" s="7">
        <v>4608</v>
      </c>
      <c r="J18" s="7">
        <v>2091</v>
      </c>
      <c r="K18" s="7">
        <v>96.35</v>
      </c>
      <c r="L18" s="8">
        <v>2.0000000000000001E-4</v>
      </c>
      <c r="M18" s="8">
        <v>5.9900000000000002E-2</v>
      </c>
      <c r="N18" s="8">
        <v>5.9999999999999995E-4</v>
      </c>
    </row>
    <row r="19" spans="2:14">
      <c r="B19" s="13" t="s">
        <v>390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391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1" spans="2:14">
      <c r="B21" s="3" t="s">
        <v>392</v>
      </c>
      <c r="C21" s="12"/>
      <c r="D21" s="3"/>
      <c r="E21" s="3"/>
      <c r="F21" s="3"/>
      <c r="G21" s="3"/>
      <c r="H21" s="3"/>
      <c r="I21" s="9">
        <v>4493</v>
      </c>
      <c r="K21" s="9">
        <v>1215.8499999999999</v>
      </c>
      <c r="M21" s="10">
        <v>0.75529999999999997</v>
      </c>
      <c r="N21" s="10">
        <v>7.1999999999999998E-3</v>
      </c>
    </row>
    <row r="22" spans="2:14">
      <c r="B22" s="13" t="s">
        <v>393</v>
      </c>
      <c r="C22" s="14"/>
      <c r="D22" s="13"/>
      <c r="E22" s="13"/>
      <c r="F22" s="13"/>
      <c r="G22" s="13"/>
      <c r="H22" s="13"/>
      <c r="I22" s="15">
        <v>336</v>
      </c>
      <c r="K22" s="15">
        <v>96.81</v>
      </c>
      <c r="M22" s="16">
        <v>6.0100000000000001E-2</v>
      </c>
      <c r="N22" s="16">
        <v>5.9999999999999995E-4</v>
      </c>
    </row>
    <row r="23" spans="2:14">
      <c r="B23" s="6" t="s">
        <v>394</v>
      </c>
      <c r="C23" s="17" t="s">
        <v>395</v>
      </c>
      <c r="D23" s="6" t="s">
        <v>396</v>
      </c>
      <c r="E23" s="6" t="s">
        <v>311</v>
      </c>
      <c r="F23" s="6"/>
      <c r="G23" s="6" t="s">
        <v>354</v>
      </c>
      <c r="H23" s="6" t="s">
        <v>43</v>
      </c>
      <c r="I23" s="7">
        <v>336</v>
      </c>
      <c r="J23" s="7">
        <v>7673</v>
      </c>
      <c r="K23" s="7">
        <v>96.81</v>
      </c>
      <c r="L23" s="8">
        <v>0</v>
      </c>
      <c r="M23" s="8">
        <v>6.0100000000000001E-2</v>
      </c>
      <c r="N23" s="8">
        <v>5.9999999999999995E-4</v>
      </c>
    </row>
    <row r="24" spans="2:14">
      <c r="B24" s="13" t="s">
        <v>397</v>
      </c>
      <c r="C24" s="14"/>
      <c r="D24" s="13"/>
      <c r="E24" s="13"/>
      <c r="F24" s="13"/>
      <c r="G24" s="13"/>
      <c r="H24" s="13"/>
      <c r="I24" s="15">
        <v>4157</v>
      </c>
      <c r="K24" s="15">
        <v>1119.04</v>
      </c>
      <c r="M24" s="16">
        <v>0.69510000000000005</v>
      </c>
      <c r="N24" s="16">
        <v>6.6E-3</v>
      </c>
    </row>
    <row r="25" spans="2:14">
      <c r="B25" s="6" t="s">
        <v>398</v>
      </c>
      <c r="C25" s="17" t="s">
        <v>399</v>
      </c>
      <c r="D25" s="6" t="s">
        <v>335</v>
      </c>
      <c r="E25" s="6" t="s">
        <v>311</v>
      </c>
      <c r="F25" s="6"/>
      <c r="G25" s="6" t="s">
        <v>346</v>
      </c>
      <c r="H25" s="6" t="s">
        <v>43</v>
      </c>
      <c r="I25" s="7">
        <v>1402</v>
      </c>
      <c r="J25" s="7">
        <v>1622</v>
      </c>
      <c r="K25" s="7">
        <v>85.39</v>
      </c>
      <c r="L25" s="8">
        <v>0</v>
      </c>
      <c r="M25" s="8">
        <v>5.2999999999999999E-2</v>
      </c>
      <c r="N25" s="8">
        <v>5.0000000000000001E-4</v>
      </c>
    </row>
    <row r="26" spans="2:14">
      <c r="B26" s="6" t="s">
        <v>400</v>
      </c>
      <c r="C26" s="17" t="s">
        <v>401</v>
      </c>
      <c r="D26" s="6" t="s">
        <v>335</v>
      </c>
      <c r="E26" s="6" t="s">
        <v>311</v>
      </c>
      <c r="F26" s="6"/>
      <c r="G26" s="6" t="s">
        <v>402</v>
      </c>
      <c r="H26" s="6" t="s">
        <v>43</v>
      </c>
      <c r="I26" s="7">
        <v>141</v>
      </c>
      <c r="J26" s="7">
        <v>11599</v>
      </c>
      <c r="K26" s="7">
        <v>61.41</v>
      </c>
      <c r="L26" s="8">
        <v>0</v>
      </c>
      <c r="M26" s="8">
        <v>3.8100000000000002E-2</v>
      </c>
      <c r="N26" s="8">
        <v>4.0000000000000002E-4</v>
      </c>
    </row>
    <row r="27" spans="2:14">
      <c r="B27" s="6" t="s">
        <v>403</v>
      </c>
      <c r="C27" s="17" t="s">
        <v>404</v>
      </c>
      <c r="D27" s="6" t="s">
        <v>335</v>
      </c>
      <c r="E27" s="6" t="s">
        <v>311</v>
      </c>
      <c r="F27" s="6"/>
      <c r="G27" s="6" t="s">
        <v>405</v>
      </c>
      <c r="H27" s="6" t="s">
        <v>43</v>
      </c>
      <c r="I27" s="7">
        <v>742</v>
      </c>
      <c r="J27" s="7">
        <v>5216</v>
      </c>
      <c r="K27" s="7">
        <v>145.33000000000001</v>
      </c>
      <c r="L27" s="8">
        <v>0</v>
      </c>
      <c r="M27" s="8">
        <v>9.0300000000000005E-2</v>
      </c>
      <c r="N27" s="8">
        <v>8.9999999999999998E-4</v>
      </c>
    </row>
    <row r="28" spans="2:14">
      <c r="B28" s="6" t="s">
        <v>406</v>
      </c>
      <c r="C28" s="17" t="s">
        <v>407</v>
      </c>
      <c r="D28" s="6" t="s">
        <v>396</v>
      </c>
      <c r="E28" s="6" t="s">
        <v>311</v>
      </c>
      <c r="F28" s="6"/>
      <c r="G28" s="6" t="s">
        <v>408</v>
      </c>
      <c r="H28" s="6" t="s">
        <v>43</v>
      </c>
      <c r="I28" s="7">
        <v>30</v>
      </c>
      <c r="J28" s="7">
        <v>82905</v>
      </c>
      <c r="K28" s="7">
        <v>93.39</v>
      </c>
      <c r="L28" s="8">
        <v>0</v>
      </c>
      <c r="M28" s="8">
        <v>5.8000000000000003E-2</v>
      </c>
      <c r="N28" s="8">
        <v>5.9999999999999995E-4</v>
      </c>
    </row>
    <row r="29" spans="2:14">
      <c r="B29" s="6" t="s">
        <v>409</v>
      </c>
      <c r="C29" s="17" t="s">
        <v>410</v>
      </c>
      <c r="D29" s="6" t="s">
        <v>396</v>
      </c>
      <c r="E29" s="6" t="s">
        <v>311</v>
      </c>
      <c r="F29" s="6"/>
      <c r="G29" s="6" t="s">
        <v>354</v>
      </c>
      <c r="H29" s="6" t="s">
        <v>43</v>
      </c>
      <c r="I29" s="7">
        <v>30</v>
      </c>
      <c r="J29" s="7">
        <v>77501</v>
      </c>
      <c r="K29" s="7">
        <v>87.3</v>
      </c>
      <c r="L29" s="8">
        <v>0</v>
      </c>
      <c r="M29" s="8">
        <v>5.4199999999999998E-2</v>
      </c>
      <c r="N29" s="8">
        <v>5.0000000000000001E-4</v>
      </c>
    </row>
    <row r="30" spans="2:14">
      <c r="B30" s="6" t="s">
        <v>411</v>
      </c>
      <c r="C30" s="17" t="s">
        <v>412</v>
      </c>
      <c r="D30" s="6" t="s">
        <v>396</v>
      </c>
      <c r="E30" s="6" t="s">
        <v>311</v>
      </c>
      <c r="F30" s="6"/>
      <c r="G30" s="6" t="s">
        <v>354</v>
      </c>
      <c r="H30" s="6" t="s">
        <v>43</v>
      </c>
      <c r="I30" s="7">
        <v>444</v>
      </c>
      <c r="J30" s="7">
        <v>12809</v>
      </c>
      <c r="K30" s="7">
        <v>213.55</v>
      </c>
      <c r="L30" s="8">
        <v>0</v>
      </c>
      <c r="M30" s="8">
        <v>0.13270000000000001</v>
      </c>
      <c r="N30" s="8">
        <v>1.2999999999999999E-3</v>
      </c>
    </row>
    <row r="31" spans="2:14">
      <c r="B31" s="6" t="s">
        <v>413</v>
      </c>
      <c r="C31" s="17" t="s">
        <v>414</v>
      </c>
      <c r="D31" s="6" t="s">
        <v>335</v>
      </c>
      <c r="E31" s="6" t="s">
        <v>311</v>
      </c>
      <c r="F31" s="6"/>
      <c r="G31" s="6" t="s">
        <v>354</v>
      </c>
      <c r="H31" s="6" t="s">
        <v>43</v>
      </c>
      <c r="I31" s="7">
        <v>440</v>
      </c>
      <c r="J31" s="7">
        <v>10061</v>
      </c>
      <c r="K31" s="7">
        <v>166.23</v>
      </c>
      <c r="L31" s="8">
        <v>0</v>
      </c>
      <c r="M31" s="8">
        <v>0.1033</v>
      </c>
      <c r="N31" s="8">
        <v>1E-3</v>
      </c>
    </row>
    <row r="32" spans="2:14">
      <c r="B32" s="6" t="s">
        <v>415</v>
      </c>
      <c r="C32" s="17" t="s">
        <v>416</v>
      </c>
      <c r="D32" s="6" t="s">
        <v>335</v>
      </c>
      <c r="E32" s="6" t="s">
        <v>311</v>
      </c>
      <c r="F32" s="6"/>
      <c r="G32" s="6" t="s">
        <v>354</v>
      </c>
      <c r="H32" s="6" t="s">
        <v>43</v>
      </c>
      <c r="I32" s="7">
        <v>675</v>
      </c>
      <c r="J32" s="7">
        <v>8192</v>
      </c>
      <c r="K32" s="7">
        <v>207.64</v>
      </c>
      <c r="L32" s="8">
        <v>0</v>
      </c>
      <c r="M32" s="8">
        <v>0.129</v>
      </c>
      <c r="N32" s="8">
        <v>1.1999999999999999E-3</v>
      </c>
    </row>
    <row r="33" spans="2:14">
      <c r="B33" s="6" t="s">
        <v>417</v>
      </c>
      <c r="C33" s="17" t="s">
        <v>418</v>
      </c>
      <c r="D33" s="6" t="s">
        <v>335</v>
      </c>
      <c r="E33" s="6" t="s">
        <v>311</v>
      </c>
      <c r="F33" s="6"/>
      <c r="G33" s="6" t="s">
        <v>380</v>
      </c>
      <c r="H33" s="6" t="s">
        <v>43</v>
      </c>
      <c r="I33" s="7">
        <v>253</v>
      </c>
      <c r="J33" s="7">
        <v>6189</v>
      </c>
      <c r="K33" s="7">
        <v>58.8</v>
      </c>
      <c r="L33" s="8">
        <v>0</v>
      </c>
      <c r="M33" s="8">
        <v>3.6499999999999998E-2</v>
      </c>
      <c r="N33" s="8">
        <v>2.9999999999999997E-4</v>
      </c>
    </row>
    <row r="36" spans="2:14">
      <c r="B36" s="6" t="s">
        <v>140</v>
      </c>
      <c r="C36" s="17"/>
      <c r="D36" s="6"/>
      <c r="E36" s="6"/>
      <c r="F36" s="6"/>
      <c r="G36" s="6"/>
      <c r="H36" s="6"/>
    </row>
    <row r="40" spans="2:14">
      <c r="B40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141</v>
      </c>
    </row>
    <row r="7" spans="2:13" ht="15.75">
      <c r="B7" s="2" t="s">
        <v>419</v>
      </c>
    </row>
    <row r="8" spans="2:13">
      <c r="B8" s="3" t="s">
        <v>80</v>
      </c>
      <c r="C8" s="3" t="s">
        <v>81</v>
      </c>
      <c r="D8" s="3" t="s">
        <v>143</v>
      </c>
      <c r="E8" s="3" t="s">
        <v>82</v>
      </c>
      <c r="F8" s="3" t="s">
        <v>188</v>
      </c>
      <c r="G8" s="3" t="s">
        <v>85</v>
      </c>
      <c r="H8" s="3" t="s">
        <v>146</v>
      </c>
      <c r="I8" s="3" t="s">
        <v>42</v>
      </c>
      <c r="J8" s="3" t="s">
        <v>88</v>
      </c>
      <c r="K8" s="3" t="s">
        <v>147</v>
      </c>
      <c r="L8" s="3" t="s">
        <v>148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151</v>
      </c>
      <c r="I9" s="4" t="s">
        <v>152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420</v>
      </c>
      <c r="C11" s="12"/>
      <c r="D11" s="3"/>
      <c r="E11" s="3"/>
      <c r="F11" s="3"/>
      <c r="G11" s="3"/>
      <c r="H11" s="9">
        <v>481513</v>
      </c>
      <c r="J11" s="9">
        <v>19302.05</v>
      </c>
      <c r="L11" s="10">
        <v>1</v>
      </c>
      <c r="M11" s="10">
        <v>0.1144</v>
      </c>
    </row>
    <row r="12" spans="2:13">
      <c r="B12" s="3" t="s">
        <v>421</v>
      </c>
      <c r="C12" s="12"/>
      <c r="D12" s="3"/>
      <c r="E12" s="3"/>
      <c r="F12" s="3"/>
      <c r="G12" s="3"/>
      <c r="H12" s="9">
        <v>477722</v>
      </c>
      <c r="J12" s="9">
        <v>18595.939999999999</v>
      </c>
      <c r="L12" s="10">
        <v>0.96340000000000003</v>
      </c>
      <c r="M12" s="10">
        <v>0.11020000000000001</v>
      </c>
    </row>
    <row r="13" spans="2:13">
      <c r="B13" s="13" t="s">
        <v>422</v>
      </c>
      <c r="C13" s="14"/>
      <c r="D13" s="13"/>
      <c r="E13" s="13"/>
      <c r="F13" s="13"/>
      <c r="G13" s="13"/>
      <c r="H13" s="15">
        <v>162275</v>
      </c>
      <c r="J13" s="15">
        <v>8603.5400000000009</v>
      </c>
      <c r="L13" s="16">
        <v>0.44569999999999999</v>
      </c>
      <c r="M13" s="16">
        <v>5.0999999999999997E-2</v>
      </c>
    </row>
    <row r="14" spans="2:13">
      <c r="B14" s="6" t="s">
        <v>423</v>
      </c>
      <c r="C14" s="17">
        <v>1116391</v>
      </c>
      <c r="D14" s="6" t="s">
        <v>157</v>
      </c>
      <c r="E14" s="6">
        <v>1523</v>
      </c>
      <c r="F14" s="6" t="s">
        <v>424</v>
      </c>
      <c r="G14" s="6" t="s">
        <v>100</v>
      </c>
      <c r="H14" s="7">
        <v>74650</v>
      </c>
      <c r="I14" s="7">
        <v>1220</v>
      </c>
      <c r="J14" s="7">
        <v>910.73</v>
      </c>
      <c r="K14" s="8">
        <v>3.0999999999999999E-3</v>
      </c>
      <c r="L14" s="8">
        <v>4.7199999999999999E-2</v>
      </c>
      <c r="M14" s="8">
        <v>5.4000000000000003E-3</v>
      </c>
    </row>
    <row r="15" spans="2:13">
      <c r="B15" s="6" t="s">
        <v>425</v>
      </c>
      <c r="C15" s="17">
        <v>1116938</v>
      </c>
      <c r="D15" s="6" t="s">
        <v>157</v>
      </c>
      <c r="E15" s="6">
        <v>1224</v>
      </c>
      <c r="F15" s="6" t="s">
        <v>424</v>
      </c>
      <c r="G15" s="6" t="s">
        <v>100</v>
      </c>
      <c r="H15" s="7">
        <v>57173</v>
      </c>
      <c r="I15" s="7">
        <v>6712</v>
      </c>
      <c r="J15" s="7">
        <v>3837.45</v>
      </c>
      <c r="K15" s="8">
        <v>6.0000000000000001E-3</v>
      </c>
      <c r="L15" s="8">
        <v>0.1988</v>
      </c>
      <c r="M15" s="8">
        <v>2.2700000000000001E-2</v>
      </c>
    </row>
    <row r="16" spans="2:13">
      <c r="B16" s="6" t="s">
        <v>426</v>
      </c>
      <c r="C16" s="17">
        <v>1117290</v>
      </c>
      <c r="D16" s="6" t="s">
        <v>157</v>
      </c>
      <c r="E16" s="6">
        <v>1224</v>
      </c>
      <c r="F16" s="6" t="s">
        <v>424</v>
      </c>
      <c r="G16" s="6" t="s">
        <v>100</v>
      </c>
      <c r="H16" s="7">
        <v>4918</v>
      </c>
      <c r="I16" s="7">
        <v>13130</v>
      </c>
      <c r="J16" s="7">
        <v>645.73</v>
      </c>
      <c r="K16" s="8">
        <v>2.9999999999999997E-4</v>
      </c>
      <c r="L16" s="8">
        <v>3.3500000000000002E-2</v>
      </c>
      <c r="M16" s="8">
        <v>3.8E-3</v>
      </c>
    </row>
    <row r="17" spans="2:13">
      <c r="B17" s="6" t="s">
        <v>427</v>
      </c>
      <c r="C17" s="17">
        <v>1117266</v>
      </c>
      <c r="D17" s="6" t="s">
        <v>157</v>
      </c>
      <c r="E17" s="6">
        <v>1224</v>
      </c>
      <c r="F17" s="6" t="s">
        <v>424</v>
      </c>
      <c r="G17" s="6" t="s">
        <v>100</v>
      </c>
      <c r="H17" s="7">
        <v>25534</v>
      </c>
      <c r="I17" s="7">
        <v>12570</v>
      </c>
      <c r="J17" s="7">
        <v>3209.62</v>
      </c>
      <c r="K17" s="8">
        <v>2.0000000000000001E-4</v>
      </c>
      <c r="L17" s="8">
        <v>0.1663</v>
      </c>
      <c r="M17" s="8">
        <v>1.9E-2</v>
      </c>
    </row>
    <row r="18" spans="2:13">
      <c r="B18" s="13" t="s">
        <v>428</v>
      </c>
      <c r="C18" s="14"/>
      <c r="D18" s="13"/>
      <c r="E18" s="13"/>
      <c r="F18" s="13"/>
      <c r="G18" s="13"/>
      <c r="H18" s="15">
        <v>94809</v>
      </c>
      <c r="J18" s="15">
        <v>2111.04</v>
      </c>
      <c r="L18" s="16">
        <v>0.1094</v>
      </c>
      <c r="M18" s="16">
        <v>1.2500000000000001E-2</v>
      </c>
    </row>
    <row r="19" spans="2:13">
      <c r="B19" s="6" t="s">
        <v>429</v>
      </c>
      <c r="C19" s="17">
        <v>1130046</v>
      </c>
      <c r="D19" s="6" t="s">
        <v>157</v>
      </c>
      <c r="E19" s="6">
        <v>1296</v>
      </c>
      <c r="F19" s="6" t="s">
        <v>430</v>
      </c>
      <c r="G19" s="6" t="s">
        <v>100</v>
      </c>
      <c r="H19" s="7">
        <v>12603</v>
      </c>
      <c r="I19" s="7">
        <v>1836</v>
      </c>
      <c r="J19" s="7">
        <v>231.39</v>
      </c>
      <c r="K19" s="8">
        <v>1E-4</v>
      </c>
      <c r="L19" s="8">
        <v>1.2E-2</v>
      </c>
      <c r="M19" s="8">
        <v>1.4E-3</v>
      </c>
    </row>
    <row r="20" spans="2:13">
      <c r="B20" s="6" t="s">
        <v>431</v>
      </c>
      <c r="C20" s="17">
        <v>1120195</v>
      </c>
      <c r="D20" s="6" t="s">
        <v>157</v>
      </c>
      <c r="E20" s="6">
        <v>1446</v>
      </c>
      <c r="F20" s="6" t="s">
        <v>430</v>
      </c>
      <c r="G20" s="6" t="s">
        <v>100</v>
      </c>
      <c r="H20" s="7">
        <v>6999</v>
      </c>
      <c r="I20" s="7">
        <v>5073</v>
      </c>
      <c r="J20" s="7">
        <v>355.06</v>
      </c>
      <c r="K20" s="8">
        <v>5.0000000000000001E-4</v>
      </c>
      <c r="L20" s="8">
        <v>1.84E-2</v>
      </c>
      <c r="M20" s="8">
        <v>2.0999999999999999E-3</v>
      </c>
    </row>
    <row r="21" spans="2:13">
      <c r="B21" s="6" t="s">
        <v>432</v>
      </c>
      <c r="C21" s="17">
        <v>1137587</v>
      </c>
      <c r="D21" s="6" t="s">
        <v>157</v>
      </c>
      <c r="E21" s="6">
        <v>1224</v>
      </c>
      <c r="F21" s="6" t="s">
        <v>430</v>
      </c>
      <c r="G21" s="6" t="s">
        <v>100</v>
      </c>
      <c r="H21" s="7">
        <v>23000</v>
      </c>
      <c r="I21" s="7">
        <v>1812</v>
      </c>
      <c r="J21" s="7">
        <v>416.76</v>
      </c>
      <c r="K21" s="8">
        <v>6.9999999999999999E-4</v>
      </c>
      <c r="L21" s="8">
        <v>2.1600000000000001E-2</v>
      </c>
      <c r="M21" s="8">
        <v>2.5000000000000001E-3</v>
      </c>
    </row>
    <row r="22" spans="2:13">
      <c r="B22" s="6" t="s">
        <v>433</v>
      </c>
      <c r="C22" s="17">
        <v>1130731</v>
      </c>
      <c r="D22" s="6" t="s">
        <v>157</v>
      </c>
      <c r="E22" s="6">
        <v>1224</v>
      </c>
      <c r="F22" s="6" t="s">
        <v>430</v>
      </c>
      <c r="G22" s="6" t="s">
        <v>100</v>
      </c>
      <c r="H22" s="7">
        <v>52207</v>
      </c>
      <c r="I22" s="7">
        <v>2122</v>
      </c>
      <c r="J22" s="7">
        <v>1107.83</v>
      </c>
      <c r="K22" s="8">
        <v>8.9999999999999998E-4</v>
      </c>
      <c r="L22" s="8">
        <v>5.74E-2</v>
      </c>
      <c r="M22" s="8">
        <v>6.6E-3</v>
      </c>
    </row>
    <row r="23" spans="2:13">
      <c r="B23" s="13" t="s">
        <v>434</v>
      </c>
      <c r="C23" s="14"/>
      <c r="D23" s="13"/>
      <c r="E23" s="13"/>
      <c r="F23" s="13"/>
      <c r="G23" s="13"/>
      <c r="H23" s="15">
        <v>203512</v>
      </c>
      <c r="J23" s="15">
        <v>6245.26</v>
      </c>
      <c r="L23" s="16">
        <v>0.3236</v>
      </c>
      <c r="M23" s="16">
        <v>3.6999999999999998E-2</v>
      </c>
    </row>
    <row r="24" spans="2:13">
      <c r="B24" s="6" t="s">
        <v>435</v>
      </c>
      <c r="C24" s="17">
        <v>1134543</v>
      </c>
      <c r="D24" s="6" t="s">
        <v>157</v>
      </c>
      <c r="E24" s="6">
        <v>1446</v>
      </c>
      <c r="F24" s="6" t="s">
        <v>436</v>
      </c>
      <c r="G24" s="6" t="s">
        <v>100</v>
      </c>
      <c r="H24" s="7">
        <v>16000</v>
      </c>
      <c r="I24" s="7">
        <v>3077.23</v>
      </c>
      <c r="J24" s="7">
        <v>492.36</v>
      </c>
      <c r="K24" s="8">
        <v>1.1999999999999999E-3</v>
      </c>
      <c r="L24" s="8">
        <v>2.5499999999999998E-2</v>
      </c>
      <c r="M24" s="8">
        <v>2.8999999999999998E-3</v>
      </c>
    </row>
    <row r="25" spans="2:13">
      <c r="B25" s="6" t="s">
        <v>437</v>
      </c>
      <c r="C25" s="17">
        <v>1101633</v>
      </c>
      <c r="D25" s="6" t="s">
        <v>157</v>
      </c>
      <c r="E25" s="6">
        <v>1224</v>
      </c>
      <c r="F25" s="6" t="s">
        <v>436</v>
      </c>
      <c r="G25" s="6" t="s">
        <v>100</v>
      </c>
      <c r="H25" s="7">
        <v>16000</v>
      </c>
      <c r="I25" s="7">
        <v>3114.89</v>
      </c>
      <c r="J25" s="7">
        <v>498.38</v>
      </c>
      <c r="K25" s="8">
        <v>1E-4</v>
      </c>
      <c r="L25" s="8">
        <v>2.58E-2</v>
      </c>
      <c r="M25" s="8">
        <v>3.0000000000000001E-3</v>
      </c>
    </row>
    <row r="26" spans="2:13">
      <c r="B26" s="6" t="s">
        <v>438</v>
      </c>
      <c r="C26" s="17">
        <v>1109248</v>
      </c>
      <c r="D26" s="6" t="s">
        <v>157</v>
      </c>
      <c r="E26" s="6">
        <v>1224</v>
      </c>
      <c r="F26" s="6" t="s">
        <v>436</v>
      </c>
      <c r="G26" s="6" t="s">
        <v>100</v>
      </c>
      <c r="H26" s="7">
        <v>16000</v>
      </c>
      <c r="I26" s="7">
        <v>3067</v>
      </c>
      <c r="J26" s="7">
        <v>490.72</v>
      </c>
      <c r="K26" s="8">
        <v>1E-4</v>
      </c>
      <c r="L26" s="8">
        <v>2.5399999999999999E-2</v>
      </c>
      <c r="M26" s="8">
        <v>2.8999999999999998E-3</v>
      </c>
    </row>
    <row r="27" spans="2:13">
      <c r="B27" s="6" t="s">
        <v>439</v>
      </c>
      <c r="C27" s="17">
        <v>1109420</v>
      </c>
      <c r="D27" s="6" t="s">
        <v>157</v>
      </c>
      <c r="E27" s="6">
        <v>1446</v>
      </c>
      <c r="F27" s="6" t="s">
        <v>436</v>
      </c>
      <c r="G27" s="6" t="s">
        <v>100</v>
      </c>
      <c r="H27" s="7">
        <v>132851</v>
      </c>
      <c r="I27" s="7">
        <v>3059.07</v>
      </c>
      <c r="J27" s="7">
        <v>4064.01</v>
      </c>
      <c r="K27" s="8">
        <v>2.0999999999999999E-3</v>
      </c>
      <c r="L27" s="8">
        <v>0.21049999999999999</v>
      </c>
      <c r="M27" s="8">
        <v>2.41E-2</v>
      </c>
    </row>
    <row r="28" spans="2:13">
      <c r="B28" s="6" t="s">
        <v>440</v>
      </c>
      <c r="C28" s="17">
        <v>1109362</v>
      </c>
      <c r="D28" s="6" t="s">
        <v>157</v>
      </c>
      <c r="E28" s="6">
        <v>1475</v>
      </c>
      <c r="F28" s="6" t="s">
        <v>436</v>
      </c>
      <c r="G28" s="6" t="s">
        <v>100</v>
      </c>
      <c r="H28" s="7">
        <v>22661</v>
      </c>
      <c r="I28" s="7">
        <v>3088.11</v>
      </c>
      <c r="J28" s="7">
        <v>699.8</v>
      </c>
      <c r="K28" s="8">
        <v>2.0000000000000001E-4</v>
      </c>
      <c r="L28" s="8">
        <v>3.6299999999999999E-2</v>
      </c>
      <c r="M28" s="8">
        <v>4.1000000000000003E-3</v>
      </c>
    </row>
    <row r="29" spans="2:13">
      <c r="B29" s="13" t="s">
        <v>441</v>
      </c>
      <c r="C29" s="14"/>
      <c r="D29" s="13"/>
      <c r="E29" s="13"/>
      <c r="F29" s="13"/>
      <c r="G29" s="13"/>
      <c r="H29" s="15">
        <v>17126</v>
      </c>
      <c r="J29" s="15">
        <v>1636.1</v>
      </c>
      <c r="L29" s="16">
        <v>8.48E-2</v>
      </c>
      <c r="M29" s="16">
        <v>9.7000000000000003E-3</v>
      </c>
    </row>
    <row r="30" spans="2:13">
      <c r="B30" s="6" t="s">
        <v>442</v>
      </c>
      <c r="C30" s="17">
        <v>1124114</v>
      </c>
      <c r="D30" s="6" t="s">
        <v>157</v>
      </c>
      <c r="E30" s="6">
        <v>1446</v>
      </c>
      <c r="F30" s="6" t="s">
        <v>443</v>
      </c>
      <c r="G30" s="6" t="s">
        <v>100</v>
      </c>
      <c r="H30" s="7">
        <v>17126</v>
      </c>
      <c r="I30" s="7">
        <v>9553.31</v>
      </c>
      <c r="J30" s="7">
        <v>1636.1</v>
      </c>
      <c r="K30" s="8">
        <v>3.5000000000000001E-3</v>
      </c>
      <c r="L30" s="8">
        <v>8.48E-2</v>
      </c>
      <c r="M30" s="8">
        <v>9.7000000000000003E-3</v>
      </c>
    </row>
    <row r="31" spans="2:13">
      <c r="B31" s="13" t="s">
        <v>444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13" t="s">
        <v>445</v>
      </c>
      <c r="C32" s="14"/>
      <c r="D32" s="13"/>
      <c r="E32" s="13"/>
      <c r="F32" s="13"/>
      <c r="G32" s="13"/>
      <c r="H32" s="15">
        <v>0</v>
      </c>
      <c r="J32" s="15">
        <v>0</v>
      </c>
      <c r="L32" s="16">
        <v>0</v>
      </c>
      <c r="M32" s="16">
        <v>0</v>
      </c>
    </row>
    <row r="33" spans="2:13">
      <c r="B33" s="3" t="s">
        <v>446</v>
      </c>
      <c r="C33" s="12"/>
      <c r="D33" s="3"/>
      <c r="E33" s="3"/>
      <c r="F33" s="3"/>
      <c r="G33" s="3"/>
      <c r="H33" s="9">
        <v>3791</v>
      </c>
      <c r="J33" s="9">
        <v>706.11</v>
      </c>
      <c r="L33" s="10">
        <v>3.6600000000000001E-2</v>
      </c>
      <c r="M33" s="10">
        <v>4.1999999999999997E-3</v>
      </c>
    </row>
    <row r="34" spans="2:13">
      <c r="B34" s="13" t="s">
        <v>447</v>
      </c>
      <c r="C34" s="14"/>
      <c r="D34" s="13"/>
      <c r="E34" s="13"/>
      <c r="F34" s="13"/>
      <c r="G34" s="13"/>
      <c r="H34" s="15">
        <v>2017</v>
      </c>
      <c r="J34" s="15">
        <v>202.15</v>
      </c>
      <c r="L34" s="16">
        <v>1.0500000000000001E-2</v>
      </c>
      <c r="M34" s="16">
        <v>1.1999999999999999E-3</v>
      </c>
    </row>
    <row r="35" spans="2:13">
      <c r="B35" s="6" t="s">
        <v>448</v>
      </c>
      <c r="C35" s="17" t="s">
        <v>449</v>
      </c>
      <c r="D35" s="6" t="s">
        <v>335</v>
      </c>
      <c r="E35" s="6"/>
      <c r="F35" s="6" t="s">
        <v>430</v>
      </c>
      <c r="G35" s="6" t="s">
        <v>43</v>
      </c>
      <c r="H35" s="7">
        <v>2017</v>
      </c>
      <c r="I35" s="7">
        <v>2669</v>
      </c>
      <c r="J35" s="7">
        <v>202.15</v>
      </c>
      <c r="K35" s="8">
        <v>0</v>
      </c>
      <c r="L35" s="8">
        <v>1.0500000000000001E-2</v>
      </c>
      <c r="M35" s="8">
        <v>1.1999999999999999E-3</v>
      </c>
    </row>
    <row r="36" spans="2:13">
      <c r="B36" s="13" t="s">
        <v>450</v>
      </c>
      <c r="C36" s="14"/>
      <c r="D36" s="13"/>
      <c r="E36" s="13"/>
      <c r="F36" s="13"/>
      <c r="G36" s="13"/>
      <c r="H36" s="15">
        <v>1774</v>
      </c>
      <c r="J36" s="15">
        <v>503.97</v>
      </c>
      <c r="L36" s="16">
        <v>2.6100000000000002E-2</v>
      </c>
      <c r="M36" s="16">
        <v>3.0000000000000001E-3</v>
      </c>
    </row>
    <row r="37" spans="2:13">
      <c r="B37" s="6" t="s">
        <v>451</v>
      </c>
      <c r="C37" s="17" t="s">
        <v>452</v>
      </c>
      <c r="D37" s="6" t="s">
        <v>310</v>
      </c>
      <c r="E37" s="6"/>
      <c r="F37" s="6" t="s">
        <v>443</v>
      </c>
      <c r="G37" s="6" t="s">
        <v>43</v>
      </c>
      <c r="H37" s="7">
        <v>1774</v>
      </c>
      <c r="I37" s="7">
        <v>7565.5</v>
      </c>
      <c r="J37" s="7">
        <v>503.97</v>
      </c>
      <c r="K37" s="8">
        <v>1E-4</v>
      </c>
      <c r="L37" s="8">
        <v>2.6100000000000002E-2</v>
      </c>
      <c r="M37" s="8">
        <v>3.0000000000000001E-3</v>
      </c>
    </row>
    <row r="38" spans="2:13">
      <c r="B38" s="13" t="s">
        <v>444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13" t="s">
        <v>445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2" spans="2:13">
      <c r="B42" s="6" t="s">
        <v>140</v>
      </c>
      <c r="C42" s="17"/>
      <c r="D42" s="6"/>
      <c r="E42" s="6"/>
      <c r="F42" s="6"/>
      <c r="G42" s="6"/>
    </row>
    <row r="46" spans="2:13">
      <c r="B46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141</v>
      </c>
    </row>
    <row r="7" spans="2:15" ht="15.75">
      <c r="B7" s="2" t="s">
        <v>453</v>
      </c>
    </row>
    <row r="8" spans="2:15">
      <c r="B8" s="3" t="s">
        <v>80</v>
      </c>
      <c r="C8" s="3" t="s">
        <v>81</v>
      </c>
      <c r="D8" s="3" t="s">
        <v>143</v>
      </c>
      <c r="E8" s="3" t="s">
        <v>82</v>
      </c>
      <c r="F8" s="3" t="s">
        <v>188</v>
      </c>
      <c r="G8" s="3" t="s">
        <v>83</v>
      </c>
      <c r="H8" s="3" t="s">
        <v>84</v>
      </c>
      <c r="I8" s="3" t="s">
        <v>85</v>
      </c>
      <c r="J8" s="3" t="s">
        <v>146</v>
      </c>
      <c r="K8" s="3" t="s">
        <v>42</v>
      </c>
      <c r="L8" s="3" t="s">
        <v>88</v>
      </c>
      <c r="M8" s="3" t="s">
        <v>147</v>
      </c>
      <c r="N8" s="3" t="s">
        <v>148</v>
      </c>
      <c r="O8" s="3" t="s">
        <v>90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151</v>
      </c>
      <c r="K9" s="4" t="s">
        <v>152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454</v>
      </c>
      <c r="C11" s="12"/>
      <c r="D11" s="3"/>
      <c r="E11" s="3"/>
      <c r="F11" s="3"/>
      <c r="G11" s="3"/>
      <c r="H11" s="3"/>
      <c r="I11" s="3"/>
      <c r="J11" s="9">
        <v>8614.6</v>
      </c>
      <c r="L11" s="9">
        <v>2513.15</v>
      </c>
      <c r="N11" s="10">
        <v>1</v>
      </c>
      <c r="O11" s="10">
        <v>1.49E-2</v>
      </c>
    </row>
    <row r="12" spans="2:15">
      <c r="B12" s="3" t="s">
        <v>455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456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457</v>
      </c>
      <c r="C14" s="12"/>
      <c r="D14" s="3"/>
      <c r="E14" s="3"/>
      <c r="F14" s="3"/>
      <c r="G14" s="3"/>
      <c r="H14" s="3"/>
      <c r="I14" s="3"/>
      <c r="J14" s="9">
        <v>8614.6</v>
      </c>
      <c r="L14" s="9">
        <v>2513.15</v>
      </c>
      <c r="N14" s="10">
        <v>1</v>
      </c>
      <c r="O14" s="10">
        <v>1.49E-2</v>
      </c>
    </row>
    <row r="15" spans="2:15">
      <c r="B15" s="13" t="s">
        <v>458</v>
      </c>
      <c r="C15" s="14"/>
      <c r="D15" s="13"/>
      <c r="E15" s="13"/>
      <c r="F15" s="13"/>
      <c r="G15" s="13"/>
      <c r="H15" s="13"/>
      <c r="I15" s="13"/>
      <c r="J15" s="15">
        <v>8614.6</v>
      </c>
      <c r="L15" s="15">
        <v>2513.15</v>
      </c>
      <c r="N15" s="16">
        <v>1</v>
      </c>
      <c r="O15" s="16">
        <v>1.49E-2</v>
      </c>
    </row>
    <row r="16" spans="2:15">
      <c r="B16" s="6" t="s">
        <v>459</v>
      </c>
      <c r="C16" s="17" t="s">
        <v>460</v>
      </c>
      <c r="D16" s="6" t="s">
        <v>331</v>
      </c>
      <c r="E16" s="6"/>
      <c r="F16" s="6" t="s">
        <v>461</v>
      </c>
      <c r="G16" s="6"/>
      <c r="H16" s="6"/>
      <c r="I16" s="6" t="s">
        <v>48</v>
      </c>
      <c r="J16" s="7">
        <v>798</v>
      </c>
      <c r="K16" s="7">
        <v>2675</v>
      </c>
      <c r="L16" s="7">
        <v>89.96</v>
      </c>
      <c r="M16" s="8">
        <v>8.9999999999999998E-4</v>
      </c>
      <c r="N16" s="8">
        <v>3.5799999999999998E-2</v>
      </c>
      <c r="O16" s="8">
        <v>5.0000000000000001E-4</v>
      </c>
    </row>
    <row r="17" spans="2:15">
      <c r="B17" s="6" t="s">
        <v>462</v>
      </c>
      <c r="C17" s="17" t="s">
        <v>463</v>
      </c>
      <c r="D17" s="6" t="s">
        <v>316</v>
      </c>
      <c r="E17" s="6"/>
      <c r="F17" s="6" t="s">
        <v>464</v>
      </c>
      <c r="G17" s="6"/>
      <c r="H17" s="6"/>
      <c r="I17" s="6" t="s">
        <v>48</v>
      </c>
      <c r="J17" s="7">
        <v>5053.29</v>
      </c>
      <c r="K17" s="7">
        <v>3288</v>
      </c>
      <c r="L17" s="7">
        <v>700.23</v>
      </c>
      <c r="M17" s="8">
        <v>1E-4</v>
      </c>
      <c r="N17" s="8">
        <v>0.27860000000000001</v>
      </c>
      <c r="O17" s="8">
        <v>4.1999999999999997E-3</v>
      </c>
    </row>
    <row r="18" spans="2:15">
      <c r="B18" s="6" t="s">
        <v>465</v>
      </c>
      <c r="C18" s="17" t="s">
        <v>466</v>
      </c>
      <c r="D18" s="6" t="s">
        <v>316</v>
      </c>
      <c r="E18" s="6"/>
      <c r="F18" s="6" t="s">
        <v>467</v>
      </c>
      <c r="G18" s="6"/>
      <c r="H18" s="6"/>
      <c r="I18" s="6" t="s">
        <v>43</v>
      </c>
      <c r="J18" s="7">
        <v>870.95</v>
      </c>
      <c r="K18" s="7">
        <v>17452</v>
      </c>
      <c r="L18" s="7">
        <v>570.75</v>
      </c>
      <c r="M18" s="8">
        <v>1E-4</v>
      </c>
      <c r="N18" s="8">
        <v>0.2271</v>
      </c>
      <c r="O18" s="8">
        <v>3.3999999999999998E-3</v>
      </c>
    </row>
    <row r="19" spans="2:15">
      <c r="B19" s="6" t="s">
        <v>468</v>
      </c>
      <c r="C19" s="17" t="s">
        <v>469</v>
      </c>
      <c r="D19" s="6" t="s">
        <v>316</v>
      </c>
      <c r="E19" s="6"/>
      <c r="F19" s="6" t="s">
        <v>464</v>
      </c>
      <c r="G19" s="6"/>
      <c r="H19" s="6"/>
      <c r="I19" s="6" t="s">
        <v>43</v>
      </c>
      <c r="J19" s="7">
        <v>1333.49</v>
      </c>
      <c r="K19" s="7">
        <v>15896.81</v>
      </c>
      <c r="L19" s="7">
        <v>795.99</v>
      </c>
      <c r="N19" s="8">
        <v>0.31669999999999998</v>
      </c>
      <c r="O19" s="8">
        <v>4.7000000000000002E-3</v>
      </c>
    </row>
    <row r="20" spans="2:15">
      <c r="B20" s="6" t="s">
        <v>470</v>
      </c>
      <c r="C20" s="17" t="s">
        <v>471</v>
      </c>
      <c r="D20" s="6" t="s">
        <v>316</v>
      </c>
      <c r="E20" s="6"/>
      <c r="F20" s="6" t="s">
        <v>461</v>
      </c>
      <c r="G20" s="6"/>
      <c r="H20" s="6"/>
      <c r="I20" s="6" t="s">
        <v>43</v>
      </c>
      <c r="J20" s="7">
        <v>276</v>
      </c>
      <c r="K20" s="7">
        <v>16096</v>
      </c>
      <c r="L20" s="7">
        <v>166.82</v>
      </c>
      <c r="M20" s="8">
        <v>0</v>
      </c>
      <c r="N20" s="8">
        <v>6.6400000000000001E-2</v>
      </c>
      <c r="O20" s="8">
        <v>1E-3</v>
      </c>
    </row>
    <row r="21" spans="2:15">
      <c r="B21" s="6" t="s">
        <v>472</v>
      </c>
      <c r="C21" s="17" t="s">
        <v>473</v>
      </c>
      <c r="D21" s="6" t="s">
        <v>331</v>
      </c>
      <c r="E21" s="6"/>
      <c r="F21" s="6" t="s">
        <v>461</v>
      </c>
      <c r="G21" s="6"/>
      <c r="H21" s="6"/>
      <c r="I21" s="6" t="s">
        <v>44</v>
      </c>
      <c r="J21" s="7">
        <v>282.87</v>
      </c>
      <c r="K21" s="7">
        <v>1809400</v>
      </c>
      <c r="L21" s="7">
        <v>189.39</v>
      </c>
      <c r="M21" s="8">
        <v>2.0000000000000001E-4</v>
      </c>
      <c r="N21" s="8">
        <v>7.5399999999999995E-2</v>
      </c>
      <c r="O21" s="8">
        <v>1.1000000000000001E-3</v>
      </c>
    </row>
    <row r="24" spans="2:15">
      <c r="B24" s="6" t="s">
        <v>140</v>
      </c>
      <c r="C24" s="17"/>
      <c r="D24" s="6"/>
      <c r="E24" s="6"/>
      <c r="F24" s="6"/>
      <c r="G24" s="6"/>
      <c r="H24" s="6"/>
      <c r="I24" s="6"/>
    </row>
    <row r="28" spans="2:15">
      <c r="B28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141</v>
      </c>
    </row>
    <row r="7" spans="2:12" ht="15.75">
      <c r="B7" s="2" t="s">
        <v>474</v>
      </c>
    </row>
    <row r="8" spans="2:12">
      <c r="B8" s="3" t="s">
        <v>80</v>
      </c>
      <c r="C8" s="3" t="s">
        <v>81</v>
      </c>
      <c r="D8" s="3" t="s">
        <v>143</v>
      </c>
      <c r="E8" s="3" t="s">
        <v>188</v>
      </c>
      <c r="F8" s="3" t="s">
        <v>85</v>
      </c>
      <c r="G8" s="3" t="s">
        <v>146</v>
      </c>
      <c r="H8" s="3" t="s">
        <v>42</v>
      </c>
      <c r="I8" s="3" t="s">
        <v>88</v>
      </c>
      <c r="J8" s="3" t="s">
        <v>147</v>
      </c>
      <c r="K8" s="3" t="s">
        <v>148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151</v>
      </c>
      <c r="H9" s="4" t="s">
        <v>152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477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140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orens</cp:lastModifiedBy>
  <dcterms:created xsi:type="dcterms:W3CDTF">2016-12-06T08:18:13Z</dcterms:created>
  <dcterms:modified xsi:type="dcterms:W3CDTF">2016-12-06T10:12:19Z</dcterms:modified>
  <cp:category/>
  <cp:contentStatus/>
</cp:coreProperties>
</file>