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 defaultThemeVersion="124226"/>
  <bookViews>
    <workbookView xWindow="120" yWindow="120" windowWidth="15600" windowHeight="10560" firstSheet="5" activeTab="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L22" i="16" l="1"/>
  <c r="L15" i="16"/>
  <c r="L16" i="16"/>
  <c r="L17" i="16"/>
  <c r="L18" i="16"/>
  <c r="L19" i="16"/>
  <c r="L14" i="16"/>
  <c r="M12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92" i="6"/>
  <c r="M91" i="6"/>
  <c r="M90" i="6"/>
  <c r="M89" i="6"/>
  <c r="M88" i="6"/>
  <c r="M87" i="6"/>
  <c r="M86" i="6"/>
  <c r="M85" i="6"/>
  <c r="M84" i="6"/>
  <c r="M83" i="6"/>
  <c r="M82" i="6"/>
  <c r="M81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135" i="6"/>
  <c r="M134" i="6"/>
  <c r="M133" i="6"/>
  <c r="M132" i="6"/>
  <c r="M131" i="6"/>
  <c r="M130" i="6"/>
  <c r="M129" i="6"/>
  <c r="M128" i="6"/>
  <c r="M127" i="6"/>
  <c r="M126" i="6"/>
  <c r="M125" i="6"/>
  <c r="M124" i="6"/>
  <c r="M123" i="6"/>
  <c r="M122" i="6"/>
  <c r="M121" i="6"/>
  <c r="M120" i="6"/>
  <c r="M119" i="6"/>
  <c r="M118" i="6"/>
  <c r="M117" i="6"/>
  <c r="M116" i="6"/>
  <c r="M115" i="6"/>
  <c r="M114" i="6"/>
  <c r="M113" i="6"/>
  <c r="M112" i="6"/>
  <c r="M111" i="6"/>
  <c r="M110" i="6"/>
  <c r="M109" i="6"/>
  <c r="M108" i="6"/>
  <c r="M107" i="6"/>
  <c r="M106" i="6"/>
  <c r="M105" i="6"/>
  <c r="M104" i="6"/>
  <c r="M103" i="6"/>
  <c r="M102" i="6"/>
  <c r="M101" i="6"/>
  <c r="M100" i="6"/>
  <c r="M99" i="6"/>
  <c r="M98" i="6"/>
  <c r="M97" i="6"/>
  <c r="M96" i="6"/>
  <c r="M95" i="6"/>
  <c r="M94" i="6"/>
  <c r="M151" i="6"/>
  <c r="M150" i="6"/>
  <c r="M149" i="6"/>
  <c r="M148" i="6"/>
  <c r="M147" i="6"/>
  <c r="M146" i="6"/>
  <c r="M145" i="6"/>
  <c r="M144" i="6"/>
  <c r="M143" i="6"/>
  <c r="M142" i="6"/>
  <c r="M140" i="6"/>
  <c r="L20" i="16" l="1"/>
  <c r="J12" i="16"/>
  <c r="M12" i="16" s="1"/>
  <c r="H12" i="16"/>
  <c r="H11" i="16" s="1"/>
  <c r="J11" i="16"/>
  <c r="M11" i="16" s="1"/>
  <c r="N93" i="6"/>
  <c r="N12" i="6"/>
  <c r="N11" i="6"/>
  <c r="K11" i="6"/>
  <c r="M93" i="6" s="1"/>
  <c r="L12" i="16" l="1"/>
</calcChain>
</file>

<file path=xl/sharedStrings.xml><?xml version="1.0" encoding="utf-8"?>
<sst xmlns="http://schemas.openxmlformats.org/spreadsheetml/2006/main" count="3132" uniqueCount="962">
  <si>
    <t>תאריך הדיווח: 31/12/2016</t>
  </si>
  <si>
    <t>החברה המדווחת: אקסלנס נשואה גמל בע"מ</t>
  </si>
  <si>
    <t>מספר מסלול/קרן/קופה: 242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</si>
  <si>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</si>
  <si>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</si>
  <si>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</si>
  <si>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</si>
  <si>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</si>
  <si>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</si>
  <si>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</si>
  <si>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</si>
  <si>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</si>
  <si>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</si>
  <si>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</si>
  <si>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</si>
  <si>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</si>
  <si>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</si>
  <si>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</si>
  <si>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</si>
  <si>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</si>
  <si>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</si>
  <si>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</si>
  <si>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</si>
  <si>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</si>
  <si>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</si>
  <si>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</si>
  <si>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</si>
  <si>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</si>
  <si>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</si>
  <si>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</si>
  <si>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</si>
  <si>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</si>
  <si>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</si>
  <si>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</si>
  <si>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</si>
  <si>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</si>
  <si>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</si>
  <si>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</si>
  <si>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</si>
  <si>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</si>
  <si>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</si>
  <si>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</si>
  <si>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</si>
  <si>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</si>
  <si>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</si>
  <si>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</si>
  <si>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</si>
  <si>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</si>
  <si>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</si>
  <si>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</si>
  <si>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</si>
  <si>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</si>
  <si>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</si>
  <si>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</si>
  <si>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</si>
  <si>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</si>
  <si>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</si>
  <si>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</si>
  <si>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</si>
  <si>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</si>
  <si>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</si>
  <si>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</si>
  <si>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</si>
  <si>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</si>
  <si>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</si>
  <si>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</si>
  <si>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</si>
  <si>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</si>
  <si>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</si>
  <si>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</si>
  <si>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</si>
  <si>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</si>
  <si>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</si>
  <si>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</si>
  <si>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</si>
  <si>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</si>
  <si>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</si>
  <si>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</si>
  <si>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</si>
  <si>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</si>
  <si>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</si>
  <si>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</si>
  <si>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</si>
  <si>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</si>
  <si>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</si>
  <si>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</si>
  <si>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</si>
  <si>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</si>
  <si>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</si>
  <si>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</si>
  <si>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</si>
  <si>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</si>
  <si>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</si>
  <si>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</si>
  <si>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</si>
  <si>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</si>
  <si>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</si>
  <si>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</si>
  <si>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</si>
  <si>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</si>
  <si>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</si>
  <si>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</si>
  <si>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</si>
  <si>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</si>
  <si>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20-00000004</t>
  </si>
  <si>
    <t>AAA</t>
  </si>
  <si>
    <t>מעלות</t>
  </si>
  <si>
    <t>שקל חדש</t>
  </si>
  <si>
    <t>מעבר הון עמיתים אריכ (מזרחי)</t>
  </si>
  <si>
    <t>20-419253000</t>
  </si>
  <si>
    <t>מעבר הון עמיתים ס.ש (מזרחי)</t>
  </si>
  <si>
    <t>20-419257001</t>
  </si>
  <si>
    <t>סה"כ יתרות מזומנים ועו"ש נקובים במט"ח</t>
  </si>
  <si>
    <t>חשבון דולר לאומי</t>
  </si>
  <si>
    <t>כספים מחוץ למזרח CAD</t>
  </si>
  <si>
    <t>מזומן יורו בלאומי</t>
  </si>
  <si>
    <t>מזומן ין בלאומי</t>
  </si>
  <si>
    <t>דולר אמריקאי (מזרחי)</t>
  </si>
  <si>
    <t>20-00000014</t>
  </si>
  <si>
    <t>מזומן אירו (מזרחי)</t>
  </si>
  <si>
    <t>20-00001010</t>
  </si>
  <si>
    <t>מזומן דולר אוסטרלי (מזרחי)</t>
  </si>
  <si>
    <t>20-00001015</t>
  </si>
  <si>
    <t>מזומן דולר הונג קונג (מזרחי)</t>
  </si>
  <si>
    <t>20-00001032</t>
  </si>
  <si>
    <t>מזומן דולר קנדי (מזרחי)</t>
  </si>
  <si>
    <t>20-00001009</t>
  </si>
  <si>
    <t>מזומן יין (מזרחי)</t>
  </si>
  <si>
    <t>20-00001002</t>
  </si>
  <si>
    <t>מזומן שטרלינג (מזרחי)</t>
  </si>
  <si>
    <t>20-00001004</t>
  </si>
  <si>
    <t>מעבר דולר תקבול תשלם (מזרחי)</t>
  </si>
  <si>
    <t>20-419259007</t>
  </si>
  <si>
    <t>סה"כ פח"ק/פר"י</t>
  </si>
  <si>
    <t>פח"ק 91 (מזרחי)</t>
  </si>
  <si>
    <t>20-00010910</t>
  </si>
  <si>
    <t>סה"כ פק"מ לתקופה של עד שלושה חודשים</t>
  </si>
  <si>
    <t>פיקדון בלאומי (ביטחו</t>
  </si>
  <si>
    <t>10-418183000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</si>
  <si>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</si>
  <si>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</si>
  <si>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</si>
  <si>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</si>
  <si>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FUT VAL EUR HSB</t>
  </si>
  <si>
    <t>FUTEURHSBC US</t>
  </si>
  <si>
    <t>FUT VAL JPY HSB</t>
  </si>
  <si>
    <t>FUTJPYHSBC US</t>
  </si>
  <si>
    <t>FUT VAL USD HSB</t>
  </si>
  <si>
    <t>FUTUSDHSBC US</t>
  </si>
  <si>
    <t>HSBC USD</t>
  </si>
  <si>
    <t>MONEY EUR HSBC</t>
  </si>
  <si>
    <t>HSBC EURO</t>
  </si>
  <si>
    <t>MONEY GBP HSBC</t>
  </si>
  <si>
    <t>HSBC GBP</t>
  </si>
  <si>
    <t>MONEY JPY HSBC</t>
  </si>
  <si>
    <t>HSBC JPY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</si>
  <si>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</si>
  <si>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</si>
  <si>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</si>
  <si>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</si>
  <si>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</si>
  <si>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</si>
  <si>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</si>
  <si>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</si>
  <si>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</si>
  <si>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</si>
  <si>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</si>
  <si>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</si>
  <si>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</si>
  <si>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</si>
  <si>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</si>
  <si>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</si>
  <si>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</si>
  <si>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</si>
  <si>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</si>
  <si>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</si>
  <si>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ממצמ0418</t>
  </si>
  <si>
    <t>ממצמ0517</t>
  </si>
  <si>
    <t>ממשל צמודה 1019</t>
  </si>
  <si>
    <t>ממשל צמודה 1020</t>
  </si>
  <si>
    <t>ממשל צמודה 1025</t>
  </si>
  <si>
    <t>ממשלתי צמוד 0922</t>
  </si>
  <si>
    <t>ממשלתי צמוד 0923</t>
  </si>
  <si>
    <t>סה"כ ממשלתי לא צמוד</t>
  </si>
  <si>
    <t>מק"מ 1127</t>
  </si>
  <si>
    <t>מק"מ 817</t>
  </si>
  <si>
    <t>ממשל שקלית 0122</t>
  </si>
  <si>
    <t>ממשל שקלית 0142</t>
  </si>
  <si>
    <t>ממשל שקלית 0323</t>
  </si>
  <si>
    <t>ממשל שקלית 0519</t>
  </si>
  <si>
    <t>ממשל שקלית 1018</t>
  </si>
  <si>
    <t>ממשלתי שקלי 0118</t>
  </si>
  <si>
    <t>ממשלתי שקלי 0217</t>
  </si>
  <si>
    <t>ממשלתי שקלי 0324</t>
  </si>
  <si>
    <t>ממשלתי שקלי 0825</t>
  </si>
  <si>
    <t>ממשלתי שקלי 1026</t>
  </si>
  <si>
    <t>ממשק 0219 6%</t>
  </si>
  <si>
    <t>ממשל משתנה 1121</t>
  </si>
  <si>
    <t>ממשלתי ריבית משתנה 0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</si>
  <si>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</si>
  <si>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</si>
  <si>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</si>
  <si>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</si>
  <si>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</si>
  <si>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</si>
  <si>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</si>
  <si>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</si>
  <si>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</si>
  <si>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</si>
  <si>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</si>
  <si>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</si>
  <si>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</si>
  <si>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</si>
  <si>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</si>
  <si>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</si>
  <si>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</si>
  <si>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</si>
  <si>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</si>
  <si>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</si>
  <si>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</si>
  <si>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</si>
  <si>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מז טפ הנפק   43</t>
  </si>
  <si>
    <t>מז טפ הנפק 35</t>
  </si>
  <si>
    <t>לאומי התח נד  ח</t>
  </si>
  <si>
    <t>AA+</t>
  </si>
  <si>
    <t>לאומי התח נד יב</t>
  </si>
  <si>
    <t>עזריאלי אג"ח ב'</t>
  </si>
  <si>
    <t>נדל"ן ובינוי</t>
  </si>
  <si>
    <t>פועלים הנ הת טו</t>
  </si>
  <si>
    <t>פועלים הנפ אג9</t>
  </si>
  <si>
    <t>פועלים הנפ הת10</t>
  </si>
  <si>
    <t>פועלים הנפ יד</t>
  </si>
  <si>
    <t>ארפורט אג3</t>
  </si>
  <si>
    <t>AA</t>
  </si>
  <si>
    <t>בינלאומי הנפקות הת21</t>
  </si>
  <si>
    <t>ולאר.ק4</t>
  </si>
  <si>
    <t>לאומי שה נד 300</t>
  </si>
  <si>
    <t>לאומי שהנד 200</t>
  </si>
  <si>
    <t>נצבא אג5</t>
  </si>
  <si>
    <t>נצבא אג6</t>
  </si>
  <si>
    <t>פועלים שה נד1 רובד2</t>
  </si>
  <si>
    <t>אגוד הנפקות אג"ח ו</t>
  </si>
  <si>
    <t>AA-</t>
  </si>
  <si>
    <t>מידרוג</t>
  </si>
  <si>
    <t>אדמה אג 2</t>
  </si>
  <si>
    <t>כימיה גומי ופלסטיק</t>
  </si>
  <si>
    <t>אלוני חץ אג6</t>
  </si>
  <si>
    <t>אמות אג1</t>
  </si>
  <si>
    <t>בראק אן וי ב'</t>
  </si>
  <si>
    <t>בראק אן וי ג'</t>
  </si>
  <si>
    <t>גב ים 5</t>
  </si>
  <si>
    <t>גזית גלוב אג"ח ט'</t>
  </si>
  <si>
    <t>גזית גלוב אג11</t>
  </si>
  <si>
    <t>גזית גלוב אג4</t>
  </si>
  <si>
    <t>הראל הנפקות אג8</t>
  </si>
  <si>
    <t>ביטוח</t>
  </si>
  <si>
    <t>זראסאי אג1</t>
  </si>
  <si>
    <t>מליסרון  אגח יג</t>
  </si>
  <si>
    <t>מליסרון אג"ח ט'</t>
  </si>
  <si>
    <t>מליסרון אג5</t>
  </si>
  <si>
    <t>מליסרון אג6</t>
  </si>
  <si>
    <t>ריט 1     אגח ה (*) (*)</t>
  </si>
  <si>
    <t>אגוד הנפקות הת י"ז</t>
  </si>
  <si>
    <t>A+</t>
  </si>
  <si>
    <t>אגוד הנפקות הת י"ט</t>
  </si>
  <si>
    <t>ישרס אג"ח י"ב</t>
  </si>
  <si>
    <t>ישרס אג"ח י"ג</t>
  </si>
  <si>
    <t>ישרס אגח ו'</t>
  </si>
  <si>
    <t>סלקום אג2</t>
  </si>
  <si>
    <t>תקשורת ומדיה</t>
  </si>
  <si>
    <t>סלקום ד</t>
  </si>
  <si>
    <t>אזורים 9</t>
  </si>
  <si>
    <t>A</t>
  </si>
  <si>
    <t>איידיאו גרופ אג"ח 5</t>
  </si>
  <si>
    <t>אלרוב נדלן אגח ב</t>
  </si>
  <si>
    <t>אפריקה מגורים אג2</t>
  </si>
  <si>
    <t>אשטרום נכסים אג7</t>
  </si>
  <si>
    <t>אשטרום קבוצה א'</t>
  </si>
  <si>
    <t>דרבן.ק4</t>
  </si>
  <si>
    <t>חברה לישראל 7</t>
  </si>
  <si>
    <t>השקעה ואחזקות</t>
  </si>
  <si>
    <t>ישפרו אג2</t>
  </si>
  <si>
    <t>מגה אור ד</t>
  </si>
  <si>
    <t>נכסים ובנין אג3</t>
  </si>
  <si>
    <t>קרדן רכב אג6</t>
  </si>
  <si>
    <t>שרותים</t>
  </si>
  <si>
    <t>שלמה החזקות אג11</t>
  </si>
  <si>
    <t>אדגר אג"ח ז</t>
  </si>
  <si>
    <t>A-</t>
  </si>
  <si>
    <t>אזורים 8 5.5%</t>
  </si>
  <si>
    <t>אינטרנט זהב אגח ג</t>
  </si>
  <si>
    <t>אלבר אג"ח י"ג</t>
  </si>
  <si>
    <t>אשדר אג3</t>
  </si>
  <si>
    <t>אשדר.ק1</t>
  </si>
  <si>
    <t>ירושלים ג'</t>
  </si>
  <si>
    <t>ירושלים הנפקות נד 10</t>
  </si>
  <si>
    <t>12הכשר.ק</t>
  </si>
  <si>
    <t>BBB+</t>
  </si>
  <si>
    <t>הכשרת ישוב אג13</t>
  </si>
  <si>
    <t>דורי קבוצה סד' ו</t>
  </si>
  <si>
    <t>BBB-</t>
  </si>
  <si>
    <t>סה"כ אגרות חוב קונצרניות לא צמודות</t>
  </si>
  <si>
    <t>פועלים הנפ אג30</t>
  </si>
  <si>
    <t>אלביט מערכות אג"ח א</t>
  </si>
  <si>
    <t>ביטחוניות</t>
  </si>
  <si>
    <t>לאומי התח נד יג</t>
  </si>
  <si>
    <t>בזק אגח8</t>
  </si>
  <si>
    <t>דיסקונט מנפיקים הת9</t>
  </si>
  <si>
    <t>לאומי התח נד400</t>
  </si>
  <si>
    <t>לאומי שה נד 301</t>
  </si>
  <si>
    <t>אלוני חץ אגח י</t>
  </si>
  <si>
    <t>בי קומיוניק אג3</t>
  </si>
  <si>
    <t>גב ים אג"ח ז</t>
  </si>
  <si>
    <t>כללביט אגח י</t>
  </si>
  <si>
    <t>פז נפט אג3</t>
  </si>
  <si>
    <t>אחר</t>
  </si>
  <si>
    <t>פז נפט אג4</t>
  </si>
  <si>
    <t>אגוד הנפקות הת18</t>
  </si>
  <si>
    <t>גזית אג8</t>
  </si>
  <si>
    <t>דלתא אג"ח ה</t>
  </si>
  <si>
    <t>אופנה והלבשה</t>
  </si>
  <si>
    <t>ישרס אג"ח י"א</t>
  </si>
  <si>
    <t>פורמולה אג"ח א</t>
  </si>
  <si>
    <t>שירותי מידע</t>
  </si>
  <si>
    <t>פרטנר אג4</t>
  </si>
  <si>
    <t>אזורים 10</t>
  </si>
  <si>
    <t>דמרי אג"ח ד'</t>
  </si>
  <si>
    <t>נאוי      אגח ב</t>
  </si>
  <si>
    <t>שירותים פיננסיים</t>
  </si>
  <si>
    <t>שלמה החזקות אג12</t>
  </si>
  <si>
    <t>אלבר אג"ח י"ד</t>
  </si>
  <si>
    <t>אשדר אג4</t>
  </si>
  <si>
    <t>אלדן תחבורה אג"ח א</t>
  </si>
  <si>
    <t>סה"כ אגרות חוב קונצרניות צמודות למט"ח</t>
  </si>
  <si>
    <t>אול-יר אגח א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</si>
  <si>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</si>
  <si>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</si>
  <si>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</si>
  <si>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</si>
  <si>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INTEL 6.3 11/24</t>
  </si>
  <si>
    <t>US45950VEM46</t>
  </si>
  <si>
    <t>LSE</t>
  </si>
  <si>
    <t>בלומברג</t>
  </si>
  <si>
    <t>Diversified Financials</t>
  </si>
  <si>
    <t>S&amp;P</t>
  </si>
  <si>
    <t>HPQ 4.9 10/25</t>
  </si>
  <si>
    <t>USU42832AH59</t>
  </si>
  <si>
    <t>Technology Hardware &amp; Equipment</t>
  </si>
  <si>
    <t>BBB</t>
  </si>
  <si>
    <t>INTNED 5.8 09/23</t>
  </si>
  <si>
    <t>USN45780CT38</t>
  </si>
  <si>
    <t>Banks</t>
  </si>
  <si>
    <t>Moody's</t>
  </si>
  <si>
    <t>MOTOR 3.5 03/23</t>
  </si>
  <si>
    <t>US620076BC25</t>
  </si>
  <si>
    <t>NYSE</t>
  </si>
  <si>
    <t>TSS 4.8 04/01/2</t>
  </si>
  <si>
    <t>US891906AC37</t>
  </si>
  <si>
    <t>Software &amp; Services</t>
  </si>
  <si>
    <t>VIACOM 3.875 4</t>
  </si>
  <si>
    <t>US92553PAX06</t>
  </si>
  <si>
    <t>Media</t>
  </si>
  <si>
    <t>WLK 4 7/8 15/05</t>
  </si>
  <si>
    <t>US960413AN25</t>
  </si>
  <si>
    <t>Materials</t>
  </si>
  <si>
    <t>d4.4 06/21</t>
  </si>
  <si>
    <t>USU2526DAB56</t>
  </si>
  <si>
    <t>TWC 8.375 3/23</t>
  </si>
  <si>
    <t>US88731EAF79</t>
  </si>
  <si>
    <t>BB+</t>
  </si>
  <si>
    <t>4. מניות</t>
  </si>
  <si>
    <t>סה"כ מניות</t>
  </si>
  <si>
    <t>סה"כ מניות בישראל</t>
  </si>
  <si>
    <t>סה"כ מניות תל אביב 25</t>
  </si>
  <si>
    <t>בינלאומי 5</t>
  </si>
  <si>
    <t>דיסקונט</t>
  </si>
  <si>
    <t>לאומי</t>
  </si>
  <si>
    <t>מזרחי</t>
  </si>
  <si>
    <t>פועלים</t>
  </si>
  <si>
    <t>גזית גלוב</t>
  </si>
  <si>
    <t>מליסרון</t>
  </si>
  <si>
    <t>עזריאלי</t>
  </si>
  <si>
    <t>פרוטרום</t>
  </si>
  <si>
    <t>מזון</t>
  </si>
  <si>
    <t>שטראוס עלית</t>
  </si>
  <si>
    <t>טבע</t>
  </si>
  <si>
    <t>כיל</t>
  </si>
  <si>
    <t>מיילן</t>
  </si>
  <si>
    <t>פריגו</t>
  </si>
  <si>
    <t>חברה לישראל</t>
  </si>
  <si>
    <t>אבנר יהש (*) (*)</t>
  </si>
  <si>
    <t>חיפושי נפט וגז</t>
  </si>
  <si>
    <t>דלק קדוחים (*) (*)</t>
  </si>
  <si>
    <t>ישראמקו</t>
  </si>
  <si>
    <t>בזק</t>
  </si>
  <si>
    <t>פז נפט</t>
  </si>
  <si>
    <t>נייס</t>
  </si>
  <si>
    <t>תוכנה ואינטרנט</t>
  </si>
  <si>
    <t>אופקו</t>
  </si>
  <si>
    <t>השקעות במדעי החיים</t>
  </si>
  <si>
    <t>אלביט מערכות</t>
  </si>
  <si>
    <t>אורמת טכנו</t>
  </si>
  <si>
    <t>קלינטק</t>
  </si>
  <si>
    <t>סה"כ מניות תל אביב 75</t>
  </si>
  <si>
    <t>אגוד</t>
  </si>
  <si>
    <t>איידיאיי ביטוח</t>
  </si>
  <si>
    <t>הראל</t>
  </si>
  <si>
    <t>כלל עסקי ביטוח</t>
  </si>
  <si>
    <t>מגדל ביטוח</t>
  </si>
  <si>
    <t>מנורה</t>
  </si>
  <si>
    <t>שופרסל</t>
  </si>
  <si>
    <t>מסחר</t>
  </si>
  <si>
    <t>אל על</t>
  </si>
  <si>
    <t>איידיאו גרופ</t>
  </si>
  <si>
    <t>אירפורט סיטי</t>
  </si>
  <si>
    <t>אלוני חץ</t>
  </si>
  <si>
    <t>אלרוב נדלן ומלונאות</t>
  </si>
  <si>
    <t>אמות</t>
  </si>
  <si>
    <t>אפריקה נכסים</t>
  </si>
  <si>
    <t>אשטרום נכסים</t>
  </si>
  <si>
    <t>ביג</t>
  </si>
  <si>
    <t>בראק אן וי</t>
  </si>
  <si>
    <t>ישרס</t>
  </si>
  <si>
    <t>כלכלית</t>
  </si>
  <si>
    <t>מבני תעשיה</t>
  </si>
  <si>
    <t>נכסים בנין</t>
  </si>
  <si>
    <t>סאמיט</t>
  </si>
  <si>
    <t>רבוע נדלן</t>
  </si>
  <si>
    <t>ריט1 (*) (*)</t>
  </si>
  <si>
    <t>שיכון ובינוי</t>
  </si>
  <si>
    <t>נטו</t>
  </si>
  <si>
    <t>קרור 1</t>
  </si>
  <si>
    <t>דלתא גליל</t>
  </si>
  <si>
    <t>פוקס</t>
  </si>
  <si>
    <t>שפיר הנדסה</t>
  </si>
  <si>
    <t>מתכת ומוצרי בניה</t>
  </si>
  <si>
    <t>ספאנטק</t>
  </si>
  <si>
    <t>עץ נייר ודפוס</t>
  </si>
  <si>
    <t>אלקו החזקות</t>
  </si>
  <si>
    <t>אלקטרה</t>
  </si>
  <si>
    <t>אקויטל</t>
  </si>
  <si>
    <t>ביטוח ישיר</t>
  </si>
  <si>
    <t>יואל</t>
  </si>
  <si>
    <t>מבטח שמיר</t>
  </si>
  <si>
    <t>קנון</t>
  </si>
  <si>
    <t>נפטא</t>
  </si>
  <si>
    <t>רציו יהש</t>
  </si>
  <si>
    <t>בי קומיוניקיישנס</t>
  </si>
  <si>
    <t>סלקום</t>
  </si>
  <si>
    <t>פרטנר</t>
  </si>
  <si>
    <t>ת. פרטנר</t>
  </si>
  <si>
    <t>בזן</t>
  </si>
  <si>
    <t>מגיק</t>
  </si>
  <si>
    <t>ספיאנס</t>
  </si>
  <si>
    <t>טאואר</t>
  </si>
  <si>
    <t>מוליכים למחצה</t>
  </si>
  <si>
    <t>נובה</t>
  </si>
  <si>
    <t>אבוג'ן</t>
  </si>
  <si>
    <t>ביוטכנולוגיה</t>
  </si>
  <si>
    <t>קומפיוגן</t>
  </si>
  <si>
    <t>חילן טק</t>
  </si>
  <si>
    <t>פורמולה</t>
  </si>
  <si>
    <t>גילת</t>
  </si>
  <si>
    <t>ציוד תקשורת</t>
  </si>
  <si>
    <t>סה"כ מניות מניות היתר</t>
  </si>
  <si>
    <t>אוצר השלטון</t>
  </si>
  <si>
    <t>אוצר התישבות</t>
  </si>
  <si>
    <t>בנק ירושלים</t>
  </si>
  <si>
    <t>איילון</t>
  </si>
  <si>
    <t>חממה</t>
  </si>
  <si>
    <t>טיב טעם</t>
  </si>
  <si>
    <t>מדטכניקה</t>
  </si>
  <si>
    <t>מנדלסון תשתיות (*) (*)</t>
  </si>
  <si>
    <t>משביר</t>
  </si>
  <si>
    <t>סקופ</t>
  </si>
  <si>
    <t>דנאל כא</t>
  </si>
  <si>
    <t>אאורה</t>
  </si>
  <si>
    <t>אדגר</t>
  </si>
  <si>
    <t>אלקטרה נדלן</t>
  </si>
  <si>
    <t>אספן בניה</t>
  </si>
  <si>
    <t>אשדר</t>
  </si>
  <si>
    <t>אשטרום קבוצה מניה</t>
  </si>
  <si>
    <t>דמרי</t>
  </si>
  <si>
    <t>הכשרה הישוב</t>
  </si>
  <si>
    <t>ויתניה</t>
  </si>
  <si>
    <t>חגג נדלן</t>
  </si>
  <si>
    <t>מגדלי הים התיכון</t>
  </si>
  <si>
    <t>מגוריט</t>
  </si>
  <si>
    <t>מגוריט זכויות</t>
  </si>
  <si>
    <t>מצלאואי</t>
  </si>
  <si>
    <t>סלע קפיטל</t>
  </si>
  <si>
    <t>צמח המרמן</t>
  </si>
  <si>
    <t>תפנד</t>
  </si>
  <si>
    <t>מעברות</t>
  </si>
  <si>
    <t>קסטרו</t>
  </si>
  <si>
    <t>כפרית</t>
  </si>
  <si>
    <t>פלרם</t>
  </si>
  <si>
    <t>שלאג</t>
  </si>
  <si>
    <t>גאון</t>
  </si>
  <si>
    <t>כהן פתוח (*) (*)</t>
  </si>
  <si>
    <t>נאוי</t>
  </si>
  <si>
    <t>אלוט תקשורת</t>
  </si>
  <si>
    <t>ביול</t>
  </si>
  <si>
    <t>פרוטליקס</t>
  </si>
  <si>
    <t>קמהדע</t>
  </si>
  <si>
    <t>מדיקל ישראל</t>
  </si>
  <si>
    <t>מכשור רפואי</t>
  </si>
  <si>
    <t>ביולייט</t>
  </si>
  <si>
    <t>תים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</si>
  <si>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</si>
  <si>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</si>
  <si>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</si>
  <si>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</si>
  <si>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CHECK POINT SOF</t>
  </si>
  <si>
    <t>IL0010824113</t>
  </si>
  <si>
    <t>NASDAQ</t>
  </si>
  <si>
    <t>סה"כ מניות חברות זרות בחו"ל</t>
  </si>
  <si>
    <t>POTASH CORP</t>
  </si>
  <si>
    <t>CA73755L1076</t>
  </si>
  <si>
    <t>TOYOTA MOTOR</t>
  </si>
  <si>
    <t>US8923313071</t>
  </si>
  <si>
    <t>Automobiles &amp; Components</t>
  </si>
  <si>
    <t>NIKE INC CLASS</t>
  </si>
  <si>
    <t>US6541061031</t>
  </si>
  <si>
    <t>Consumer Durables &amp; Apparel</t>
  </si>
  <si>
    <t>AMAZON COM</t>
  </si>
  <si>
    <t>US0231351067</t>
  </si>
  <si>
    <t>Retailing</t>
  </si>
  <si>
    <t>ALPHABET INC -</t>
  </si>
  <si>
    <t>US02079K1079</t>
  </si>
  <si>
    <t>EVR HOLDINGS</t>
  </si>
  <si>
    <t>GB00BD2YHN21</t>
  </si>
  <si>
    <t>FACEBOOK  INC-A</t>
  </si>
  <si>
    <t>US30303M1027</t>
  </si>
  <si>
    <t>MASTERCARD INC-</t>
  </si>
  <si>
    <t>US57636Q1040</t>
  </si>
  <si>
    <t>VISA INC-CLASS</t>
  </si>
  <si>
    <t>US92826C8394</t>
  </si>
  <si>
    <t>CHINA MOBILE HK</t>
  </si>
  <si>
    <t>US16941M1099</t>
  </si>
  <si>
    <t>Telecommunication Services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</si>
  <si>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</si>
  <si>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</si>
  <si>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</si>
  <si>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</si>
  <si>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הראל סל S&amp;P\הראל תא</t>
  </si>
  <si>
    <t>מדדי מניות בארץ</t>
  </si>
  <si>
    <t>פסגות סל תא 100 סד2</t>
  </si>
  <si>
    <t>קסם חברות ביטוח (*) (*)</t>
  </si>
  <si>
    <t>סה"כ תעודות סל שמחקות מדדי מניות בחו"ל</t>
  </si>
  <si>
    <t>פסגות סל SP TECHNOLO</t>
  </si>
  <si>
    <t>מדדי מניות בחול</t>
  </si>
  <si>
    <t>קסם ארהב Technology (*) (*)</t>
  </si>
  <si>
    <t>סה"כ תעודות סל שמחקות מדדים אחרים בישראל</t>
  </si>
  <si>
    <t>אינדקס תל בונד 20</t>
  </si>
  <si>
    <t>מדדים אחרים בארץ</t>
  </si>
  <si>
    <t>הראל סל תל בונד 60</t>
  </si>
  <si>
    <t>הראל סל תל בונד שקלי</t>
  </si>
  <si>
    <t>הראלס יג תב40</t>
  </si>
  <si>
    <t>מבט תל בונד 20</t>
  </si>
  <si>
    <t>קסם תל בונד (*) (*)</t>
  </si>
  <si>
    <t>תכלית בונד</t>
  </si>
  <si>
    <t>תכלית תל בונד שקלי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</si>
  <si>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</si>
  <si>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</si>
  <si>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</si>
  <si>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</si>
  <si>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</si>
  <si>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SPDR S&amp;P BANK E</t>
  </si>
  <si>
    <t>US78464A7972</t>
  </si>
  <si>
    <t>סה"כ תעודות סל שמחקות מדדים אחרים</t>
  </si>
  <si>
    <t>PIMCO SOURCE EM</t>
  </si>
  <si>
    <t>IE00B4P11460</t>
  </si>
  <si>
    <t>מדדים אחרים בחול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</si>
  <si>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</si>
  <si>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</si>
  <si>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</si>
  <si>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</si>
  <si>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</si>
  <si>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</si>
  <si>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BNY MELLON GL E</t>
  </si>
  <si>
    <t>IE00B11YFJ18</t>
  </si>
  <si>
    <t>ISE</t>
  </si>
  <si>
    <t>אג"ח ממשלתי</t>
  </si>
  <si>
    <t>COMGEST GW</t>
  </si>
  <si>
    <t>IE00BHWQNN83</t>
  </si>
  <si>
    <t>מניות</t>
  </si>
  <si>
    <t>NORDEA 1</t>
  </si>
  <si>
    <t>LU0141799097</t>
  </si>
  <si>
    <t>אג"ח קונצרני</t>
  </si>
  <si>
    <t>PICTET-JAPAN EQ</t>
  </si>
  <si>
    <t>LU0895849734</t>
  </si>
  <si>
    <t>RAM LUX SYS-EME</t>
  </si>
  <si>
    <t>LU0704154458</t>
  </si>
  <si>
    <t>SPARX JAPAN INS</t>
  </si>
  <si>
    <t>IE0067168280</t>
  </si>
  <si>
    <t>7. כתבי אופציה</t>
  </si>
  <si>
    <t>סה"כ כתבי אופציה</t>
  </si>
  <si>
    <t>סה"כ כתבי אופציה בישראל</t>
  </si>
  <si>
    <t>ביו לייט   אפ 8</t>
  </si>
  <si>
    <t>סלע נדלן   אפ 3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</si>
  <si>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</si>
  <si>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</si>
  <si>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</si>
  <si>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</si>
  <si>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</si>
  <si>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1450 JAN</t>
  </si>
  <si>
    <t>ל.ר.</t>
  </si>
  <si>
    <t>P 1450 JAN</t>
  </si>
  <si>
    <t>dsC 800.00 FEB</t>
  </si>
  <si>
    <t>dsP 800.00 FEB</t>
  </si>
  <si>
    <t>lmC 1350.0 FEB</t>
  </si>
  <si>
    <t>lmP 1350.0 FEB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</si>
  <si>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</si>
  <si>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</si>
  <si>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</si>
  <si>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</si>
  <si>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</si>
  <si>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</si>
  <si>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</si>
  <si>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</si>
  <si>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</si>
  <si>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</si>
  <si>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</si>
  <si>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</si>
  <si>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F 03/17 MINI DAX</t>
  </si>
  <si>
    <t>DFWH7</t>
  </si>
  <si>
    <t>F 03/17 TOPIX</t>
  </si>
  <si>
    <t>TPH7</t>
  </si>
  <si>
    <t>F 3/17 EURO</t>
  </si>
  <si>
    <t>VGH7</t>
  </si>
  <si>
    <t>F 3/17 MINI S&amp;P</t>
  </si>
  <si>
    <t>ESH7</t>
  </si>
  <si>
    <t>F03/17 XAU</t>
  </si>
  <si>
    <t>IXSH7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</si>
  <si>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</si>
  <si>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</si>
  <si>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</si>
  <si>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</si>
  <si>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</si>
  <si>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</si>
  <si>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</si>
  <si>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</si>
  <si>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</si>
  <si>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</si>
  <si>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</si>
  <si>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</si>
  <si>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</si>
  <si>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</si>
  <si>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</si>
  <si>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</si>
  <si>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</si>
  <si>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</si>
  <si>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</si>
  <si>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</si>
  <si>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</si>
  <si>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</si>
  <si>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</si>
  <si>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</si>
  <si>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</si>
  <si>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</si>
  <si>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</si>
  <si>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</si>
  <si>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</si>
  <si>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</si>
  <si>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</si>
  <si>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</si>
  <si>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הפועלים ש-ה מדד</t>
  </si>
  <si>
    <t>30/01/2005</t>
  </si>
  <si>
    <t>לאומי למשכנתאות ש-ה</t>
  </si>
  <si>
    <t>1/09/1998</t>
  </si>
  <si>
    <t>סופר גז</t>
  </si>
  <si>
    <t>2/07/2007</t>
  </si>
  <si>
    <t>ש"ה בנק הפועלים</t>
  </si>
  <si>
    <t>24/12/2002</t>
  </si>
  <si>
    <t>דור גז בטוחו 1 6.95%</t>
  </si>
  <si>
    <t>26/05/2005</t>
  </si>
  <si>
    <t>דרך ארץ א' - בכיר</t>
  </si>
  <si>
    <t>30/06/2005</t>
  </si>
  <si>
    <t>הבינלאומי ש-ה מדד</t>
  </si>
  <si>
    <t>9/01/2003</t>
  </si>
  <si>
    <t>הראל ביטוח 1 5.5%כתה</t>
  </si>
  <si>
    <t>19/02/2004</t>
  </si>
  <si>
    <t>כלל ביטוח 1אג  7%</t>
  </si>
  <si>
    <t>30/01/2003</t>
  </si>
  <si>
    <t>דרך ארץ קטע 18</t>
  </si>
  <si>
    <t>28/06/2007</t>
  </si>
  <si>
    <t>פועלים שה ראש מרכב ב</t>
  </si>
  <si>
    <t>29/01/2004</t>
  </si>
  <si>
    <t>ש"ה פועלים ג ראש מרכ</t>
  </si>
  <si>
    <t>29/10/2007</t>
  </si>
  <si>
    <t>דור אלון אנר 1 6.45%</t>
  </si>
  <si>
    <t>20/10/2004</t>
  </si>
  <si>
    <t>דרך ארץ א נחות החלפה</t>
  </si>
  <si>
    <t>16/03/2011</t>
  </si>
  <si>
    <t>דרך ארץ מזנין 1</t>
  </si>
  <si>
    <t>26/06/2007</t>
  </si>
  <si>
    <t>אלעד אס.פי2 (הרחבה1) (*) (*)</t>
  </si>
  <si>
    <t>31/03/2005</t>
  </si>
  <si>
    <t>אלקטרה נדלן ב' 5.6%</t>
  </si>
  <si>
    <t>18/09/2006</t>
  </si>
  <si>
    <t>הום סנטר א' 6.1%</t>
  </si>
  <si>
    <t>CC</t>
  </si>
  <si>
    <t>אגרקסקו א 6.15 אקסלנ</t>
  </si>
  <si>
    <t>26/12/2007</t>
  </si>
  <si>
    <t>קאר &amp; גו</t>
  </si>
  <si>
    <t>D</t>
  </si>
  <si>
    <t>פנימי</t>
  </si>
  <si>
    <t>10/08/2003</t>
  </si>
  <si>
    <t>לגנא א 6.4% אקסלנס</t>
  </si>
  <si>
    <t>NR3</t>
  </si>
  <si>
    <t>7/05/2006</t>
  </si>
  <si>
    <t>אגרסקו אגח א חש 4/12</t>
  </si>
  <si>
    <t>אולימפיה אג2 - אקסלנס</t>
  </si>
  <si>
    <t>גלובל8ד חש11/09</t>
  </si>
  <si>
    <t>אג"ח מובנה</t>
  </si>
  <si>
    <t>וורלד ספנות אג2 - אקסלנס</t>
  </si>
  <si>
    <t>חבס אג4 - אקסלנס</t>
  </si>
  <si>
    <t>חבס.ק12 - אקסלנס</t>
  </si>
  <si>
    <t>נידר א אקסלנס</t>
  </si>
  <si>
    <t>נידר ה 2 אקסלנס</t>
  </si>
  <si>
    <t>סה"כ אג"ח קונצרני לא צמוד</t>
  </si>
  <si>
    <t>סה"כ אג"ח קונצרני צמודות למט"ח</t>
  </si>
  <si>
    <t>אורמת ב'</t>
  </si>
  <si>
    <t>12/09/2016</t>
  </si>
  <si>
    <t>לאס וגאס סד א</t>
  </si>
  <si>
    <t>צים A1 דולרי</t>
  </si>
  <si>
    <t>20/07/2014</t>
  </si>
  <si>
    <t>צים ד' דולרי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</si>
  <si>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</si>
  <si>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</si>
  <si>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</si>
  <si>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</si>
  <si>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</si>
  <si>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</si>
  <si>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אדאקום</t>
  </si>
  <si>
    <t>אלקטרוניקה ואופטיקה</t>
  </si>
  <si>
    <t>אייס אוטו דיפו מניה</t>
  </si>
  <si>
    <t>וורלד ספנות</t>
  </si>
  <si>
    <t>טן פישמן- מניה ל"ס אקסלנס</t>
  </si>
  <si>
    <t>פולאר בינלאומי</t>
  </si>
  <si>
    <t>סה"כ מניות ל"ס בחו"ל</t>
  </si>
  <si>
    <t>צים מניה ל.ס. אקסלנס</t>
  </si>
  <si>
    <t>5. קרנות השקעה</t>
  </si>
  <si>
    <t>סה"כ קרנות השקעה ל"ס</t>
  </si>
  <si>
    <t>סה"כ קרנות השקעה ל"ס בישראל</t>
  </si>
  <si>
    <t>סה"כ קרנות הון סיכון</t>
  </si>
  <si>
    <t>אוורסט</t>
  </si>
  <si>
    <t>31/12/2007</t>
  </si>
  <si>
    <t>איאיגי הייסטר</t>
  </si>
  <si>
    <t>מדיקה 3</t>
  </si>
  <si>
    <t>מדיקה ישראל</t>
  </si>
  <si>
    <t>14/02/2000</t>
  </si>
  <si>
    <t>סה"כ קרנות גידור</t>
  </si>
  <si>
    <t>סה"כ קרנות נדל"ן</t>
  </si>
  <si>
    <t>סה"כ קרנות השקעה אחרות</t>
  </si>
  <si>
    <t>Fimi 2</t>
  </si>
  <si>
    <t>10/10/2005</t>
  </si>
  <si>
    <t>Fimi 4 PE</t>
  </si>
  <si>
    <t>10/01/2004</t>
  </si>
  <si>
    <t>Infinity PE</t>
  </si>
  <si>
    <t>15/05/2007</t>
  </si>
  <si>
    <t>מרקסטון</t>
  </si>
  <si>
    <t>21/07/2004</t>
  </si>
  <si>
    <t>פורטיסימו</t>
  </si>
  <si>
    <t>קרן תשתיות</t>
  </si>
  <si>
    <t>18/10/2006</t>
  </si>
  <si>
    <t>סה"כ קרנות השקעה ל"ס בחו"ל</t>
  </si>
  <si>
    <t>APAX EUROPE  VII B P</t>
  </si>
  <si>
    <t>20/09/2007</t>
  </si>
  <si>
    <t>APAX VII SIDECAR PE</t>
  </si>
  <si>
    <t>31/01/2010</t>
  </si>
  <si>
    <t>Avenue II PE</t>
  </si>
  <si>
    <t>17/06/2008</t>
  </si>
  <si>
    <t>Hamilton  Secondary</t>
  </si>
  <si>
    <t>MILESTONE קרן</t>
  </si>
  <si>
    <t>OHA Strategic PE</t>
  </si>
  <si>
    <t>26/08/2009</t>
  </si>
  <si>
    <t>hamilton CoInvestmen</t>
  </si>
  <si>
    <t>11/07/2008</t>
  </si>
  <si>
    <t>קרןSPHERA HEALTHCARE</t>
  </si>
  <si>
    <t>KYG8347N1491</t>
  </si>
  <si>
    <t>6. כתבי אופציה</t>
  </si>
  <si>
    <t>סה"כ כתבי אופציה ל"ס</t>
  </si>
  <si>
    <t>סה"כ כתבי אופציה ל"ס בישראל</t>
  </si>
  <si>
    <t>כתב אופציה ל"ס טן C</t>
  </si>
  <si>
    <t>כתב אופציה ל"ס טן P</t>
  </si>
  <si>
    <t>כתב אופציה ל"ס צים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</si>
  <si>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</si>
  <si>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</si>
  <si>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</si>
  <si>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</si>
  <si>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</si>
  <si>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</si>
  <si>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</si>
  <si>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</si>
  <si>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</si>
  <si>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</si>
  <si>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</si>
  <si>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</si>
  <si>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</si>
  <si>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</si>
  <si>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</si>
  <si>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</si>
  <si>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ES 07/09/17 SPTR5FBT 1258.68 לאומי</t>
  </si>
  <si>
    <t>ES SPTR5FBT 1234.67 לאומי</t>
  </si>
  <si>
    <t>ES040216 USD/USD0.00</t>
  </si>
  <si>
    <t>ES051216 USD/USD0.00</t>
  </si>
  <si>
    <t>ES10/17 SPTR 4057.277 לאומי</t>
  </si>
  <si>
    <t>ES101116 USD/USD0.00</t>
  </si>
  <si>
    <t>ES11/17 DJSASDT 27128.95 לאומי</t>
  </si>
  <si>
    <t>ES140416 EUR/EUR0.00</t>
  </si>
  <si>
    <t>ES140416 USD/USD0.00</t>
  </si>
  <si>
    <t>ES210316 USD/USD0.00</t>
  </si>
  <si>
    <t>ES250516 EUR/EUR0.00</t>
  </si>
  <si>
    <t>ES301215 USD/USD0.00</t>
  </si>
  <si>
    <t>סה"כ חוזים ₪ / מט"ח</t>
  </si>
  <si>
    <t>FW לאומי USD/ILS 14/2/17 3.8015</t>
  </si>
  <si>
    <t>FW לאומי USD/ILS3.833 17/01/17</t>
  </si>
  <si>
    <t>SW170117 EUR/NIS4.15</t>
  </si>
  <si>
    <t>SW170117 USD/NIS3.84</t>
  </si>
  <si>
    <t>סה"כ חוזים מט"ח/ מט"ח</t>
  </si>
  <si>
    <t>FW USD/JPY לאומי 14/02/17 117.42</t>
  </si>
  <si>
    <t>FW לאומי EUR/USD 14/12/17 1.0657</t>
  </si>
  <si>
    <t>FW לאומי USD/JPY 2/17</t>
  </si>
  <si>
    <t>FW לאומי יUSD/יין 14/12/17 114.63</t>
  </si>
  <si>
    <t>FW170117 EUR/USD1.04</t>
  </si>
  <si>
    <t>15/12/2016</t>
  </si>
  <si>
    <t>SW14.02.17 EUR/NIS 4.05</t>
  </si>
  <si>
    <t>SW14.02.17 EUR/USD 1.07</t>
  </si>
  <si>
    <t>SW14.02.17 GBP/NIS 4.84</t>
  </si>
  <si>
    <t>SW14.02.17 GBP/USD1.27</t>
  </si>
  <si>
    <t>SW14.02.17 USD/JPY114</t>
  </si>
  <si>
    <t>SW14.02.17 USD/NIS3.8</t>
  </si>
  <si>
    <t>SW170117 EUR/USD1.08</t>
  </si>
  <si>
    <t>SW170117 USD/CAD1.35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</si>
  <si>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</si>
  <si>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</si>
  <si>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</si>
  <si>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</si>
  <si>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</si>
  <si>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</si>
  <si>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</si>
  <si>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גלובל פיננס 8 אג"ח ה</t>
  </si>
  <si>
    <t>24/12/2007</t>
  </si>
  <si>
    <t>סי בי או פימקו</t>
  </si>
  <si>
    <t>סה"כ מוצרים מובנים ל"ס בחו"ל</t>
  </si>
  <si>
    <t>סידיאו ריפק</t>
  </si>
  <si>
    <t>XS0280722793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</si>
  <si>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</si>
  <si>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</si>
  <si>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</si>
  <si>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</si>
  <si>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</si>
  <si>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</si>
  <si>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</si>
  <si>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</si>
  <si>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אריסון הלוואה 4.5%</t>
  </si>
  <si>
    <t>כן</t>
  </si>
  <si>
    <t>אריסון הלוואה 4.75%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</si>
  <si>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</si>
  <si>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</si>
  <si>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</si>
  <si>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</si>
  <si>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</si>
  <si>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</si>
  <si>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</si>
  <si>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</si>
  <si>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</si>
  <si>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</si>
  <si>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</si>
  <si>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</si>
  <si>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</si>
  <si>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</si>
  <si>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פועלים משכן מדד5.5%</t>
  </si>
  <si>
    <t>12-506471424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</si>
  <si>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</si>
  <si>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</si>
  <si>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</si>
  <si>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</si>
  <si>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</si>
  <si>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</si>
  <si>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</si>
  <si>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</si>
  <si>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</si>
  <si>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</si>
  <si>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</si>
  <si>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</si>
  <si>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</si>
  <si>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</si>
  <si>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</si>
  <si>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</si>
  <si>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</si>
  <si>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</si>
  <si>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</si>
  <si>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</si>
  <si>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</si>
  <si>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</si>
  <si>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</si>
  <si>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</si>
  <si>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</si>
  <si>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לקבלים בש"ח</t>
  </si>
  <si>
    <t>מעבר פקדונות</t>
  </si>
  <si>
    <t>סה"כ השקעות אחרות בחו"ל</t>
  </si>
  <si>
    <t>לקבלים במט"ח</t>
  </si>
  <si>
    <t>MX0MGO0000N7</t>
  </si>
  <si>
    <t>1. ט. יתרות התחייבות להשקעה:</t>
  </si>
  <si>
    <t>תאריך סיום ההתחייבות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</si>
  <si>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</si>
  <si>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</si>
  <si>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</si>
  <si>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</si>
  <si>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</si>
  <si>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מנפיק</t>
  </si>
  <si>
    <t>סה"כ התחייבות</t>
  </si>
  <si>
    <t>סה"כ התחייבות בישראל</t>
  </si>
  <si>
    <t>יתרות התחייבות להשקעה בישראל</t>
  </si>
  <si>
    <t>קונקורד</t>
  </si>
  <si>
    <t>גנסיס</t>
  </si>
  <si>
    <t>גימיני</t>
  </si>
  <si>
    <t>סטאר 2</t>
  </si>
  <si>
    <t>ניורון</t>
  </si>
  <si>
    <t>וולדן</t>
  </si>
  <si>
    <t>ורטקס</t>
  </si>
  <si>
    <t>Aviv ventures</t>
  </si>
  <si>
    <t>כרמל</t>
  </si>
  <si>
    <t>Fimi</t>
  </si>
  <si>
    <t>גיזה</t>
  </si>
  <si>
    <t>אוורגרין</t>
  </si>
  <si>
    <t>פייט</t>
  </si>
  <si>
    <t>קרן גידור פאי מאוחדת</t>
  </si>
  <si>
    <t>תשי 431 קרן השקעה</t>
  </si>
  <si>
    <t>קרן השקעה נוי1-אקסלנ</t>
  </si>
  <si>
    <t>פימי 5 ק.השקעה אקסלנ</t>
  </si>
  <si>
    <t xml:space="preserve">בית וגג- קרן השקעה </t>
  </si>
  <si>
    <t>סה"כ התחייבות בחו"ל</t>
  </si>
  <si>
    <t>יתרות התחייבות להשקעה בחו"ל</t>
  </si>
  <si>
    <t>american sec v</t>
  </si>
  <si>
    <t>ICG PE</t>
  </si>
  <si>
    <t>american oppertunity</t>
  </si>
  <si>
    <t>american sec v atlas</t>
  </si>
  <si>
    <t>HIG Bayside PE</t>
  </si>
  <si>
    <t>Energy Capital II PE</t>
  </si>
  <si>
    <t>APOLO EUROP PE</t>
  </si>
  <si>
    <t>PROVIDENCE MTM  PE</t>
  </si>
  <si>
    <t>Blackstone Real ק.ה</t>
  </si>
  <si>
    <t xml:space="preserve">GSO קרן השקעה    </t>
  </si>
  <si>
    <t>Partners GROUP</t>
  </si>
  <si>
    <t>קרן דובר</t>
  </si>
  <si>
    <t>קרן EIG Energy XVI</t>
  </si>
  <si>
    <t>HEMILTON LINE SECONDARY 3</t>
  </si>
  <si>
    <t>GSO קרן השקעה</t>
  </si>
  <si>
    <t>MILESTONE</t>
  </si>
  <si>
    <t>אלון דלק א אקסלנס (*) (*)</t>
  </si>
  <si>
    <t>שם מסלול/קרן/קופה: אקסלנס מרכזית לפיצויים (10)</t>
  </si>
  <si>
    <t>פסגות סל תל בונד 40 סד-2 (00A)</t>
  </si>
  <si>
    <t>קסם תל בונד 40 (00A) (*) (*)</t>
  </si>
  <si>
    <t>פסגות סל תל בונד 40 סד-1 (00A)</t>
  </si>
  <si>
    <t>תכלית תל בונד 40 (00A)</t>
  </si>
  <si>
    <t>תכלית תל בונד צמודות בנקים (00A)</t>
  </si>
  <si>
    <t>קסם תל בונד צמוד יתר (00A) (*) (*)</t>
  </si>
  <si>
    <t>17489948.84.34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</si>
</sst>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2" formatCode="_ &quot;₪&quot;\ * #,##0_ ;_ &quot;₪&quot;\ * \-#,##0_ ;_ &quot;₪&quot;\ * &quot;-&quot;_ ;_ @_ "/>
    <numFmt numFmtId="41" formatCode="_ * #,##0_ ;_ * \-#,##0_ ;_ * &quot;-&quot;_ ;_ @_ "/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##0.00%"/>
    <numFmt numFmtId="165" formatCode="##0.0000"/>
    <numFmt numFmtId="166" formatCode="##0.0000%"/>
  </numFmts>
  <fonts count="9">
    <font>
      <sz val="10"/>
      <name val="Arial"/>
      <family val="2"/>
    </font>
    <font>
      <sz val="10"/>
      <color theme="1"/>
      <name val="Arial"/>
      <family val="2"/>
    </font>
    <font>
      <b/>
      <sz val="12"/>
      <color rgb="FF800080"/>
      <name val="Ariel"/>
      <family val="2"/>
    </font>
    <font>
      <b/>
      <sz val="12"/>
      <color rgb="FF000080"/>
      <name val="Ariel"/>
      <family val="2"/>
    </font>
    <font>
      <b/>
      <sz val="10"/>
      <color rgb="FF0000FF"/>
      <name val="Ariel"/>
      <family val="2"/>
    </font>
    <font>
      <b/>
      <sz val="10"/>
      <color rgb="FF000000"/>
      <name val="Ariel"/>
      <family val="2"/>
    </font>
    <font>
      <sz val="10"/>
      <color rgb="FF000000"/>
      <name val="Ariel"/>
      <family val="2"/>
    </font>
    <font>
      <sz val="10"/>
      <color rgb="FF0000FF"/>
      <name val="Arie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8" fillId="0" borderId="0"/>
    <xf numFmtId="41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166" fontId="6" fillId="0" borderId="0" xfId="0" applyNumberFormat="1" applyFont="1" applyAlignment="1">
      <alignment horizontal="right"/>
    </xf>
    <xf numFmtId="43" fontId="8" fillId="0" borderId="0" xfId="4"/>
    <xf numFmtId="14" fontId="6" fillId="0" borderId="0" xfId="0" applyNumberFormat="1" applyFont="1" applyAlignment="1">
      <alignment horizontal="right" readingOrder="2"/>
    </xf>
    <xf numFmtId="14" fontId="0" fillId="0" borderId="0" xfId="0" applyNumberFormat="1" applyFont="1"/>
    <xf numFmtId="14" fontId="0" fillId="0" borderId="0" xfId="0" applyNumberFormat="1"/>
    <xf numFmtId="4" fontId="0" fillId="0" borderId="0" xfId="0" applyNumberFormat="1"/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2"/>
  <sheetViews>
    <sheetView rightToLeft="1" workbookViewId="0">
      <selection activeCell="P36" sqref="P35:P36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  <col min="5" max="5" width="10.140625" bestFit="1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954</v>
      </c>
    </row>
    <row r="4" spans="2:4" ht="15.75">
      <c r="B4" s="1" t="s">
        <v>2</v>
      </c>
    </row>
    <row r="6" spans="2:4" ht="15.75">
      <c r="B6" s="2" t="s">
        <v>3</v>
      </c>
    </row>
    <row r="7" spans="2:4">
      <c r="B7" s="3" t="s">
        <v>4</v>
      </c>
      <c r="C7" s="3" t="s">
        <v>5</v>
      </c>
      <c r="D7" s="3" t="s">
        <v>6</v>
      </c>
    </row>
    <row r="8" spans="2:4" ht="13.5" thickBot="1">
      <c r="B8" s="4"/>
      <c r="C8" s="4"/>
      <c r="D8" s="4"/>
    </row>
    <row r="10" spans="2:4">
      <c r="B10" s="5" t="s">
        <v>7</v>
      </c>
      <c r="C10" s="5"/>
      <c r="D10" s="5"/>
    </row>
    <row r="11" spans="2:4">
      <c r="B11" s="6" t="s">
        <v>8</v>
      </c>
      <c r="C11" s="7">
        <v>75596.097157550001</v>
      </c>
      <c r="D11" s="8">
        <v>0.120869324999769</v>
      </c>
    </row>
    <row r="12" spans="2:4">
      <c r="B12" s="6" t="s">
        <v>9</v>
      </c>
      <c r="C12" s="7">
        <v>478496.43528769992</v>
      </c>
      <c r="D12" s="8">
        <v>0.75991306623157329</v>
      </c>
    </row>
    <row r="13" spans="2:4">
      <c r="B13" s="6" t="s">
        <v>10</v>
      </c>
      <c r="C13" s="7">
        <v>234722.09781770001</v>
      </c>
      <c r="D13" s="8">
        <v>0.36906236464379599</v>
      </c>
    </row>
    <row r="14" spans="2:4">
      <c r="B14" s="6" t="s">
        <v>11</v>
      </c>
      <c r="C14" s="7">
        <v>0</v>
      </c>
      <c r="D14" s="8">
        <v>0</v>
      </c>
    </row>
    <row r="15" spans="2:4">
      <c r="B15" s="6" t="s">
        <v>12</v>
      </c>
      <c r="C15" s="7">
        <v>73700.284310000003</v>
      </c>
      <c r="D15" s="8">
        <v>0.115881723345426</v>
      </c>
    </row>
    <row r="16" spans="2:4">
      <c r="B16" s="6" t="s">
        <v>13</v>
      </c>
      <c r="C16" s="7">
        <v>120554.86</v>
      </c>
      <c r="D16" s="8">
        <v>0.19145641755227716</v>
      </c>
    </row>
    <row r="17" spans="2:4">
      <c r="B17" s="6" t="s">
        <v>14</v>
      </c>
      <c r="C17" s="7">
        <v>36443.552909999999</v>
      </c>
      <c r="D17" s="8">
        <v>5.7301566141556799E-2</v>
      </c>
    </row>
    <row r="18" spans="2:4">
      <c r="B18" s="6" t="s">
        <v>15</v>
      </c>
      <c r="C18" s="7">
        <v>12365.15855</v>
      </c>
      <c r="D18" s="8">
        <v>1.94422029118143E-2</v>
      </c>
    </row>
    <row r="19" spans="2:4">
      <c r="B19" s="6" t="s">
        <v>16</v>
      </c>
      <c r="C19" s="7">
        <v>58.308500000000002</v>
      </c>
      <c r="D19" s="8">
        <v>9.1680643147396102E-5</v>
      </c>
    </row>
    <row r="20" spans="2:4">
      <c r="B20" s="6" t="s">
        <v>17</v>
      </c>
      <c r="C20" s="7">
        <v>-54.237000000000002</v>
      </c>
      <c r="D20" s="8">
        <v>2.1936042585510599E-3</v>
      </c>
    </row>
    <row r="21" spans="2:4">
      <c r="B21" s="6" t="s">
        <v>18</v>
      </c>
      <c r="C21" s="7">
        <v>706.41020000000003</v>
      </c>
      <c r="D21" s="8">
        <v>1.68474859927296E-3</v>
      </c>
    </row>
    <row r="22" spans="2:4">
      <c r="B22" s="6" t="s">
        <v>19</v>
      </c>
      <c r="C22" s="7">
        <v>0</v>
      </c>
      <c r="D22" s="8">
        <v>0</v>
      </c>
    </row>
    <row r="23" spans="2:4">
      <c r="B23" s="6" t="s">
        <v>20</v>
      </c>
      <c r="C23" s="7">
        <v>70432.918940000003</v>
      </c>
      <c r="D23" s="8">
        <v>0.1118564140674406</v>
      </c>
    </row>
    <row r="24" spans="2:4">
      <c r="B24" s="6" t="s">
        <v>10</v>
      </c>
      <c r="C24" s="7">
        <v>0</v>
      </c>
      <c r="D24" s="8">
        <v>0</v>
      </c>
    </row>
    <row r="25" spans="2:4">
      <c r="B25" s="6" t="s">
        <v>21</v>
      </c>
      <c r="C25" s="7">
        <v>0</v>
      </c>
      <c r="D25" s="8">
        <v>0</v>
      </c>
    </row>
    <row r="26" spans="2:4">
      <c r="B26" s="6" t="s">
        <v>22</v>
      </c>
      <c r="C26" s="7">
        <v>40961.98921</v>
      </c>
      <c r="D26" s="8">
        <v>6.4406073134611594E-2</v>
      </c>
    </row>
    <row r="27" spans="2:4">
      <c r="B27" s="6" t="s">
        <v>23</v>
      </c>
      <c r="C27" s="7">
        <v>2369.37</v>
      </c>
      <c r="D27" s="8">
        <v>3.7628602617583305E-3</v>
      </c>
    </row>
    <row r="28" spans="2:4">
      <c r="B28" s="6" t="s">
        <v>24</v>
      </c>
      <c r="C28" s="7">
        <v>23410.77968</v>
      </c>
      <c r="D28" s="8">
        <v>3.6809647609600503E-2</v>
      </c>
    </row>
    <row r="29" spans="2:4">
      <c r="B29" s="6" t="s">
        <v>25</v>
      </c>
      <c r="C29" s="7">
        <v>857.6</v>
      </c>
      <c r="D29" s="8">
        <v>1.34843666983728E-3</v>
      </c>
    </row>
    <row r="30" spans="2:4">
      <c r="B30" s="6" t="s">
        <v>26</v>
      </c>
      <c r="C30" s="7">
        <v>0</v>
      </c>
      <c r="D30" s="8">
        <v>0</v>
      </c>
    </row>
    <row r="31" spans="2:4">
      <c r="B31" s="6" t="s">
        <v>27</v>
      </c>
      <c r="C31" s="7">
        <v>2833.1800499999999</v>
      </c>
      <c r="D31" s="8">
        <v>6.1012855982206697E-3</v>
      </c>
    </row>
    <row r="32" spans="2:4">
      <c r="B32" s="6" t="s">
        <v>28</v>
      </c>
      <c r="C32" s="7">
        <v>0</v>
      </c>
      <c r="D32" s="8">
        <v>0</v>
      </c>
    </row>
    <row r="33" spans="2:5">
      <c r="B33" s="6" t="s">
        <v>29</v>
      </c>
      <c r="C33" s="7">
        <v>4124.9118699999999</v>
      </c>
      <c r="D33" s="8">
        <v>6.48575376090842E-3</v>
      </c>
    </row>
    <row r="34" spans="2:5">
      <c r="B34" s="6" t="s">
        <v>30</v>
      </c>
      <c r="C34" s="7">
        <v>167.52606</v>
      </c>
      <c r="D34" s="8">
        <v>2.6340751219374999E-4</v>
      </c>
    </row>
    <row r="35" spans="2:5">
      <c r="B35" s="6" t="s">
        <v>31</v>
      </c>
      <c r="C35" s="7">
        <v>0</v>
      </c>
      <c r="D35" s="8">
        <v>0</v>
      </c>
    </row>
    <row r="36" spans="2:5">
      <c r="B36" s="6" t="s">
        <v>32</v>
      </c>
      <c r="C36" s="7">
        <v>0</v>
      </c>
      <c r="D36" s="8">
        <v>0</v>
      </c>
    </row>
    <row r="37" spans="2:5">
      <c r="B37" s="6" t="s">
        <v>33</v>
      </c>
      <c r="C37" s="7">
        <v>854.70563000000004</v>
      </c>
      <c r="D37" s="8">
        <v>1.3438857432467E-3</v>
      </c>
    </row>
    <row r="38" spans="2:5">
      <c r="B38" s="5" t="s">
        <v>34</v>
      </c>
      <c r="C38" s="5"/>
      <c r="D38" s="5"/>
    </row>
    <row r="39" spans="2:5">
      <c r="B39" s="6" t="s">
        <v>35</v>
      </c>
      <c r="C39" s="7">
        <v>0</v>
      </c>
      <c r="D39" s="8">
        <v>0</v>
      </c>
    </row>
    <row r="40" spans="2:5">
      <c r="B40" s="6" t="s">
        <v>36</v>
      </c>
      <c r="C40" s="7">
        <v>0</v>
      </c>
      <c r="D40" s="8">
        <v>0</v>
      </c>
    </row>
    <row r="41" spans="2:5">
      <c r="B41" s="6" t="s">
        <v>37</v>
      </c>
      <c r="C41" s="7">
        <v>0</v>
      </c>
      <c r="D41" s="8">
        <v>0</v>
      </c>
    </row>
    <row r="42" spans="2:5">
      <c r="B42" s="3" t="s">
        <v>38</v>
      </c>
      <c r="C42" s="9">
        <v>629672.59881524998</v>
      </c>
      <c r="D42" s="10">
        <v>1</v>
      </c>
      <c r="E42" s="23"/>
    </row>
    <row r="43" spans="2:5">
      <c r="B43" s="6" t="s">
        <v>39</v>
      </c>
      <c r="C43" s="19">
        <v>11265.535273820426</v>
      </c>
      <c r="D43" s="8">
        <v>0</v>
      </c>
    </row>
    <row r="45" spans="2:5">
      <c r="B45" s="5"/>
      <c r="C45" s="5" t="s">
        <v>40</v>
      </c>
      <c r="D45" s="5" t="s">
        <v>41</v>
      </c>
    </row>
    <row r="47" spans="2:5">
      <c r="C47" s="6" t="s">
        <v>42</v>
      </c>
      <c r="D47" s="11">
        <v>3.8450000000000002</v>
      </c>
    </row>
    <row r="48" spans="2:5">
      <c r="C48" s="6" t="s">
        <v>43</v>
      </c>
      <c r="D48" s="11">
        <v>3.2864</v>
      </c>
    </row>
    <row r="49" spans="3:4">
      <c r="C49" s="6" t="s">
        <v>44</v>
      </c>
      <c r="D49" s="11">
        <v>4.7252000000000001</v>
      </c>
    </row>
    <row r="50" spans="3:4">
      <c r="C50" s="6" t="s">
        <v>45</v>
      </c>
      <c r="D50" s="11">
        <v>3.7671999999999999</v>
      </c>
    </row>
    <row r="51" spans="3:4">
      <c r="C51" s="6" t="s">
        <v>46</v>
      </c>
      <c r="D51" s="11">
        <v>2.8511000000000002</v>
      </c>
    </row>
    <row r="52" spans="3:4">
      <c r="C52" s="6" t="s">
        <v>47</v>
      </c>
      <c r="D52" s="11">
        <v>4.0438000000000001</v>
      </c>
    </row>
    <row r="53" spans="3:4">
      <c r="C53" s="6" t="s">
        <v>48</v>
      </c>
      <c r="D53" s="11">
        <v>0.42270000000000002</v>
      </c>
    </row>
    <row r="54" spans="3:4">
      <c r="C54" s="6" t="s">
        <v>49</v>
      </c>
      <c r="D54" s="11">
        <v>5.4196</v>
      </c>
    </row>
    <row r="55" spans="3:4">
      <c r="C55" s="6" t="s">
        <v>50</v>
      </c>
      <c r="D55" s="11">
        <v>0.54400000000000004</v>
      </c>
    </row>
    <row r="56" spans="3:4">
      <c r="C56" s="6" t="s">
        <v>51</v>
      </c>
      <c r="D56" s="11">
        <v>0.28220000000000001</v>
      </c>
    </row>
    <row r="57" spans="3:4">
      <c r="C57" s="6" t="s">
        <v>52</v>
      </c>
      <c r="D57" s="11">
        <v>2.7768000000000002</v>
      </c>
    </row>
    <row r="58" spans="3:4">
      <c r="C58" s="6" t="s">
        <v>53</v>
      </c>
      <c r="D58" s="11">
        <v>0.1507</v>
      </c>
    </row>
    <row r="59" spans="3:4">
      <c r="C59" s="6" t="s">
        <v>54</v>
      </c>
      <c r="D59" s="11">
        <v>6.9092000000000002</v>
      </c>
    </row>
    <row r="60" spans="3:4">
      <c r="C60" s="6" t="s">
        <v>55</v>
      </c>
      <c r="D60" s="11">
        <v>0.4456</v>
      </c>
    </row>
    <row r="61" spans="3:4">
      <c r="C61" s="6" t="s">
        <v>56</v>
      </c>
      <c r="D61" s="11">
        <v>5.7000000000000002E-3</v>
      </c>
    </row>
    <row r="62" spans="3:4">
      <c r="C62" s="6" t="s">
        <v>57</v>
      </c>
      <c r="D62" s="11">
        <v>0.53800000000000003</v>
      </c>
    </row>
    <row r="63" spans="3:4">
      <c r="C63" s="6" t="s">
        <v>58</v>
      </c>
      <c r="D63" s="11">
        <v>0.18540000000000001</v>
      </c>
    </row>
    <row r="64" spans="3:4">
      <c r="C64" s="6" t="s">
        <v>59</v>
      </c>
      <c r="D64" s="11">
        <v>6.8209999999999997</v>
      </c>
    </row>
    <row r="65" spans="3:4">
      <c r="C65" s="6" t="s">
        <v>60</v>
      </c>
      <c r="D65" s="11">
        <v>6.25E-2</v>
      </c>
    </row>
    <row r="66" spans="3:4">
      <c r="C66" s="6" t="s">
        <v>61</v>
      </c>
      <c r="D66" s="11">
        <v>1.1814</v>
      </c>
    </row>
    <row r="67" spans="3:4">
      <c r="C67" s="6" t="s">
        <v>62</v>
      </c>
      <c r="D67" s="11">
        <v>3.4099999999999998E-2</v>
      </c>
    </row>
    <row r="68" spans="3:4">
      <c r="C68" s="6" t="s">
        <v>63</v>
      </c>
      <c r="D68" s="11">
        <v>5.6599999999999998E-2</v>
      </c>
    </row>
    <row r="69" spans="3:4">
      <c r="C69" s="6" t="s">
        <v>64</v>
      </c>
      <c r="D69" s="11">
        <v>0.1074</v>
      </c>
    </row>
    <row r="70" spans="3:4">
      <c r="C70" s="6" t="s">
        <v>65</v>
      </c>
      <c r="D70" s="11">
        <v>0.11890000000000001</v>
      </c>
    </row>
    <row r="71" spans="3:4">
      <c r="C71" s="6" t="s">
        <v>66</v>
      </c>
      <c r="D71" s="11">
        <v>7.1400000000000005E-2</v>
      </c>
    </row>
    <row r="72" spans="3:4">
      <c r="C72" s="6" t="s">
        <v>67</v>
      </c>
      <c r="D72" s="11">
        <v>2.6753999999999998</v>
      </c>
    </row>
    <row r="73" spans="3:4">
      <c r="C73" s="6" t="s">
        <v>68</v>
      </c>
      <c r="D73" s="11">
        <v>1.0899000000000001</v>
      </c>
    </row>
    <row r="74" spans="3:4">
      <c r="C74" s="6" t="s">
        <v>69</v>
      </c>
      <c r="D74" s="11">
        <v>0.49590000000000001</v>
      </c>
    </row>
    <row r="75" spans="3:4">
      <c r="C75" s="6" t="s">
        <v>70</v>
      </c>
      <c r="D75" s="11">
        <v>2.6621000000000001</v>
      </c>
    </row>
    <row r="76" spans="3:4">
      <c r="C76" s="6" t="s">
        <v>71</v>
      </c>
      <c r="D76" s="11">
        <v>0.55369999999999997</v>
      </c>
    </row>
    <row r="77" spans="3:4">
      <c r="C77" s="6" t="s">
        <v>72</v>
      </c>
      <c r="D77" s="11">
        <v>0.91879999999999995</v>
      </c>
    </row>
    <row r="78" spans="3:4">
      <c r="C78" s="6" t="s">
        <v>73</v>
      </c>
      <c r="D78" s="11">
        <v>1.3073999999999999</v>
      </c>
    </row>
    <row r="79" spans="3:4">
      <c r="C79" s="6" t="s">
        <v>74</v>
      </c>
      <c r="D79" s="11">
        <v>0.15040000000000001</v>
      </c>
    </row>
    <row r="80" spans="3:4">
      <c r="C80" s="6" t="s">
        <v>75</v>
      </c>
      <c r="D80" s="11">
        <v>13.892799999999999</v>
      </c>
    </row>
    <row r="81" spans="2:4">
      <c r="C81" s="6" t="s">
        <v>76</v>
      </c>
      <c r="D81" s="11">
        <v>3.2000999999999999</v>
      </c>
    </row>
    <row r="82" spans="2:4">
      <c r="C82" s="6" t="s">
        <v>77</v>
      </c>
      <c r="D82" s="11">
        <v>0.55159999999999998</v>
      </c>
    </row>
    <row r="83" spans="2:4">
      <c r="C83" s="6" t="s">
        <v>78</v>
      </c>
      <c r="D83" s="11">
        <v>0.94030000000000002</v>
      </c>
    </row>
    <row r="84" spans="2:4">
      <c r="C84" s="6" t="s">
        <v>79</v>
      </c>
      <c r="D84" s="11">
        <v>0.8952</v>
      </c>
    </row>
    <row r="85" spans="2:4">
      <c r="C85" s="6" t="s">
        <v>80</v>
      </c>
      <c r="D85" s="11">
        <v>2.5499999999999998E-2</v>
      </c>
    </row>
    <row r="86" spans="2:4">
      <c r="C86" s="6" t="s">
        <v>81</v>
      </c>
      <c r="D86" s="11">
        <v>0.20780000000000001</v>
      </c>
    </row>
    <row r="87" spans="2:4">
      <c r="C87" s="6" t="s">
        <v>82</v>
      </c>
      <c r="D87" s="11">
        <v>2.87E-2</v>
      </c>
    </row>
    <row r="88" spans="2:4">
      <c r="C88" s="6" t="s">
        <v>83</v>
      </c>
      <c r="D88" s="11">
        <v>2.0777999999999999</v>
      </c>
    </row>
    <row r="89" spans="2:4">
      <c r="C89" s="6" t="s">
        <v>84</v>
      </c>
      <c r="D89" s="11">
        <v>0.14940000000000001</v>
      </c>
    </row>
    <row r="92" spans="2:4">
      <c r="B92" s="5" t="s">
        <v>85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12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954</v>
      </c>
    </row>
    <row r="4" spans="2:12" ht="15.75">
      <c r="B4" s="1" t="s">
        <v>2</v>
      </c>
    </row>
    <row r="6" spans="2:12" ht="15.75">
      <c r="B6" s="2" t="s">
        <v>157</v>
      </c>
    </row>
    <row r="7" spans="2:12" ht="15.75">
      <c r="B7" s="2" t="s">
        <v>602</v>
      </c>
    </row>
    <row r="8" spans="2:12">
      <c r="B8" s="3" t="s">
        <v>87</v>
      </c>
      <c r="C8" s="3" t="s">
        <v>88</v>
      </c>
      <c r="D8" s="3" t="s">
        <v>159</v>
      </c>
      <c r="E8" s="3" t="s">
        <v>205</v>
      </c>
      <c r="F8" s="3" t="s">
        <v>92</v>
      </c>
      <c r="G8" s="3" t="s">
        <v>162</v>
      </c>
      <c r="H8" s="3" t="s">
        <v>41</v>
      </c>
      <c r="I8" s="3" t="s">
        <v>95</v>
      </c>
      <c r="J8" s="3" t="s">
        <v>163</v>
      </c>
      <c r="K8" s="3" t="s">
        <v>164</v>
      </c>
      <c r="L8" s="3" t="s">
        <v>97</v>
      </c>
    </row>
    <row r="9" spans="2:12" ht="13.5" thickBot="1">
      <c r="B9" s="4"/>
      <c r="C9" s="4"/>
      <c r="D9" s="4"/>
      <c r="E9" s="4"/>
      <c r="F9" s="4"/>
      <c r="G9" s="4" t="s">
        <v>167</v>
      </c>
      <c r="H9" s="4" t="s">
        <v>168</v>
      </c>
      <c r="I9" s="4" t="s">
        <v>99</v>
      </c>
      <c r="J9" s="4" t="s">
        <v>98</v>
      </c>
      <c r="K9" s="4" t="s">
        <v>98</v>
      </c>
      <c r="L9" s="4" t="s">
        <v>98</v>
      </c>
    </row>
    <row r="11" spans="2:12">
      <c r="B11" s="3" t="s">
        <v>603</v>
      </c>
      <c r="C11" s="12"/>
      <c r="D11" s="3"/>
      <c r="E11" s="3"/>
      <c r="F11" s="3"/>
      <c r="G11" s="9">
        <v>0</v>
      </c>
      <c r="I11" s="9">
        <v>-54.24</v>
      </c>
      <c r="K11" s="10">
        <v>1</v>
      </c>
      <c r="L11" s="10">
        <v>2.2000000000000001E-3</v>
      </c>
    </row>
    <row r="12" spans="2:12">
      <c r="B12" s="3" t="s">
        <v>604</v>
      </c>
      <c r="C12" s="12"/>
      <c r="D12" s="3"/>
      <c r="E12" s="3"/>
      <c r="F12" s="3"/>
      <c r="G12" s="9">
        <v>0</v>
      </c>
      <c r="I12" s="9">
        <v>-54.24</v>
      </c>
      <c r="K12" s="10">
        <v>1</v>
      </c>
      <c r="L12" s="10">
        <v>2.2000000000000001E-3</v>
      </c>
    </row>
    <row r="13" spans="2:12">
      <c r="B13" s="13" t="s">
        <v>605</v>
      </c>
      <c r="C13" s="14"/>
      <c r="D13" s="13"/>
      <c r="E13" s="13"/>
      <c r="F13" s="13"/>
      <c r="G13" s="15">
        <v>0</v>
      </c>
      <c r="I13" s="15">
        <v>-54.24</v>
      </c>
      <c r="K13" s="16">
        <v>1</v>
      </c>
      <c r="L13" s="16">
        <v>2.2000000000000001E-3</v>
      </c>
    </row>
    <row r="14" spans="2:12">
      <c r="B14" s="6" t="s">
        <v>606</v>
      </c>
      <c r="C14" s="17">
        <v>81817900</v>
      </c>
      <c r="D14" s="6" t="s">
        <v>173</v>
      </c>
      <c r="E14" s="6" t="s">
        <v>607</v>
      </c>
      <c r="F14" s="6" t="s">
        <v>107</v>
      </c>
      <c r="G14" s="7">
        <v>-199</v>
      </c>
      <c r="H14" s="7">
        <v>284000</v>
      </c>
      <c r="I14" s="7">
        <v>-565.16</v>
      </c>
      <c r="K14" s="8">
        <v>0.40510000000000002</v>
      </c>
      <c r="L14" s="8">
        <v>8.9999999999999998E-4</v>
      </c>
    </row>
    <row r="15" spans="2:12">
      <c r="B15" s="6" t="s">
        <v>608</v>
      </c>
      <c r="C15" s="17">
        <v>81818486</v>
      </c>
      <c r="D15" s="6" t="s">
        <v>173</v>
      </c>
      <c r="E15" s="6" t="s">
        <v>607</v>
      </c>
      <c r="F15" s="6" t="s">
        <v>107</v>
      </c>
      <c r="G15" s="7">
        <v>199</v>
      </c>
      <c r="H15" s="7">
        <v>83700</v>
      </c>
      <c r="I15" s="7">
        <v>166.56</v>
      </c>
      <c r="K15" s="8">
        <v>0.11940000000000001</v>
      </c>
      <c r="L15" s="8">
        <v>2.9999999999999997E-4</v>
      </c>
    </row>
    <row r="16" spans="2:12">
      <c r="B16" s="6" t="s">
        <v>609</v>
      </c>
      <c r="C16" s="17">
        <v>81823031</v>
      </c>
      <c r="D16" s="6" t="s">
        <v>173</v>
      </c>
      <c r="E16" s="6" t="s">
        <v>607</v>
      </c>
      <c r="F16" s="6" t="s">
        <v>107</v>
      </c>
      <c r="G16" s="7">
        <v>220</v>
      </c>
      <c r="H16" s="7">
        <v>35000</v>
      </c>
      <c r="I16" s="7">
        <v>77</v>
      </c>
      <c r="K16" s="8">
        <v>5.5199999999999999E-2</v>
      </c>
      <c r="L16" s="8">
        <v>1E-4</v>
      </c>
    </row>
    <row r="17" spans="2:12">
      <c r="B17" s="6" t="s">
        <v>610</v>
      </c>
      <c r="C17" s="17">
        <v>81823304</v>
      </c>
      <c r="D17" s="6" t="s">
        <v>173</v>
      </c>
      <c r="E17" s="6" t="s">
        <v>607</v>
      </c>
      <c r="F17" s="6" t="s">
        <v>107</v>
      </c>
      <c r="G17" s="7">
        <v>-220</v>
      </c>
      <c r="H17" s="7">
        <v>70000</v>
      </c>
      <c r="I17" s="7">
        <v>-154</v>
      </c>
      <c r="K17" s="8">
        <v>0.1104</v>
      </c>
      <c r="L17" s="8">
        <v>2.0000000000000001E-4</v>
      </c>
    </row>
    <row r="18" spans="2:12">
      <c r="B18" s="6" t="s">
        <v>611</v>
      </c>
      <c r="C18" s="17">
        <v>81820086</v>
      </c>
      <c r="D18" s="6" t="s">
        <v>173</v>
      </c>
      <c r="E18" s="6" t="s">
        <v>607</v>
      </c>
      <c r="F18" s="6" t="s">
        <v>107</v>
      </c>
      <c r="G18" s="7">
        <v>184</v>
      </c>
      <c r="H18" s="7">
        <v>232000</v>
      </c>
      <c r="I18" s="7">
        <v>426.88</v>
      </c>
      <c r="K18" s="8">
        <v>0.30599999999999999</v>
      </c>
      <c r="L18" s="8">
        <v>6.9999999999999999E-4</v>
      </c>
    </row>
    <row r="19" spans="2:12">
      <c r="B19" s="6" t="s">
        <v>612</v>
      </c>
      <c r="C19" s="17">
        <v>81820300</v>
      </c>
      <c r="D19" s="6" t="s">
        <v>173</v>
      </c>
      <c r="E19" s="6" t="s">
        <v>607</v>
      </c>
      <c r="F19" s="6" t="s">
        <v>107</v>
      </c>
      <c r="G19" s="7">
        <v>-184</v>
      </c>
      <c r="H19" s="7">
        <v>3000</v>
      </c>
      <c r="I19" s="7">
        <v>-5.52</v>
      </c>
      <c r="K19" s="8">
        <v>4.0000000000000001E-3</v>
      </c>
      <c r="L19" s="8">
        <v>0</v>
      </c>
    </row>
    <row r="20" spans="2:12">
      <c r="B20" s="13" t="s">
        <v>613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614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615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3" t="s">
        <v>616</v>
      </c>
      <c r="C23" s="12"/>
      <c r="D23" s="3"/>
      <c r="E23" s="3"/>
      <c r="F23" s="3"/>
      <c r="G23" s="9">
        <v>0</v>
      </c>
      <c r="I23" s="9">
        <v>0</v>
      </c>
      <c r="K23" s="10">
        <v>0</v>
      </c>
      <c r="L23" s="10">
        <v>0</v>
      </c>
    </row>
    <row r="24" spans="2:12">
      <c r="B24" s="13" t="s">
        <v>605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617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13" t="s">
        <v>614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7" spans="2:12">
      <c r="B27" s="13" t="s">
        <v>618</v>
      </c>
      <c r="C27" s="14"/>
      <c r="D27" s="13"/>
      <c r="E27" s="13"/>
      <c r="F27" s="13"/>
      <c r="G27" s="15">
        <v>0</v>
      </c>
      <c r="I27" s="15">
        <v>0</v>
      </c>
      <c r="K27" s="16">
        <v>0</v>
      </c>
      <c r="L27" s="16">
        <v>0</v>
      </c>
    </row>
    <row r="28" spans="2:12">
      <c r="B28" s="13" t="s">
        <v>615</v>
      </c>
      <c r="C28" s="14"/>
      <c r="D28" s="13"/>
      <c r="E28" s="13"/>
      <c r="F28" s="13"/>
      <c r="G28" s="15">
        <v>0</v>
      </c>
      <c r="I28" s="15">
        <v>0</v>
      </c>
      <c r="K28" s="16">
        <v>0</v>
      </c>
      <c r="L28" s="16">
        <v>0</v>
      </c>
    </row>
    <row r="31" spans="2:12">
      <c r="B31" s="6" t="s">
        <v>156</v>
      </c>
      <c r="C31" s="17"/>
      <c r="D31" s="6"/>
      <c r="E31" s="6"/>
      <c r="F31" s="6"/>
    </row>
    <row r="35" spans="2:2">
      <c r="B35" s="5" t="s">
        <v>85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rightToLeft="1" workbookViewId="0">
      <selection activeCell="E25" sqref="E25"/>
    </sheetView>
  </sheetViews>
  <sheetFormatPr defaultColWidth="9.140625" defaultRowHeight="12.75"/>
  <cols>
    <col min="2" max="2" width="30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13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954</v>
      </c>
    </row>
    <row r="4" spans="2:11" ht="15.75">
      <c r="B4" s="1" t="s">
        <v>2</v>
      </c>
    </row>
    <row r="6" spans="2:11" ht="15.75">
      <c r="B6" s="2" t="s">
        <v>157</v>
      </c>
    </row>
    <row r="7" spans="2:11" ht="15.75">
      <c r="B7" s="2" t="s">
        <v>619</v>
      </c>
    </row>
    <row r="8" spans="2:11">
      <c r="B8" s="3" t="s">
        <v>87</v>
      </c>
      <c r="C8" s="3" t="s">
        <v>88</v>
      </c>
      <c r="D8" s="3" t="s">
        <v>159</v>
      </c>
      <c r="E8" s="3" t="s">
        <v>205</v>
      </c>
      <c r="F8" s="3" t="s">
        <v>92</v>
      </c>
      <c r="G8" s="3" t="s">
        <v>162</v>
      </c>
      <c r="H8" s="3" t="s">
        <v>41</v>
      </c>
      <c r="I8" s="3" t="s">
        <v>95</v>
      </c>
      <c r="J8" s="3" t="s">
        <v>164</v>
      </c>
      <c r="K8" s="3" t="s">
        <v>97</v>
      </c>
    </row>
    <row r="9" spans="2:11" ht="13.5" thickBot="1">
      <c r="B9" s="4"/>
      <c r="C9" s="4"/>
      <c r="D9" s="4"/>
      <c r="E9" s="4"/>
      <c r="F9" s="4"/>
      <c r="G9" s="4" t="s">
        <v>167</v>
      </c>
      <c r="H9" s="4" t="s">
        <v>168</v>
      </c>
      <c r="I9" s="4" t="s">
        <v>99</v>
      </c>
      <c r="J9" s="4" t="s">
        <v>98</v>
      </c>
      <c r="K9" s="4" t="s">
        <v>98</v>
      </c>
    </row>
    <row r="11" spans="2:11">
      <c r="B11" s="3" t="s">
        <v>620</v>
      </c>
      <c r="C11" s="12"/>
      <c r="D11" s="3"/>
      <c r="E11" s="3"/>
      <c r="F11" s="3"/>
      <c r="G11" s="9">
        <v>124</v>
      </c>
      <c r="I11" s="9">
        <v>706.41</v>
      </c>
      <c r="J11" s="10">
        <v>1</v>
      </c>
      <c r="K11" s="10">
        <v>1.6999999999999999E-3</v>
      </c>
    </row>
    <row r="12" spans="2:11">
      <c r="B12" s="3" t="s">
        <v>621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622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623</v>
      </c>
      <c r="C14" s="12"/>
      <c r="D14" s="3"/>
      <c r="E14" s="3"/>
      <c r="F14" s="3"/>
      <c r="G14" s="9">
        <v>124</v>
      </c>
      <c r="I14" s="9">
        <v>706.41</v>
      </c>
      <c r="J14" s="10">
        <v>1</v>
      </c>
      <c r="K14" s="10">
        <v>1.6999999999999999E-3</v>
      </c>
    </row>
    <row r="15" spans="2:11">
      <c r="B15" s="13" t="s">
        <v>624</v>
      </c>
      <c r="C15" s="14"/>
      <c r="D15" s="13"/>
      <c r="E15" s="13"/>
      <c r="F15" s="13"/>
      <c r="G15" s="15">
        <v>124</v>
      </c>
      <c r="I15" s="15">
        <v>706.41</v>
      </c>
      <c r="J15" s="16">
        <v>1</v>
      </c>
      <c r="K15" s="16">
        <v>1.6999999999999999E-3</v>
      </c>
    </row>
    <row r="16" spans="2:11">
      <c r="B16" s="6" t="s">
        <v>625</v>
      </c>
      <c r="C16" s="17" t="s">
        <v>626</v>
      </c>
      <c r="D16" s="6" t="s">
        <v>315</v>
      </c>
      <c r="E16" s="6" t="s">
        <v>607</v>
      </c>
      <c r="F16" s="6" t="s">
        <v>47</v>
      </c>
      <c r="G16" s="7">
        <v>66</v>
      </c>
      <c r="H16" s="7">
        <v>1146500</v>
      </c>
      <c r="I16" s="7">
        <v>662.45</v>
      </c>
      <c r="J16" s="8">
        <v>0.61819999999999997</v>
      </c>
      <c r="K16" s="8">
        <v>1E-3</v>
      </c>
    </row>
    <row r="17" spans="2:11">
      <c r="B17" s="6" t="s">
        <v>627</v>
      </c>
      <c r="C17" s="17" t="s">
        <v>628</v>
      </c>
      <c r="D17" s="6" t="s">
        <v>315</v>
      </c>
      <c r="E17" s="6" t="s">
        <v>607</v>
      </c>
      <c r="F17" s="6" t="s">
        <v>43</v>
      </c>
      <c r="G17" s="7">
        <v>11</v>
      </c>
      <c r="H17" s="7">
        <v>151800</v>
      </c>
      <c r="I17" s="7">
        <v>213.48</v>
      </c>
      <c r="J17" s="8">
        <v>0.19919999999999999</v>
      </c>
      <c r="K17" s="8">
        <v>2.9999999999999997E-4</v>
      </c>
    </row>
    <row r="18" spans="2:11">
      <c r="B18" s="6" t="s">
        <v>629</v>
      </c>
      <c r="C18" s="17" t="s">
        <v>630</v>
      </c>
      <c r="D18" s="6" t="s">
        <v>315</v>
      </c>
      <c r="E18" s="6" t="s">
        <v>607</v>
      </c>
      <c r="F18" s="6" t="s">
        <v>47</v>
      </c>
      <c r="G18" s="7">
        <v>7</v>
      </c>
      <c r="H18" s="7">
        <v>327700</v>
      </c>
      <c r="I18" s="7">
        <v>12.57</v>
      </c>
      <c r="J18" s="8">
        <v>1.17E-2</v>
      </c>
      <c r="K18" s="8">
        <v>0</v>
      </c>
    </row>
    <row r="19" spans="2:11">
      <c r="B19" s="6" t="s">
        <v>631</v>
      </c>
      <c r="C19" s="17" t="s">
        <v>632</v>
      </c>
      <c r="D19" s="6" t="s">
        <v>315</v>
      </c>
      <c r="E19" s="6" t="s">
        <v>607</v>
      </c>
      <c r="F19" s="6" t="s">
        <v>42</v>
      </c>
      <c r="G19" s="7">
        <v>30</v>
      </c>
      <c r="H19" s="7">
        <v>223625</v>
      </c>
      <c r="I19" s="7">
        <v>-182.54</v>
      </c>
      <c r="J19" s="8">
        <v>0.1704</v>
      </c>
      <c r="K19" s="8">
        <v>2.9999999999999997E-4</v>
      </c>
    </row>
    <row r="20" spans="2:11">
      <c r="B20" s="6" t="s">
        <v>633</v>
      </c>
      <c r="C20" s="17" t="s">
        <v>634</v>
      </c>
      <c r="D20" s="6" t="s">
        <v>315</v>
      </c>
      <c r="E20" s="6" t="s">
        <v>607</v>
      </c>
      <c r="F20" s="6" t="s">
        <v>42</v>
      </c>
      <c r="G20" s="7">
        <v>10</v>
      </c>
      <c r="H20" s="7">
        <v>48910</v>
      </c>
      <c r="I20" s="7">
        <v>0.45</v>
      </c>
      <c r="J20" s="8">
        <v>4.0000000000000002E-4</v>
      </c>
      <c r="K20" s="8">
        <v>0</v>
      </c>
    </row>
    <row r="23" spans="2:11">
      <c r="B23" s="6" t="s">
        <v>156</v>
      </c>
      <c r="C23" s="17"/>
      <c r="D23" s="6"/>
      <c r="E23" s="6"/>
      <c r="F23" s="6"/>
    </row>
    <row r="27" spans="2:11">
      <c r="B27" s="5" t="s">
        <v>85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954</v>
      </c>
    </row>
    <row r="4" spans="2:17" ht="15.75">
      <c r="B4" s="1" t="s">
        <v>2</v>
      </c>
    </row>
    <row r="6" spans="2:17" ht="15.75">
      <c r="B6" s="2" t="s">
        <v>157</v>
      </c>
    </row>
    <row r="7" spans="2:17" ht="15.75">
      <c r="B7" s="2" t="s">
        <v>635</v>
      </c>
    </row>
    <row r="8" spans="2:17">
      <c r="B8" s="3" t="s">
        <v>87</v>
      </c>
      <c r="C8" s="3" t="s">
        <v>88</v>
      </c>
      <c r="D8" s="3" t="s">
        <v>636</v>
      </c>
      <c r="E8" s="3" t="s">
        <v>90</v>
      </c>
      <c r="F8" s="3" t="s">
        <v>91</v>
      </c>
      <c r="G8" s="3" t="s">
        <v>160</v>
      </c>
      <c r="H8" s="3" t="s">
        <v>161</v>
      </c>
      <c r="I8" s="3" t="s">
        <v>92</v>
      </c>
      <c r="J8" s="3" t="s">
        <v>93</v>
      </c>
      <c r="K8" s="3" t="s">
        <v>94</v>
      </c>
      <c r="L8" s="3" t="s">
        <v>162</v>
      </c>
      <c r="M8" s="3" t="s">
        <v>41</v>
      </c>
      <c r="N8" s="3" t="s">
        <v>95</v>
      </c>
      <c r="O8" s="3" t="s">
        <v>163</v>
      </c>
      <c r="P8" s="3" t="s">
        <v>164</v>
      </c>
      <c r="Q8" s="3" t="s">
        <v>97</v>
      </c>
    </row>
    <row r="9" spans="2:17" ht="13.5" thickBot="1">
      <c r="B9" s="4"/>
      <c r="C9" s="4"/>
      <c r="D9" s="4"/>
      <c r="E9" s="4"/>
      <c r="F9" s="4"/>
      <c r="G9" s="4" t="s">
        <v>165</v>
      </c>
      <c r="H9" s="4" t="s">
        <v>166</v>
      </c>
      <c r="I9" s="4"/>
      <c r="J9" s="4" t="s">
        <v>98</v>
      </c>
      <c r="K9" s="4" t="s">
        <v>98</v>
      </c>
      <c r="L9" s="4" t="s">
        <v>167</v>
      </c>
      <c r="M9" s="4" t="s">
        <v>168</v>
      </c>
      <c r="N9" s="4" t="s">
        <v>99</v>
      </c>
      <c r="O9" s="4" t="s">
        <v>98</v>
      </c>
      <c r="P9" s="4" t="s">
        <v>98</v>
      </c>
      <c r="Q9" s="4" t="s">
        <v>98</v>
      </c>
    </row>
    <row r="11" spans="2:17">
      <c r="B11" s="3" t="s">
        <v>637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638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639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640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641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642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643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644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645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639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640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641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642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643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644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156</v>
      </c>
      <c r="C28" s="17"/>
      <c r="D28" s="6"/>
      <c r="E28" s="6"/>
      <c r="F28" s="6"/>
      <c r="G28" s="6"/>
      <c r="I28" s="6"/>
    </row>
    <row r="32" spans="2:17">
      <c r="B32" s="5" t="s">
        <v>85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954</v>
      </c>
    </row>
    <row r="4" spans="2:16" ht="15.75">
      <c r="B4" s="1" t="s">
        <v>2</v>
      </c>
    </row>
    <row r="6" spans="2:16" ht="15.75">
      <c r="B6" s="2" t="s">
        <v>646</v>
      </c>
    </row>
    <row r="7" spans="2:16" ht="15.75">
      <c r="B7" s="2" t="s">
        <v>158</v>
      </c>
    </row>
    <row r="8" spans="2:16">
      <c r="B8" s="3" t="s">
        <v>87</v>
      </c>
      <c r="C8" s="3" t="s">
        <v>88</v>
      </c>
      <c r="D8" s="3" t="s">
        <v>90</v>
      </c>
      <c r="E8" s="3" t="s">
        <v>91</v>
      </c>
      <c r="F8" s="3" t="s">
        <v>160</v>
      </c>
      <c r="G8" s="3" t="s">
        <v>161</v>
      </c>
      <c r="H8" s="3" t="s">
        <v>92</v>
      </c>
      <c r="I8" s="3" t="s">
        <v>93</v>
      </c>
      <c r="J8" s="3" t="s">
        <v>94</v>
      </c>
      <c r="K8" s="3" t="s">
        <v>162</v>
      </c>
      <c r="L8" s="3" t="s">
        <v>41</v>
      </c>
      <c r="M8" s="3" t="s">
        <v>647</v>
      </c>
      <c r="N8" s="3" t="s">
        <v>163</v>
      </c>
      <c r="O8" s="3" t="s">
        <v>164</v>
      </c>
      <c r="P8" s="3" t="s">
        <v>97</v>
      </c>
    </row>
    <row r="9" spans="2:16" ht="13.5" thickBot="1">
      <c r="B9" s="4"/>
      <c r="C9" s="4"/>
      <c r="D9" s="4"/>
      <c r="E9" s="4"/>
      <c r="F9" s="4" t="s">
        <v>165</v>
      </c>
      <c r="G9" s="4" t="s">
        <v>166</v>
      </c>
      <c r="H9" s="4"/>
      <c r="I9" s="4" t="s">
        <v>98</v>
      </c>
      <c r="J9" s="4" t="s">
        <v>98</v>
      </c>
      <c r="K9" s="4" t="s">
        <v>167</v>
      </c>
      <c r="L9" s="4" t="s">
        <v>168</v>
      </c>
      <c r="M9" s="4" t="s">
        <v>99</v>
      </c>
      <c r="N9" s="4" t="s">
        <v>98</v>
      </c>
      <c r="O9" s="4" t="s">
        <v>98</v>
      </c>
      <c r="P9" s="4" t="s">
        <v>98</v>
      </c>
    </row>
    <row r="11" spans="2:16">
      <c r="B11" s="3" t="s">
        <v>169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648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649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650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651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652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653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654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201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655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156</v>
      </c>
      <c r="C23" s="17"/>
      <c r="D23" s="6"/>
      <c r="E23" s="6"/>
      <c r="F23" s="6"/>
      <c r="H23" s="6"/>
    </row>
    <row r="27" spans="2:16">
      <c r="B27" s="5" t="s">
        <v>85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>
      <selection activeCell="K35" sqref="K35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954</v>
      </c>
    </row>
    <row r="4" spans="2:19" ht="15.75">
      <c r="B4" s="1" t="s">
        <v>2</v>
      </c>
    </row>
    <row r="6" spans="2:19" ht="15.75">
      <c r="B6" s="2" t="s">
        <v>646</v>
      </c>
    </row>
    <row r="7" spans="2:19" ht="15.75">
      <c r="B7" s="2" t="s">
        <v>203</v>
      </c>
    </row>
    <row r="8" spans="2:19">
      <c r="B8" s="3" t="s">
        <v>87</v>
      </c>
      <c r="C8" s="3" t="s">
        <v>88</v>
      </c>
      <c r="D8" s="3" t="s">
        <v>204</v>
      </c>
      <c r="E8" s="3" t="s">
        <v>89</v>
      </c>
      <c r="F8" s="3" t="s">
        <v>205</v>
      </c>
      <c r="G8" s="3" t="s">
        <v>90</v>
      </c>
      <c r="H8" s="3" t="s">
        <v>91</v>
      </c>
      <c r="I8" s="3" t="s">
        <v>160</v>
      </c>
      <c r="J8" s="3" t="s">
        <v>161</v>
      </c>
      <c r="K8" s="3" t="s">
        <v>92</v>
      </c>
      <c r="L8" s="3" t="s">
        <v>93</v>
      </c>
      <c r="M8" s="3" t="s">
        <v>94</v>
      </c>
      <c r="N8" s="3" t="s">
        <v>162</v>
      </c>
      <c r="O8" s="3" t="s">
        <v>41</v>
      </c>
      <c r="P8" s="3" t="s">
        <v>647</v>
      </c>
      <c r="Q8" s="3" t="s">
        <v>163</v>
      </c>
      <c r="R8" s="3" t="s">
        <v>164</v>
      </c>
      <c r="S8" s="3" t="s">
        <v>97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165</v>
      </c>
      <c r="J9" s="4" t="s">
        <v>166</v>
      </c>
      <c r="K9" s="4"/>
      <c r="L9" s="4" t="s">
        <v>98</v>
      </c>
      <c r="M9" s="4" t="s">
        <v>98</v>
      </c>
      <c r="N9" s="4" t="s">
        <v>167</v>
      </c>
      <c r="O9" s="4" t="s">
        <v>168</v>
      </c>
      <c r="P9" s="4" t="s">
        <v>99</v>
      </c>
      <c r="Q9" s="4" t="s">
        <v>98</v>
      </c>
      <c r="R9" s="4" t="s">
        <v>98</v>
      </c>
      <c r="S9" s="4" t="s">
        <v>98</v>
      </c>
    </row>
    <row r="11" spans="2:19">
      <c r="B11" s="3" t="s">
        <v>656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657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658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659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210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660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661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662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663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156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85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0"/>
  <sheetViews>
    <sheetView rightToLeft="1" topLeftCell="A18" workbookViewId="0">
      <selection activeCell="M33" sqref="M33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954</v>
      </c>
    </row>
    <row r="4" spans="2:19" ht="15.75">
      <c r="B4" s="1" t="s">
        <v>2</v>
      </c>
    </row>
    <row r="6" spans="2:19" ht="15.75">
      <c r="B6" s="2" t="s">
        <v>646</v>
      </c>
    </row>
    <row r="7" spans="2:19" ht="15.75">
      <c r="B7" s="2" t="s">
        <v>215</v>
      </c>
    </row>
    <row r="8" spans="2:19">
      <c r="B8" s="3" t="s">
        <v>87</v>
      </c>
      <c r="C8" s="3" t="s">
        <v>88</v>
      </c>
      <c r="D8" s="3" t="s">
        <v>204</v>
      </c>
      <c r="E8" s="3" t="s">
        <v>89</v>
      </c>
      <c r="F8" s="3" t="s">
        <v>205</v>
      </c>
      <c r="G8" s="3" t="s">
        <v>90</v>
      </c>
      <c r="H8" s="3" t="s">
        <v>91</v>
      </c>
      <c r="I8" s="3" t="s">
        <v>160</v>
      </c>
      <c r="J8" s="3" t="s">
        <v>161</v>
      </c>
      <c r="K8" s="3" t="s">
        <v>92</v>
      </c>
      <c r="L8" s="3" t="s">
        <v>93</v>
      </c>
      <c r="M8" s="3" t="s">
        <v>94</v>
      </c>
      <c r="N8" s="3" t="s">
        <v>162</v>
      </c>
      <c r="O8" s="3" t="s">
        <v>41</v>
      </c>
      <c r="P8" s="3" t="s">
        <v>647</v>
      </c>
      <c r="Q8" s="3" t="s">
        <v>163</v>
      </c>
      <c r="R8" s="3" t="s">
        <v>164</v>
      </c>
      <c r="S8" s="3" t="s">
        <v>97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165</v>
      </c>
      <c r="J9" s="4" t="s">
        <v>166</v>
      </c>
      <c r="K9" s="4"/>
      <c r="L9" s="4" t="s">
        <v>98</v>
      </c>
      <c r="M9" s="4" t="s">
        <v>98</v>
      </c>
      <c r="N9" s="4" t="s">
        <v>167</v>
      </c>
      <c r="O9" s="4" t="s">
        <v>168</v>
      </c>
      <c r="P9" s="4" t="s">
        <v>99</v>
      </c>
      <c r="Q9" s="4" t="s">
        <v>98</v>
      </c>
      <c r="R9" s="4" t="s">
        <v>98</v>
      </c>
      <c r="S9" s="4" t="s">
        <v>98</v>
      </c>
    </row>
    <row r="11" spans="2:19">
      <c r="B11" s="3" t="s">
        <v>664</v>
      </c>
      <c r="C11" s="12"/>
      <c r="D11" s="3"/>
      <c r="E11" s="3"/>
      <c r="F11" s="3"/>
      <c r="G11" s="3"/>
      <c r="H11" s="3"/>
      <c r="I11" s="3"/>
      <c r="J11" s="12">
        <v>3.92</v>
      </c>
      <c r="K11" s="3"/>
      <c r="M11" s="10">
        <v>1.8700000000000001E-2</v>
      </c>
      <c r="N11" s="9">
        <v>34591454.969999999</v>
      </c>
      <c r="P11" s="9">
        <v>40961.99</v>
      </c>
      <c r="R11" s="10">
        <v>1</v>
      </c>
      <c r="S11" s="10">
        <v>6.4399999999999999E-2</v>
      </c>
    </row>
    <row r="12" spans="2:19">
      <c r="B12" s="3" t="s">
        <v>665</v>
      </c>
      <c r="C12" s="12"/>
      <c r="D12" s="3"/>
      <c r="E12" s="3"/>
      <c r="F12" s="3"/>
      <c r="G12" s="3"/>
      <c r="H12" s="3"/>
      <c r="I12" s="3"/>
      <c r="J12" s="12">
        <v>3.92</v>
      </c>
      <c r="K12" s="3"/>
      <c r="M12" s="10">
        <v>1.8700000000000001E-2</v>
      </c>
      <c r="N12" s="9">
        <v>34591454.969999999</v>
      </c>
      <c r="P12" s="9">
        <v>40961.99</v>
      </c>
      <c r="R12" s="10">
        <v>1</v>
      </c>
      <c r="S12" s="10">
        <v>6.4399999999999999E-2</v>
      </c>
    </row>
    <row r="13" spans="2:19">
      <c r="B13" s="13" t="s">
        <v>666</v>
      </c>
      <c r="C13" s="14"/>
      <c r="D13" s="13"/>
      <c r="E13" s="13"/>
      <c r="F13" s="13"/>
      <c r="G13" s="13"/>
      <c r="H13" s="13"/>
      <c r="I13" s="13"/>
      <c r="J13" s="14">
        <v>3.92</v>
      </c>
      <c r="K13" s="13"/>
      <c r="M13" s="16">
        <v>1.78E-2</v>
      </c>
      <c r="N13" s="15">
        <v>33552155.82</v>
      </c>
      <c r="P13" s="15">
        <v>39731.870000000003</v>
      </c>
      <c r="R13" s="16">
        <v>0.97</v>
      </c>
      <c r="S13" s="16">
        <v>6.25E-2</v>
      </c>
    </row>
    <row r="14" spans="2:19">
      <c r="B14" s="6" t="s">
        <v>667</v>
      </c>
      <c r="C14" s="17">
        <v>306620394</v>
      </c>
      <c r="D14" s="6"/>
      <c r="E14" s="6">
        <v>662</v>
      </c>
      <c r="F14" s="6" t="s">
        <v>220</v>
      </c>
      <c r="G14" s="6" t="s">
        <v>224</v>
      </c>
      <c r="H14" s="6" t="s">
        <v>106</v>
      </c>
      <c r="I14" s="6" t="s">
        <v>668</v>
      </c>
      <c r="J14" s="17">
        <v>4</v>
      </c>
      <c r="K14" s="6" t="s">
        <v>107</v>
      </c>
      <c r="L14" s="18">
        <v>0.05</v>
      </c>
      <c r="M14" s="8">
        <v>1.2E-2</v>
      </c>
      <c r="N14" s="7">
        <v>3423919</v>
      </c>
      <c r="O14" s="7">
        <v>147.32</v>
      </c>
      <c r="P14" s="7">
        <v>5044.12</v>
      </c>
      <c r="R14" s="8">
        <v>0.1231</v>
      </c>
      <c r="S14" s="8">
        <v>7.9000000000000008E-3</v>
      </c>
    </row>
    <row r="15" spans="2:19">
      <c r="B15" s="6" t="s">
        <v>669</v>
      </c>
      <c r="C15" s="17">
        <v>306020215</v>
      </c>
      <c r="D15" s="6"/>
      <c r="E15" s="6">
        <v>604</v>
      </c>
      <c r="F15" s="6" t="s">
        <v>220</v>
      </c>
      <c r="G15" s="6" t="s">
        <v>224</v>
      </c>
      <c r="H15" s="6" t="s">
        <v>106</v>
      </c>
      <c r="I15" s="6" t="s">
        <v>670</v>
      </c>
      <c r="J15" s="17">
        <v>1.1599999999999999</v>
      </c>
      <c r="K15" s="6" t="s">
        <v>107</v>
      </c>
      <c r="L15" s="18">
        <v>5.0999999999999997E-2</v>
      </c>
      <c r="M15" s="8">
        <v>1.11E-2</v>
      </c>
      <c r="N15" s="7">
        <v>100000</v>
      </c>
      <c r="O15" s="7">
        <v>150.06</v>
      </c>
      <c r="P15" s="7">
        <v>150.06</v>
      </c>
      <c r="R15" s="8">
        <v>3.7000000000000002E-3</v>
      </c>
      <c r="S15" s="8">
        <v>2.0000000000000001E-4</v>
      </c>
    </row>
    <row r="16" spans="2:19">
      <c r="B16" s="6" t="s">
        <v>671</v>
      </c>
      <c r="C16" s="17">
        <v>1106822</v>
      </c>
      <c r="D16" s="6"/>
      <c r="E16" s="6">
        <v>1486</v>
      </c>
      <c r="F16" s="6" t="s">
        <v>285</v>
      </c>
      <c r="G16" s="6" t="s">
        <v>224</v>
      </c>
      <c r="H16" s="6" t="s">
        <v>106</v>
      </c>
      <c r="I16" s="6" t="s">
        <v>672</v>
      </c>
      <c r="J16" s="17">
        <v>4.0999999999999996</v>
      </c>
      <c r="K16" s="6" t="s">
        <v>107</v>
      </c>
      <c r="L16" s="18">
        <v>4.9000000000000002E-2</v>
      </c>
      <c r="M16" s="8">
        <v>1.1900000000000001E-2</v>
      </c>
      <c r="N16" s="7">
        <v>835637.4</v>
      </c>
      <c r="O16" s="7">
        <v>139.54</v>
      </c>
      <c r="P16" s="7">
        <v>1166.05</v>
      </c>
      <c r="Q16" s="8">
        <v>2.5999999999999999E-3</v>
      </c>
      <c r="R16" s="8">
        <v>2.8500000000000001E-2</v>
      </c>
      <c r="S16" s="8">
        <v>1.8E-3</v>
      </c>
    </row>
    <row r="17" spans="2:19">
      <c r="B17" s="6" t="s">
        <v>673</v>
      </c>
      <c r="C17" s="17">
        <v>306620485</v>
      </c>
      <c r="D17" s="6"/>
      <c r="E17" s="6">
        <v>662</v>
      </c>
      <c r="F17" s="6" t="s">
        <v>220</v>
      </c>
      <c r="G17" s="6" t="s">
        <v>224</v>
      </c>
      <c r="H17" s="6" t="s">
        <v>106</v>
      </c>
      <c r="I17" s="6" t="s">
        <v>674</v>
      </c>
      <c r="J17" s="17">
        <v>0.98</v>
      </c>
      <c r="K17" s="6" t="s">
        <v>107</v>
      </c>
      <c r="L17" s="18">
        <v>6.5000000000000002E-2</v>
      </c>
      <c r="M17" s="8">
        <v>1.29E-2</v>
      </c>
      <c r="N17" s="7">
        <v>26000</v>
      </c>
      <c r="O17" s="7">
        <v>127.16</v>
      </c>
      <c r="P17" s="7">
        <v>33.06</v>
      </c>
      <c r="R17" s="8">
        <v>8.0000000000000004E-4</v>
      </c>
      <c r="S17" s="8">
        <v>1E-4</v>
      </c>
    </row>
    <row r="18" spans="2:19">
      <c r="B18" s="6" t="s">
        <v>675</v>
      </c>
      <c r="C18" s="17">
        <v>1093491</v>
      </c>
      <c r="D18" s="6"/>
      <c r="E18" s="6">
        <v>1252</v>
      </c>
      <c r="F18" s="6" t="s">
        <v>285</v>
      </c>
      <c r="G18" s="6" t="s">
        <v>233</v>
      </c>
      <c r="H18" s="6" t="s">
        <v>106</v>
      </c>
      <c r="I18" s="6" t="s">
        <v>676</v>
      </c>
      <c r="J18" s="17">
        <v>1.82</v>
      </c>
      <c r="K18" s="6" t="s">
        <v>107</v>
      </c>
      <c r="L18" s="18">
        <v>4.9500000000000002E-2</v>
      </c>
      <c r="M18" s="8">
        <v>1.0200000000000001E-2</v>
      </c>
      <c r="N18" s="7">
        <v>121565.63</v>
      </c>
      <c r="O18" s="7">
        <v>130.86000000000001</v>
      </c>
      <c r="P18" s="7">
        <v>159.08000000000001</v>
      </c>
      <c r="Q18" s="8">
        <v>1.14E-2</v>
      </c>
      <c r="R18" s="8">
        <v>3.8999999999999998E-3</v>
      </c>
      <c r="S18" s="8">
        <v>2.9999999999999997E-4</v>
      </c>
    </row>
    <row r="19" spans="2:19">
      <c r="B19" s="6" t="s">
        <v>677</v>
      </c>
      <c r="C19" s="17">
        <v>90150520</v>
      </c>
      <c r="D19" s="6"/>
      <c r="E19" s="6"/>
      <c r="F19" s="6" t="s">
        <v>227</v>
      </c>
      <c r="G19" s="6" t="s">
        <v>233</v>
      </c>
      <c r="H19" s="6" t="s">
        <v>243</v>
      </c>
      <c r="I19" s="6" t="s">
        <v>678</v>
      </c>
      <c r="J19" s="17">
        <v>5.36</v>
      </c>
      <c r="K19" s="6" t="s">
        <v>107</v>
      </c>
      <c r="L19" s="18">
        <v>3.8845999999999999E-2</v>
      </c>
      <c r="M19" s="8">
        <v>1.54E-2</v>
      </c>
      <c r="N19" s="7">
        <v>5261425.0599999996</v>
      </c>
      <c r="O19" s="7">
        <v>142.72</v>
      </c>
      <c r="P19" s="7">
        <v>7509.11</v>
      </c>
      <c r="R19" s="8">
        <v>0.18329999999999999</v>
      </c>
      <c r="S19" s="8">
        <v>1.18E-2</v>
      </c>
    </row>
    <row r="20" spans="2:19">
      <c r="B20" s="6" t="s">
        <v>679</v>
      </c>
      <c r="C20" s="17">
        <v>305930265</v>
      </c>
      <c r="D20" s="6"/>
      <c r="E20" s="6">
        <v>593</v>
      </c>
      <c r="F20" s="6" t="s">
        <v>220</v>
      </c>
      <c r="G20" s="6" t="s">
        <v>233</v>
      </c>
      <c r="H20" s="6" t="s">
        <v>106</v>
      </c>
      <c r="I20" s="6" t="s">
        <v>680</v>
      </c>
      <c r="J20" s="17">
        <v>0.51</v>
      </c>
      <c r="K20" s="6" t="s">
        <v>107</v>
      </c>
      <c r="L20" s="18">
        <v>6.8000000000000005E-2</v>
      </c>
      <c r="M20" s="8">
        <v>1.37E-2</v>
      </c>
      <c r="N20" s="7">
        <v>600000</v>
      </c>
      <c r="O20" s="7">
        <v>132.33000000000001</v>
      </c>
      <c r="P20" s="7">
        <v>793.98</v>
      </c>
      <c r="R20" s="8">
        <v>1.9400000000000001E-2</v>
      </c>
      <c r="S20" s="8">
        <v>1.1999999999999999E-3</v>
      </c>
    </row>
    <row r="21" spans="2:19">
      <c r="B21" s="6" t="s">
        <v>681</v>
      </c>
      <c r="C21" s="17">
        <v>1089655</v>
      </c>
      <c r="D21" s="6"/>
      <c r="E21" s="6">
        <v>1175</v>
      </c>
      <c r="F21" s="6" t="s">
        <v>280</v>
      </c>
      <c r="G21" s="6" t="s">
        <v>233</v>
      </c>
      <c r="H21" s="6" t="s">
        <v>106</v>
      </c>
      <c r="I21" s="6" t="s">
        <v>682</v>
      </c>
      <c r="J21" s="17">
        <v>1.21</v>
      </c>
      <c r="K21" s="6" t="s">
        <v>107</v>
      </c>
      <c r="L21" s="18">
        <v>5.5500000000000001E-2</v>
      </c>
      <c r="M21" s="8">
        <v>9.7999999999999997E-3</v>
      </c>
      <c r="N21" s="7">
        <v>150000.01</v>
      </c>
      <c r="O21" s="7">
        <v>135.96</v>
      </c>
      <c r="P21" s="7">
        <v>203.94</v>
      </c>
      <c r="Q21" s="8">
        <v>2.5000000000000001E-3</v>
      </c>
      <c r="R21" s="8">
        <v>5.0000000000000001E-3</v>
      </c>
      <c r="S21" s="8">
        <v>2.9999999999999997E-4</v>
      </c>
    </row>
    <row r="22" spans="2:19">
      <c r="B22" s="6" t="s">
        <v>683</v>
      </c>
      <c r="C22" s="17">
        <v>1119247</v>
      </c>
      <c r="D22" s="6"/>
      <c r="E22" s="6">
        <v>1205</v>
      </c>
      <c r="F22" s="6" t="s">
        <v>255</v>
      </c>
      <c r="G22" s="6" t="s">
        <v>233</v>
      </c>
      <c r="H22" s="6" t="s">
        <v>106</v>
      </c>
      <c r="I22" s="6" t="s">
        <v>684</v>
      </c>
      <c r="J22" s="17">
        <v>0.56999999999999995</v>
      </c>
      <c r="K22" s="6" t="s">
        <v>107</v>
      </c>
      <c r="L22" s="18">
        <v>7.0000000000000007E-2</v>
      </c>
      <c r="M22" s="8">
        <v>1.37E-2</v>
      </c>
      <c r="N22" s="7">
        <v>1300400.01</v>
      </c>
      <c r="O22" s="7">
        <v>132.94999999999999</v>
      </c>
      <c r="P22" s="7">
        <v>1728.88</v>
      </c>
      <c r="Q22" s="8">
        <v>4.58E-2</v>
      </c>
      <c r="R22" s="8">
        <v>4.2200000000000001E-2</v>
      </c>
      <c r="S22" s="8">
        <v>2.7000000000000001E-3</v>
      </c>
    </row>
    <row r="23" spans="2:19">
      <c r="B23" s="6" t="s">
        <v>685</v>
      </c>
      <c r="C23" s="17">
        <v>70010067</v>
      </c>
      <c r="D23" s="6"/>
      <c r="E23" s="6"/>
      <c r="F23" s="6" t="s">
        <v>227</v>
      </c>
      <c r="G23" s="6" t="s">
        <v>242</v>
      </c>
      <c r="H23" s="6" t="s">
        <v>243</v>
      </c>
      <c r="I23" s="6" t="s">
        <v>686</v>
      </c>
      <c r="J23" s="17">
        <v>5.54</v>
      </c>
      <c r="K23" s="6" t="s">
        <v>107</v>
      </c>
      <c r="L23" s="18">
        <v>4.6911000000000001E-2</v>
      </c>
      <c r="M23" s="8">
        <v>1.4500000000000001E-2</v>
      </c>
      <c r="N23" s="7">
        <v>1459297.45</v>
      </c>
      <c r="O23" s="7">
        <v>141.52000000000001</v>
      </c>
      <c r="P23" s="7">
        <v>2065.1999999999998</v>
      </c>
      <c r="R23" s="8">
        <v>5.04E-2</v>
      </c>
      <c r="S23" s="8">
        <v>3.2000000000000002E-3</v>
      </c>
    </row>
    <row r="24" spans="2:19">
      <c r="B24" s="6" t="s">
        <v>687</v>
      </c>
      <c r="C24" s="17">
        <v>6620215</v>
      </c>
      <c r="D24" s="6"/>
      <c r="E24" s="6">
        <v>662</v>
      </c>
      <c r="F24" s="6" t="s">
        <v>220</v>
      </c>
      <c r="G24" s="6" t="s">
        <v>263</v>
      </c>
      <c r="H24" s="6" t="s">
        <v>106</v>
      </c>
      <c r="I24" s="6" t="s">
        <v>688</v>
      </c>
      <c r="J24" s="17">
        <v>1.97</v>
      </c>
      <c r="K24" s="6" t="s">
        <v>107</v>
      </c>
      <c r="L24" s="18">
        <v>5.7500000000000002E-2</v>
      </c>
      <c r="M24" s="8">
        <v>1.2800000000000001E-2</v>
      </c>
      <c r="N24" s="7">
        <v>5000000</v>
      </c>
      <c r="O24" s="7">
        <v>136.1</v>
      </c>
      <c r="P24" s="7">
        <v>6805</v>
      </c>
      <c r="Q24" s="8">
        <v>1.09E-2</v>
      </c>
      <c r="R24" s="8">
        <v>0.1661</v>
      </c>
      <c r="S24" s="8">
        <v>1.0699999999999999E-2</v>
      </c>
    </row>
    <row r="25" spans="2:19">
      <c r="B25" s="6" t="s">
        <v>689</v>
      </c>
      <c r="C25" s="17">
        <v>6620280</v>
      </c>
      <c r="D25" s="6"/>
      <c r="E25" s="6">
        <v>662</v>
      </c>
      <c r="F25" s="6" t="s">
        <v>220</v>
      </c>
      <c r="G25" s="6" t="s">
        <v>263</v>
      </c>
      <c r="H25" s="6" t="s">
        <v>106</v>
      </c>
      <c r="I25" s="6" t="s">
        <v>690</v>
      </c>
      <c r="J25" s="17">
        <v>5.07</v>
      </c>
      <c r="K25" s="6" t="s">
        <v>107</v>
      </c>
      <c r="L25" s="18">
        <v>5.7500000000000002E-2</v>
      </c>
      <c r="M25" s="8">
        <v>1.11E-2</v>
      </c>
      <c r="N25" s="7">
        <v>326643</v>
      </c>
      <c r="O25" s="7">
        <v>148.37</v>
      </c>
      <c r="P25" s="7">
        <v>484.64</v>
      </c>
      <c r="Q25" s="8">
        <v>2.9999999999999997E-4</v>
      </c>
      <c r="R25" s="8">
        <v>1.18E-2</v>
      </c>
      <c r="S25" s="8">
        <v>8.0000000000000004E-4</v>
      </c>
    </row>
    <row r="26" spans="2:19">
      <c r="B26" s="6" t="s">
        <v>691</v>
      </c>
      <c r="C26" s="17">
        <v>1091578</v>
      </c>
      <c r="D26" s="6"/>
      <c r="E26" s="6">
        <v>1218</v>
      </c>
      <c r="F26" s="6" t="s">
        <v>285</v>
      </c>
      <c r="G26" s="6" t="s">
        <v>272</v>
      </c>
      <c r="H26" s="6" t="s">
        <v>243</v>
      </c>
      <c r="I26" s="6" t="s">
        <v>692</v>
      </c>
      <c r="J26" s="17">
        <v>2.38</v>
      </c>
      <c r="K26" s="6" t="s">
        <v>107</v>
      </c>
      <c r="L26" s="18">
        <v>7.7428999999999998E-2</v>
      </c>
      <c r="M26" s="8">
        <v>1.52E-2</v>
      </c>
      <c r="N26" s="7">
        <v>263508.7</v>
      </c>
      <c r="O26" s="7">
        <v>139.44</v>
      </c>
      <c r="P26" s="7">
        <v>367.44</v>
      </c>
      <c r="Q26" s="8">
        <v>8.2000000000000007E-3</v>
      </c>
      <c r="R26" s="8">
        <v>8.9999999999999993E-3</v>
      </c>
      <c r="S26" s="8">
        <v>5.9999999999999995E-4</v>
      </c>
    </row>
    <row r="27" spans="2:19">
      <c r="B27" s="6" t="s">
        <v>693</v>
      </c>
      <c r="C27" s="17">
        <v>99101537</v>
      </c>
      <c r="D27" s="6"/>
      <c r="E27" s="6"/>
      <c r="F27" s="6" t="s">
        <v>227</v>
      </c>
      <c r="G27" s="6" t="s">
        <v>272</v>
      </c>
      <c r="H27" s="6" t="s">
        <v>243</v>
      </c>
      <c r="I27" s="6" t="s">
        <v>694</v>
      </c>
      <c r="J27" s="17">
        <v>5.29</v>
      </c>
      <c r="K27" s="6" t="s">
        <v>107</v>
      </c>
      <c r="L27" s="18">
        <v>7.1499999999999994E-2</v>
      </c>
      <c r="M27" s="8">
        <v>1.61E-2</v>
      </c>
      <c r="N27" s="7">
        <v>6404538.0999999996</v>
      </c>
      <c r="O27" s="7">
        <v>141.19999999999999</v>
      </c>
      <c r="P27" s="7">
        <v>9043.2099999999991</v>
      </c>
      <c r="R27" s="8">
        <v>0.2208</v>
      </c>
      <c r="S27" s="8">
        <v>1.4200000000000001E-2</v>
      </c>
    </row>
    <row r="28" spans="2:19">
      <c r="B28" s="6" t="s">
        <v>695</v>
      </c>
      <c r="C28" s="17">
        <v>100669</v>
      </c>
      <c r="D28" s="6"/>
      <c r="E28" s="6"/>
      <c r="F28" s="6" t="s">
        <v>227</v>
      </c>
      <c r="G28" s="6" t="s">
        <v>272</v>
      </c>
      <c r="H28" s="6" t="s">
        <v>243</v>
      </c>
      <c r="I28" s="6" t="s">
        <v>696</v>
      </c>
      <c r="J28" s="17">
        <v>2.4900000000000002</v>
      </c>
      <c r="K28" s="6" t="s">
        <v>107</v>
      </c>
      <c r="L28" s="18">
        <v>7.0900000000000005E-2</v>
      </c>
      <c r="M28" s="8">
        <v>1.1900000000000001E-2</v>
      </c>
      <c r="N28" s="7">
        <v>582971.23</v>
      </c>
      <c r="O28" s="7">
        <v>141.15</v>
      </c>
      <c r="P28" s="7">
        <v>822.86</v>
      </c>
      <c r="Q28" s="8">
        <v>1.6999999999999999E-3</v>
      </c>
      <c r="R28" s="8">
        <v>2.01E-2</v>
      </c>
      <c r="S28" s="8">
        <v>1.2999999999999999E-3</v>
      </c>
    </row>
    <row r="29" spans="2:19">
      <c r="B29" s="6" t="s">
        <v>697</v>
      </c>
      <c r="C29" s="17">
        <v>1092774</v>
      </c>
      <c r="D29" s="6"/>
      <c r="E29" s="6">
        <v>1229</v>
      </c>
      <c r="F29" s="6" t="s">
        <v>227</v>
      </c>
      <c r="G29" s="6" t="s">
        <v>288</v>
      </c>
      <c r="H29" s="6" t="s">
        <v>106</v>
      </c>
      <c r="I29" s="6" t="s">
        <v>698</v>
      </c>
      <c r="J29" s="17">
        <v>1.95</v>
      </c>
      <c r="K29" s="6" t="s">
        <v>107</v>
      </c>
      <c r="L29" s="18">
        <v>6.7000000000000004E-2</v>
      </c>
      <c r="M29" s="8">
        <v>5.0299999999999997E-2</v>
      </c>
      <c r="N29" s="7">
        <v>770840.59</v>
      </c>
      <c r="O29" s="7">
        <v>128.86000000000001</v>
      </c>
      <c r="P29" s="7">
        <v>993.31</v>
      </c>
      <c r="Q29" s="8">
        <v>3.7000000000000002E-3</v>
      </c>
      <c r="R29" s="8">
        <v>2.4199999999999999E-2</v>
      </c>
      <c r="S29" s="8">
        <v>1.6000000000000001E-3</v>
      </c>
    </row>
    <row r="30" spans="2:19">
      <c r="B30" s="6" t="s">
        <v>699</v>
      </c>
      <c r="C30" s="17">
        <v>1099126</v>
      </c>
      <c r="D30" s="6"/>
      <c r="E30" s="6">
        <v>1264</v>
      </c>
      <c r="F30" s="6" t="s">
        <v>227</v>
      </c>
      <c r="G30" s="6" t="s">
        <v>300</v>
      </c>
      <c r="H30" s="6" t="s">
        <v>106</v>
      </c>
      <c r="I30" s="6" t="s">
        <v>700</v>
      </c>
      <c r="J30" s="17">
        <v>1.22</v>
      </c>
      <c r="K30" s="6" t="s">
        <v>107</v>
      </c>
      <c r="L30" s="18">
        <v>5.6000000000000001E-2</v>
      </c>
      <c r="M30" s="8">
        <v>1.4200000000000001E-2</v>
      </c>
      <c r="N30" s="7">
        <v>61310.28</v>
      </c>
      <c r="O30" s="7">
        <v>125.01</v>
      </c>
      <c r="P30" s="7">
        <v>76.64</v>
      </c>
      <c r="Q30" s="8">
        <v>4.0000000000000001E-3</v>
      </c>
      <c r="R30" s="8">
        <v>1.9E-3</v>
      </c>
      <c r="S30" s="8">
        <v>1E-4</v>
      </c>
    </row>
    <row r="31" spans="2:19">
      <c r="B31" s="6" t="s">
        <v>701</v>
      </c>
      <c r="C31" s="17">
        <v>3780038</v>
      </c>
      <c r="D31" s="6"/>
      <c r="E31" s="6">
        <v>378</v>
      </c>
      <c r="F31" s="6" t="s">
        <v>411</v>
      </c>
      <c r="G31" s="6" t="s">
        <v>702</v>
      </c>
      <c r="H31" s="6" t="s">
        <v>106</v>
      </c>
      <c r="I31" s="6" t="s">
        <v>686</v>
      </c>
      <c r="J31" s="17">
        <v>1.61</v>
      </c>
      <c r="K31" s="6" t="s">
        <v>107</v>
      </c>
      <c r="L31" s="18">
        <v>6.4070000000000002E-2</v>
      </c>
      <c r="M31" s="8">
        <v>0.34039999999999998</v>
      </c>
      <c r="N31" s="7">
        <v>389522.62</v>
      </c>
      <c r="O31" s="7">
        <v>80.31</v>
      </c>
      <c r="P31" s="7">
        <v>312.83</v>
      </c>
      <c r="Q31" s="8">
        <v>7.6E-3</v>
      </c>
      <c r="R31" s="8">
        <v>7.6E-3</v>
      </c>
      <c r="S31" s="8">
        <v>5.0000000000000001E-4</v>
      </c>
    </row>
    <row r="32" spans="2:19">
      <c r="B32" s="6" t="s">
        <v>703</v>
      </c>
      <c r="C32" s="17">
        <v>1109180</v>
      </c>
      <c r="D32" s="6"/>
      <c r="E32" s="6">
        <v>1507</v>
      </c>
      <c r="F32" s="6" t="s">
        <v>383</v>
      </c>
      <c r="G32" s="6"/>
      <c r="H32" s="6"/>
      <c r="I32" s="6" t="s">
        <v>704</v>
      </c>
      <c r="K32" s="6" t="s">
        <v>107</v>
      </c>
      <c r="L32" s="18">
        <v>6.1499999999999999E-2</v>
      </c>
      <c r="M32" s="8">
        <v>0</v>
      </c>
      <c r="N32" s="7">
        <v>1066651.98</v>
      </c>
      <c r="O32" s="7">
        <v>0</v>
      </c>
      <c r="P32" s="7">
        <v>0</v>
      </c>
      <c r="Q32" s="8">
        <v>7.6E-3</v>
      </c>
      <c r="R32" s="8">
        <v>0</v>
      </c>
      <c r="S32" s="8">
        <v>0</v>
      </c>
    </row>
    <row r="33" spans="2:19">
      <c r="B33" s="6" t="s">
        <v>705</v>
      </c>
      <c r="C33" s="17">
        <v>1088202</v>
      </c>
      <c r="D33" s="6"/>
      <c r="E33" s="6">
        <v>1159</v>
      </c>
      <c r="F33" s="6" t="s">
        <v>328</v>
      </c>
      <c r="G33" s="6" t="s">
        <v>706</v>
      </c>
      <c r="H33" s="6" t="s">
        <v>707</v>
      </c>
      <c r="I33" s="6" t="s">
        <v>708</v>
      </c>
      <c r="K33" s="6" t="s">
        <v>107</v>
      </c>
      <c r="N33" s="7">
        <v>47116.33</v>
      </c>
      <c r="O33" s="7">
        <v>0</v>
      </c>
      <c r="P33" s="7">
        <v>0</v>
      </c>
      <c r="R33" s="8">
        <v>0</v>
      </c>
      <c r="S33" s="8">
        <v>0</v>
      </c>
    </row>
    <row r="34" spans="2:19">
      <c r="B34" s="6" t="s">
        <v>709</v>
      </c>
      <c r="C34" s="17">
        <v>3520046</v>
      </c>
      <c r="D34" s="6"/>
      <c r="E34" s="6">
        <v>352</v>
      </c>
      <c r="F34" s="6" t="s">
        <v>227</v>
      </c>
      <c r="G34" s="6" t="s">
        <v>710</v>
      </c>
      <c r="H34" s="6" t="s">
        <v>707</v>
      </c>
      <c r="I34" s="6" t="s">
        <v>711</v>
      </c>
      <c r="K34" s="6" t="s">
        <v>107</v>
      </c>
      <c r="L34" s="18">
        <v>6.4000000000000001E-2</v>
      </c>
      <c r="M34" s="8">
        <v>6.4000000000000001E-2</v>
      </c>
      <c r="N34" s="7">
        <v>3000000</v>
      </c>
      <c r="O34" s="7">
        <v>0</v>
      </c>
      <c r="P34" s="7">
        <v>0</v>
      </c>
      <c r="Q34" s="8">
        <v>0.02</v>
      </c>
      <c r="R34" s="8">
        <v>0</v>
      </c>
      <c r="S34" s="8">
        <v>0</v>
      </c>
    </row>
    <row r="35" spans="2:19">
      <c r="B35" s="6" t="s">
        <v>712</v>
      </c>
      <c r="C35" s="17">
        <v>1126770</v>
      </c>
      <c r="D35" s="6"/>
      <c r="E35" s="6">
        <v>1507</v>
      </c>
      <c r="F35" s="6" t="s">
        <v>227</v>
      </c>
      <c r="G35" s="6"/>
      <c r="H35" s="6"/>
      <c r="I35" s="6"/>
      <c r="K35" s="6" t="s">
        <v>107</v>
      </c>
      <c r="N35" s="7">
        <v>213330.31</v>
      </c>
      <c r="O35" s="7">
        <v>0</v>
      </c>
      <c r="P35" s="7">
        <v>0</v>
      </c>
      <c r="R35" s="8">
        <v>0</v>
      </c>
      <c r="S35" s="8">
        <v>0</v>
      </c>
    </row>
    <row r="36" spans="2:19">
      <c r="B36" s="6" t="s">
        <v>713</v>
      </c>
      <c r="C36" s="17">
        <v>1790054</v>
      </c>
      <c r="D36" s="6"/>
      <c r="E36" s="6">
        <v>179</v>
      </c>
      <c r="F36" s="6" t="s">
        <v>227</v>
      </c>
      <c r="G36" s="6"/>
      <c r="H36" s="6"/>
      <c r="I36" s="6"/>
      <c r="K36" s="6" t="s">
        <v>107</v>
      </c>
      <c r="N36" s="7">
        <v>9253.07</v>
      </c>
      <c r="O36" s="7">
        <v>17.649999999999999</v>
      </c>
      <c r="P36" s="7">
        <v>1.63</v>
      </c>
      <c r="Q36" s="8">
        <v>1E-4</v>
      </c>
      <c r="R36" s="8">
        <v>0</v>
      </c>
      <c r="S36" s="8">
        <v>0</v>
      </c>
    </row>
    <row r="37" spans="2:19">
      <c r="B37" s="6" t="s">
        <v>953</v>
      </c>
      <c r="C37" s="17">
        <v>1101567</v>
      </c>
      <c r="D37" s="6"/>
      <c r="E37" s="6">
        <v>2202</v>
      </c>
      <c r="F37" s="6" t="s">
        <v>280</v>
      </c>
      <c r="G37" s="6"/>
      <c r="H37" s="6"/>
      <c r="I37" s="6"/>
      <c r="K37" s="6" t="s">
        <v>107</v>
      </c>
      <c r="N37" s="7">
        <v>1755016.55</v>
      </c>
      <c r="O37" s="7">
        <v>106.68</v>
      </c>
      <c r="P37" s="7">
        <v>1872.25</v>
      </c>
      <c r="Q37" s="8">
        <v>1.2999999999999999E-3</v>
      </c>
      <c r="R37" s="8">
        <v>4.5699999999999998E-2</v>
      </c>
      <c r="S37" s="8">
        <v>2.8999999999999998E-3</v>
      </c>
    </row>
    <row r="38" spans="2:19">
      <c r="B38" s="6" t="s">
        <v>714</v>
      </c>
      <c r="C38" s="17">
        <v>1116037</v>
      </c>
      <c r="D38" s="6"/>
      <c r="E38" s="6">
        <v>1421</v>
      </c>
      <c r="F38" s="6" t="s">
        <v>715</v>
      </c>
      <c r="G38" s="6"/>
      <c r="H38" s="6"/>
      <c r="I38" s="6"/>
      <c r="K38" s="6" t="s">
        <v>107</v>
      </c>
      <c r="N38" s="7">
        <v>588.94000000000005</v>
      </c>
      <c r="O38" s="7">
        <v>109.13</v>
      </c>
      <c r="P38" s="7">
        <v>0.64</v>
      </c>
      <c r="R38" s="8">
        <v>0</v>
      </c>
      <c r="S38" s="8">
        <v>0</v>
      </c>
    </row>
    <row r="39" spans="2:19">
      <c r="B39" s="6" t="s">
        <v>716</v>
      </c>
      <c r="C39" s="17">
        <v>1350107</v>
      </c>
      <c r="D39" s="6"/>
      <c r="E39" s="6">
        <v>135</v>
      </c>
      <c r="F39" s="6" t="s">
        <v>280</v>
      </c>
      <c r="G39" s="6"/>
      <c r="H39" s="6"/>
      <c r="I39" s="6"/>
      <c r="K39" s="6" t="s">
        <v>107</v>
      </c>
      <c r="N39" s="7">
        <v>39487.5</v>
      </c>
      <c r="O39" s="7">
        <v>84</v>
      </c>
      <c r="P39" s="7">
        <v>33.17</v>
      </c>
      <c r="Q39" s="8">
        <v>2.8E-3</v>
      </c>
      <c r="R39" s="8">
        <v>8.0000000000000004E-4</v>
      </c>
      <c r="S39" s="8">
        <v>1E-4</v>
      </c>
    </row>
    <row r="40" spans="2:19">
      <c r="B40" s="6" t="s">
        <v>717</v>
      </c>
      <c r="C40" s="17">
        <v>4150124</v>
      </c>
      <c r="D40" s="6"/>
      <c r="E40" s="6">
        <v>415</v>
      </c>
      <c r="F40" s="6" t="s">
        <v>227</v>
      </c>
      <c r="G40" s="6"/>
      <c r="H40" s="6"/>
      <c r="I40" s="6"/>
      <c r="K40" s="6" t="s">
        <v>107</v>
      </c>
      <c r="N40" s="7">
        <v>41347.949999999997</v>
      </c>
      <c r="O40" s="7">
        <v>17.100000000000001</v>
      </c>
      <c r="P40" s="7">
        <v>7.07</v>
      </c>
      <c r="Q40" s="8">
        <v>1E-4</v>
      </c>
      <c r="R40" s="8">
        <v>2.0000000000000001E-4</v>
      </c>
      <c r="S40" s="8">
        <v>0</v>
      </c>
    </row>
    <row r="41" spans="2:19">
      <c r="B41" s="6" t="s">
        <v>718</v>
      </c>
      <c r="C41" s="17">
        <v>4150090</v>
      </c>
      <c r="D41" s="6"/>
      <c r="E41" s="6">
        <v>415</v>
      </c>
      <c r="F41" s="6" t="s">
        <v>227</v>
      </c>
      <c r="G41" s="6"/>
      <c r="H41" s="6"/>
      <c r="I41" s="6"/>
      <c r="K41" s="6" t="s">
        <v>107</v>
      </c>
      <c r="N41" s="7">
        <v>30577.33</v>
      </c>
      <c r="O41" s="7">
        <v>6</v>
      </c>
      <c r="P41" s="7">
        <v>1.83</v>
      </c>
      <c r="Q41" s="8">
        <v>2.9999999999999997E-4</v>
      </c>
      <c r="R41" s="8">
        <v>0</v>
      </c>
      <c r="S41" s="8">
        <v>0</v>
      </c>
    </row>
    <row r="42" spans="2:19">
      <c r="B42" s="6" t="s">
        <v>719</v>
      </c>
      <c r="C42" s="17">
        <v>1101963</v>
      </c>
      <c r="D42" s="6"/>
      <c r="E42" s="6">
        <v>1398</v>
      </c>
      <c r="F42" s="6" t="s">
        <v>227</v>
      </c>
      <c r="G42" s="6"/>
      <c r="H42" s="6"/>
      <c r="I42" s="6"/>
      <c r="K42" s="6" t="s">
        <v>107</v>
      </c>
      <c r="N42" s="7">
        <v>133562.31</v>
      </c>
      <c r="O42" s="7">
        <v>20.6</v>
      </c>
      <c r="P42" s="7">
        <v>27.51</v>
      </c>
      <c r="Q42" s="8">
        <v>1.1000000000000001E-3</v>
      </c>
      <c r="R42" s="8">
        <v>6.9999999999999999E-4</v>
      </c>
      <c r="S42" s="8">
        <v>0</v>
      </c>
    </row>
    <row r="43" spans="2:19">
      <c r="B43" s="6" t="s">
        <v>720</v>
      </c>
      <c r="C43" s="17">
        <v>1101971</v>
      </c>
      <c r="D43" s="6"/>
      <c r="E43" s="6">
        <v>1398</v>
      </c>
      <c r="F43" s="6" t="s">
        <v>227</v>
      </c>
      <c r="G43" s="6"/>
      <c r="H43" s="6"/>
      <c r="I43" s="6"/>
      <c r="K43" s="6" t="s">
        <v>107</v>
      </c>
      <c r="N43" s="7">
        <v>137644.47</v>
      </c>
      <c r="O43" s="7">
        <v>20.6</v>
      </c>
      <c r="P43" s="7">
        <v>28.35</v>
      </c>
      <c r="Q43" s="8">
        <v>2.0999999999999999E-3</v>
      </c>
      <c r="R43" s="8">
        <v>6.9999999999999999E-4</v>
      </c>
      <c r="S43" s="8">
        <v>0</v>
      </c>
    </row>
    <row r="44" spans="2:19">
      <c r="B44" s="13" t="s">
        <v>721</v>
      </c>
      <c r="C44" s="14"/>
      <c r="D44" s="13"/>
      <c r="E44" s="13"/>
      <c r="F44" s="13"/>
      <c r="G44" s="13"/>
      <c r="H44" s="13"/>
      <c r="I44" s="13"/>
      <c r="K44" s="13"/>
      <c r="N44" s="15">
        <v>0</v>
      </c>
      <c r="P44" s="15">
        <v>0</v>
      </c>
      <c r="R44" s="16">
        <v>0</v>
      </c>
      <c r="S44" s="16">
        <v>0</v>
      </c>
    </row>
    <row r="45" spans="2:19">
      <c r="B45" s="13" t="s">
        <v>722</v>
      </c>
      <c r="C45" s="14"/>
      <c r="D45" s="13"/>
      <c r="E45" s="13"/>
      <c r="F45" s="13"/>
      <c r="G45" s="13"/>
      <c r="H45" s="13"/>
      <c r="I45" s="13"/>
      <c r="J45" s="14">
        <v>4.0599999999999996</v>
      </c>
      <c r="K45" s="13"/>
      <c r="M45" s="16">
        <v>4.8300000000000003E-2</v>
      </c>
      <c r="N45" s="15">
        <v>1039299.15</v>
      </c>
      <c r="P45" s="15">
        <v>1230.1199999999999</v>
      </c>
      <c r="R45" s="16">
        <v>0.03</v>
      </c>
      <c r="S45" s="16">
        <v>1.9E-3</v>
      </c>
    </row>
    <row r="46" spans="2:19">
      <c r="B46" s="6" t="s">
        <v>723</v>
      </c>
      <c r="C46" s="17">
        <v>1139161</v>
      </c>
      <c r="D46" s="6"/>
      <c r="E46" s="6">
        <v>260</v>
      </c>
      <c r="F46" s="6" t="s">
        <v>402</v>
      </c>
      <c r="G46" s="6" t="s">
        <v>263</v>
      </c>
      <c r="H46" s="6" t="s">
        <v>106</v>
      </c>
      <c r="I46" s="6" t="s">
        <v>724</v>
      </c>
      <c r="J46" s="17">
        <v>3.46</v>
      </c>
      <c r="K46" s="6" t="s">
        <v>42</v>
      </c>
      <c r="L46" s="18">
        <v>3.6999999999999998E-2</v>
      </c>
      <c r="M46" s="8">
        <v>4.3200000000000002E-2</v>
      </c>
      <c r="N46" s="7">
        <v>200000</v>
      </c>
      <c r="O46" s="7">
        <v>99.13</v>
      </c>
      <c r="P46" s="7">
        <v>762.31</v>
      </c>
      <c r="Q46" s="8">
        <v>3.0000000000000001E-3</v>
      </c>
      <c r="R46" s="8">
        <v>1.8599999999999998E-2</v>
      </c>
      <c r="S46" s="8">
        <v>1.1999999999999999E-3</v>
      </c>
    </row>
    <row r="47" spans="2:19">
      <c r="B47" s="6" t="s">
        <v>725</v>
      </c>
      <c r="C47" s="17">
        <v>99101180</v>
      </c>
      <c r="D47" s="6"/>
      <c r="E47" s="6"/>
      <c r="F47" s="6" t="s">
        <v>227</v>
      </c>
      <c r="G47" s="6"/>
      <c r="H47" s="6"/>
      <c r="I47" s="6"/>
      <c r="K47" s="6" t="s">
        <v>107</v>
      </c>
      <c r="N47" s="7">
        <v>700000</v>
      </c>
      <c r="O47" s="7">
        <v>0</v>
      </c>
      <c r="P47" s="7">
        <v>0</v>
      </c>
      <c r="R47" s="8">
        <v>0</v>
      </c>
      <c r="S47" s="8">
        <v>0</v>
      </c>
    </row>
    <row r="48" spans="2:19">
      <c r="B48" s="6" t="s">
        <v>726</v>
      </c>
      <c r="C48" s="17">
        <v>6510044</v>
      </c>
      <c r="D48" s="6"/>
      <c r="E48" s="6">
        <v>651</v>
      </c>
      <c r="F48" s="6" t="s">
        <v>285</v>
      </c>
      <c r="G48" s="6"/>
      <c r="H48" s="6"/>
      <c r="I48" s="6" t="s">
        <v>727</v>
      </c>
      <c r="J48" s="17">
        <v>5.83</v>
      </c>
      <c r="K48" s="6" t="s">
        <v>42</v>
      </c>
      <c r="L48" s="18">
        <v>0.03</v>
      </c>
      <c r="M48" s="8">
        <v>6.3399999999999998E-2</v>
      </c>
      <c r="N48" s="7">
        <v>109000.65</v>
      </c>
      <c r="O48" s="7">
        <v>83.16</v>
      </c>
      <c r="P48" s="7">
        <v>348.53</v>
      </c>
      <c r="Q48" s="8">
        <v>1.7299999999999999E-2</v>
      </c>
      <c r="R48" s="8">
        <v>8.5000000000000006E-3</v>
      </c>
      <c r="S48" s="8">
        <v>5.0000000000000001E-4</v>
      </c>
    </row>
    <row r="49" spans="2:19">
      <c r="B49" s="6" t="s">
        <v>728</v>
      </c>
      <c r="C49" s="17">
        <v>6510069</v>
      </c>
      <c r="D49" s="6"/>
      <c r="E49" s="6">
        <v>651</v>
      </c>
      <c r="F49" s="6" t="s">
        <v>285</v>
      </c>
      <c r="G49" s="6"/>
      <c r="H49" s="6"/>
      <c r="I49" s="6" t="s">
        <v>727</v>
      </c>
      <c r="J49" s="17">
        <v>2.75</v>
      </c>
      <c r="K49" s="6" t="s">
        <v>42</v>
      </c>
      <c r="L49" s="18">
        <v>2.8000000000000001E-2</v>
      </c>
      <c r="M49" s="8">
        <v>3.6700000000000003E-2</v>
      </c>
      <c r="N49" s="7">
        <v>30298.5</v>
      </c>
      <c r="O49" s="7">
        <v>102.39</v>
      </c>
      <c r="P49" s="7">
        <v>119.28</v>
      </c>
      <c r="Q49" s="8">
        <v>8.0000000000000004E-4</v>
      </c>
      <c r="R49" s="8">
        <v>2.8999999999999998E-3</v>
      </c>
      <c r="S49" s="8">
        <v>2.0000000000000001E-4</v>
      </c>
    </row>
    <row r="50" spans="2:19">
      <c r="B50" s="13" t="s">
        <v>729</v>
      </c>
      <c r="C50" s="14"/>
      <c r="D50" s="13"/>
      <c r="E50" s="13"/>
      <c r="F50" s="13"/>
      <c r="G50" s="13"/>
      <c r="H50" s="13"/>
      <c r="I50" s="13"/>
      <c r="K50" s="13"/>
      <c r="N50" s="15">
        <v>0</v>
      </c>
      <c r="P50" s="15">
        <v>0</v>
      </c>
      <c r="R50" s="16">
        <v>0</v>
      </c>
      <c r="S50" s="16">
        <v>0</v>
      </c>
    </row>
    <row r="51" spans="2:19">
      <c r="B51" s="3" t="s">
        <v>730</v>
      </c>
      <c r="C51" s="12"/>
      <c r="D51" s="3"/>
      <c r="E51" s="3"/>
      <c r="F51" s="3"/>
      <c r="G51" s="3"/>
      <c r="H51" s="3"/>
      <c r="I51" s="3"/>
      <c r="K51" s="3"/>
      <c r="N51" s="9">
        <v>0</v>
      </c>
      <c r="P51" s="9">
        <v>0</v>
      </c>
      <c r="R51" s="10">
        <v>0</v>
      </c>
      <c r="S51" s="10">
        <v>0</v>
      </c>
    </row>
    <row r="52" spans="2:19">
      <c r="B52" s="13" t="s">
        <v>731</v>
      </c>
      <c r="C52" s="14"/>
      <c r="D52" s="13"/>
      <c r="E52" s="13"/>
      <c r="F52" s="13"/>
      <c r="G52" s="13"/>
      <c r="H52" s="13"/>
      <c r="I52" s="13"/>
      <c r="K52" s="13"/>
      <c r="N52" s="15">
        <v>0</v>
      </c>
      <c r="P52" s="15">
        <v>0</v>
      </c>
      <c r="R52" s="16">
        <v>0</v>
      </c>
      <c r="S52" s="16">
        <v>0</v>
      </c>
    </row>
    <row r="53" spans="2:19">
      <c r="B53" s="13" t="s">
        <v>732</v>
      </c>
      <c r="C53" s="14"/>
      <c r="D53" s="13"/>
      <c r="E53" s="13"/>
      <c r="F53" s="13"/>
      <c r="G53" s="13"/>
      <c r="H53" s="13"/>
      <c r="I53" s="13"/>
      <c r="K53" s="13"/>
      <c r="N53" s="15">
        <v>0</v>
      </c>
      <c r="P53" s="15">
        <v>0</v>
      </c>
      <c r="R53" s="16">
        <v>0</v>
      </c>
      <c r="S53" s="16">
        <v>0</v>
      </c>
    </row>
    <row r="56" spans="2:19">
      <c r="B56" s="6" t="s">
        <v>156</v>
      </c>
      <c r="C56" s="17"/>
      <c r="D56" s="6"/>
      <c r="E56" s="6"/>
      <c r="F56" s="6"/>
      <c r="G56" s="6"/>
      <c r="H56" s="6"/>
      <c r="I56" s="6"/>
      <c r="K56" s="6"/>
    </row>
    <row r="60" spans="2:19">
      <c r="B60" s="5" t="s">
        <v>85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0"/>
  <sheetViews>
    <sheetView rightToLeft="1" workbookViewId="0">
      <selection activeCell="K28" sqref="K28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6" width="23.7109375" customWidth="1"/>
    <col min="7" max="7" width="15.7109375" customWidth="1"/>
    <col min="8" max="8" width="13.7109375" customWidth="1"/>
    <col min="9" max="9" width="11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954</v>
      </c>
    </row>
    <row r="4" spans="2:13" ht="15.75">
      <c r="B4" s="1" t="s">
        <v>2</v>
      </c>
    </row>
    <row r="6" spans="2:13" ht="15.75">
      <c r="B6" s="2" t="s">
        <v>646</v>
      </c>
    </row>
    <row r="7" spans="2:13" ht="15.75">
      <c r="B7" s="2" t="s">
        <v>370</v>
      </c>
    </row>
    <row r="8" spans="2:13">
      <c r="B8" s="3" t="s">
        <v>87</v>
      </c>
      <c r="C8" s="3" t="s">
        <v>88</v>
      </c>
      <c r="D8" s="3" t="s">
        <v>204</v>
      </c>
      <c r="E8" s="3" t="s">
        <v>89</v>
      </c>
      <c r="F8" s="3" t="s">
        <v>205</v>
      </c>
      <c r="G8" s="3" t="s">
        <v>92</v>
      </c>
      <c r="H8" s="3" t="s">
        <v>162</v>
      </c>
      <c r="I8" s="3" t="s">
        <v>41</v>
      </c>
      <c r="J8" s="3" t="s">
        <v>647</v>
      </c>
      <c r="K8" s="3" t="s">
        <v>163</v>
      </c>
      <c r="L8" s="3" t="s">
        <v>164</v>
      </c>
      <c r="M8" s="3" t="s">
        <v>97</v>
      </c>
    </row>
    <row r="9" spans="2:13" ht="13.5" thickBot="1">
      <c r="B9" s="4"/>
      <c r="C9" s="4"/>
      <c r="D9" s="4"/>
      <c r="E9" s="4"/>
      <c r="F9" s="4"/>
      <c r="G9" s="4"/>
      <c r="H9" s="4" t="s">
        <v>167</v>
      </c>
      <c r="I9" s="4" t="s">
        <v>168</v>
      </c>
      <c r="J9" s="4" t="s">
        <v>99</v>
      </c>
      <c r="K9" s="4" t="s">
        <v>98</v>
      </c>
      <c r="L9" s="4" t="s">
        <v>98</v>
      </c>
      <c r="M9" s="4" t="s">
        <v>98</v>
      </c>
    </row>
    <row r="11" spans="2:13">
      <c r="B11" s="3" t="s">
        <v>733</v>
      </c>
      <c r="C11" s="12"/>
      <c r="D11" s="3"/>
      <c r="E11" s="3"/>
      <c r="F11" s="3"/>
      <c r="G11" s="3"/>
      <c r="H11" s="9">
        <f>H12+H20</f>
        <v>200651.26</v>
      </c>
      <c r="J11" s="9">
        <f>J12+J20</f>
        <v>2369.37</v>
      </c>
      <c r="L11" s="10">
        <v>1</v>
      </c>
      <c r="M11" s="10">
        <f>J11/'סכום נכסי הקרן'!C42</f>
        <v>3.7628602617583305E-3</v>
      </c>
    </row>
    <row r="12" spans="2:13">
      <c r="B12" s="3" t="s">
        <v>734</v>
      </c>
      <c r="C12" s="12"/>
      <c r="D12" s="3"/>
      <c r="E12" s="3"/>
      <c r="F12" s="3"/>
      <c r="G12" s="3"/>
      <c r="H12" s="9">
        <f>H13</f>
        <v>198981.26</v>
      </c>
      <c r="J12" s="9">
        <f>J13</f>
        <v>2106.7399999999998</v>
      </c>
      <c r="L12" s="10">
        <f>J12/J11</f>
        <v>0.88915618919797246</v>
      </c>
      <c r="M12" s="10">
        <f>J12/'סכום נכסי הקרן'!C42</f>
        <v>3.3457704908295221E-3</v>
      </c>
    </row>
    <row r="13" spans="2:13">
      <c r="B13" s="13" t="s">
        <v>372</v>
      </c>
      <c r="C13" s="14"/>
      <c r="D13" s="13"/>
      <c r="E13" s="13"/>
      <c r="F13" s="13"/>
      <c r="G13" s="13"/>
      <c r="H13" s="15">
        <v>198981.26</v>
      </c>
      <c r="J13" s="15">
        <v>2106.7399999999998</v>
      </c>
      <c r="L13" s="16">
        <v>0.88919999999999999</v>
      </c>
      <c r="M13" s="16">
        <v>3.3E-3</v>
      </c>
    </row>
    <row r="14" spans="2:13">
      <c r="B14" s="6" t="s">
        <v>735</v>
      </c>
      <c r="C14" s="17">
        <v>239012</v>
      </c>
      <c r="D14" s="6"/>
      <c r="E14" s="6">
        <v>239</v>
      </c>
      <c r="F14" s="6" t="s">
        <v>736</v>
      </c>
      <c r="G14" s="6" t="s">
        <v>107</v>
      </c>
      <c r="H14" s="7">
        <v>123.76</v>
      </c>
      <c r="I14" s="7">
        <v>0</v>
      </c>
      <c r="J14" s="7">
        <v>0</v>
      </c>
      <c r="K14" s="8">
        <v>0</v>
      </c>
      <c r="L14" s="8">
        <f>J14/$J$11</f>
        <v>0</v>
      </c>
      <c r="M14" s="8">
        <v>0</v>
      </c>
    </row>
    <row r="15" spans="2:13">
      <c r="B15" s="6" t="s">
        <v>737</v>
      </c>
      <c r="C15" s="17">
        <v>1107523</v>
      </c>
      <c r="D15" s="6"/>
      <c r="E15" s="6">
        <v>1497</v>
      </c>
      <c r="F15" s="6" t="s">
        <v>411</v>
      </c>
      <c r="G15" s="6" t="s">
        <v>107</v>
      </c>
      <c r="H15" s="7">
        <v>12593</v>
      </c>
      <c r="I15" s="7">
        <v>0</v>
      </c>
      <c r="J15" s="7">
        <v>0</v>
      </c>
      <c r="K15" s="8">
        <v>1.1000000000000001E-3</v>
      </c>
      <c r="L15" s="8">
        <f t="shared" ref="L15:L19" si="0">J15/$J$11</f>
        <v>0</v>
      </c>
      <c r="M15" s="8">
        <v>0</v>
      </c>
    </row>
    <row r="16" spans="2:13">
      <c r="B16" s="6" t="s">
        <v>738</v>
      </c>
      <c r="C16" s="17">
        <v>135012</v>
      </c>
      <c r="D16" s="6"/>
      <c r="E16" s="6">
        <v>135</v>
      </c>
      <c r="F16" s="6" t="s">
        <v>280</v>
      </c>
      <c r="G16" s="6" t="s">
        <v>107</v>
      </c>
      <c r="H16" s="7">
        <v>167810</v>
      </c>
      <c r="I16" s="7">
        <v>0</v>
      </c>
      <c r="J16" s="7">
        <v>0</v>
      </c>
      <c r="K16" s="8">
        <v>5.7999999999999996E-3</v>
      </c>
      <c r="L16" s="8">
        <f t="shared" si="0"/>
        <v>0</v>
      </c>
      <c r="M16" s="8">
        <v>0</v>
      </c>
    </row>
    <row r="17" spans="2:13">
      <c r="B17" s="6" t="s">
        <v>739</v>
      </c>
      <c r="C17" s="17">
        <v>222100307</v>
      </c>
      <c r="D17" s="6"/>
      <c r="E17" s="6">
        <v>1499</v>
      </c>
      <c r="F17" s="6" t="s">
        <v>285</v>
      </c>
      <c r="G17" s="6" t="s">
        <v>107</v>
      </c>
      <c r="H17" s="7">
        <v>3350</v>
      </c>
      <c r="I17" s="7">
        <v>49160</v>
      </c>
      <c r="J17" s="7">
        <v>1646.86</v>
      </c>
      <c r="L17" s="8">
        <f t="shared" si="0"/>
        <v>0.69506240055373369</v>
      </c>
      <c r="M17" s="8">
        <v>2.5999999999999999E-3</v>
      </c>
    </row>
    <row r="18" spans="2:13">
      <c r="B18" s="6" t="s">
        <v>740</v>
      </c>
      <c r="C18" s="17">
        <v>1093046</v>
      </c>
      <c r="D18" s="6"/>
      <c r="E18" s="6">
        <v>1246</v>
      </c>
      <c r="F18" s="6" t="s">
        <v>227</v>
      </c>
      <c r="G18" s="6" t="s">
        <v>107</v>
      </c>
      <c r="H18" s="7">
        <v>15100</v>
      </c>
      <c r="I18" s="7">
        <v>75</v>
      </c>
      <c r="J18" s="7">
        <v>11.32</v>
      </c>
      <c r="K18" s="8">
        <v>8.0000000000000004E-4</v>
      </c>
      <c r="L18" s="8">
        <f t="shared" si="0"/>
        <v>4.7776413139357723E-3</v>
      </c>
      <c r="M18" s="8">
        <v>0</v>
      </c>
    </row>
    <row r="19" spans="2:13">
      <c r="B19" s="6" t="s">
        <v>488</v>
      </c>
      <c r="C19" s="17">
        <v>113919518</v>
      </c>
      <c r="D19" s="6"/>
      <c r="E19" s="6">
        <v>1668</v>
      </c>
      <c r="F19" s="6" t="s">
        <v>227</v>
      </c>
      <c r="G19" s="6" t="s">
        <v>107</v>
      </c>
      <c r="H19" s="7">
        <v>4.5</v>
      </c>
      <c r="I19" s="7">
        <v>9968006</v>
      </c>
      <c r="J19" s="7">
        <v>448.56</v>
      </c>
      <c r="L19" s="8">
        <f t="shared" si="0"/>
        <v>0.189316147330303</v>
      </c>
      <c r="M19" s="8">
        <v>6.9999999999999999E-4</v>
      </c>
    </row>
    <row r="20" spans="2:13">
      <c r="B20" s="3" t="s">
        <v>741</v>
      </c>
      <c r="C20" s="12"/>
      <c r="D20" s="3"/>
      <c r="E20" s="3"/>
      <c r="F20" s="3"/>
      <c r="G20" s="3"/>
      <c r="H20" s="9">
        <v>1670</v>
      </c>
      <c r="J20" s="9">
        <v>262.63</v>
      </c>
      <c r="L20" s="10">
        <f>J20/J11</f>
        <v>0.11084381080202754</v>
      </c>
      <c r="M20" s="10">
        <v>4.0000000000000002E-4</v>
      </c>
    </row>
    <row r="21" spans="2:13">
      <c r="B21" s="13" t="s">
        <v>512</v>
      </c>
      <c r="C21" s="14"/>
      <c r="D21" s="13"/>
      <c r="E21" s="13"/>
      <c r="F21" s="13"/>
      <c r="G21" s="13"/>
      <c r="H21" s="15">
        <v>1670</v>
      </c>
      <c r="J21" s="15">
        <v>262.63</v>
      </c>
      <c r="L21" s="16">
        <v>0.1108</v>
      </c>
      <c r="M21" s="16">
        <v>4.0000000000000002E-4</v>
      </c>
    </row>
    <row r="22" spans="2:13">
      <c r="B22" s="6" t="s">
        <v>742</v>
      </c>
      <c r="C22" s="17">
        <v>222100471</v>
      </c>
      <c r="D22" s="6" t="s">
        <v>342</v>
      </c>
      <c r="E22" s="6"/>
      <c r="F22" s="6" t="s">
        <v>285</v>
      </c>
      <c r="G22" s="6" t="s">
        <v>42</v>
      </c>
      <c r="H22" s="7">
        <v>1670</v>
      </c>
      <c r="I22" s="7">
        <v>4090</v>
      </c>
      <c r="J22" s="7">
        <v>262.63</v>
      </c>
      <c r="L22" s="8">
        <f t="shared" ref="L22" si="1">J22/$J$11</f>
        <v>0.11084381080202754</v>
      </c>
      <c r="M22" s="8">
        <v>4.0000000000000002E-4</v>
      </c>
    </row>
    <row r="23" spans="2:13">
      <c r="B23" s="13" t="s">
        <v>516</v>
      </c>
      <c r="C23" s="14"/>
      <c r="D23" s="13"/>
      <c r="E23" s="13"/>
      <c r="F23" s="13"/>
      <c r="G23" s="13"/>
      <c r="H23" s="15">
        <v>0</v>
      </c>
      <c r="J23" s="15">
        <v>0</v>
      </c>
      <c r="L23" s="16">
        <v>0</v>
      </c>
      <c r="M23" s="16">
        <v>0</v>
      </c>
    </row>
    <row r="26" spans="2:13">
      <c r="B26" s="6" t="s">
        <v>156</v>
      </c>
      <c r="C26" s="17"/>
      <c r="D26" s="6"/>
      <c r="E26" s="6"/>
      <c r="F26" s="6"/>
      <c r="G26" s="6"/>
    </row>
    <row r="30" spans="2:13">
      <c r="B30" s="5" t="s">
        <v>85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6"/>
  <sheetViews>
    <sheetView rightToLeft="1" topLeftCell="A19" workbookViewId="0">
      <selection activeCell="E41" sqref="E41"/>
    </sheetView>
  </sheetViews>
  <sheetFormatPr defaultColWidth="9.140625" defaultRowHeight="12.75"/>
  <cols>
    <col min="2" max="2" width="32.7109375" customWidth="1"/>
    <col min="3" max="4" width="15.7109375" customWidth="1"/>
    <col min="5" max="5" width="14.7109375" customWidth="1"/>
    <col min="6" max="6" width="15.7109375" customWidth="1"/>
    <col min="7" max="7" width="13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954</v>
      </c>
    </row>
    <row r="4" spans="2:11" ht="15.75">
      <c r="B4" s="1" t="s">
        <v>2</v>
      </c>
    </row>
    <row r="6" spans="2:11" ht="15.75">
      <c r="B6" s="2" t="s">
        <v>646</v>
      </c>
    </row>
    <row r="7" spans="2:11" ht="15.75">
      <c r="B7" s="2" t="s">
        <v>743</v>
      </c>
    </row>
    <row r="8" spans="2:11">
      <c r="B8" s="3" t="s">
        <v>87</v>
      </c>
      <c r="C8" s="3" t="s">
        <v>88</v>
      </c>
      <c r="D8" s="3" t="s">
        <v>92</v>
      </c>
      <c r="E8" s="3" t="s">
        <v>160</v>
      </c>
      <c r="F8" s="3" t="s">
        <v>162</v>
      </c>
      <c r="G8" s="3" t="s">
        <v>41</v>
      </c>
      <c r="H8" s="3" t="s">
        <v>647</v>
      </c>
      <c r="I8" s="3" t="s">
        <v>163</v>
      </c>
      <c r="J8" s="3" t="s">
        <v>164</v>
      </c>
      <c r="K8" s="3" t="s">
        <v>97</v>
      </c>
    </row>
    <row r="9" spans="2:11" ht="13.5" thickBot="1">
      <c r="B9" s="4"/>
      <c r="C9" s="4"/>
      <c r="D9" s="4"/>
      <c r="E9" s="4" t="s">
        <v>165</v>
      </c>
      <c r="F9" s="4" t="s">
        <v>167</v>
      </c>
      <c r="G9" s="4" t="s">
        <v>168</v>
      </c>
      <c r="H9" s="4" t="s">
        <v>99</v>
      </c>
      <c r="I9" s="4" t="s">
        <v>98</v>
      </c>
      <c r="J9" s="4" t="s">
        <v>98</v>
      </c>
      <c r="K9" s="4" t="s">
        <v>98</v>
      </c>
    </row>
    <row r="11" spans="2:11">
      <c r="B11" s="3" t="s">
        <v>744</v>
      </c>
      <c r="C11" s="12"/>
      <c r="D11" s="3"/>
      <c r="E11" s="3"/>
      <c r="F11" s="9">
        <v>5563014.1100000003</v>
      </c>
      <c r="H11" s="9">
        <v>23410.78</v>
      </c>
      <c r="J11" s="10">
        <v>1</v>
      </c>
      <c r="K11" s="10">
        <v>3.6799999999999999E-2</v>
      </c>
    </row>
    <row r="12" spans="2:11">
      <c r="B12" s="3" t="s">
        <v>745</v>
      </c>
      <c r="C12" s="12"/>
      <c r="D12" s="3"/>
      <c r="E12" s="3"/>
      <c r="F12" s="9">
        <v>3271724.89</v>
      </c>
      <c r="H12" s="9">
        <v>10504.43</v>
      </c>
      <c r="J12" s="10">
        <v>0.44869999999999999</v>
      </c>
      <c r="K12" s="10">
        <v>1.6500000000000001E-2</v>
      </c>
    </row>
    <row r="13" spans="2:11">
      <c r="B13" s="13" t="s">
        <v>746</v>
      </c>
      <c r="C13" s="14"/>
      <c r="D13" s="13"/>
      <c r="E13" s="13"/>
      <c r="F13" s="15">
        <v>1485866.2</v>
      </c>
      <c r="H13" s="15">
        <v>3093.84</v>
      </c>
      <c r="J13" s="16">
        <v>0.13220000000000001</v>
      </c>
      <c r="K13" s="16">
        <v>4.8999999999999998E-3</v>
      </c>
    </row>
    <row r="14" spans="2:11">
      <c r="B14" s="6" t="s">
        <v>747</v>
      </c>
      <c r="C14" s="17">
        <v>200130789</v>
      </c>
      <c r="D14" s="6" t="s">
        <v>42</v>
      </c>
      <c r="E14" s="6" t="s">
        <v>748</v>
      </c>
      <c r="F14" s="7">
        <v>265209.7</v>
      </c>
      <c r="G14" s="7">
        <v>19.73</v>
      </c>
      <c r="H14" s="7">
        <v>201.19</v>
      </c>
      <c r="J14" s="8">
        <v>8.6E-3</v>
      </c>
      <c r="K14" s="8">
        <v>2.9999999999999997E-4</v>
      </c>
    </row>
    <row r="15" spans="2:11">
      <c r="B15" s="6" t="s">
        <v>749</v>
      </c>
      <c r="C15" s="17">
        <v>200107449</v>
      </c>
      <c r="D15" s="6" t="s">
        <v>42</v>
      </c>
      <c r="E15" s="20">
        <v>38567</v>
      </c>
      <c r="F15" s="7">
        <v>723424</v>
      </c>
      <c r="G15" s="7">
        <v>81.63</v>
      </c>
      <c r="H15" s="7">
        <v>2270.5300000000002</v>
      </c>
      <c r="J15" s="8">
        <v>9.7000000000000003E-2</v>
      </c>
      <c r="K15" s="8">
        <v>3.5999999999999999E-3</v>
      </c>
    </row>
    <row r="16" spans="2:11">
      <c r="B16" s="6" t="s">
        <v>750</v>
      </c>
      <c r="C16" s="17">
        <v>200113389</v>
      </c>
      <c r="D16" s="6" t="s">
        <v>42</v>
      </c>
      <c r="E16" s="20">
        <v>38480</v>
      </c>
      <c r="F16" s="7">
        <v>399999</v>
      </c>
      <c r="G16" s="7">
        <v>39.200000000000003</v>
      </c>
      <c r="H16" s="7">
        <v>602.89</v>
      </c>
      <c r="J16" s="8">
        <v>2.58E-2</v>
      </c>
      <c r="K16" s="8">
        <v>8.9999999999999998E-4</v>
      </c>
    </row>
    <row r="17" spans="2:11">
      <c r="B17" s="6" t="s">
        <v>751</v>
      </c>
      <c r="C17" s="17">
        <v>200108439</v>
      </c>
      <c r="D17" s="6" t="s">
        <v>42</v>
      </c>
      <c r="E17" s="6" t="s">
        <v>752</v>
      </c>
      <c r="F17" s="7">
        <v>97233.5</v>
      </c>
      <c r="G17" s="7">
        <v>5.14</v>
      </c>
      <c r="H17" s="7">
        <v>19.23</v>
      </c>
      <c r="J17" s="8">
        <v>8.0000000000000004E-4</v>
      </c>
      <c r="K17" s="8">
        <v>0</v>
      </c>
    </row>
    <row r="18" spans="2:11">
      <c r="B18" s="13" t="s">
        <v>753</v>
      </c>
      <c r="C18" s="14"/>
      <c r="D18" s="13"/>
      <c r="E18" s="13"/>
      <c r="F18" s="15">
        <v>0</v>
      </c>
      <c r="H18" s="15">
        <v>0</v>
      </c>
      <c r="J18" s="16">
        <v>0</v>
      </c>
      <c r="K18" s="16">
        <v>0</v>
      </c>
    </row>
    <row r="19" spans="2:11">
      <c r="B19" s="13" t="s">
        <v>754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755</v>
      </c>
      <c r="C20" s="14"/>
      <c r="D20" s="13"/>
      <c r="E20" s="13"/>
      <c r="F20" s="15">
        <v>1785858.69</v>
      </c>
      <c r="H20" s="15">
        <v>7410.6</v>
      </c>
      <c r="J20" s="16">
        <v>0.3165</v>
      </c>
      <c r="K20" s="16">
        <v>1.17E-2</v>
      </c>
    </row>
    <row r="21" spans="2:11">
      <c r="B21" s="6" t="s">
        <v>756</v>
      </c>
      <c r="C21" s="17">
        <v>666100136</v>
      </c>
      <c r="D21" s="6" t="s">
        <v>42</v>
      </c>
      <c r="E21" s="6" t="s">
        <v>757</v>
      </c>
      <c r="F21" s="7">
        <v>163585</v>
      </c>
      <c r="G21" s="7">
        <v>109.96</v>
      </c>
      <c r="H21" s="7">
        <v>691.65</v>
      </c>
      <c r="J21" s="8">
        <v>2.9499999999999998E-2</v>
      </c>
      <c r="K21" s="8">
        <v>1.1000000000000001E-3</v>
      </c>
    </row>
    <row r="22" spans="2:11">
      <c r="B22" s="6" t="s">
        <v>758</v>
      </c>
      <c r="C22" s="17">
        <v>666100003</v>
      </c>
      <c r="D22" s="6" t="s">
        <v>42</v>
      </c>
      <c r="E22" s="6" t="s">
        <v>759</v>
      </c>
      <c r="F22" s="7">
        <v>436035</v>
      </c>
      <c r="G22" s="7">
        <v>148.63</v>
      </c>
      <c r="H22" s="7">
        <v>2491.8000000000002</v>
      </c>
      <c r="J22" s="8">
        <v>0.10639999999999999</v>
      </c>
      <c r="K22" s="8">
        <v>3.8999999999999998E-3</v>
      </c>
    </row>
    <row r="23" spans="2:11">
      <c r="B23" s="6" t="s">
        <v>760</v>
      </c>
      <c r="C23" s="17">
        <v>666100128</v>
      </c>
      <c r="D23" s="6" t="s">
        <v>42</v>
      </c>
      <c r="E23" s="6" t="s">
        <v>761</v>
      </c>
      <c r="F23" s="7">
        <v>637796.47</v>
      </c>
      <c r="G23" s="7">
        <v>141.35</v>
      </c>
      <c r="H23" s="7">
        <v>3466.38</v>
      </c>
      <c r="J23" s="8">
        <v>0.14810000000000001</v>
      </c>
      <c r="K23" s="8">
        <v>5.4999999999999997E-3</v>
      </c>
    </row>
    <row r="24" spans="2:11">
      <c r="B24" s="6" t="s">
        <v>762</v>
      </c>
      <c r="C24" s="17">
        <v>200167740</v>
      </c>
      <c r="D24" s="6" t="s">
        <v>42</v>
      </c>
      <c r="E24" s="6" t="s">
        <v>763</v>
      </c>
      <c r="F24" s="7">
        <v>297324</v>
      </c>
      <c r="G24" s="7">
        <v>0</v>
      </c>
      <c r="H24" s="7">
        <v>0</v>
      </c>
      <c r="J24" s="8">
        <v>0</v>
      </c>
      <c r="K24" s="8">
        <v>0</v>
      </c>
    </row>
    <row r="25" spans="2:11">
      <c r="B25" s="6" t="s">
        <v>764</v>
      </c>
      <c r="C25" s="17">
        <v>200130037</v>
      </c>
      <c r="D25" s="6" t="s">
        <v>42</v>
      </c>
      <c r="E25" s="20">
        <v>38109</v>
      </c>
      <c r="F25" s="7">
        <v>139297.5</v>
      </c>
      <c r="G25" s="7">
        <v>99.07</v>
      </c>
      <c r="H25" s="7">
        <v>530.61</v>
      </c>
      <c r="J25" s="8">
        <v>2.2700000000000001E-2</v>
      </c>
      <c r="K25" s="8">
        <v>8.0000000000000004E-4</v>
      </c>
    </row>
    <row r="26" spans="2:11">
      <c r="B26" s="6" t="s">
        <v>765</v>
      </c>
      <c r="C26" s="17">
        <v>666100144</v>
      </c>
      <c r="D26" s="6" t="s">
        <v>42</v>
      </c>
      <c r="E26" s="6" t="s">
        <v>766</v>
      </c>
      <c r="F26" s="7">
        <v>111820.72</v>
      </c>
      <c r="G26" s="7">
        <v>53.53</v>
      </c>
      <c r="H26" s="7">
        <v>230.15</v>
      </c>
      <c r="J26" s="8">
        <v>9.7999999999999997E-3</v>
      </c>
      <c r="K26" s="8">
        <v>4.0000000000000002E-4</v>
      </c>
    </row>
    <row r="27" spans="2:11">
      <c r="B27" s="3" t="s">
        <v>767</v>
      </c>
      <c r="C27" s="12"/>
      <c r="D27" s="3"/>
      <c r="E27" s="3"/>
      <c r="F27" s="9">
        <v>2291289.2200000002</v>
      </c>
      <c r="H27" s="9">
        <v>12906.35</v>
      </c>
      <c r="J27" s="10">
        <v>0.55130000000000001</v>
      </c>
      <c r="K27" s="10">
        <v>2.0299999999999999E-2</v>
      </c>
    </row>
    <row r="28" spans="2:11">
      <c r="B28" s="13" t="s">
        <v>746</v>
      </c>
      <c r="C28" s="14"/>
      <c r="D28" s="13"/>
      <c r="E28" s="13"/>
      <c r="F28" s="15">
        <v>0</v>
      </c>
      <c r="H28" s="15">
        <v>0</v>
      </c>
      <c r="J28" s="16">
        <v>0</v>
      </c>
      <c r="K28" s="16">
        <v>0</v>
      </c>
    </row>
    <row r="29" spans="2:11">
      <c r="B29" s="13" t="s">
        <v>753</v>
      </c>
      <c r="C29" s="14"/>
      <c r="D29" s="13"/>
      <c r="E29" s="13"/>
      <c r="F29" s="15">
        <v>0</v>
      </c>
      <c r="H29" s="15">
        <v>0</v>
      </c>
      <c r="J29" s="16">
        <v>0</v>
      </c>
      <c r="K29" s="16">
        <v>0</v>
      </c>
    </row>
    <row r="30" spans="2:11">
      <c r="B30" s="13" t="s">
        <v>754</v>
      </c>
      <c r="C30" s="14"/>
      <c r="D30" s="13"/>
      <c r="E30" s="13"/>
      <c r="F30" s="15">
        <v>0</v>
      </c>
      <c r="H30" s="15">
        <v>0</v>
      </c>
      <c r="J30" s="16">
        <v>0</v>
      </c>
      <c r="K30" s="16">
        <v>0</v>
      </c>
    </row>
    <row r="31" spans="2:11">
      <c r="B31" s="13" t="s">
        <v>755</v>
      </c>
      <c r="C31" s="14"/>
      <c r="D31" s="13"/>
      <c r="E31" s="13"/>
      <c r="F31" s="15">
        <v>2291289.2200000002</v>
      </c>
      <c r="H31" s="15">
        <v>12906.35</v>
      </c>
      <c r="J31" s="16">
        <v>0.55130000000000001</v>
      </c>
      <c r="K31" s="16">
        <v>2.0299999999999999E-2</v>
      </c>
    </row>
    <row r="32" spans="2:11">
      <c r="B32" s="6" t="s">
        <v>768</v>
      </c>
      <c r="C32" s="17">
        <v>200207447</v>
      </c>
      <c r="D32" s="6" t="s">
        <v>47</v>
      </c>
      <c r="E32" s="6" t="s">
        <v>769</v>
      </c>
      <c r="F32" s="7">
        <v>140323</v>
      </c>
      <c r="G32" s="7">
        <v>71.5</v>
      </c>
      <c r="H32" s="7">
        <v>405.73</v>
      </c>
      <c r="J32" s="8">
        <v>1.7299999999999999E-2</v>
      </c>
      <c r="K32" s="8">
        <v>5.9999999999999995E-4</v>
      </c>
    </row>
    <row r="33" spans="2:11">
      <c r="B33" s="6" t="s">
        <v>770</v>
      </c>
      <c r="C33" s="17">
        <v>666100581</v>
      </c>
      <c r="D33" s="6" t="s">
        <v>47</v>
      </c>
      <c r="E33" s="6" t="s">
        <v>771</v>
      </c>
      <c r="F33" s="7">
        <v>249938.6</v>
      </c>
      <c r="G33" s="7">
        <v>32.43</v>
      </c>
      <c r="H33" s="7">
        <v>327.75</v>
      </c>
      <c r="J33" s="8">
        <v>1.4E-2</v>
      </c>
      <c r="K33" s="8">
        <v>5.0000000000000001E-4</v>
      </c>
    </row>
    <row r="34" spans="2:11">
      <c r="B34" s="6" t="s">
        <v>772</v>
      </c>
      <c r="C34" s="17">
        <v>666100029</v>
      </c>
      <c r="D34" s="6" t="s">
        <v>47</v>
      </c>
      <c r="E34" s="6" t="s">
        <v>773</v>
      </c>
      <c r="F34" s="7">
        <v>8.56</v>
      </c>
      <c r="G34" s="7">
        <v>110512</v>
      </c>
      <c r="H34" s="7">
        <v>38.25</v>
      </c>
      <c r="J34" s="8">
        <v>1.6000000000000001E-3</v>
      </c>
      <c r="K34" s="8">
        <v>1E-4</v>
      </c>
    </row>
    <row r="35" spans="2:11">
      <c r="B35" s="6" t="s">
        <v>774</v>
      </c>
      <c r="C35" s="17">
        <v>666100011</v>
      </c>
      <c r="D35" s="6" t="s">
        <v>42</v>
      </c>
      <c r="E35" s="20">
        <v>39604</v>
      </c>
      <c r="F35" s="7">
        <v>123713</v>
      </c>
      <c r="G35" s="7">
        <v>364.48</v>
      </c>
      <c r="H35" s="7">
        <v>1733.76</v>
      </c>
      <c r="J35" s="8">
        <v>7.4099999999999999E-2</v>
      </c>
      <c r="K35" s="8">
        <v>2.7000000000000001E-3</v>
      </c>
    </row>
    <row r="36" spans="2:11">
      <c r="B36" s="6" t="s">
        <v>775</v>
      </c>
      <c r="C36" s="17">
        <v>666103585</v>
      </c>
      <c r="D36" s="6" t="s">
        <v>42</v>
      </c>
      <c r="E36" s="21">
        <v>42625</v>
      </c>
      <c r="F36" s="7">
        <v>69588</v>
      </c>
      <c r="G36" s="7">
        <v>90.94</v>
      </c>
      <c r="H36" s="7">
        <v>243.32</v>
      </c>
      <c r="J36" s="8">
        <v>1.04E-2</v>
      </c>
      <c r="K36" s="8">
        <v>4.0000000000000002E-4</v>
      </c>
    </row>
    <row r="37" spans="2:11">
      <c r="B37" s="6" t="s">
        <v>776</v>
      </c>
      <c r="C37" s="17">
        <v>666100185</v>
      </c>
      <c r="D37" s="6" t="s">
        <v>42</v>
      </c>
      <c r="E37" s="6" t="s">
        <v>777</v>
      </c>
      <c r="F37" s="7">
        <v>9</v>
      </c>
      <c r="G37" s="7">
        <v>2224364</v>
      </c>
      <c r="H37" s="7">
        <v>769.74</v>
      </c>
      <c r="J37" s="8">
        <v>3.2899999999999999E-2</v>
      </c>
      <c r="K37" s="8">
        <v>1.1999999999999999E-3</v>
      </c>
    </row>
    <row r="38" spans="2:11">
      <c r="B38" s="6" t="s">
        <v>778</v>
      </c>
      <c r="C38" s="17">
        <v>666100060</v>
      </c>
      <c r="D38" s="6" t="s">
        <v>42</v>
      </c>
      <c r="E38" s="6" t="s">
        <v>779</v>
      </c>
      <c r="F38" s="7">
        <v>1705180</v>
      </c>
      <c r="G38" s="7">
        <v>118.45</v>
      </c>
      <c r="H38" s="7">
        <v>7766.01</v>
      </c>
      <c r="J38" s="8">
        <v>0.33169999999999999</v>
      </c>
      <c r="K38" s="8">
        <v>1.2200000000000001E-2</v>
      </c>
    </row>
    <row r="39" spans="2:11">
      <c r="B39" s="6" t="s">
        <v>780</v>
      </c>
      <c r="C39" s="17" t="s">
        <v>781</v>
      </c>
      <c r="D39" s="6" t="s">
        <v>42</v>
      </c>
      <c r="E39" s="20">
        <v>40179</v>
      </c>
      <c r="F39" s="7">
        <v>2529.06</v>
      </c>
      <c r="G39" s="7">
        <v>16677.759999999998</v>
      </c>
      <c r="H39" s="7">
        <v>1621.78</v>
      </c>
      <c r="J39" s="8">
        <v>6.93E-2</v>
      </c>
      <c r="K39" s="8">
        <v>2.5000000000000001E-3</v>
      </c>
    </row>
    <row r="42" spans="2:11">
      <c r="B42" s="6" t="s">
        <v>156</v>
      </c>
      <c r="C42" s="17"/>
      <c r="D42" s="6"/>
      <c r="E42" s="6"/>
    </row>
    <row r="46" spans="2:11">
      <c r="B46" s="5" t="s">
        <v>85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2.7109375" customWidth="1"/>
    <col min="8" max="8" width="11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954</v>
      </c>
    </row>
    <row r="4" spans="2:12" ht="15.75">
      <c r="B4" s="1" t="s">
        <v>2</v>
      </c>
    </row>
    <row r="6" spans="2:12" ht="15.75">
      <c r="B6" s="2" t="s">
        <v>646</v>
      </c>
    </row>
    <row r="7" spans="2:12" ht="15.75">
      <c r="B7" s="2" t="s">
        <v>782</v>
      </c>
    </row>
    <row r="8" spans="2:12">
      <c r="B8" s="3" t="s">
        <v>87</v>
      </c>
      <c r="C8" s="3" t="s">
        <v>88</v>
      </c>
      <c r="D8" s="3" t="s">
        <v>205</v>
      </c>
      <c r="E8" s="3" t="s">
        <v>92</v>
      </c>
      <c r="F8" s="3" t="s">
        <v>160</v>
      </c>
      <c r="G8" s="3" t="s">
        <v>162</v>
      </c>
      <c r="H8" s="3" t="s">
        <v>41</v>
      </c>
      <c r="I8" s="3" t="s">
        <v>647</v>
      </c>
      <c r="J8" s="3" t="s">
        <v>163</v>
      </c>
      <c r="K8" s="3" t="s">
        <v>164</v>
      </c>
      <c r="L8" s="3" t="s">
        <v>97</v>
      </c>
    </row>
    <row r="9" spans="2:12" ht="13.5" thickBot="1">
      <c r="B9" s="4"/>
      <c r="C9" s="4"/>
      <c r="D9" s="4"/>
      <c r="E9" s="4"/>
      <c r="F9" s="4" t="s">
        <v>165</v>
      </c>
      <c r="G9" s="4" t="s">
        <v>167</v>
      </c>
      <c r="H9" s="4" t="s">
        <v>168</v>
      </c>
      <c r="I9" s="4" t="s">
        <v>99</v>
      </c>
      <c r="J9" s="4" t="s">
        <v>98</v>
      </c>
      <c r="K9" s="4" t="s">
        <v>98</v>
      </c>
      <c r="L9" s="4" t="s">
        <v>98</v>
      </c>
    </row>
    <row r="11" spans="2:12">
      <c r="B11" s="3" t="s">
        <v>783</v>
      </c>
      <c r="C11" s="12"/>
      <c r="D11" s="3"/>
      <c r="E11" s="3"/>
      <c r="F11" s="3"/>
      <c r="G11" s="9">
        <v>13355</v>
      </c>
      <c r="I11" s="9">
        <v>857.6</v>
      </c>
      <c r="K11" s="10">
        <v>1</v>
      </c>
      <c r="L11" s="10">
        <v>1.2999999999999999E-3</v>
      </c>
    </row>
    <row r="12" spans="2:12">
      <c r="B12" s="3" t="s">
        <v>784</v>
      </c>
      <c r="C12" s="12"/>
      <c r="D12" s="3"/>
      <c r="E12" s="3"/>
      <c r="F12" s="3"/>
      <c r="G12" s="9">
        <v>13355</v>
      </c>
      <c r="I12" s="9">
        <v>857.6</v>
      </c>
      <c r="K12" s="10">
        <v>1</v>
      </c>
      <c r="L12" s="10">
        <v>1.2999999999999999E-3</v>
      </c>
    </row>
    <row r="13" spans="2:12">
      <c r="B13" s="13" t="s">
        <v>598</v>
      </c>
      <c r="C13" s="14"/>
      <c r="D13" s="13"/>
      <c r="E13" s="13"/>
      <c r="F13" s="13"/>
      <c r="G13" s="15">
        <v>13355</v>
      </c>
      <c r="I13" s="15">
        <v>857.6</v>
      </c>
      <c r="K13" s="16">
        <v>1</v>
      </c>
      <c r="L13" s="16">
        <v>1.2999999999999999E-3</v>
      </c>
    </row>
    <row r="14" spans="2:12">
      <c r="B14" s="6" t="s">
        <v>785</v>
      </c>
      <c r="C14" s="17">
        <v>888223203</v>
      </c>
      <c r="D14" s="6" t="s">
        <v>607</v>
      </c>
      <c r="E14" s="6" t="s">
        <v>107</v>
      </c>
      <c r="F14" s="6"/>
      <c r="G14" s="7">
        <v>1424</v>
      </c>
      <c r="H14" s="7">
        <v>0</v>
      </c>
      <c r="I14" s="7">
        <v>0</v>
      </c>
      <c r="K14" s="8">
        <v>0</v>
      </c>
      <c r="L14" s="8">
        <v>0</v>
      </c>
    </row>
    <row r="15" spans="2:12">
      <c r="B15" s="6" t="s">
        <v>786</v>
      </c>
      <c r="C15" s="17">
        <v>888223195</v>
      </c>
      <c r="D15" s="6" t="s">
        <v>607</v>
      </c>
      <c r="E15" s="6" t="s">
        <v>107</v>
      </c>
      <c r="F15" s="6"/>
      <c r="G15" s="7">
        <v>3350</v>
      </c>
      <c r="H15" s="7">
        <v>25600</v>
      </c>
      <c r="I15" s="7">
        <v>857.6</v>
      </c>
      <c r="K15" s="8">
        <v>1</v>
      </c>
      <c r="L15" s="8">
        <v>1.2999999999999999E-3</v>
      </c>
    </row>
    <row r="16" spans="2:12">
      <c r="B16" s="6" t="s">
        <v>787</v>
      </c>
      <c r="C16" s="17">
        <v>888222965</v>
      </c>
      <c r="D16" s="6" t="s">
        <v>607</v>
      </c>
      <c r="E16" s="6" t="s">
        <v>107</v>
      </c>
      <c r="F16" s="6"/>
      <c r="G16" s="7">
        <v>8581</v>
      </c>
      <c r="H16" s="7">
        <v>0</v>
      </c>
      <c r="I16" s="7">
        <v>0</v>
      </c>
      <c r="K16" s="8">
        <v>0</v>
      </c>
      <c r="L16" s="8">
        <v>0</v>
      </c>
    </row>
    <row r="17" spans="2:12">
      <c r="B17" s="3" t="s">
        <v>788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601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21" spans="2:12">
      <c r="B21" s="6" t="s">
        <v>156</v>
      </c>
      <c r="C21" s="17"/>
      <c r="D21" s="6"/>
      <c r="E21" s="6"/>
      <c r="F21" s="6"/>
    </row>
    <row r="25" spans="2:12">
      <c r="B25" s="5" t="s">
        <v>85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954</v>
      </c>
    </row>
    <row r="4" spans="2:12" ht="15.75">
      <c r="B4" s="1" t="s">
        <v>2</v>
      </c>
    </row>
    <row r="6" spans="2:12" ht="15.75">
      <c r="B6" s="2" t="s">
        <v>646</v>
      </c>
    </row>
    <row r="7" spans="2:12" ht="15.75">
      <c r="B7" s="2" t="s">
        <v>789</v>
      </c>
    </row>
    <row r="8" spans="2:12">
      <c r="B8" s="3" t="s">
        <v>87</v>
      </c>
      <c r="C8" s="3" t="s">
        <v>88</v>
      </c>
      <c r="D8" s="3" t="s">
        <v>205</v>
      </c>
      <c r="E8" s="3" t="s">
        <v>160</v>
      </c>
      <c r="F8" s="3" t="s">
        <v>92</v>
      </c>
      <c r="G8" s="3" t="s">
        <v>162</v>
      </c>
      <c r="H8" s="3" t="s">
        <v>41</v>
      </c>
      <c r="I8" s="3" t="s">
        <v>647</v>
      </c>
      <c r="J8" s="3" t="s">
        <v>163</v>
      </c>
      <c r="K8" s="3" t="s">
        <v>164</v>
      </c>
      <c r="L8" s="3" t="s">
        <v>97</v>
      </c>
    </row>
    <row r="9" spans="2:12" ht="13.5" thickBot="1">
      <c r="B9" s="4"/>
      <c r="C9" s="4"/>
      <c r="D9" s="4"/>
      <c r="E9" s="4" t="s">
        <v>165</v>
      </c>
      <c r="F9" s="4"/>
      <c r="G9" s="4" t="s">
        <v>167</v>
      </c>
      <c r="H9" s="4" t="s">
        <v>168</v>
      </c>
      <c r="I9" s="4" t="s">
        <v>99</v>
      </c>
      <c r="J9" s="4" t="s">
        <v>98</v>
      </c>
      <c r="K9" s="4" t="s">
        <v>98</v>
      </c>
      <c r="L9" s="4" t="s">
        <v>98</v>
      </c>
    </row>
    <row r="11" spans="2:12">
      <c r="B11" s="3" t="s">
        <v>790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791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792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793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794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795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796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797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792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798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795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799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796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156</v>
      </c>
      <c r="C26" s="17"/>
      <c r="D26" s="6"/>
      <c r="E26" s="6"/>
      <c r="F26" s="6"/>
    </row>
    <row r="30" spans="2:12">
      <c r="B30" s="5" t="s">
        <v>85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2"/>
  <sheetViews>
    <sheetView rightToLeft="1" topLeftCell="A19" workbookViewId="0">
      <selection activeCell="F45" sqref="F45"/>
    </sheetView>
  </sheetViews>
  <sheetFormatPr defaultColWidth="9.140625" defaultRowHeight="12.75"/>
  <cols>
    <col min="2" max="2" width="49.7109375" customWidth="1"/>
    <col min="3" max="3" width="16.7109375" customWidth="1"/>
    <col min="4" max="4" width="13.7109375" customWidth="1"/>
    <col min="5" max="5" width="8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954</v>
      </c>
    </row>
    <row r="4" spans="2:12" ht="15.75">
      <c r="B4" s="1" t="s">
        <v>2</v>
      </c>
    </row>
    <row r="6" spans="2:12" ht="15.75">
      <c r="B6" s="2" t="s">
        <v>86</v>
      </c>
    </row>
    <row r="7" spans="2:12">
      <c r="B7" s="3" t="s">
        <v>87</v>
      </c>
      <c r="C7" s="3" t="s">
        <v>88</v>
      </c>
      <c r="D7" s="3" t="s">
        <v>89</v>
      </c>
      <c r="E7" s="3" t="s">
        <v>90</v>
      </c>
      <c r="F7" s="3" t="s">
        <v>91</v>
      </c>
      <c r="G7" s="3" t="s">
        <v>92</v>
      </c>
      <c r="H7" s="3" t="s">
        <v>93</v>
      </c>
      <c r="I7" s="3" t="s">
        <v>94</v>
      </c>
      <c r="J7" s="3" t="s">
        <v>95</v>
      </c>
      <c r="K7" s="3" t="s">
        <v>96</v>
      </c>
      <c r="L7" s="3" t="s">
        <v>97</v>
      </c>
    </row>
    <row r="8" spans="2:12" ht="13.5" thickBot="1">
      <c r="B8" s="4"/>
      <c r="C8" s="4"/>
      <c r="D8" s="4"/>
      <c r="E8" s="4"/>
      <c r="F8" s="4"/>
      <c r="G8" s="4"/>
      <c r="H8" s="4" t="s">
        <v>98</v>
      </c>
      <c r="I8" s="4" t="s">
        <v>98</v>
      </c>
      <c r="J8" s="4" t="s">
        <v>99</v>
      </c>
      <c r="K8" s="4" t="s">
        <v>98</v>
      </c>
      <c r="L8" s="4" t="s">
        <v>98</v>
      </c>
    </row>
    <row r="10" spans="2:12">
      <c r="B10" s="3" t="s">
        <v>100</v>
      </c>
      <c r="C10" s="12"/>
      <c r="D10" s="3"/>
      <c r="E10" s="3"/>
      <c r="F10" s="3"/>
      <c r="G10" s="3"/>
      <c r="J10" s="9">
        <v>75596.100000000006</v>
      </c>
      <c r="K10" s="10">
        <v>1</v>
      </c>
      <c r="L10" s="10">
        <v>0.12089999999999999</v>
      </c>
    </row>
    <row r="11" spans="2:12">
      <c r="B11" s="3" t="s">
        <v>101</v>
      </c>
      <c r="C11" s="12"/>
      <c r="D11" s="3"/>
      <c r="E11" s="3"/>
      <c r="F11" s="3"/>
      <c r="G11" s="3"/>
      <c r="J11" s="9">
        <v>68663.92</v>
      </c>
      <c r="K11" s="10">
        <v>0.89329999999999998</v>
      </c>
      <c r="L11" s="10">
        <v>0.108</v>
      </c>
    </row>
    <row r="12" spans="2:12">
      <c r="B12" s="13" t="s">
        <v>102</v>
      </c>
      <c r="C12" s="14"/>
      <c r="D12" s="13"/>
      <c r="E12" s="13"/>
      <c r="F12" s="13"/>
      <c r="G12" s="13"/>
      <c r="J12" s="15">
        <v>349.25</v>
      </c>
      <c r="K12" s="16">
        <v>4.5999999999999999E-3</v>
      </c>
      <c r="L12" s="16">
        <v>5.9999999999999995E-4</v>
      </c>
    </row>
    <row r="13" spans="2:12">
      <c r="B13" s="6" t="s">
        <v>103</v>
      </c>
      <c r="C13" s="17" t="s">
        <v>104</v>
      </c>
      <c r="D13" s="6">
        <v>695</v>
      </c>
      <c r="E13" s="6" t="s">
        <v>105</v>
      </c>
      <c r="F13" s="6" t="s">
        <v>106</v>
      </c>
      <c r="G13" s="6" t="s">
        <v>107</v>
      </c>
      <c r="J13" s="7">
        <v>3.01</v>
      </c>
      <c r="K13" s="8">
        <v>0</v>
      </c>
      <c r="L13" s="8">
        <v>0</v>
      </c>
    </row>
    <row r="14" spans="2:12">
      <c r="B14" s="6" t="s">
        <v>108</v>
      </c>
      <c r="C14" s="17" t="s">
        <v>109</v>
      </c>
      <c r="D14" s="6">
        <v>695</v>
      </c>
      <c r="E14" s="6" t="s">
        <v>105</v>
      </c>
      <c r="F14" s="6" t="s">
        <v>106</v>
      </c>
      <c r="G14" s="6" t="s">
        <v>107</v>
      </c>
      <c r="J14" s="7">
        <v>-3.44</v>
      </c>
      <c r="K14" s="8">
        <v>0</v>
      </c>
      <c r="L14" s="8">
        <v>0</v>
      </c>
    </row>
    <row r="15" spans="2:12">
      <c r="B15" s="6" t="s">
        <v>110</v>
      </c>
      <c r="C15" s="17" t="s">
        <v>111</v>
      </c>
      <c r="D15" s="6">
        <v>695</v>
      </c>
      <c r="E15" s="6" t="s">
        <v>105</v>
      </c>
      <c r="F15" s="6" t="s">
        <v>106</v>
      </c>
      <c r="G15" s="6" t="s">
        <v>107</v>
      </c>
      <c r="J15" s="7">
        <v>349.67</v>
      </c>
      <c r="K15" s="8">
        <v>4.4999999999999997E-3</v>
      </c>
      <c r="L15" s="8">
        <v>5.0000000000000001E-4</v>
      </c>
    </row>
    <row r="16" spans="2:12">
      <c r="B16" s="13" t="s">
        <v>112</v>
      </c>
      <c r="C16" s="14"/>
      <c r="D16" s="13"/>
      <c r="E16" s="13"/>
      <c r="F16" s="13"/>
      <c r="G16" s="13"/>
      <c r="J16" s="15">
        <v>45078.239999999998</v>
      </c>
      <c r="K16" s="16">
        <v>0.58640000000000003</v>
      </c>
      <c r="L16" s="16">
        <v>7.0900000000000005E-2</v>
      </c>
    </row>
    <row r="17" spans="2:12">
      <c r="B17" s="6" t="s">
        <v>113</v>
      </c>
      <c r="C17" s="17">
        <v>418183042</v>
      </c>
      <c r="D17" s="6">
        <v>585</v>
      </c>
      <c r="E17" s="6" t="s">
        <v>105</v>
      </c>
      <c r="F17" s="6" t="s">
        <v>106</v>
      </c>
      <c r="G17" s="6" t="s">
        <v>42</v>
      </c>
      <c r="J17" s="7">
        <v>4900.04</v>
      </c>
      <c r="K17" s="8">
        <v>6.3700000000000007E-2</v>
      </c>
      <c r="L17" s="8">
        <v>7.7000000000000002E-3</v>
      </c>
    </row>
    <row r="18" spans="2:12">
      <c r="B18" s="6" t="s">
        <v>114</v>
      </c>
      <c r="C18" s="17">
        <v>419259189</v>
      </c>
      <c r="D18" s="6">
        <v>604</v>
      </c>
      <c r="E18" s="6" t="s">
        <v>105</v>
      </c>
      <c r="F18" s="6" t="s">
        <v>106</v>
      </c>
      <c r="G18" s="6" t="s">
        <v>46</v>
      </c>
      <c r="J18" s="7">
        <v>22.94</v>
      </c>
      <c r="K18" s="8">
        <v>2.9999999999999997E-4</v>
      </c>
      <c r="L18" s="8">
        <v>0</v>
      </c>
    </row>
    <row r="19" spans="2:12">
      <c r="B19" s="6" t="s">
        <v>115</v>
      </c>
      <c r="C19" s="17">
        <v>418183133</v>
      </c>
      <c r="D19" s="6">
        <v>585</v>
      </c>
      <c r="E19" s="6" t="s">
        <v>105</v>
      </c>
      <c r="F19" s="6" t="s">
        <v>106</v>
      </c>
      <c r="G19" s="6" t="s">
        <v>47</v>
      </c>
      <c r="J19" s="7">
        <v>558.30999999999995</v>
      </c>
      <c r="K19" s="8">
        <v>7.3000000000000001E-3</v>
      </c>
      <c r="L19" s="8">
        <v>8.9999999999999998E-4</v>
      </c>
    </row>
    <row r="20" spans="2:12">
      <c r="B20" s="6" t="s">
        <v>116</v>
      </c>
      <c r="C20" s="17">
        <v>418183158</v>
      </c>
      <c r="D20" s="6">
        <v>585</v>
      </c>
      <c r="E20" s="6" t="s">
        <v>105</v>
      </c>
      <c r="F20" s="6" t="s">
        <v>106</v>
      </c>
      <c r="G20" s="6" t="s">
        <v>43</v>
      </c>
      <c r="J20" s="7">
        <v>1357.56</v>
      </c>
      <c r="K20" s="8">
        <v>1.77E-2</v>
      </c>
      <c r="L20" s="8">
        <v>2.0999999999999999E-3</v>
      </c>
    </row>
    <row r="21" spans="2:12">
      <c r="B21" s="6" t="s">
        <v>117</v>
      </c>
      <c r="C21" s="17" t="s">
        <v>118</v>
      </c>
      <c r="D21" s="6">
        <v>695</v>
      </c>
      <c r="E21" s="6" t="s">
        <v>105</v>
      </c>
      <c r="F21" s="6" t="s">
        <v>106</v>
      </c>
      <c r="G21" s="6" t="s">
        <v>42</v>
      </c>
      <c r="J21" s="7">
        <v>24862.080000000002</v>
      </c>
      <c r="K21" s="8">
        <v>0.32340000000000002</v>
      </c>
      <c r="L21" s="8">
        <v>3.9100000000000003E-2</v>
      </c>
    </row>
    <row r="22" spans="2:12">
      <c r="B22" s="6" t="s">
        <v>119</v>
      </c>
      <c r="C22" s="17" t="s">
        <v>120</v>
      </c>
      <c r="D22" s="6">
        <v>695</v>
      </c>
      <c r="E22" s="6" t="s">
        <v>105</v>
      </c>
      <c r="F22" s="6" t="s">
        <v>106</v>
      </c>
      <c r="G22" s="6" t="s">
        <v>47</v>
      </c>
      <c r="J22" s="7">
        <v>4943.13</v>
      </c>
      <c r="K22" s="8">
        <v>6.4299999999999996E-2</v>
      </c>
      <c r="L22" s="8">
        <v>7.7999999999999996E-3</v>
      </c>
    </row>
    <row r="23" spans="2:12">
      <c r="B23" s="6" t="s">
        <v>121</v>
      </c>
      <c r="C23" s="17" t="s">
        <v>122</v>
      </c>
      <c r="D23" s="6">
        <v>695</v>
      </c>
      <c r="E23" s="6" t="s">
        <v>105</v>
      </c>
      <c r="F23" s="6" t="s">
        <v>106</v>
      </c>
      <c r="G23" s="6" t="s">
        <v>52</v>
      </c>
      <c r="J23" s="7">
        <v>0.03</v>
      </c>
      <c r="K23" s="8">
        <v>0</v>
      </c>
      <c r="L23" s="8">
        <v>0</v>
      </c>
    </row>
    <row r="24" spans="2:12">
      <c r="B24" s="6" t="s">
        <v>123</v>
      </c>
      <c r="C24" s="17" t="s">
        <v>124</v>
      </c>
      <c r="D24" s="6">
        <v>695</v>
      </c>
      <c r="E24" s="6" t="s">
        <v>105</v>
      </c>
      <c r="F24" s="6" t="s">
        <v>106</v>
      </c>
      <c r="G24" s="6" t="s">
        <v>69</v>
      </c>
      <c r="J24" s="7">
        <v>2795.56</v>
      </c>
      <c r="K24" s="8">
        <v>3.6400000000000002E-2</v>
      </c>
      <c r="L24" s="8">
        <v>4.4000000000000003E-3</v>
      </c>
    </row>
    <row r="25" spans="2:12">
      <c r="B25" s="6" t="s">
        <v>125</v>
      </c>
      <c r="C25" s="17" t="s">
        <v>126</v>
      </c>
      <c r="D25" s="6">
        <v>695</v>
      </c>
      <c r="E25" s="6" t="s">
        <v>105</v>
      </c>
      <c r="F25" s="6" t="s">
        <v>106</v>
      </c>
      <c r="G25" s="6" t="s">
        <v>46</v>
      </c>
      <c r="J25" s="7">
        <v>12.55</v>
      </c>
      <c r="K25" s="8">
        <v>2.0000000000000001E-4</v>
      </c>
      <c r="L25" s="8">
        <v>0</v>
      </c>
    </row>
    <row r="26" spans="2:12">
      <c r="B26" s="6" t="s">
        <v>127</v>
      </c>
      <c r="C26" s="17" t="s">
        <v>128</v>
      </c>
      <c r="D26" s="6">
        <v>695</v>
      </c>
      <c r="E26" s="6" t="s">
        <v>105</v>
      </c>
      <c r="F26" s="6" t="s">
        <v>106</v>
      </c>
      <c r="G26" s="6" t="s">
        <v>43</v>
      </c>
      <c r="J26" s="7">
        <v>2040.24</v>
      </c>
      <c r="K26" s="8">
        <v>2.6499999999999999E-2</v>
      </c>
      <c r="L26" s="8">
        <v>3.2000000000000002E-3</v>
      </c>
    </row>
    <row r="27" spans="2:12">
      <c r="B27" s="6" t="s">
        <v>129</v>
      </c>
      <c r="C27" s="17" t="s">
        <v>130</v>
      </c>
      <c r="D27" s="6">
        <v>695</v>
      </c>
      <c r="E27" s="6" t="s">
        <v>105</v>
      </c>
      <c r="F27" s="6" t="s">
        <v>106</v>
      </c>
      <c r="G27" s="6" t="s">
        <v>44</v>
      </c>
      <c r="J27" s="7">
        <v>3508.53</v>
      </c>
      <c r="K27" s="8">
        <v>4.5600000000000002E-2</v>
      </c>
      <c r="L27" s="8">
        <v>5.4999999999999997E-3</v>
      </c>
    </row>
    <row r="28" spans="2:12">
      <c r="B28" s="6" t="s">
        <v>131</v>
      </c>
      <c r="C28" s="17" t="s">
        <v>132</v>
      </c>
      <c r="D28" s="6">
        <v>695</v>
      </c>
      <c r="E28" s="6" t="s">
        <v>105</v>
      </c>
      <c r="F28" s="6" t="s">
        <v>106</v>
      </c>
      <c r="G28" s="6" t="s">
        <v>42</v>
      </c>
      <c r="J28" s="7">
        <v>77.27</v>
      </c>
      <c r="K28" s="8">
        <v>1E-3</v>
      </c>
      <c r="L28" s="8">
        <v>1E-4</v>
      </c>
    </row>
    <row r="29" spans="2:12">
      <c r="B29" s="13" t="s">
        <v>133</v>
      </c>
      <c r="C29" s="14"/>
      <c r="D29" s="13"/>
      <c r="E29" s="13"/>
      <c r="F29" s="13"/>
      <c r="G29" s="13"/>
      <c r="J29" s="15">
        <v>19073.189999999999</v>
      </c>
      <c r="K29" s="16">
        <v>0.24809999999999999</v>
      </c>
      <c r="L29" s="16">
        <v>0.03</v>
      </c>
    </row>
    <row r="30" spans="2:12">
      <c r="B30" s="6" t="s">
        <v>134</v>
      </c>
      <c r="C30" s="17" t="s">
        <v>135</v>
      </c>
      <c r="D30" s="6">
        <v>695</v>
      </c>
      <c r="E30" s="6" t="s">
        <v>105</v>
      </c>
      <c r="F30" s="6" t="s">
        <v>106</v>
      </c>
      <c r="G30" s="6" t="s">
        <v>107</v>
      </c>
      <c r="J30" s="7">
        <v>19073.189999999999</v>
      </c>
      <c r="K30" s="8">
        <v>0.24809999999999999</v>
      </c>
      <c r="L30" s="8">
        <v>0.03</v>
      </c>
    </row>
    <row r="31" spans="2:12">
      <c r="B31" s="13" t="s">
        <v>136</v>
      </c>
      <c r="C31" s="14"/>
      <c r="D31" s="13"/>
      <c r="E31" s="13"/>
      <c r="F31" s="13"/>
      <c r="G31" s="13"/>
      <c r="J31" s="15">
        <v>4163.25</v>
      </c>
      <c r="K31" s="16">
        <v>5.4199999999999998E-2</v>
      </c>
      <c r="L31" s="16">
        <v>6.4999999999999997E-3</v>
      </c>
    </row>
    <row r="32" spans="2:12">
      <c r="B32" s="6" t="s">
        <v>137</v>
      </c>
      <c r="C32" s="17" t="s">
        <v>138</v>
      </c>
      <c r="D32" s="6">
        <v>604</v>
      </c>
      <c r="E32" s="6" t="s">
        <v>105</v>
      </c>
      <c r="F32" s="6" t="s">
        <v>106</v>
      </c>
      <c r="G32" s="6" t="s">
        <v>107</v>
      </c>
      <c r="J32" s="7">
        <v>4163.25</v>
      </c>
      <c r="K32" s="8">
        <v>5.4199999999999998E-2</v>
      </c>
      <c r="L32" s="8">
        <v>6.4999999999999997E-3</v>
      </c>
    </row>
    <row r="33" spans="2:12">
      <c r="B33" s="13" t="s">
        <v>139</v>
      </c>
      <c r="C33" s="14"/>
      <c r="D33" s="13"/>
      <c r="E33" s="13"/>
      <c r="F33" s="13"/>
      <c r="G33" s="13"/>
      <c r="J33" s="15">
        <v>0</v>
      </c>
      <c r="K33" s="16">
        <v>0</v>
      </c>
      <c r="L33" s="16">
        <v>0</v>
      </c>
    </row>
    <row r="34" spans="2:12">
      <c r="B34" s="13" t="s">
        <v>140</v>
      </c>
      <c r="C34" s="14"/>
      <c r="D34" s="13"/>
      <c r="E34" s="13"/>
      <c r="F34" s="13"/>
      <c r="G34" s="13"/>
      <c r="J34" s="15">
        <v>0</v>
      </c>
      <c r="K34" s="16">
        <v>0</v>
      </c>
      <c r="L34" s="16">
        <v>0</v>
      </c>
    </row>
    <row r="35" spans="2:12">
      <c r="B35" s="13" t="s">
        <v>141</v>
      </c>
      <c r="C35" s="14"/>
      <c r="D35" s="13"/>
      <c r="E35" s="13"/>
      <c r="F35" s="13"/>
      <c r="G35" s="13"/>
      <c r="J35" s="15">
        <v>0</v>
      </c>
      <c r="K35" s="16">
        <v>0</v>
      </c>
      <c r="L35" s="16">
        <v>0</v>
      </c>
    </row>
    <row r="36" spans="2:12">
      <c r="B36" s="3" t="s">
        <v>142</v>
      </c>
      <c r="C36" s="12"/>
      <c r="D36" s="3"/>
      <c r="E36" s="3"/>
      <c r="F36" s="3"/>
      <c r="G36" s="3"/>
      <c r="J36" s="9">
        <v>6932.17</v>
      </c>
      <c r="K36" s="10">
        <v>0.1067</v>
      </c>
      <c r="L36" s="10">
        <v>1.29E-2</v>
      </c>
    </row>
    <row r="37" spans="2:12">
      <c r="B37" s="13" t="s">
        <v>112</v>
      </c>
      <c r="C37" s="14"/>
      <c r="D37" s="13"/>
      <c r="E37" s="13"/>
      <c r="F37" s="13"/>
      <c r="G37" s="13"/>
      <c r="J37" s="15">
        <v>0</v>
      </c>
      <c r="K37" s="16">
        <v>0</v>
      </c>
      <c r="L37" s="16">
        <v>0</v>
      </c>
    </row>
    <row r="38" spans="2:12">
      <c r="B38" s="13" t="s">
        <v>141</v>
      </c>
      <c r="C38" s="14"/>
      <c r="D38" s="13"/>
      <c r="E38" s="13"/>
      <c r="F38" s="13"/>
      <c r="G38" s="13"/>
      <c r="J38" s="15">
        <v>6932.17</v>
      </c>
      <c r="K38" s="16">
        <v>0.1067</v>
      </c>
      <c r="L38" s="16">
        <v>1.29E-2</v>
      </c>
    </row>
    <row r="39" spans="2:12">
      <c r="B39" s="6" t="s">
        <v>143</v>
      </c>
      <c r="C39" s="17" t="s">
        <v>144</v>
      </c>
      <c r="D39" s="6"/>
      <c r="E39" s="6"/>
      <c r="F39" s="6"/>
      <c r="G39" s="6" t="s">
        <v>47</v>
      </c>
      <c r="J39" s="7">
        <v>0</v>
      </c>
      <c r="K39" s="8">
        <v>0</v>
      </c>
      <c r="L39" s="8">
        <v>0</v>
      </c>
    </row>
    <row r="40" spans="2:12">
      <c r="B40" s="6" t="s">
        <v>145</v>
      </c>
      <c r="C40" s="17" t="s">
        <v>146</v>
      </c>
      <c r="D40" s="6"/>
      <c r="E40" s="6"/>
      <c r="F40" s="6"/>
      <c r="G40" s="6" t="s">
        <v>43</v>
      </c>
      <c r="J40" s="7">
        <v>0</v>
      </c>
      <c r="K40" s="8">
        <v>0</v>
      </c>
      <c r="L40" s="8">
        <v>0</v>
      </c>
    </row>
    <row r="41" spans="2:12">
      <c r="B41" s="6" t="s">
        <v>147</v>
      </c>
      <c r="C41" s="17" t="s">
        <v>148</v>
      </c>
      <c r="D41" s="6"/>
      <c r="E41" s="6"/>
      <c r="F41" s="6"/>
      <c r="G41" s="6" t="s">
        <v>42</v>
      </c>
      <c r="J41" s="7">
        <v>0</v>
      </c>
      <c r="K41" s="8">
        <v>0</v>
      </c>
      <c r="L41" s="8">
        <v>0</v>
      </c>
    </row>
    <row r="42" spans="2:12">
      <c r="B42" s="6" t="s">
        <v>149</v>
      </c>
      <c r="C42" s="17" t="s">
        <v>149</v>
      </c>
      <c r="D42" s="6"/>
      <c r="E42" s="6"/>
      <c r="F42" s="6"/>
      <c r="G42" s="6" t="s">
        <v>42</v>
      </c>
      <c r="J42" s="7">
        <v>5317.79</v>
      </c>
      <c r="K42" s="8">
        <v>6.9199999999999998E-2</v>
      </c>
      <c r="L42" s="8">
        <v>8.3999999999999995E-3</v>
      </c>
    </row>
    <row r="43" spans="2:12">
      <c r="B43" s="6" t="s">
        <v>150</v>
      </c>
      <c r="C43" s="17" t="s">
        <v>151</v>
      </c>
      <c r="D43" s="6"/>
      <c r="E43" s="6"/>
      <c r="F43" s="6"/>
      <c r="G43" s="6" t="s">
        <v>47</v>
      </c>
      <c r="J43" s="7">
        <v>2249.09</v>
      </c>
      <c r="K43" s="8">
        <v>2.93E-2</v>
      </c>
      <c r="L43" s="8">
        <v>3.5000000000000001E-3</v>
      </c>
    </row>
    <row r="44" spans="2:12">
      <c r="B44" s="6" t="s">
        <v>152</v>
      </c>
      <c r="C44" s="17" t="s">
        <v>153</v>
      </c>
      <c r="D44" s="6"/>
      <c r="E44" s="6"/>
      <c r="F44" s="6"/>
      <c r="G44" s="6" t="s">
        <v>44</v>
      </c>
      <c r="J44" s="7">
        <v>-53.28</v>
      </c>
      <c r="K44" s="8">
        <v>6.9999999999999999E-4</v>
      </c>
      <c r="L44" s="8">
        <v>1E-4</v>
      </c>
    </row>
    <row r="45" spans="2:12">
      <c r="B45" s="6" t="s">
        <v>154</v>
      </c>
      <c r="C45" s="17" t="s">
        <v>155</v>
      </c>
      <c r="D45" s="6"/>
      <c r="E45" s="6"/>
      <c r="F45" s="6"/>
      <c r="G45" s="6" t="s">
        <v>43</v>
      </c>
      <c r="J45" s="7">
        <v>-581.41999999999996</v>
      </c>
      <c r="K45" s="8">
        <v>7.6E-3</v>
      </c>
      <c r="L45" s="8">
        <v>8.9999999999999998E-4</v>
      </c>
    </row>
    <row r="48" spans="2:12">
      <c r="B48" s="6" t="s">
        <v>156</v>
      </c>
      <c r="C48" s="17"/>
      <c r="D48" s="6"/>
      <c r="E48" s="6"/>
      <c r="F48" s="6"/>
      <c r="G48" s="6"/>
    </row>
    <row r="52" spans="2:2">
      <c r="B52" s="5" t="s">
        <v>85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8"/>
  <sheetViews>
    <sheetView rightToLeft="1" topLeftCell="A13" workbookViewId="0">
      <selection activeCell="E26" sqref="E26"/>
    </sheetView>
  </sheetViews>
  <sheetFormatPr defaultColWidth="9.140625" defaultRowHeight="12.75"/>
  <cols>
    <col min="2" max="2" width="39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6.7109375" customWidth="1"/>
    <col min="8" max="8" width="10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954</v>
      </c>
    </row>
    <row r="4" spans="2:11" ht="15.75">
      <c r="B4" s="1" t="s">
        <v>2</v>
      </c>
    </row>
    <row r="6" spans="2:11" ht="15.75">
      <c r="B6" s="2" t="s">
        <v>646</v>
      </c>
    </row>
    <row r="7" spans="2:11" ht="15.75">
      <c r="B7" s="2" t="s">
        <v>800</v>
      </c>
    </row>
    <row r="8" spans="2:11">
      <c r="B8" s="3" t="s">
        <v>87</v>
      </c>
      <c r="C8" s="3" t="s">
        <v>88</v>
      </c>
      <c r="D8" s="3" t="s">
        <v>205</v>
      </c>
      <c r="E8" s="3" t="s">
        <v>160</v>
      </c>
      <c r="F8" s="3" t="s">
        <v>92</v>
      </c>
      <c r="G8" s="3" t="s">
        <v>162</v>
      </c>
      <c r="H8" s="3" t="s">
        <v>41</v>
      </c>
      <c r="I8" s="3" t="s">
        <v>647</v>
      </c>
      <c r="J8" s="3" t="s">
        <v>164</v>
      </c>
      <c r="K8" s="3" t="s">
        <v>97</v>
      </c>
    </row>
    <row r="9" spans="2:11" ht="13.5" thickBot="1">
      <c r="B9" s="4"/>
      <c r="C9" s="4"/>
      <c r="D9" s="4"/>
      <c r="E9" s="4" t="s">
        <v>165</v>
      </c>
      <c r="F9" s="4"/>
      <c r="G9" s="4" t="s">
        <v>167</v>
      </c>
      <c r="H9" s="4" t="s">
        <v>168</v>
      </c>
      <c r="I9" s="4" t="s">
        <v>99</v>
      </c>
      <c r="J9" s="4" t="s">
        <v>98</v>
      </c>
      <c r="K9" s="4" t="s">
        <v>98</v>
      </c>
    </row>
    <row r="11" spans="2:11">
      <c r="B11" s="3" t="s">
        <v>801</v>
      </c>
      <c r="C11" s="12"/>
      <c r="D11" s="3"/>
      <c r="E11" s="3"/>
      <c r="F11" s="3"/>
      <c r="G11" s="9">
        <v>18125279.170000002</v>
      </c>
      <c r="I11" s="9">
        <v>2833.18</v>
      </c>
      <c r="J11" s="10">
        <v>1</v>
      </c>
      <c r="K11" s="10">
        <v>6.1000000000000004E-3</v>
      </c>
    </row>
    <row r="12" spans="2:11">
      <c r="B12" s="3" t="s">
        <v>802</v>
      </c>
      <c r="C12" s="12"/>
      <c r="D12" s="3"/>
      <c r="E12" s="3"/>
      <c r="F12" s="3"/>
      <c r="G12" s="9">
        <v>18125279.170000002</v>
      </c>
      <c r="I12" s="9">
        <v>2833.18</v>
      </c>
      <c r="J12" s="10">
        <v>1</v>
      </c>
      <c r="K12" s="10">
        <v>6.1000000000000004E-3</v>
      </c>
    </row>
    <row r="13" spans="2:11">
      <c r="B13" s="13" t="s">
        <v>803</v>
      </c>
      <c r="C13" s="14"/>
      <c r="D13" s="13"/>
      <c r="E13" s="13"/>
      <c r="F13" s="13"/>
      <c r="G13" s="15">
        <v>12216779.17</v>
      </c>
      <c r="I13" s="15">
        <v>2523.7800000000002</v>
      </c>
      <c r="J13" s="16">
        <v>0.71730000000000005</v>
      </c>
      <c r="K13" s="16">
        <v>4.4000000000000003E-3</v>
      </c>
    </row>
    <row r="14" spans="2:11">
      <c r="B14" s="6" t="s">
        <v>804</v>
      </c>
      <c r="C14" s="17">
        <v>777102633</v>
      </c>
      <c r="D14" s="6" t="s">
        <v>607</v>
      </c>
      <c r="E14" s="6"/>
      <c r="F14" s="6" t="s">
        <v>42</v>
      </c>
      <c r="G14" s="7">
        <v>594738</v>
      </c>
      <c r="H14" s="7">
        <v>2.2200000000000002</v>
      </c>
      <c r="I14" s="7">
        <v>50.68</v>
      </c>
      <c r="J14" s="8">
        <v>1.3100000000000001E-2</v>
      </c>
      <c r="K14" s="8">
        <v>1E-4</v>
      </c>
    </row>
    <row r="15" spans="2:11">
      <c r="B15" s="6" t="s">
        <v>805</v>
      </c>
      <c r="C15" s="17">
        <v>777102468</v>
      </c>
      <c r="D15" s="6" t="s">
        <v>607</v>
      </c>
      <c r="E15" s="6"/>
      <c r="F15" s="6" t="s">
        <v>42</v>
      </c>
      <c r="G15" s="7">
        <v>433965.8</v>
      </c>
      <c r="H15" s="7">
        <v>3.82</v>
      </c>
      <c r="I15" s="7">
        <v>63.75</v>
      </c>
      <c r="J15" s="8">
        <v>1.6400000000000001E-2</v>
      </c>
      <c r="K15" s="8">
        <v>1E-4</v>
      </c>
    </row>
    <row r="16" spans="2:11">
      <c r="B16" s="6" t="s">
        <v>806</v>
      </c>
      <c r="C16" s="17">
        <v>401735287</v>
      </c>
      <c r="D16" s="6" t="s">
        <v>607</v>
      </c>
      <c r="E16" s="20">
        <v>42404</v>
      </c>
      <c r="F16" s="6" t="s">
        <v>42</v>
      </c>
      <c r="G16" s="7">
        <v>706039.74</v>
      </c>
      <c r="H16" s="7">
        <v>11.05</v>
      </c>
      <c r="I16" s="7">
        <v>300.01</v>
      </c>
      <c r="J16" s="8">
        <v>7.7299999999999994E-2</v>
      </c>
      <c r="K16" s="8">
        <v>5.0000000000000001E-4</v>
      </c>
    </row>
    <row r="17" spans="2:11">
      <c r="B17" s="6" t="s">
        <v>807</v>
      </c>
      <c r="C17" s="17">
        <v>401942305</v>
      </c>
      <c r="D17" s="6" t="s">
        <v>607</v>
      </c>
      <c r="E17" s="20">
        <v>42709</v>
      </c>
      <c r="F17" s="6" t="s">
        <v>42</v>
      </c>
      <c r="G17" s="7">
        <v>1156760</v>
      </c>
      <c r="H17" s="7">
        <v>1.28</v>
      </c>
      <c r="I17" s="7">
        <v>56.75</v>
      </c>
      <c r="J17" s="8">
        <v>1.46E-2</v>
      </c>
      <c r="K17" s="8">
        <v>1E-4</v>
      </c>
    </row>
    <row r="18" spans="2:11">
      <c r="B18" s="6" t="s">
        <v>808</v>
      </c>
      <c r="C18" s="17">
        <v>777102708</v>
      </c>
      <c r="D18" s="6" t="s">
        <v>607</v>
      </c>
      <c r="E18" s="6"/>
      <c r="F18" s="6" t="s">
        <v>42</v>
      </c>
      <c r="G18" s="7">
        <v>3634582.78</v>
      </c>
      <c r="H18" s="7">
        <v>5.28</v>
      </c>
      <c r="I18" s="7">
        <v>737.58</v>
      </c>
      <c r="J18" s="8">
        <v>0.19009999999999999</v>
      </c>
      <c r="K18" s="8">
        <v>1.1999999999999999E-3</v>
      </c>
    </row>
    <row r="19" spans="2:11">
      <c r="B19" s="6" t="s">
        <v>809</v>
      </c>
      <c r="C19" s="17">
        <v>401926050</v>
      </c>
      <c r="D19" s="6" t="s">
        <v>607</v>
      </c>
      <c r="E19" s="20">
        <v>42684</v>
      </c>
      <c r="F19" s="6" t="s">
        <v>42</v>
      </c>
      <c r="G19" s="7">
        <v>1206427.05</v>
      </c>
      <c r="H19" s="7">
        <v>14.02</v>
      </c>
      <c r="I19" s="7">
        <v>650.17999999999995</v>
      </c>
      <c r="J19" s="8">
        <v>0.1676</v>
      </c>
      <c r="K19" s="8">
        <v>1E-3</v>
      </c>
    </row>
    <row r="20" spans="2:11">
      <c r="B20" s="6" t="s">
        <v>810</v>
      </c>
      <c r="C20" s="17">
        <v>777102716</v>
      </c>
      <c r="D20" s="6" t="s">
        <v>607</v>
      </c>
      <c r="E20" s="6"/>
      <c r="F20" s="6" t="s">
        <v>42</v>
      </c>
      <c r="G20" s="7">
        <v>661546</v>
      </c>
      <c r="H20" s="7">
        <v>2.21</v>
      </c>
      <c r="I20" s="7">
        <v>56.2</v>
      </c>
      <c r="J20" s="8">
        <v>1.4500000000000001E-2</v>
      </c>
      <c r="K20" s="8">
        <v>1E-4</v>
      </c>
    </row>
    <row r="21" spans="2:11">
      <c r="B21" s="6" t="s">
        <v>811</v>
      </c>
      <c r="C21" s="17">
        <v>401790787</v>
      </c>
      <c r="D21" s="6" t="s">
        <v>607</v>
      </c>
      <c r="E21" s="20">
        <v>42474</v>
      </c>
      <c r="F21" s="6" t="s">
        <v>47</v>
      </c>
      <c r="G21" s="7">
        <v>587195</v>
      </c>
      <c r="H21" s="7">
        <v>6.01</v>
      </c>
      <c r="I21" s="7">
        <v>142.63</v>
      </c>
      <c r="J21" s="8">
        <v>3.6799999999999999E-2</v>
      </c>
      <c r="K21" s="8">
        <v>2.0000000000000001E-4</v>
      </c>
    </row>
    <row r="22" spans="2:11">
      <c r="B22" s="6" t="s">
        <v>812</v>
      </c>
      <c r="C22" s="17">
        <v>401790670</v>
      </c>
      <c r="D22" s="6" t="s">
        <v>607</v>
      </c>
      <c r="E22" s="20">
        <v>42474</v>
      </c>
      <c r="F22" s="6" t="s">
        <v>42</v>
      </c>
      <c r="G22" s="7">
        <v>713225.4</v>
      </c>
      <c r="H22" s="7">
        <v>20.18</v>
      </c>
      <c r="I22" s="7">
        <v>553.51</v>
      </c>
      <c r="J22" s="8">
        <v>0.1426</v>
      </c>
      <c r="K22" s="8">
        <v>8.9999999999999998E-4</v>
      </c>
    </row>
    <row r="23" spans="2:11">
      <c r="B23" s="6" t="s">
        <v>813</v>
      </c>
      <c r="C23" s="17">
        <v>401772736</v>
      </c>
      <c r="D23" s="6" t="s">
        <v>607</v>
      </c>
      <c r="E23" s="20">
        <v>42450</v>
      </c>
      <c r="F23" s="6" t="s">
        <v>42</v>
      </c>
      <c r="G23" s="7">
        <v>1084573.1299999999</v>
      </c>
      <c r="H23" s="7">
        <v>-0.56999999999999995</v>
      </c>
      <c r="I23" s="7">
        <v>-23.81</v>
      </c>
      <c r="J23" s="8">
        <v>6.1000000000000004E-3</v>
      </c>
      <c r="K23" s="8">
        <v>0</v>
      </c>
    </row>
    <row r="24" spans="2:11">
      <c r="B24" s="6" t="s">
        <v>814</v>
      </c>
      <c r="C24" s="17">
        <v>401816830</v>
      </c>
      <c r="D24" s="6" t="s">
        <v>607</v>
      </c>
      <c r="E24" s="20">
        <v>42515</v>
      </c>
      <c r="F24" s="6" t="s">
        <v>47</v>
      </c>
      <c r="G24" s="7">
        <v>611653</v>
      </c>
      <c r="H24" s="7">
        <v>1.71</v>
      </c>
      <c r="I24" s="7">
        <v>42.4</v>
      </c>
      <c r="J24" s="8">
        <v>1.09E-2</v>
      </c>
      <c r="K24" s="8">
        <v>1E-4</v>
      </c>
    </row>
    <row r="25" spans="2:11">
      <c r="B25" s="6" t="s">
        <v>815</v>
      </c>
      <c r="C25" s="17">
        <v>401708953</v>
      </c>
      <c r="D25" s="6" t="s">
        <v>607</v>
      </c>
      <c r="E25" s="20">
        <v>42368</v>
      </c>
      <c r="F25" s="6" t="s">
        <v>42</v>
      </c>
      <c r="G25" s="7">
        <v>826073.27</v>
      </c>
      <c r="H25" s="7">
        <v>-3.34</v>
      </c>
      <c r="I25" s="7">
        <v>-106.1</v>
      </c>
      <c r="J25" s="8">
        <v>2.7300000000000001E-2</v>
      </c>
      <c r="K25" s="8">
        <v>2.0000000000000001E-4</v>
      </c>
    </row>
    <row r="26" spans="2:11">
      <c r="B26" s="13" t="s">
        <v>816</v>
      </c>
      <c r="C26" s="14"/>
      <c r="D26" s="13"/>
      <c r="E26" s="13"/>
      <c r="F26" s="13"/>
      <c r="G26" s="15">
        <v>-402500</v>
      </c>
      <c r="I26" s="15">
        <v>92.77</v>
      </c>
      <c r="J26" s="16">
        <v>2.9499999999999998E-2</v>
      </c>
      <c r="K26" s="16">
        <v>2.0000000000000001E-4</v>
      </c>
    </row>
    <row r="27" spans="2:11">
      <c r="B27" s="6" t="s">
        <v>817</v>
      </c>
      <c r="C27" s="17">
        <v>777102773</v>
      </c>
      <c r="D27" s="6" t="s">
        <v>607</v>
      </c>
      <c r="E27" s="6"/>
      <c r="F27" s="6" t="s">
        <v>42</v>
      </c>
      <c r="G27" s="7">
        <v>-115000</v>
      </c>
      <c r="H27" s="7">
        <v>1.2</v>
      </c>
      <c r="I27" s="7">
        <v>-5.29</v>
      </c>
      <c r="J27" s="8">
        <v>1.4E-3</v>
      </c>
      <c r="K27" s="8">
        <v>0</v>
      </c>
    </row>
    <row r="28" spans="2:11">
      <c r="B28" s="6" t="s">
        <v>818</v>
      </c>
      <c r="C28" s="17">
        <v>777102732</v>
      </c>
      <c r="D28" s="6" t="s">
        <v>607</v>
      </c>
      <c r="E28" s="6"/>
      <c r="F28" s="6" t="s">
        <v>107</v>
      </c>
      <c r="G28" s="7">
        <v>-515000</v>
      </c>
      <c r="H28" s="7">
        <v>1.07</v>
      </c>
      <c r="I28" s="7">
        <v>-5.51</v>
      </c>
      <c r="J28" s="8">
        <v>1.4E-3</v>
      </c>
      <c r="K28" s="8">
        <v>0</v>
      </c>
    </row>
    <row r="29" spans="2:11">
      <c r="B29" s="6" t="s">
        <v>819</v>
      </c>
      <c r="C29" s="17">
        <v>419073044</v>
      </c>
      <c r="D29" s="6" t="s">
        <v>607</v>
      </c>
      <c r="E29" s="6"/>
      <c r="F29" s="6" t="s">
        <v>107</v>
      </c>
      <c r="G29" s="7">
        <v>-900000</v>
      </c>
      <c r="H29" s="7">
        <v>-10.45</v>
      </c>
      <c r="I29" s="7">
        <v>94.03</v>
      </c>
      <c r="J29" s="8">
        <v>2.4199999999999999E-2</v>
      </c>
      <c r="K29" s="8">
        <v>1E-4</v>
      </c>
    </row>
    <row r="30" spans="2:11">
      <c r="B30" s="6" t="s">
        <v>820</v>
      </c>
      <c r="C30" s="17">
        <v>419073903</v>
      </c>
      <c r="D30" s="6" t="s">
        <v>607</v>
      </c>
      <c r="E30" s="6"/>
      <c r="F30" s="6" t="s">
        <v>107</v>
      </c>
      <c r="G30" s="7">
        <v>1127500</v>
      </c>
      <c r="H30" s="7">
        <v>0.85</v>
      </c>
      <c r="I30" s="7">
        <v>9.5399999999999991</v>
      </c>
      <c r="J30" s="8">
        <v>2.5000000000000001E-3</v>
      </c>
      <c r="K30" s="8">
        <v>0</v>
      </c>
    </row>
    <row r="31" spans="2:11">
      <c r="B31" s="13" t="s">
        <v>821</v>
      </c>
      <c r="C31" s="14"/>
      <c r="D31" s="13"/>
      <c r="E31" s="13"/>
      <c r="F31" s="13"/>
      <c r="G31" s="15">
        <v>6311000</v>
      </c>
      <c r="I31" s="15">
        <v>216.64</v>
      </c>
      <c r="J31" s="16">
        <v>0.25319999999999998</v>
      </c>
      <c r="K31" s="16">
        <v>1.5E-3</v>
      </c>
    </row>
    <row r="32" spans="2:11">
      <c r="B32" s="6" t="s">
        <v>822</v>
      </c>
      <c r="C32" s="17">
        <v>777102856</v>
      </c>
      <c r="D32" s="6" t="s">
        <v>607</v>
      </c>
      <c r="E32" s="6"/>
      <c r="F32" s="6" t="s">
        <v>43</v>
      </c>
      <c r="G32" s="7">
        <v>1218000</v>
      </c>
      <c r="H32" s="7">
        <v>-73.92</v>
      </c>
      <c r="I32" s="7">
        <v>-29.59</v>
      </c>
      <c r="J32" s="8">
        <v>7.6E-3</v>
      </c>
      <c r="K32" s="8">
        <v>0</v>
      </c>
    </row>
    <row r="33" spans="2:11">
      <c r="B33" s="6" t="s">
        <v>823</v>
      </c>
      <c r="C33" s="17">
        <v>777102799</v>
      </c>
      <c r="D33" s="6" t="s">
        <v>607</v>
      </c>
      <c r="E33" s="6"/>
      <c r="F33" s="6" t="s">
        <v>42</v>
      </c>
      <c r="G33" s="7">
        <v>-2142000</v>
      </c>
      <c r="H33" s="7">
        <v>-1.0900000000000001</v>
      </c>
      <c r="I33" s="7">
        <v>89.7</v>
      </c>
      <c r="J33" s="8">
        <v>2.3099999999999999E-2</v>
      </c>
      <c r="K33" s="8">
        <v>1E-4</v>
      </c>
    </row>
    <row r="34" spans="2:11">
      <c r="B34" s="6" t="s">
        <v>824</v>
      </c>
      <c r="C34" s="17">
        <v>777102765</v>
      </c>
      <c r="D34" s="6" t="s">
        <v>607</v>
      </c>
      <c r="E34" s="6"/>
      <c r="F34" s="6" t="s">
        <v>43</v>
      </c>
      <c r="G34" s="7">
        <v>2531000</v>
      </c>
      <c r="H34" s="7">
        <v>170.43</v>
      </c>
      <c r="I34" s="7">
        <v>141.76</v>
      </c>
      <c r="J34" s="8">
        <v>3.6499999999999998E-2</v>
      </c>
      <c r="K34" s="8">
        <v>2.0000000000000001E-4</v>
      </c>
    </row>
    <row r="35" spans="2:11">
      <c r="B35" s="6" t="s">
        <v>825</v>
      </c>
      <c r="C35" s="17">
        <v>777102849</v>
      </c>
      <c r="D35" s="6" t="s">
        <v>607</v>
      </c>
      <c r="E35" s="6"/>
      <c r="F35" s="6" t="s">
        <v>43</v>
      </c>
      <c r="G35" s="7">
        <v>2486000</v>
      </c>
      <c r="H35" s="7">
        <v>-205.48</v>
      </c>
      <c r="I35" s="7">
        <v>-167.88</v>
      </c>
      <c r="J35" s="8">
        <v>4.3299999999999998E-2</v>
      </c>
      <c r="K35" s="8">
        <v>2.9999999999999997E-4</v>
      </c>
    </row>
    <row r="36" spans="2:11">
      <c r="B36" s="6" t="s">
        <v>826</v>
      </c>
      <c r="C36" s="17">
        <v>419642962</v>
      </c>
      <c r="D36" s="6" t="s">
        <v>607</v>
      </c>
      <c r="E36" s="6" t="s">
        <v>827</v>
      </c>
      <c r="F36" s="6" t="s">
        <v>42</v>
      </c>
      <c r="G36" s="7">
        <v>-1573000</v>
      </c>
      <c r="H36" s="7">
        <v>1</v>
      </c>
      <c r="I36" s="7">
        <v>-60.2</v>
      </c>
      <c r="J36" s="8">
        <v>1.55E-2</v>
      </c>
      <c r="K36" s="8">
        <v>1E-4</v>
      </c>
    </row>
    <row r="37" spans="2:11">
      <c r="B37" s="6" t="s">
        <v>828</v>
      </c>
      <c r="C37" s="17">
        <v>419580923</v>
      </c>
      <c r="D37" s="6" t="s">
        <v>607</v>
      </c>
      <c r="E37" s="6"/>
      <c r="F37" s="6" t="s">
        <v>107</v>
      </c>
      <c r="G37" s="7">
        <v>-720000</v>
      </c>
      <c r="H37" s="7">
        <v>0.36</v>
      </c>
      <c r="I37" s="7">
        <v>-2.57</v>
      </c>
      <c r="J37" s="8">
        <v>6.9999999999999999E-4</v>
      </c>
      <c r="K37" s="8">
        <v>0</v>
      </c>
    </row>
    <row r="38" spans="2:11">
      <c r="B38" s="6" t="s">
        <v>829</v>
      </c>
      <c r="C38" s="17">
        <v>419581152</v>
      </c>
      <c r="D38" s="6" t="s">
        <v>607</v>
      </c>
      <c r="E38" s="6"/>
      <c r="F38" s="6" t="s">
        <v>42</v>
      </c>
      <c r="G38" s="7">
        <v>-1197000</v>
      </c>
      <c r="H38" s="7">
        <v>-1.0900000000000001</v>
      </c>
      <c r="I38" s="7">
        <v>50.07</v>
      </c>
      <c r="J38" s="8">
        <v>1.29E-2</v>
      </c>
      <c r="K38" s="8">
        <v>1E-4</v>
      </c>
    </row>
    <row r="39" spans="2:11">
      <c r="B39" s="6" t="s">
        <v>830</v>
      </c>
      <c r="C39" s="17">
        <v>419581251</v>
      </c>
      <c r="D39" s="6" t="s">
        <v>607</v>
      </c>
      <c r="E39" s="6"/>
      <c r="F39" s="6" t="s">
        <v>107</v>
      </c>
      <c r="G39" s="7">
        <v>-350000</v>
      </c>
      <c r="H39" s="7">
        <v>-11.09</v>
      </c>
      <c r="I39" s="7">
        <v>38.81</v>
      </c>
      <c r="J39" s="8">
        <v>0.01</v>
      </c>
      <c r="K39" s="8">
        <v>1E-4</v>
      </c>
    </row>
    <row r="40" spans="2:11">
      <c r="B40" s="6" t="s">
        <v>831</v>
      </c>
      <c r="C40" s="17">
        <v>419581426</v>
      </c>
      <c r="D40" s="6" t="s">
        <v>607</v>
      </c>
      <c r="E40" s="6"/>
      <c r="F40" s="6" t="s">
        <v>42</v>
      </c>
      <c r="G40" s="7">
        <v>12000</v>
      </c>
      <c r="H40" s="7">
        <v>-4.38</v>
      </c>
      <c r="I40" s="7">
        <v>-2.02</v>
      </c>
      <c r="J40" s="8">
        <v>5.0000000000000001E-4</v>
      </c>
      <c r="K40" s="8">
        <v>0</v>
      </c>
    </row>
    <row r="41" spans="2:11">
      <c r="B41" s="6" t="s">
        <v>832</v>
      </c>
      <c r="C41" s="17">
        <v>419581830</v>
      </c>
      <c r="D41" s="6" t="s">
        <v>607</v>
      </c>
      <c r="E41" s="6"/>
      <c r="F41" s="6" t="s">
        <v>43</v>
      </c>
      <c r="G41" s="7">
        <v>856000</v>
      </c>
      <c r="H41" s="7">
        <v>211.9</v>
      </c>
      <c r="I41" s="7">
        <v>59.61</v>
      </c>
      <c r="J41" s="8">
        <v>1.54E-2</v>
      </c>
      <c r="K41" s="8">
        <v>1E-4</v>
      </c>
    </row>
    <row r="42" spans="2:11">
      <c r="B42" s="6" t="s">
        <v>833</v>
      </c>
      <c r="C42" s="17">
        <v>419581541</v>
      </c>
      <c r="D42" s="6" t="s">
        <v>607</v>
      </c>
      <c r="E42" s="6"/>
      <c r="F42" s="6" t="s">
        <v>107</v>
      </c>
      <c r="G42" s="7">
        <v>4999000</v>
      </c>
      <c r="H42" s="7">
        <v>4.2300000000000004</v>
      </c>
      <c r="I42" s="7">
        <v>211.44</v>
      </c>
      <c r="J42" s="8">
        <v>5.45E-2</v>
      </c>
      <c r="K42" s="8">
        <v>2.9999999999999997E-4</v>
      </c>
    </row>
    <row r="43" spans="2:11">
      <c r="B43" s="6" t="s">
        <v>834</v>
      </c>
      <c r="C43" s="17">
        <v>419073333</v>
      </c>
      <c r="D43" s="6" t="s">
        <v>607</v>
      </c>
      <c r="E43" s="6"/>
      <c r="F43" s="6" t="s">
        <v>42</v>
      </c>
      <c r="G43" s="7">
        <v>1061000</v>
      </c>
      <c r="H43" s="7">
        <v>-2.96</v>
      </c>
      <c r="I43" s="7">
        <v>-120.64</v>
      </c>
      <c r="J43" s="8">
        <v>3.1099999999999999E-2</v>
      </c>
      <c r="K43" s="8">
        <v>2.0000000000000001E-4</v>
      </c>
    </row>
    <row r="44" spans="2:11">
      <c r="B44" s="6" t="s">
        <v>835</v>
      </c>
      <c r="C44" s="17">
        <v>419074588</v>
      </c>
      <c r="D44" s="6" t="s">
        <v>607</v>
      </c>
      <c r="E44" s="6"/>
      <c r="F44" s="6" t="s">
        <v>46</v>
      </c>
      <c r="G44" s="7">
        <v>-870000</v>
      </c>
      <c r="H44" s="7">
        <v>-0.33</v>
      </c>
      <c r="I44" s="7">
        <v>8.14</v>
      </c>
      <c r="J44" s="8">
        <v>2.0999999999999999E-3</v>
      </c>
      <c r="K44" s="8">
        <v>0</v>
      </c>
    </row>
    <row r="45" spans="2:11">
      <c r="B45" s="13" t="s">
        <v>836</v>
      </c>
      <c r="C45" s="14"/>
      <c r="D45" s="13"/>
      <c r="E45" s="13"/>
      <c r="F45" s="13"/>
      <c r="G45" s="15">
        <v>0</v>
      </c>
      <c r="I45" s="15">
        <v>0</v>
      </c>
      <c r="J45" s="16">
        <v>0</v>
      </c>
      <c r="K45" s="16">
        <v>0</v>
      </c>
    </row>
    <row r="46" spans="2:11">
      <c r="B46" s="13" t="s">
        <v>837</v>
      </c>
      <c r="C46" s="14"/>
      <c r="D46" s="13"/>
      <c r="E46" s="13"/>
      <c r="F46" s="13"/>
      <c r="G46" s="15">
        <v>0</v>
      </c>
      <c r="I46" s="15">
        <v>0</v>
      </c>
      <c r="J46" s="16">
        <v>0</v>
      </c>
      <c r="K46" s="16">
        <v>0</v>
      </c>
    </row>
    <row r="47" spans="2:11">
      <c r="B47" s="3" t="s">
        <v>838</v>
      </c>
      <c r="C47" s="12"/>
      <c r="D47" s="3"/>
      <c r="E47" s="3"/>
      <c r="F47" s="3"/>
      <c r="G47" s="9">
        <v>0</v>
      </c>
      <c r="I47" s="9">
        <v>0</v>
      </c>
      <c r="J47" s="10">
        <v>0</v>
      </c>
      <c r="K47" s="10">
        <v>0</v>
      </c>
    </row>
    <row r="48" spans="2:11">
      <c r="B48" s="13" t="s">
        <v>803</v>
      </c>
      <c r="C48" s="14"/>
      <c r="D48" s="13"/>
      <c r="E48" s="13"/>
      <c r="F48" s="13"/>
      <c r="G48" s="15">
        <v>0</v>
      </c>
      <c r="I48" s="15">
        <v>0</v>
      </c>
      <c r="J48" s="16">
        <v>0</v>
      </c>
      <c r="K48" s="16">
        <v>0</v>
      </c>
    </row>
    <row r="49" spans="2:11">
      <c r="B49" s="13" t="s">
        <v>839</v>
      </c>
      <c r="C49" s="14"/>
      <c r="D49" s="13"/>
      <c r="E49" s="13"/>
      <c r="F49" s="13"/>
      <c r="G49" s="15">
        <v>0</v>
      </c>
      <c r="I49" s="15">
        <v>0</v>
      </c>
      <c r="J49" s="16">
        <v>0</v>
      </c>
      <c r="K49" s="16">
        <v>0</v>
      </c>
    </row>
    <row r="50" spans="2:11">
      <c r="B50" s="13" t="s">
        <v>836</v>
      </c>
      <c r="C50" s="14"/>
      <c r="D50" s="13"/>
      <c r="E50" s="13"/>
      <c r="F50" s="13"/>
      <c r="G50" s="15">
        <v>0</v>
      </c>
      <c r="I50" s="15">
        <v>0</v>
      </c>
      <c r="J50" s="16">
        <v>0</v>
      </c>
      <c r="K50" s="16">
        <v>0</v>
      </c>
    </row>
    <row r="51" spans="2:11">
      <c r="B51" s="13" t="s">
        <v>837</v>
      </c>
      <c r="C51" s="14"/>
      <c r="D51" s="13"/>
      <c r="E51" s="13"/>
      <c r="F51" s="13"/>
      <c r="G51" s="15">
        <v>0</v>
      </c>
      <c r="I51" s="15">
        <v>0</v>
      </c>
      <c r="J51" s="16">
        <v>0</v>
      </c>
      <c r="K51" s="16">
        <v>0</v>
      </c>
    </row>
    <row r="54" spans="2:11">
      <c r="B54" s="6" t="s">
        <v>156</v>
      </c>
      <c r="C54" s="17"/>
      <c r="D54" s="6"/>
      <c r="E54" s="6"/>
      <c r="F54" s="6"/>
    </row>
    <row r="58" spans="2:11">
      <c r="B58" s="5" t="s">
        <v>85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5"/>
  <sheetViews>
    <sheetView rightToLeft="1" workbookViewId="0">
      <selection activeCell="E44" sqref="E44"/>
    </sheetView>
  </sheetViews>
  <sheetFormatPr defaultColWidth="9.140625" defaultRowHeight="12.75"/>
  <cols>
    <col min="2" max="2" width="62.7109375" customWidth="1"/>
    <col min="3" max="3" width="15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5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954</v>
      </c>
    </row>
    <row r="4" spans="2:17" ht="15.75">
      <c r="B4" s="1" t="s">
        <v>2</v>
      </c>
    </row>
    <row r="6" spans="2:17" ht="15.75">
      <c r="B6" s="2" t="s">
        <v>646</v>
      </c>
    </row>
    <row r="7" spans="2:17" ht="15.75">
      <c r="B7" s="2" t="s">
        <v>840</v>
      </c>
    </row>
    <row r="8" spans="2:17">
      <c r="B8" s="3" t="s">
        <v>87</v>
      </c>
      <c r="C8" s="3" t="s">
        <v>88</v>
      </c>
      <c r="D8" s="3" t="s">
        <v>636</v>
      </c>
      <c r="E8" s="3" t="s">
        <v>90</v>
      </c>
      <c r="F8" s="3" t="s">
        <v>91</v>
      </c>
      <c r="G8" s="3" t="s">
        <v>160</v>
      </c>
      <c r="H8" s="3" t="s">
        <v>161</v>
      </c>
      <c r="I8" s="3" t="s">
        <v>92</v>
      </c>
      <c r="J8" s="3" t="s">
        <v>93</v>
      </c>
      <c r="K8" s="3" t="s">
        <v>94</v>
      </c>
      <c r="L8" s="3" t="s">
        <v>162</v>
      </c>
      <c r="M8" s="3" t="s">
        <v>41</v>
      </c>
      <c r="N8" s="3" t="s">
        <v>647</v>
      </c>
      <c r="O8" s="3" t="s">
        <v>163</v>
      </c>
      <c r="P8" s="3" t="s">
        <v>164</v>
      </c>
      <c r="Q8" s="3" t="s">
        <v>97</v>
      </c>
    </row>
    <row r="9" spans="2:17" ht="13.5" thickBot="1">
      <c r="B9" s="4"/>
      <c r="C9" s="4"/>
      <c r="D9" s="4"/>
      <c r="E9" s="4"/>
      <c r="F9" s="4"/>
      <c r="G9" s="4" t="s">
        <v>165</v>
      </c>
      <c r="H9" s="4" t="s">
        <v>166</v>
      </c>
      <c r="I9" s="4"/>
      <c r="J9" s="4" t="s">
        <v>98</v>
      </c>
      <c r="K9" s="4" t="s">
        <v>98</v>
      </c>
      <c r="L9" s="4" t="s">
        <v>167</v>
      </c>
      <c r="M9" s="4" t="s">
        <v>168</v>
      </c>
      <c r="N9" s="4" t="s">
        <v>99</v>
      </c>
      <c r="O9" s="4" t="s">
        <v>98</v>
      </c>
      <c r="P9" s="4" t="s">
        <v>98</v>
      </c>
      <c r="Q9" s="4" t="s">
        <v>98</v>
      </c>
    </row>
    <row r="11" spans="2:17">
      <c r="B11" s="3" t="s">
        <v>841</v>
      </c>
      <c r="C11" s="12"/>
      <c r="D11" s="3"/>
      <c r="E11" s="3"/>
      <c r="F11" s="3"/>
      <c r="G11" s="3"/>
      <c r="I11" s="3"/>
      <c r="L11" s="9">
        <v>490734.44</v>
      </c>
      <c r="N11" s="9">
        <v>0</v>
      </c>
      <c r="P11" s="10">
        <v>0</v>
      </c>
      <c r="Q11" s="10">
        <v>0</v>
      </c>
    </row>
    <row r="12" spans="2:17">
      <c r="B12" s="3" t="s">
        <v>842</v>
      </c>
      <c r="C12" s="12"/>
      <c r="D12" s="3"/>
      <c r="E12" s="3"/>
      <c r="F12" s="3"/>
      <c r="G12" s="3"/>
      <c r="I12" s="3"/>
      <c r="L12" s="9">
        <v>240734.44</v>
      </c>
      <c r="N12" s="9">
        <v>0</v>
      </c>
      <c r="P12" s="10">
        <v>0</v>
      </c>
      <c r="Q12" s="10">
        <v>0</v>
      </c>
    </row>
    <row r="13" spans="2:17">
      <c r="B13" s="13" t="s">
        <v>639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640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641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642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643</v>
      </c>
      <c r="C17" s="14"/>
      <c r="D17" s="13"/>
      <c r="E17" s="13"/>
      <c r="F17" s="13"/>
      <c r="G17" s="13"/>
      <c r="I17" s="13"/>
      <c r="L17" s="15">
        <v>240734.44</v>
      </c>
      <c r="N17" s="15">
        <v>0</v>
      </c>
      <c r="P17" s="16">
        <v>0</v>
      </c>
      <c r="Q17" s="16">
        <v>0</v>
      </c>
    </row>
    <row r="18" spans="2:17">
      <c r="B18" s="6" t="s">
        <v>843</v>
      </c>
      <c r="C18" s="17">
        <v>99100117</v>
      </c>
      <c r="D18" s="6" t="s">
        <v>315</v>
      </c>
      <c r="E18" s="6"/>
      <c r="F18" s="6"/>
      <c r="G18" s="6" t="s">
        <v>844</v>
      </c>
      <c r="I18" s="6" t="s">
        <v>107</v>
      </c>
      <c r="K18" s="8">
        <v>0</v>
      </c>
      <c r="L18" s="7">
        <v>195734.44</v>
      </c>
      <c r="M18" s="7">
        <v>0</v>
      </c>
      <c r="N18" s="7">
        <v>0</v>
      </c>
      <c r="O18" s="8">
        <v>4.7999999999999996E-3</v>
      </c>
      <c r="P18" s="8">
        <v>0</v>
      </c>
      <c r="Q18" s="8">
        <v>0</v>
      </c>
    </row>
    <row r="19" spans="2:17">
      <c r="B19" s="6" t="s">
        <v>845</v>
      </c>
      <c r="C19" s="17">
        <v>200113884</v>
      </c>
      <c r="D19" s="6" t="s">
        <v>315</v>
      </c>
      <c r="E19" s="6"/>
      <c r="F19" s="6"/>
      <c r="G19" s="6"/>
      <c r="I19" s="6" t="s">
        <v>42</v>
      </c>
      <c r="L19" s="7">
        <v>45000</v>
      </c>
      <c r="M19" s="7">
        <v>0</v>
      </c>
      <c r="N19" s="7">
        <v>0</v>
      </c>
      <c r="P19" s="8">
        <v>0</v>
      </c>
      <c r="Q19" s="8">
        <v>0</v>
      </c>
    </row>
    <row r="20" spans="2:17">
      <c r="B20" s="13" t="s">
        <v>644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3" t="s">
        <v>846</v>
      </c>
      <c r="C21" s="12"/>
      <c r="D21" s="3"/>
      <c r="E21" s="3"/>
      <c r="F21" s="3"/>
      <c r="G21" s="3"/>
      <c r="I21" s="3"/>
      <c r="L21" s="9">
        <v>250000</v>
      </c>
      <c r="N21" s="9">
        <v>0</v>
      </c>
      <c r="P21" s="10">
        <v>0</v>
      </c>
      <c r="Q21" s="10">
        <v>0</v>
      </c>
    </row>
    <row r="22" spans="2:17">
      <c r="B22" s="13" t="s">
        <v>639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640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641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642</v>
      </c>
      <c r="C25" s="14"/>
      <c r="D25" s="13"/>
      <c r="E25" s="13"/>
      <c r="F25" s="13"/>
      <c r="G25" s="13"/>
      <c r="I25" s="13"/>
      <c r="L25" s="15">
        <v>250000</v>
      </c>
      <c r="N25" s="15">
        <v>0</v>
      </c>
      <c r="P25" s="16">
        <v>0</v>
      </c>
      <c r="Q25" s="16">
        <v>0</v>
      </c>
    </row>
    <row r="26" spans="2:17">
      <c r="B26" s="6" t="s">
        <v>847</v>
      </c>
      <c r="C26" s="17" t="s">
        <v>848</v>
      </c>
      <c r="D26" s="6" t="s">
        <v>315</v>
      </c>
      <c r="E26" s="6"/>
      <c r="F26" s="6"/>
      <c r="G26" s="6"/>
      <c r="I26" s="6" t="s">
        <v>42</v>
      </c>
      <c r="L26" s="7">
        <v>250000</v>
      </c>
      <c r="M26" s="7">
        <v>0</v>
      </c>
      <c r="N26" s="7">
        <v>0</v>
      </c>
      <c r="P26" s="8">
        <v>0</v>
      </c>
      <c r="Q26" s="8">
        <v>0</v>
      </c>
    </row>
    <row r="27" spans="2:17">
      <c r="B27" s="13" t="s">
        <v>643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28" spans="2:17">
      <c r="B28" s="13" t="s">
        <v>644</v>
      </c>
      <c r="C28" s="14"/>
      <c r="D28" s="13"/>
      <c r="E28" s="13"/>
      <c r="F28" s="13"/>
      <c r="G28" s="13"/>
      <c r="I28" s="13"/>
      <c r="L28" s="15">
        <v>0</v>
      </c>
      <c r="N28" s="15">
        <v>0</v>
      </c>
      <c r="P28" s="16">
        <v>0</v>
      </c>
      <c r="Q28" s="16">
        <v>0</v>
      </c>
    </row>
    <row r="31" spans="2:17">
      <c r="B31" s="6" t="s">
        <v>156</v>
      </c>
      <c r="C31" s="17"/>
      <c r="D31" s="6"/>
      <c r="E31" s="6"/>
      <c r="F31" s="6"/>
      <c r="G31" s="6"/>
      <c r="I31" s="6"/>
    </row>
    <row r="35" spans="2:2">
      <c r="B35" s="5" t="s">
        <v>85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4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954</v>
      </c>
    </row>
    <row r="4" spans="2:15" ht="15.75">
      <c r="B4" s="1" t="s">
        <v>2</v>
      </c>
    </row>
    <row r="6" spans="2:15" ht="15.75">
      <c r="B6" s="2" t="s">
        <v>849</v>
      </c>
    </row>
    <row r="7" spans="2:15">
      <c r="B7" s="3" t="s">
        <v>87</v>
      </c>
      <c r="C7" s="3" t="s">
        <v>850</v>
      </c>
      <c r="D7" s="3" t="s">
        <v>88</v>
      </c>
      <c r="E7" s="3" t="s">
        <v>90</v>
      </c>
      <c r="F7" s="3" t="s">
        <v>91</v>
      </c>
      <c r="G7" s="3" t="s">
        <v>161</v>
      </c>
      <c r="H7" s="3" t="s">
        <v>92</v>
      </c>
      <c r="I7" s="3" t="s">
        <v>93</v>
      </c>
      <c r="J7" s="3" t="s">
        <v>94</v>
      </c>
      <c r="K7" s="3" t="s">
        <v>162</v>
      </c>
      <c r="L7" s="3" t="s">
        <v>41</v>
      </c>
      <c r="M7" s="3" t="s">
        <v>647</v>
      </c>
      <c r="N7" s="3" t="s">
        <v>164</v>
      </c>
      <c r="O7" s="3" t="s">
        <v>97</v>
      </c>
    </row>
    <row r="8" spans="2:15" ht="13.5" thickBot="1">
      <c r="B8" s="4"/>
      <c r="C8" s="4"/>
      <c r="D8" s="4"/>
      <c r="E8" s="4"/>
      <c r="F8" s="4"/>
      <c r="G8" s="4" t="s">
        <v>166</v>
      </c>
      <c r="H8" s="4"/>
      <c r="I8" s="4" t="s">
        <v>98</v>
      </c>
      <c r="J8" s="4" t="s">
        <v>98</v>
      </c>
      <c r="K8" s="4" t="s">
        <v>167</v>
      </c>
      <c r="L8" s="4" t="s">
        <v>168</v>
      </c>
      <c r="M8" s="4" t="s">
        <v>99</v>
      </c>
      <c r="N8" s="4" t="s">
        <v>98</v>
      </c>
      <c r="O8" s="4" t="s">
        <v>98</v>
      </c>
    </row>
    <row r="10" spans="2:15">
      <c r="B10" s="3" t="s">
        <v>851</v>
      </c>
      <c r="C10" s="3"/>
      <c r="D10" s="12"/>
      <c r="E10" s="3"/>
      <c r="F10" s="3"/>
      <c r="G10" s="12">
        <v>3.84</v>
      </c>
      <c r="H10" s="3"/>
      <c r="J10" s="10">
        <v>1.44E-2</v>
      </c>
      <c r="K10" s="9">
        <v>3656036.65</v>
      </c>
      <c r="M10" s="9">
        <v>4124.91</v>
      </c>
      <c r="N10" s="10">
        <v>1</v>
      </c>
      <c r="O10" s="10">
        <v>6.4999999999999997E-3</v>
      </c>
    </row>
    <row r="11" spans="2:15">
      <c r="B11" s="3" t="s">
        <v>852</v>
      </c>
      <c r="C11" s="3"/>
      <c r="D11" s="12"/>
      <c r="E11" s="3"/>
      <c r="F11" s="3"/>
      <c r="G11" s="12">
        <v>3.84</v>
      </c>
      <c r="H11" s="3"/>
      <c r="J11" s="10">
        <v>1.44E-2</v>
      </c>
      <c r="K11" s="9">
        <v>3656036.65</v>
      </c>
      <c r="M11" s="9">
        <v>4124.91</v>
      </c>
      <c r="N11" s="10">
        <v>1</v>
      </c>
      <c r="O11" s="10">
        <v>6.4999999999999997E-3</v>
      </c>
    </row>
    <row r="12" spans="2:15">
      <c r="B12" s="13" t="s">
        <v>853</v>
      </c>
      <c r="C12" s="13"/>
      <c r="D12" s="14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854</v>
      </c>
      <c r="C13" s="13"/>
      <c r="D13" s="14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855</v>
      </c>
      <c r="C14" s="13"/>
      <c r="D14" s="14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856</v>
      </c>
      <c r="C15" s="13"/>
      <c r="D15" s="14"/>
      <c r="E15" s="13"/>
      <c r="F15" s="13"/>
      <c r="G15" s="14">
        <v>3.84</v>
      </c>
      <c r="H15" s="13"/>
      <c r="J15" s="16">
        <v>1.44E-2</v>
      </c>
      <c r="K15" s="15">
        <v>3656036.65</v>
      </c>
      <c r="M15" s="15">
        <v>4124.91</v>
      </c>
      <c r="N15" s="16">
        <v>1</v>
      </c>
      <c r="O15" s="16">
        <v>6.4999999999999997E-3</v>
      </c>
    </row>
    <row r="16" spans="2:15">
      <c r="B16" s="6" t="s">
        <v>857</v>
      </c>
      <c r="C16" s="6" t="s">
        <v>858</v>
      </c>
      <c r="D16" s="17">
        <v>99102196</v>
      </c>
      <c r="E16" s="6" t="s">
        <v>233</v>
      </c>
      <c r="F16" s="6" t="s">
        <v>243</v>
      </c>
      <c r="G16" s="17">
        <v>3.84</v>
      </c>
      <c r="H16" s="6" t="s">
        <v>107</v>
      </c>
      <c r="I16" s="18">
        <v>4.4999999999999998E-2</v>
      </c>
      <c r="J16" s="8">
        <v>1.44E-2</v>
      </c>
      <c r="K16" s="7">
        <v>2937068.32</v>
      </c>
      <c r="L16" s="7">
        <v>112.63</v>
      </c>
      <c r="M16" s="7">
        <v>3308.02</v>
      </c>
      <c r="N16" s="8">
        <v>0.80200000000000005</v>
      </c>
      <c r="O16" s="8">
        <v>5.1999999999999998E-3</v>
      </c>
    </row>
    <row r="17" spans="2:15">
      <c r="B17" s="6" t="s">
        <v>859</v>
      </c>
      <c r="C17" s="6" t="s">
        <v>858</v>
      </c>
      <c r="D17" s="17">
        <v>99102204</v>
      </c>
      <c r="E17" s="6" t="s">
        <v>233</v>
      </c>
      <c r="F17" s="6" t="s">
        <v>243</v>
      </c>
      <c r="G17" s="17">
        <v>3.83</v>
      </c>
      <c r="H17" s="6" t="s">
        <v>107</v>
      </c>
      <c r="I17" s="18">
        <v>4.7500000000000001E-2</v>
      </c>
      <c r="J17" s="8">
        <v>1.44E-2</v>
      </c>
      <c r="K17" s="7">
        <v>718968.33</v>
      </c>
      <c r="L17" s="7">
        <v>113.62</v>
      </c>
      <c r="M17" s="7">
        <v>816.89</v>
      </c>
      <c r="N17" s="8">
        <v>0.19800000000000001</v>
      </c>
      <c r="O17" s="8">
        <v>1.2999999999999999E-3</v>
      </c>
    </row>
    <row r="18" spans="2:15">
      <c r="B18" s="13" t="s">
        <v>860</v>
      </c>
      <c r="C18" s="13"/>
      <c r="D18" s="14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13" t="s">
        <v>861</v>
      </c>
      <c r="C19" s="13"/>
      <c r="D19" s="14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0" spans="2:15">
      <c r="B20" s="13" t="s">
        <v>862</v>
      </c>
      <c r="C20" s="13"/>
      <c r="D20" s="14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1" spans="2:15">
      <c r="B21" s="13" t="s">
        <v>863</v>
      </c>
      <c r="C21" s="13"/>
      <c r="D21" s="14"/>
      <c r="E21" s="13"/>
      <c r="F21" s="13"/>
      <c r="H21" s="13"/>
      <c r="K21" s="15">
        <v>0</v>
      </c>
      <c r="M21" s="15">
        <v>0</v>
      </c>
      <c r="N21" s="16">
        <v>0</v>
      </c>
      <c r="O21" s="16">
        <v>0</v>
      </c>
    </row>
    <row r="22" spans="2:15">
      <c r="B22" s="13" t="s">
        <v>864</v>
      </c>
      <c r="C22" s="13"/>
      <c r="D22" s="14"/>
      <c r="E22" s="13"/>
      <c r="F22" s="13"/>
      <c r="H22" s="13"/>
      <c r="K22" s="15">
        <v>0</v>
      </c>
      <c r="M22" s="15">
        <v>0</v>
      </c>
      <c r="N22" s="16">
        <v>0</v>
      </c>
      <c r="O22" s="16">
        <v>0</v>
      </c>
    </row>
    <row r="23" spans="2:15">
      <c r="B23" s="3" t="s">
        <v>865</v>
      </c>
      <c r="C23" s="3"/>
      <c r="D23" s="12"/>
      <c r="E23" s="3"/>
      <c r="F23" s="3"/>
      <c r="H23" s="3"/>
      <c r="K23" s="9">
        <v>0</v>
      </c>
      <c r="M23" s="9">
        <v>0</v>
      </c>
      <c r="N23" s="10">
        <v>0</v>
      </c>
      <c r="O23" s="10">
        <v>0</v>
      </c>
    </row>
    <row r="24" spans="2:15">
      <c r="B24" s="13" t="s">
        <v>866</v>
      </c>
      <c r="C24" s="13"/>
      <c r="D24" s="14"/>
      <c r="E24" s="13"/>
      <c r="F24" s="13"/>
      <c r="H24" s="13"/>
      <c r="K24" s="15">
        <v>0</v>
      </c>
      <c r="M24" s="15">
        <v>0</v>
      </c>
      <c r="N24" s="16">
        <v>0</v>
      </c>
      <c r="O24" s="16">
        <v>0</v>
      </c>
    </row>
    <row r="25" spans="2:15">
      <c r="B25" s="13" t="s">
        <v>867</v>
      </c>
      <c r="C25" s="13"/>
      <c r="D25" s="14"/>
      <c r="E25" s="13"/>
      <c r="F25" s="13"/>
      <c r="H25" s="13"/>
      <c r="K25" s="15">
        <v>0</v>
      </c>
      <c r="M25" s="15">
        <v>0</v>
      </c>
      <c r="N25" s="16">
        <v>0</v>
      </c>
      <c r="O25" s="16">
        <v>0</v>
      </c>
    </row>
    <row r="26" spans="2:15">
      <c r="B26" s="13" t="s">
        <v>868</v>
      </c>
      <c r="C26" s="13"/>
      <c r="D26" s="14"/>
      <c r="E26" s="13"/>
      <c r="F26" s="13"/>
      <c r="H26" s="13"/>
      <c r="K26" s="15">
        <v>0</v>
      </c>
      <c r="M26" s="15">
        <v>0</v>
      </c>
      <c r="N26" s="16">
        <v>0</v>
      </c>
      <c r="O26" s="16">
        <v>0</v>
      </c>
    </row>
    <row r="27" spans="2:15">
      <c r="B27" s="13" t="s">
        <v>869</v>
      </c>
      <c r="C27" s="13"/>
      <c r="D27" s="14"/>
      <c r="E27" s="13"/>
      <c r="F27" s="13"/>
      <c r="H27" s="13"/>
      <c r="K27" s="15">
        <v>0</v>
      </c>
      <c r="M27" s="15">
        <v>0</v>
      </c>
      <c r="N27" s="16">
        <v>0</v>
      </c>
      <c r="O27" s="16">
        <v>0</v>
      </c>
    </row>
    <row r="30" spans="2:15">
      <c r="B30" s="6" t="s">
        <v>156</v>
      </c>
      <c r="C30" s="6"/>
      <c r="D30" s="17"/>
      <c r="E30" s="6"/>
      <c r="F30" s="6"/>
      <c r="H30" s="6"/>
    </row>
    <row r="34" spans="2:2">
      <c r="B34" s="5" t="s">
        <v>85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rightToLeft="1" workbookViewId="0"/>
  </sheetViews>
  <sheetFormatPr defaultColWidth="9.140625" defaultRowHeight="12.75"/>
  <cols>
    <col min="2" max="2" width="27.7109375" customWidth="1"/>
    <col min="3" max="3" width="15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3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954</v>
      </c>
    </row>
    <row r="4" spans="2:15" ht="15.75">
      <c r="B4" s="1" t="s">
        <v>2</v>
      </c>
    </row>
    <row r="6" spans="2:15" ht="15.75">
      <c r="B6" s="2" t="s">
        <v>870</v>
      </c>
    </row>
    <row r="7" spans="2:15">
      <c r="B7" s="3" t="s">
        <v>87</v>
      </c>
      <c r="C7" s="3" t="s">
        <v>88</v>
      </c>
      <c r="D7" s="3" t="s">
        <v>89</v>
      </c>
      <c r="E7" s="3" t="s">
        <v>90</v>
      </c>
      <c r="F7" s="3" t="s">
        <v>91</v>
      </c>
      <c r="G7" s="3" t="s">
        <v>161</v>
      </c>
      <c r="H7" s="3" t="s">
        <v>92</v>
      </c>
      <c r="I7" s="3" t="s">
        <v>93</v>
      </c>
      <c r="J7" s="3" t="s">
        <v>94</v>
      </c>
      <c r="K7" s="3" t="s">
        <v>162</v>
      </c>
      <c r="L7" s="3" t="s">
        <v>41</v>
      </c>
      <c r="M7" s="3" t="s">
        <v>647</v>
      </c>
      <c r="N7" s="3" t="s">
        <v>164</v>
      </c>
      <c r="O7" s="3" t="s">
        <v>97</v>
      </c>
    </row>
    <row r="8" spans="2:15" ht="13.5" thickBot="1">
      <c r="B8" s="4"/>
      <c r="C8" s="4"/>
      <c r="D8" s="4"/>
      <c r="E8" s="4"/>
      <c r="F8" s="4"/>
      <c r="G8" s="4" t="s">
        <v>166</v>
      </c>
      <c r="H8" s="4"/>
      <c r="I8" s="4" t="s">
        <v>98</v>
      </c>
      <c r="J8" s="4" t="s">
        <v>98</v>
      </c>
      <c r="K8" s="4" t="s">
        <v>167</v>
      </c>
      <c r="L8" s="4" t="s">
        <v>168</v>
      </c>
      <c r="M8" s="4" t="s">
        <v>99</v>
      </c>
      <c r="N8" s="4" t="s">
        <v>98</v>
      </c>
      <c r="O8" s="4" t="s">
        <v>98</v>
      </c>
    </row>
    <row r="10" spans="2:15">
      <c r="B10" s="3" t="s">
        <v>871</v>
      </c>
      <c r="C10" s="12"/>
      <c r="D10" s="3"/>
      <c r="E10" s="3"/>
      <c r="F10" s="3"/>
      <c r="G10" s="12">
        <v>0.28000000000000003</v>
      </c>
      <c r="H10" s="3"/>
      <c r="J10" s="10">
        <v>1.34E-2</v>
      </c>
      <c r="K10" s="9">
        <v>125751.44</v>
      </c>
      <c r="M10" s="9">
        <v>167.53</v>
      </c>
      <c r="N10" s="10">
        <v>1</v>
      </c>
      <c r="O10" s="10">
        <v>2.9999999999999997E-4</v>
      </c>
    </row>
    <row r="11" spans="2:15">
      <c r="B11" s="3" t="s">
        <v>872</v>
      </c>
      <c r="C11" s="12"/>
      <c r="D11" s="3"/>
      <c r="E11" s="3"/>
      <c r="F11" s="3"/>
      <c r="G11" s="12">
        <v>0.28000000000000003</v>
      </c>
      <c r="H11" s="3"/>
      <c r="J11" s="10">
        <v>1.34E-2</v>
      </c>
      <c r="K11" s="9">
        <v>125751.44</v>
      </c>
      <c r="M11" s="9">
        <v>167.53</v>
      </c>
      <c r="N11" s="10">
        <v>1</v>
      </c>
      <c r="O11" s="10">
        <v>2.9999999999999997E-4</v>
      </c>
    </row>
    <row r="12" spans="2:15">
      <c r="B12" s="13" t="s">
        <v>873</v>
      </c>
      <c r="C12" s="14"/>
      <c r="D12" s="13"/>
      <c r="E12" s="13"/>
      <c r="F12" s="13"/>
      <c r="G12" s="14">
        <v>0.28000000000000003</v>
      </c>
      <c r="H12" s="13"/>
      <c r="J12" s="16">
        <v>1.34E-2</v>
      </c>
      <c r="K12" s="15">
        <v>125751.44</v>
      </c>
      <c r="M12" s="15">
        <v>167.53</v>
      </c>
      <c r="N12" s="16">
        <v>1</v>
      </c>
      <c r="O12" s="16">
        <v>2.9999999999999997E-4</v>
      </c>
    </row>
    <row r="13" spans="2:15">
      <c r="B13" s="6" t="s">
        <v>874</v>
      </c>
      <c r="C13" s="17" t="s">
        <v>875</v>
      </c>
      <c r="D13" s="6">
        <v>662</v>
      </c>
      <c r="E13" s="6" t="s">
        <v>105</v>
      </c>
      <c r="F13" s="6" t="s">
        <v>106</v>
      </c>
      <c r="G13" s="17">
        <v>0.28000000000000003</v>
      </c>
      <c r="H13" s="6" t="s">
        <v>107</v>
      </c>
      <c r="I13" s="18">
        <v>5.5E-2</v>
      </c>
      <c r="J13" s="8">
        <v>1.34E-2</v>
      </c>
      <c r="K13" s="7">
        <v>125751.44</v>
      </c>
      <c r="L13" s="7">
        <v>133.22</v>
      </c>
      <c r="M13" s="7">
        <v>167.53</v>
      </c>
      <c r="N13" s="8">
        <v>1</v>
      </c>
      <c r="O13" s="8">
        <v>2.9999999999999997E-4</v>
      </c>
    </row>
    <row r="14" spans="2:15">
      <c r="B14" s="13" t="s">
        <v>876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877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878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879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3" t="s">
        <v>880</v>
      </c>
      <c r="C18" s="12"/>
      <c r="D18" s="3"/>
      <c r="E18" s="3"/>
      <c r="F18" s="3"/>
      <c r="H18" s="3"/>
      <c r="K18" s="9">
        <v>0</v>
      </c>
      <c r="M18" s="9">
        <v>0</v>
      </c>
      <c r="N18" s="10">
        <v>0</v>
      </c>
      <c r="O18" s="10">
        <v>0</v>
      </c>
    </row>
    <row r="19" spans="2:15">
      <c r="B19" s="13" t="s">
        <v>880</v>
      </c>
      <c r="C19" s="14"/>
      <c r="D19" s="13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2" spans="2:15">
      <c r="B22" s="6" t="s">
        <v>156</v>
      </c>
      <c r="C22" s="17"/>
      <c r="D22" s="6"/>
      <c r="E22" s="6"/>
      <c r="F22" s="6"/>
      <c r="H22" s="6"/>
    </row>
    <row r="26" spans="2:15">
      <c r="B26" s="5" t="s">
        <v>85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</v>
      </c>
    </row>
    <row r="3" spans="2:9" ht="15.75">
      <c r="B3" s="1" t="s">
        <v>954</v>
      </c>
    </row>
    <row r="4" spans="2:9" ht="15.75">
      <c r="B4" s="1" t="s">
        <v>2</v>
      </c>
    </row>
    <row r="6" spans="2:9" ht="15.75">
      <c r="B6" s="2" t="s">
        <v>881</v>
      </c>
    </row>
    <row r="7" spans="2:9">
      <c r="B7" s="3" t="s">
        <v>87</v>
      </c>
      <c r="C7" s="3" t="s">
        <v>882</v>
      </c>
      <c r="D7" s="3" t="s">
        <v>883</v>
      </c>
      <c r="E7" s="3" t="s">
        <v>884</v>
      </c>
      <c r="F7" s="3" t="s">
        <v>92</v>
      </c>
      <c r="G7" s="3" t="s">
        <v>885</v>
      </c>
      <c r="H7" s="3" t="s">
        <v>164</v>
      </c>
      <c r="I7" s="3" t="s">
        <v>97</v>
      </c>
    </row>
    <row r="8" spans="2:9" ht="13.5" thickBot="1">
      <c r="B8" s="4"/>
      <c r="C8" s="4"/>
      <c r="D8" s="4"/>
      <c r="E8" s="4" t="s">
        <v>166</v>
      </c>
      <c r="F8" s="4"/>
      <c r="G8" s="4" t="s">
        <v>99</v>
      </c>
      <c r="H8" s="4" t="s">
        <v>98</v>
      </c>
      <c r="I8" s="4" t="s">
        <v>98</v>
      </c>
    </row>
    <row r="10" spans="2:9">
      <c r="B10" s="3" t="s">
        <v>886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887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888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889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890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891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892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156</v>
      </c>
      <c r="C19" s="6"/>
      <c r="D19" s="6"/>
      <c r="F19" s="6"/>
    </row>
    <row r="23" spans="2:6">
      <c r="B23" s="5" t="s">
        <v>85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954</v>
      </c>
    </row>
    <row r="4" spans="2:11" ht="15.75">
      <c r="B4" s="1" t="s">
        <v>2</v>
      </c>
    </row>
    <row r="6" spans="2:11" ht="15.75">
      <c r="B6" s="2" t="s">
        <v>893</v>
      </c>
    </row>
    <row r="7" spans="2:11">
      <c r="B7" s="3" t="s">
        <v>87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647</v>
      </c>
      <c r="J7" s="3" t="s">
        <v>164</v>
      </c>
      <c r="K7" s="3" t="s">
        <v>97</v>
      </c>
    </row>
    <row r="8" spans="2:11" ht="13.5" thickBot="1">
      <c r="B8" s="4"/>
      <c r="C8" s="4"/>
      <c r="D8" s="4"/>
      <c r="E8" s="4"/>
      <c r="F8" s="4"/>
      <c r="G8" s="4" t="s">
        <v>98</v>
      </c>
      <c r="H8" s="4" t="s">
        <v>98</v>
      </c>
      <c r="I8" s="4" t="s">
        <v>99</v>
      </c>
      <c r="J8" s="4" t="s">
        <v>98</v>
      </c>
      <c r="K8" s="4" t="s">
        <v>98</v>
      </c>
    </row>
    <row r="10" spans="2:11">
      <c r="B10" s="3" t="s">
        <v>894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895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896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895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897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156</v>
      </c>
      <c r="C17" s="6"/>
      <c r="D17" s="6"/>
      <c r="E17" s="6"/>
      <c r="F17" s="6"/>
    </row>
    <row r="21" spans="2:6">
      <c r="B21" s="5" t="s">
        <v>85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rightToLeft="1" workbookViewId="0">
      <selection activeCell="B2" sqref="B2"/>
    </sheetView>
  </sheetViews>
  <sheetFormatPr defaultColWidth="9.140625" defaultRowHeight="12.75"/>
  <cols>
    <col min="2" max="2" width="28.7109375" customWidth="1"/>
    <col min="3" max="3" width="15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954</v>
      </c>
    </row>
    <row r="4" spans="2:11" ht="15.75">
      <c r="B4" s="1" t="s">
        <v>2</v>
      </c>
    </row>
    <row r="6" spans="2:11" ht="15.75">
      <c r="B6" s="2" t="s">
        <v>898</v>
      </c>
    </row>
    <row r="7" spans="2:11">
      <c r="B7" s="3" t="s">
        <v>87</v>
      </c>
      <c r="C7" s="3" t="s">
        <v>88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647</v>
      </c>
      <c r="J7" s="3" t="s">
        <v>96</v>
      </c>
      <c r="K7" s="3" t="s">
        <v>97</v>
      </c>
    </row>
    <row r="8" spans="2:11" ht="13.5" thickBot="1">
      <c r="B8" s="4"/>
      <c r="C8" s="4"/>
      <c r="D8" s="4"/>
      <c r="E8" s="4"/>
      <c r="F8" s="4"/>
      <c r="G8" s="4" t="s">
        <v>98</v>
      </c>
      <c r="H8" s="4" t="s">
        <v>98</v>
      </c>
      <c r="I8" s="4" t="s">
        <v>99</v>
      </c>
      <c r="J8" s="4" t="s">
        <v>98</v>
      </c>
      <c r="K8" s="4" t="s">
        <v>98</v>
      </c>
    </row>
    <row r="10" spans="2:11">
      <c r="B10" s="3" t="s">
        <v>899</v>
      </c>
      <c r="C10" s="12"/>
      <c r="D10" s="3"/>
      <c r="E10" s="3"/>
      <c r="F10" s="3"/>
      <c r="I10" s="9">
        <v>854.71</v>
      </c>
      <c r="J10" s="10">
        <v>1</v>
      </c>
      <c r="K10" s="10">
        <v>1.2999999999999999E-3</v>
      </c>
    </row>
    <row r="11" spans="2:11">
      <c r="B11" s="3" t="s">
        <v>900</v>
      </c>
      <c r="C11" s="12"/>
      <c r="D11" s="3"/>
      <c r="E11" s="3"/>
      <c r="F11" s="3"/>
      <c r="I11" s="9">
        <v>851.68</v>
      </c>
      <c r="J11" s="10">
        <v>0.99650000000000005</v>
      </c>
      <c r="K11" s="10">
        <v>1.2999999999999999E-3</v>
      </c>
    </row>
    <row r="12" spans="2:11">
      <c r="B12" s="13" t="s">
        <v>900</v>
      </c>
      <c r="C12" s="14"/>
      <c r="D12" s="13"/>
      <c r="E12" s="13"/>
      <c r="F12" s="13"/>
      <c r="I12" s="15">
        <v>851.68</v>
      </c>
      <c r="J12" s="16">
        <v>0.99650000000000005</v>
      </c>
      <c r="K12" s="16">
        <v>1.2999999999999999E-3</v>
      </c>
    </row>
    <row r="13" spans="2:11">
      <c r="B13" s="6" t="s">
        <v>901</v>
      </c>
      <c r="C13" s="17">
        <v>111111</v>
      </c>
      <c r="D13" s="6"/>
      <c r="E13" s="6"/>
      <c r="F13" s="6" t="s">
        <v>107</v>
      </c>
      <c r="I13" s="7">
        <v>841.51</v>
      </c>
      <c r="J13" s="8">
        <v>0.98460000000000003</v>
      </c>
      <c r="K13" s="8">
        <v>1.2999999999999999E-3</v>
      </c>
    </row>
    <row r="14" spans="2:11">
      <c r="B14" s="6" t="s">
        <v>902</v>
      </c>
      <c r="C14" s="17">
        <v>419256003</v>
      </c>
      <c r="D14" s="6"/>
      <c r="E14" s="6"/>
      <c r="F14" s="6" t="s">
        <v>107</v>
      </c>
      <c r="I14" s="7">
        <v>10.17</v>
      </c>
      <c r="J14" s="8">
        <v>1.1900000000000001E-2</v>
      </c>
      <c r="K14" s="8">
        <v>0</v>
      </c>
    </row>
    <row r="15" spans="2:11">
      <c r="B15" s="3" t="s">
        <v>903</v>
      </c>
      <c r="C15" s="12"/>
      <c r="D15" s="3"/>
      <c r="E15" s="3"/>
      <c r="F15" s="3"/>
      <c r="I15" s="9">
        <v>3.02</v>
      </c>
      <c r="J15" s="10">
        <v>3.5000000000000001E-3</v>
      </c>
      <c r="K15" s="10">
        <v>0</v>
      </c>
    </row>
    <row r="16" spans="2:11">
      <c r="B16" s="13" t="s">
        <v>903</v>
      </c>
      <c r="C16" s="14"/>
      <c r="D16" s="13"/>
      <c r="E16" s="13"/>
      <c r="F16" s="13"/>
      <c r="I16" s="15">
        <v>3.02</v>
      </c>
      <c r="J16" s="16">
        <v>3.5000000000000001E-3</v>
      </c>
      <c r="K16" s="16">
        <v>0</v>
      </c>
    </row>
    <row r="17" spans="2:11">
      <c r="B17" s="6" t="s">
        <v>904</v>
      </c>
      <c r="C17" s="17" t="s">
        <v>905</v>
      </c>
      <c r="D17" s="6"/>
      <c r="E17" s="6"/>
      <c r="F17" s="6" t="s">
        <v>107</v>
      </c>
      <c r="I17" s="7">
        <v>3.02</v>
      </c>
      <c r="J17" s="8">
        <v>3.5000000000000001E-3</v>
      </c>
      <c r="K17" s="8">
        <v>0</v>
      </c>
    </row>
    <row r="20" spans="2:11">
      <c r="B20" s="6" t="s">
        <v>156</v>
      </c>
      <c r="C20" s="17"/>
      <c r="D20" s="6"/>
      <c r="E20" s="6"/>
      <c r="F20" s="6"/>
    </row>
    <row r="24" spans="2:11">
      <c r="B24" s="5" t="s">
        <v>85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1"/>
  <sheetViews>
    <sheetView rightToLeft="1" workbookViewId="0">
      <selection activeCell="J33" sqref="J33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  <col min="5" max="5" width="19.5703125" style="22" bestFit="1" customWidth="1"/>
    <col min="6" max="6" width="10.28515625" bestFit="1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954</v>
      </c>
    </row>
    <row r="4" spans="2:6" ht="15.75">
      <c r="B4" s="1" t="s">
        <v>2</v>
      </c>
    </row>
    <row r="6" spans="2:6" ht="15.75">
      <c r="B6" s="2" t="s">
        <v>906</v>
      </c>
    </row>
    <row r="7" spans="2:6">
      <c r="B7" s="3" t="s">
        <v>87</v>
      </c>
      <c r="C7" s="3" t="s">
        <v>88</v>
      </c>
      <c r="D7" s="3" t="s">
        <v>913</v>
      </c>
      <c r="E7" s="3" t="s">
        <v>907</v>
      </c>
      <c r="F7" s="3" t="s">
        <v>647</v>
      </c>
    </row>
    <row r="8" spans="2:6" ht="13.5" thickBot="1">
      <c r="B8" s="4"/>
      <c r="C8" s="4"/>
      <c r="D8" s="4"/>
      <c r="E8" s="4" t="s">
        <v>165</v>
      </c>
      <c r="F8" s="4" t="s">
        <v>99</v>
      </c>
    </row>
    <row r="9" spans="2:6" ht="13.5" thickTop="1">
      <c r="E9"/>
    </row>
    <row r="10" spans="2:6">
      <c r="B10" s="3"/>
      <c r="C10" s="3"/>
      <c r="D10" s="9"/>
    </row>
    <row r="11" spans="2:6">
      <c r="B11" s="3" t="s">
        <v>914</v>
      </c>
      <c r="C11" s="3"/>
      <c r="D11" s="9"/>
      <c r="F11" s="19">
        <v>11265.535273820426</v>
      </c>
    </row>
    <row r="12" spans="2:6">
      <c r="B12" s="13"/>
      <c r="C12" s="13"/>
      <c r="D12" s="15"/>
      <c r="F12" s="19"/>
    </row>
    <row r="13" spans="2:6">
      <c r="B13" s="3"/>
      <c r="C13" s="3"/>
      <c r="D13" s="9"/>
      <c r="F13" s="19"/>
    </row>
    <row r="14" spans="2:6">
      <c r="B14" s="13" t="s">
        <v>915</v>
      </c>
      <c r="C14" s="13"/>
      <c r="D14" s="15"/>
      <c r="F14" s="19">
        <v>1563.5591702706934</v>
      </c>
    </row>
    <row r="15" spans="2:6">
      <c r="B15" t="s">
        <v>916</v>
      </c>
      <c r="F15" s="19"/>
    </row>
    <row r="16" spans="2:6">
      <c r="B16" t="s">
        <v>917</v>
      </c>
      <c r="C16">
        <v>200106458</v>
      </c>
      <c r="F16" s="19"/>
    </row>
    <row r="17" spans="2:6">
      <c r="B17" s="6" t="s">
        <v>918</v>
      </c>
      <c r="C17" s="6">
        <v>200107100</v>
      </c>
      <c r="E17" s="22">
        <v>40847</v>
      </c>
      <c r="F17" s="19">
        <v>0</v>
      </c>
    </row>
    <row r="18" spans="2:6">
      <c r="B18" t="s">
        <v>749</v>
      </c>
      <c r="C18">
        <v>200107449</v>
      </c>
      <c r="E18" s="22">
        <v>42185</v>
      </c>
      <c r="F18" s="19">
        <v>15.607624000000717</v>
      </c>
    </row>
    <row r="19" spans="2:6">
      <c r="B19" t="s">
        <v>751</v>
      </c>
      <c r="C19">
        <v>200108439</v>
      </c>
      <c r="F19" s="19">
        <v>0</v>
      </c>
    </row>
    <row r="20" spans="2:6">
      <c r="B20" t="s">
        <v>919</v>
      </c>
      <c r="C20">
        <v>200110237</v>
      </c>
      <c r="F20" s="19">
        <v>0</v>
      </c>
    </row>
    <row r="21" spans="2:6">
      <c r="B21" s="5" t="s">
        <v>920</v>
      </c>
      <c r="C21">
        <v>200110310</v>
      </c>
      <c r="F21" s="19">
        <v>0</v>
      </c>
    </row>
    <row r="22" spans="2:6">
      <c r="B22" t="s">
        <v>921</v>
      </c>
      <c r="C22">
        <v>200110492</v>
      </c>
      <c r="E22" s="22">
        <v>42369</v>
      </c>
      <c r="F22" s="19">
        <v>0</v>
      </c>
    </row>
    <row r="23" spans="2:6">
      <c r="B23" t="s">
        <v>922</v>
      </c>
      <c r="C23">
        <v>200111557</v>
      </c>
      <c r="F23" s="19">
        <v>0</v>
      </c>
    </row>
    <row r="24" spans="2:6">
      <c r="B24" t="s">
        <v>923</v>
      </c>
      <c r="C24">
        <v>200111896</v>
      </c>
      <c r="F24" s="19">
        <v>0</v>
      </c>
    </row>
    <row r="25" spans="2:6">
      <c r="B25" t="s">
        <v>924</v>
      </c>
      <c r="C25">
        <v>200112548</v>
      </c>
      <c r="F25" s="19">
        <v>0</v>
      </c>
    </row>
    <row r="26" spans="2:6">
      <c r="B26" t="s">
        <v>750</v>
      </c>
      <c r="C26">
        <v>200113389</v>
      </c>
      <c r="F26" s="19">
        <v>0</v>
      </c>
    </row>
    <row r="27" spans="2:6">
      <c r="B27" t="s">
        <v>764</v>
      </c>
      <c r="C27">
        <v>200130037</v>
      </c>
      <c r="E27" s="22">
        <v>41750</v>
      </c>
      <c r="F27" s="19">
        <v>223.01</v>
      </c>
    </row>
    <row r="28" spans="2:6">
      <c r="B28" t="s">
        <v>747</v>
      </c>
      <c r="C28">
        <v>200130789</v>
      </c>
      <c r="E28" s="22">
        <v>39447</v>
      </c>
      <c r="F28" s="19">
        <v>59.213000000000001</v>
      </c>
    </row>
    <row r="29" spans="2:6">
      <c r="B29" t="s">
        <v>762</v>
      </c>
      <c r="C29">
        <v>200167740</v>
      </c>
      <c r="E29" s="22">
        <v>41425</v>
      </c>
      <c r="F29" s="19">
        <v>0</v>
      </c>
    </row>
    <row r="30" spans="2:6">
      <c r="B30" t="s">
        <v>925</v>
      </c>
      <c r="C30">
        <v>200204386</v>
      </c>
      <c r="F30" s="19">
        <v>0</v>
      </c>
    </row>
    <row r="31" spans="2:6">
      <c r="B31" t="s">
        <v>926</v>
      </c>
      <c r="C31">
        <v>200204535</v>
      </c>
      <c r="F31" s="19">
        <v>0</v>
      </c>
    </row>
    <row r="32" spans="2:6">
      <c r="B32" t="s">
        <v>927</v>
      </c>
      <c r="C32">
        <v>200206852</v>
      </c>
      <c r="F32" s="19">
        <v>0</v>
      </c>
    </row>
    <row r="33" spans="2:6">
      <c r="B33" t="s">
        <v>928</v>
      </c>
      <c r="C33">
        <v>200209336</v>
      </c>
      <c r="F33" s="19">
        <v>0</v>
      </c>
    </row>
    <row r="34" spans="2:6">
      <c r="B34" t="s">
        <v>758</v>
      </c>
      <c r="C34">
        <v>666100003</v>
      </c>
      <c r="E34" s="22">
        <v>42370</v>
      </c>
      <c r="F34" s="19">
        <v>600.63032167938684</v>
      </c>
    </row>
    <row r="35" spans="2:6">
      <c r="B35" t="s">
        <v>929</v>
      </c>
      <c r="C35">
        <v>666100086</v>
      </c>
      <c r="E35" s="22">
        <v>40736</v>
      </c>
      <c r="F35" s="19">
        <v>23.838999999999999</v>
      </c>
    </row>
    <row r="36" spans="2:6">
      <c r="B36" t="s">
        <v>760</v>
      </c>
      <c r="C36">
        <v>666100128</v>
      </c>
      <c r="E36" s="22">
        <v>41639</v>
      </c>
      <c r="F36" s="19">
        <v>311.44499999999999</v>
      </c>
    </row>
    <row r="37" spans="2:6">
      <c r="B37" t="s">
        <v>756</v>
      </c>
      <c r="C37">
        <v>666100136</v>
      </c>
      <c r="E37" s="22">
        <v>41197</v>
      </c>
      <c r="F37" s="19">
        <v>217.29895084130632</v>
      </c>
    </row>
    <row r="38" spans="2:6">
      <c r="B38" t="s">
        <v>765</v>
      </c>
      <c r="C38">
        <v>666100144</v>
      </c>
      <c r="E38" s="22">
        <v>42641</v>
      </c>
      <c r="F38" s="19">
        <v>112.51527375000001</v>
      </c>
    </row>
    <row r="39" spans="2:6">
      <c r="B39" t="s">
        <v>930</v>
      </c>
      <c r="C39">
        <v>666100540</v>
      </c>
      <c r="F39" s="19"/>
    </row>
    <row r="40" spans="2:6">
      <c r="B40" t="s">
        <v>931</v>
      </c>
      <c r="C40">
        <v>666100730</v>
      </c>
      <c r="F40" s="19">
        <v>0</v>
      </c>
    </row>
    <row r="41" spans="2:6">
      <c r="B41" t="s">
        <v>932</v>
      </c>
      <c r="C41">
        <v>666100789</v>
      </c>
      <c r="E41" s="22">
        <v>44317</v>
      </c>
      <c r="F41" s="19">
        <v>0</v>
      </c>
    </row>
    <row r="42" spans="2:6">
      <c r="B42" t="s">
        <v>933</v>
      </c>
      <c r="C42">
        <v>666100979</v>
      </c>
      <c r="E42" s="22">
        <v>44058</v>
      </c>
      <c r="F42" s="19">
        <v>0</v>
      </c>
    </row>
    <row r="43" spans="2:6">
      <c r="B43" t="s">
        <v>934</v>
      </c>
      <c r="C43">
        <v>666101951</v>
      </c>
      <c r="E43" s="22">
        <v>43931</v>
      </c>
      <c r="F43" s="19">
        <v>0</v>
      </c>
    </row>
    <row r="44" spans="2:6">
      <c r="F44" s="19"/>
    </row>
    <row r="45" spans="2:6">
      <c r="F45" s="19"/>
    </row>
    <row r="46" spans="2:6">
      <c r="F46" s="19"/>
    </row>
    <row r="47" spans="2:6">
      <c r="B47" t="s">
        <v>935</v>
      </c>
      <c r="F47" s="19">
        <v>9701.9761035497322</v>
      </c>
    </row>
    <row r="48" spans="2:6">
      <c r="B48" t="s">
        <v>936</v>
      </c>
      <c r="F48" s="19"/>
    </row>
    <row r="49" spans="2:6">
      <c r="B49" t="s">
        <v>768</v>
      </c>
      <c r="C49">
        <v>200207447</v>
      </c>
      <c r="F49" s="19"/>
    </row>
    <row r="50" spans="2:6">
      <c r="B50" t="s">
        <v>774</v>
      </c>
      <c r="C50">
        <v>666100011</v>
      </c>
      <c r="E50" s="22">
        <v>43312</v>
      </c>
      <c r="F50" s="19">
        <v>1963.7103639500006</v>
      </c>
    </row>
    <row r="51" spans="2:6">
      <c r="B51" t="s">
        <v>772</v>
      </c>
      <c r="C51">
        <v>666100029</v>
      </c>
      <c r="E51" s="22">
        <v>43312</v>
      </c>
      <c r="F51" s="19">
        <v>1718.8928141147496</v>
      </c>
    </row>
    <row r="52" spans="2:6">
      <c r="B52" t="s">
        <v>778</v>
      </c>
      <c r="C52">
        <v>666100060</v>
      </c>
      <c r="E52" s="22">
        <v>43373</v>
      </c>
      <c r="F52" s="19">
        <v>0</v>
      </c>
    </row>
    <row r="53" spans="2:6">
      <c r="B53" t="s">
        <v>776</v>
      </c>
      <c r="C53">
        <v>666100185</v>
      </c>
      <c r="E53" s="22">
        <v>44165</v>
      </c>
      <c r="F53" s="19">
        <v>3593.7403286152171</v>
      </c>
    </row>
    <row r="54" spans="2:6">
      <c r="B54" t="s">
        <v>937</v>
      </c>
      <c r="C54">
        <v>666100276</v>
      </c>
      <c r="F54" s="19">
        <v>0</v>
      </c>
    </row>
    <row r="55" spans="2:6">
      <c r="B55" t="s">
        <v>938</v>
      </c>
      <c r="C55">
        <v>666100284</v>
      </c>
      <c r="E55" s="22">
        <v>44408</v>
      </c>
      <c r="F55" s="19">
        <v>0</v>
      </c>
    </row>
    <row r="56" spans="2:6">
      <c r="B56" t="s">
        <v>939</v>
      </c>
      <c r="C56">
        <v>666100524</v>
      </c>
      <c r="F56" s="19">
        <v>0</v>
      </c>
    </row>
    <row r="57" spans="2:6">
      <c r="B57" t="s">
        <v>940</v>
      </c>
      <c r="C57">
        <v>666100532</v>
      </c>
      <c r="E57" s="22">
        <v>43708</v>
      </c>
      <c r="F57" s="19">
        <v>0</v>
      </c>
    </row>
    <row r="58" spans="2:6">
      <c r="B58" t="s">
        <v>770</v>
      </c>
      <c r="C58">
        <v>666100581</v>
      </c>
      <c r="E58" s="22">
        <v>42075</v>
      </c>
      <c r="F58" s="19">
        <v>338.02452556560013</v>
      </c>
    </row>
    <row r="59" spans="2:6">
      <c r="B59" t="s">
        <v>941</v>
      </c>
      <c r="C59">
        <v>666100623</v>
      </c>
      <c r="E59" s="22">
        <v>42886</v>
      </c>
      <c r="F59" s="19">
        <v>0</v>
      </c>
    </row>
    <row r="60" spans="2:6">
      <c r="B60" t="s">
        <v>942</v>
      </c>
      <c r="C60">
        <v>666100656</v>
      </c>
      <c r="E60" s="22">
        <v>44012</v>
      </c>
      <c r="F60" s="19">
        <v>0</v>
      </c>
    </row>
    <row r="61" spans="2:6">
      <c r="B61" t="s">
        <v>943</v>
      </c>
      <c r="C61">
        <v>666100680</v>
      </c>
      <c r="E61" s="22">
        <v>41995</v>
      </c>
      <c r="F61" s="19">
        <v>0</v>
      </c>
    </row>
    <row r="62" spans="2:6">
      <c r="B62" t="s">
        <v>944</v>
      </c>
      <c r="C62">
        <v>666100706</v>
      </c>
      <c r="E62" s="22">
        <v>43281</v>
      </c>
      <c r="F62" s="19">
        <v>0</v>
      </c>
    </row>
    <row r="63" spans="2:6">
      <c r="B63" t="s">
        <v>945</v>
      </c>
      <c r="C63">
        <v>666100920</v>
      </c>
      <c r="E63" s="22">
        <v>43678</v>
      </c>
      <c r="F63" s="19">
        <v>0</v>
      </c>
    </row>
    <row r="64" spans="2:6">
      <c r="B64" t="s">
        <v>946</v>
      </c>
      <c r="C64">
        <v>666101969</v>
      </c>
      <c r="E64" s="22">
        <v>44681</v>
      </c>
      <c r="F64" s="19">
        <v>0</v>
      </c>
    </row>
    <row r="65" spans="2:6">
      <c r="B65" t="s">
        <v>947</v>
      </c>
      <c r="C65">
        <v>666101035</v>
      </c>
      <c r="E65" s="22">
        <v>45519</v>
      </c>
      <c r="F65" s="19">
        <v>0</v>
      </c>
    </row>
    <row r="66" spans="2:6">
      <c r="B66" t="s">
        <v>948</v>
      </c>
      <c r="C66">
        <v>666101126</v>
      </c>
      <c r="E66" s="22">
        <v>44562</v>
      </c>
      <c r="F66" s="19">
        <v>0</v>
      </c>
    </row>
    <row r="67" spans="2:6">
      <c r="B67" t="s">
        <v>949</v>
      </c>
      <c r="C67">
        <v>666101795</v>
      </c>
      <c r="E67" s="22">
        <v>45291</v>
      </c>
      <c r="F67" s="19">
        <v>0</v>
      </c>
    </row>
    <row r="68" spans="2:6">
      <c r="B68" t="s">
        <v>950</v>
      </c>
      <c r="C68">
        <v>666101704</v>
      </c>
      <c r="E68" s="22">
        <v>45272</v>
      </c>
      <c r="F68" s="19">
        <v>0</v>
      </c>
    </row>
    <row r="69" spans="2:6">
      <c r="B69" t="s">
        <v>951</v>
      </c>
      <c r="C69">
        <v>666101969</v>
      </c>
      <c r="E69" s="22">
        <v>44681</v>
      </c>
      <c r="F69" s="19">
        <v>0</v>
      </c>
    </row>
    <row r="70" spans="2:6">
      <c r="B70" t="s">
        <v>952</v>
      </c>
      <c r="C70">
        <v>666103585</v>
      </c>
      <c r="E70" s="22">
        <v>45547</v>
      </c>
      <c r="F70" s="19">
        <v>2087.6080713041665</v>
      </c>
    </row>
    <row r="71" spans="2:6">
      <c r="F71" s="19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954</v>
      </c>
    </row>
    <row r="4" spans="2:16" ht="15.75">
      <c r="B4" s="1" t="s">
        <v>2</v>
      </c>
    </row>
    <row r="6" spans="2:16" ht="15.75">
      <c r="B6" s="2" t="s">
        <v>908</v>
      </c>
    </row>
    <row r="7" spans="2:16">
      <c r="B7" s="3" t="s">
        <v>87</v>
      </c>
      <c r="C7" s="3" t="s">
        <v>88</v>
      </c>
      <c r="D7" s="3" t="s">
        <v>205</v>
      </c>
      <c r="E7" s="3" t="s">
        <v>90</v>
      </c>
      <c r="F7" s="3" t="s">
        <v>91</v>
      </c>
      <c r="G7" s="3" t="s">
        <v>160</v>
      </c>
      <c r="H7" s="3" t="s">
        <v>161</v>
      </c>
      <c r="I7" s="3" t="s">
        <v>92</v>
      </c>
      <c r="J7" s="3" t="s">
        <v>93</v>
      </c>
      <c r="K7" s="3" t="s">
        <v>909</v>
      </c>
      <c r="L7" s="3" t="s">
        <v>162</v>
      </c>
      <c r="M7" s="3" t="s">
        <v>910</v>
      </c>
      <c r="N7" s="3" t="s">
        <v>163</v>
      </c>
      <c r="O7" s="3" t="s">
        <v>164</v>
      </c>
      <c r="P7" s="3" t="s">
        <v>97</v>
      </c>
    </row>
    <row r="8" spans="2:16" ht="13.5" thickBot="1">
      <c r="B8" s="4"/>
      <c r="C8" s="4"/>
      <c r="D8" s="4"/>
      <c r="E8" s="4"/>
      <c r="F8" s="4"/>
      <c r="G8" s="4" t="s">
        <v>165</v>
      </c>
      <c r="H8" s="4" t="s">
        <v>166</v>
      </c>
      <c r="I8" s="4"/>
      <c r="J8" s="4" t="s">
        <v>98</v>
      </c>
      <c r="K8" s="4" t="s">
        <v>98</v>
      </c>
      <c r="L8" s="4" t="s">
        <v>167</v>
      </c>
      <c r="M8" s="4" t="s">
        <v>99</v>
      </c>
      <c r="N8" s="4" t="s">
        <v>98</v>
      </c>
      <c r="O8" s="4" t="s">
        <v>98</v>
      </c>
      <c r="P8" s="4" t="s">
        <v>98</v>
      </c>
    </row>
    <row r="10" spans="2:16">
      <c r="B10" s="3" t="s">
        <v>216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217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218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301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333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335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895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156</v>
      </c>
      <c r="C19" s="17"/>
      <c r="D19" s="6"/>
      <c r="E19" s="6"/>
      <c r="F19" s="6"/>
      <c r="G19" s="6"/>
      <c r="I19" s="6"/>
    </row>
    <row r="23" spans="2:9">
      <c r="B23" s="5" t="s">
        <v>85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954</v>
      </c>
    </row>
    <row r="4" spans="2:16" ht="15.75">
      <c r="B4" s="1" t="s">
        <v>2</v>
      </c>
    </row>
    <row r="6" spans="2:16" ht="15.75">
      <c r="B6" s="2" t="s">
        <v>911</v>
      </c>
    </row>
    <row r="7" spans="2:16">
      <c r="B7" s="3" t="s">
        <v>87</v>
      </c>
      <c r="C7" s="3" t="s">
        <v>88</v>
      </c>
      <c r="D7" s="3" t="s">
        <v>205</v>
      </c>
      <c r="E7" s="3" t="s">
        <v>90</v>
      </c>
      <c r="F7" s="3" t="s">
        <v>91</v>
      </c>
      <c r="G7" s="3" t="s">
        <v>160</v>
      </c>
      <c r="H7" s="3" t="s">
        <v>161</v>
      </c>
      <c r="I7" s="3" t="s">
        <v>92</v>
      </c>
      <c r="J7" s="3" t="s">
        <v>93</v>
      </c>
      <c r="K7" s="3" t="s">
        <v>909</v>
      </c>
      <c r="L7" s="3" t="s">
        <v>162</v>
      </c>
      <c r="M7" s="3" t="s">
        <v>910</v>
      </c>
      <c r="N7" s="3" t="s">
        <v>163</v>
      </c>
      <c r="O7" s="3" t="s">
        <v>164</v>
      </c>
      <c r="P7" s="3" t="s">
        <v>97</v>
      </c>
    </row>
    <row r="8" spans="2:16" ht="13.5" thickBot="1">
      <c r="B8" s="4"/>
      <c r="C8" s="4"/>
      <c r="D8" s="4"/>
      <c r="E8" s="4"/>
      <c r="F8" s="4"/>
      <c r="G8" s="4" t="s">
        <v>165</v>
      </c>
      <c r="H8" s="4" t="s">
        <v>166</v>
      </c>
      <c r="I8" s="4"/>
      <c r="J8" s="4" t="s">
        <v>98</v>
      </c>
      <c r="K8" s="4" t="s">
        <v>98</v>
      </c>
      <c r="L8" s="4" t="s">
        <v>167</v>
      </c>
      <c r="M8" s="4" t="s">
        <v>99</v>
      </c>
      <c r="N8" s="4" t="s">
        <v>98</v>
      </c>
      <c r="O8" s="4" t="s">
        <v>98</v>
      </c>
      <c r="P8" s="4" t="s">
        <v>98</v>
      </c>
    </row>
    <row r="10" spans="2:16">
      <c r="B10" s="3" t="s">
        <v>664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665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666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721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722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729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895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156</v>
      </c>
      <c r="C19" s="17"/>
      <c r="D19" s="6"/>
      <c r="E19" s="6"/>
      <c r="F19" s="6"/>
      <c r="G19" s="6"/>
      <c r="I19" s="6"/>
    </row>
    <row r="23" spans="2:9">
      <c r="B23" s="5" t="s">
        <v>85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9"/>
  <sheetViews>
    <sheetView rightToLeft="1" workbookViewId="0"/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1" width="16.7109375" customWidth="1"/>
    <col min="12" max="12" width="17.7109375" customWidth="1"/>
    <col min="13" max="13" width="9.7109375" customWidth="1"/>
    <col min="14" max="14" width="13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954</v>
      </c>
    </row>
    <row r="4" spans="2:17" ht="15.75">
      <c r="B4" s="1" t="s">
        <v>2</v>
      </c>
    </row>
    <row r="6" spans="2:17" ht="15.75">
      <c r="B6" s="2" t="s">
        <v>157</v>
      </c>
    </row>
    <row r="7" spans="2:17" ht="15.75">
      <c r="B7" s="2" t="s">
        <v>158</v>
      </c>
    </row>
    <row r="8" spans="2:17">
      <c r="B8" s="3" t="s">
        <v>87</v>
      </c>
      <c r="C8" s="3" t="s">
        <v>88</v>
      </c>
      <c r="D8" s="3" t="s">
        <v>159</v>
      </c>
      <c r="E8" s="3" t="s">
        <v>90</v>
      </c>
      <c r="F8" s="3" t="s">
        <v>91</v>
      </c>
      <c r="G8" s="3" t="s">
        <v>160</v>
      </c>
      <c r="H8" s="3" t="s">
        <v>161</v>
      </c>
      <c r="I8" s="3" t="s">
        <v>92</v>
      </c>
      <c r="J8" s="3" t="s">
        <v>93</v>
      </c>
      <c r="K8" s="3" t="s">
        <v>94</v>
      </c>
      <c r="L8" s="3" t="s">
        <v>162</v>
      </c>
      <c r="M8" s="3" t="s">
        <v>41</v>
      </c>
      <c r="N8" s="3" t="s">
        <v>95</v>
      </c>
      <c r="O8" s="3" t="s">
        <v>163</v>
      </c>
      <c r="P8" s="3" t="s">
        <v>164</v>
      </c>
      <c r="Q8" s="3" t="s">
        <v>97</v>
      </c>
    </row>
    <row r="9" spans="2:17" ht="13.5" thickBot="1">
      <c r="B9" s="4"/>
      <c r="C9" s="4"/>
      <c r="D9" s="4"/>
      <c r="E9" s="4"/>
      <c r="F9" s="4"/>
      <c r="G9" s="4" t="s">
        <v>165</v>
      </c>
      <c r="H9" s="4" t="s">
        <v>166</v>
      </c>
      <c r="I9" s="4"/>
      <c r="J9" s="4" t="s">
        <v>98</v>
      </c>
      <c r="K9" s="4" t="s">
        <v>98</v>
      </c>
      <c r="L9" s="4" t="s">
        <v>167</v>
      </c>
      <c r="M9" s="4" t="s">
        <v>168</v>
      </c>
      <c r="N9" s="4" t="s">
        <v>99</v>
      </c>
      <c r="O9" s="4" t="s">
        <v>98</v>
      </c>
      <c r="P9" s="4" t="s">
        <v>98</v>
      </c>
      <c r="Q9" s="4" t="s">
        <v>98</v>
      </c>
    </row>
    <row r="11" spans="2:17">
      <c r="B11" s="3" t="s">
        <v>169</v>
      </c>
      <c r="C11" s="12"/>
      <c r="D11" s="3"/>
      <c r="E11" s="3"/>
      <c r="F11" s="3"/>
      <c r="G11" s="3"/>
      <c r="H11" s="12">
        <v>4.1900000000000004</v>
      </c>
      <c r="I11" s="3"/>
      <c r="K11" s="10">
        <v>7.9000000000000008E-3</v>
      </c>
      <c r="L11" s="9">
        <v>205498346</v>
      </c>
      <c r="N11" s="9">
        <v>234722.1</v>
      </c>
      <c r="P11" s="10">
        <v>1</v>
      </c>
      <c r="Q11" s="10">
        <v>0.36909999999999998</v>
      </c>
    </row>
    <row r="12" spans="2:17">
      <c r="B12" s="3" t="s">
        <v>170</v>
      </c>
      <c r="C12" s="12"/>
      <c r="D12" s="3"/>
      <c r="E12" s="3"/>
      <c r="F12" s="3"/>
      <c r="G12" s="3"/>
      <c r="H12" s="12">
        <v>4.1900000000000004</v>
      </c>
      <c r="I12" s="3"/>
      <c r="K12" s="10">
        <v>7.9000000000000008E-3</v>
      </c>
      <c r="L12" s="9">
        <v>205498346</v>
      </c>
      <c r="N12" s="9">
        <v>234722.1</v>
      </c>
      <c r="P12" s="10">
        <v>1</v>
      </c>
      <c r="Q12" s="10">
        <v>0.36909999999999998</v>
      </c>
    </row>
    <row r="13" spans="2:17">
      <c r="B13" s="13" t="s">
        <v>171</v>
      </c>
      <c r="C13" s="14"/>
      <c r="D13" s="13"/>
      <c r="E13" s="13"/>
      <c r="F13" s="13"/>
      <c r="G13" s="13"/>
      <c r="H13" s="14">
        <v>3</v>
      </c>
      <c r="I13" s="13"/>
      <c r="K13" s="16">
        <v>3.0999999999999999E-3</v>
      </c>
      <c r="L13" s="15">
        <v>73333276</v>
      </c>
      <c r="N13" s="15">
        <v>83479.5</v>
      </c>
      <c r="P13" s="16">
        <v>0.35570000000000002</v>
      </c>
      <c r="Q13" s="16">
        <v>0.1313</v>
      </c>
    </row>
    <row r="14" spans="2:17">
      <c r="B14" s="6" t="s">
        <v>172</v>
      </c>
      <c r="C14" s="17">
        <v>9590332</v>
      </c>
      <c r="D14" s="6" t="s">
        <v>173</v>
      </c>
      <c r="E14" s="6" t="s">
        <v>174</v>
      </c>
      <c r="F14" s="6"/>
      <c r="G14" s="6"/>
      <c r="H14" s="17">
        <v>4.25</v>
      </c>
      <c r="I14" s="6" t="s">
        <v>107</v>
      </c>
      <c r="J14" s="18">
        <v>0.04</v>
      </c>
      <c r="K14" s="8">
        <v>6.9999999999999999E-4</v>
      </c>
      <c r="L14" s="7">
        <v>152567</v>
      </c>
      <c r="M14" s="7">
        <v>154.33000000000001</v>
      </c>
      <c r="N14" s="7">
        <v>235.46</v>
      </c>
      <c r="O14" s="8">
        <v>0</v>
      </c>
      <c r="P14" s="8">
        <v>1E-3</v>
      </c>
      <c r="Q14" s="8">
        <v>4.0000000000000002E-4</v>
      </c>
    </row>
    <row r="15" spans="2:17">
      <c r="B15" s="6" t="s">
        <v>175</v>
      </c>
      <c r="C15" s="17">
        <v>9590431</v>
      </c>
      <c r="D15" s="6" t="s">
        <v>173</v>
      </c>
      <c r="E15" s="6" t="s">
        <v>174</v>
      </c>
      <c r="F15" s="6"/>
      <c r="G15" s="6"/>
      <c r="H15" s="17">
        <v>6.72</v>
      </c>
      <c r="I15" s="6" t="s">
        <v>107</v>
      </c>
      <c r="J15" s="18">
        <v>0.04</v>
      </c>
      <c r="K15" s="8">
        <v>4.8999999999999998E-3</v>
      </c>
      <c r="L15" s="7">
        <v>1019880</v>
      </c>
      <c r="M15" s="7">
        <v>155.97999999999999</v>
      </c>
      <c r="N15" s="7">
        <v>1590.81</v>
      </c>
      <c r="O15" s="8">
        <v>1E-4</v>
      </c>
      <c r="P15" s="8">
        <v>6.7999999999999996E-3</v>
      </c>
      <c r="Q15" s="8">
        <v>2.5000000000000001E-3</v>
      </c>
    </row>
    <row r="16" spans="2:17">
      <c r="B16" s="6" t="s">
        <v>176</v>
      </c>
      <c r="C16" s="17">
        <v>1108927</v>
      </c>
      <c r="D16" s="6" t="s">
        <v>173</v>
      </c>
      <c r="E16" s="6" t="s">
        <v>174</v>
      </c>
      <c r="F16" s="6"/>
      <c r="G16" s="6"/>
      <c r="H16" s="17">
        <v>1.3</v>
      </c>
      <c r="I16" s="6" t="s">
        <v>107</v>
      </c>
      <c r="J16" s="18">
        <v>3.5000000000000003E-2</v>
      </c>
      <c r="K16" s="8">
        <v>3.0000000000000001E-3</v>
      </c>
      <c r="L16" s="7">
        <v>3902730</v>
      </c>
      <c r="M16" s="7">
        <v>123.8</v>
      </c>
      <c r="N16" s="7">
        <v>4831.58</v>
      </c>
      <c r="O16" s="8">
        <v>2.0000000000000001E-4</v>
      </c>
      <c r="P16" s="8">
        <v>2.06E-2</v>
      </c>
      <c r="Q16" s="8">
        <v>7.6E-3</v>
      </c>
    </row>
    <row r="17" spans="2:17">
      <c r="B17" s="6" t="s">
        <v>177</v>
      </c>
      <c r="C17" s="17">
        <v>1125905</v>
      </c>
      <c r="D17" s="6" t="s">
        <v>173</v>
      </c>
      <c r="E17" s="6" t="s">
        <v>174</v>
      </c>
      <c r="F17" s="6"/>
      <c r="G17" s="6"/>
      <c r="H17" s="17">
        <v>0.41</v>
      </c>
      <c r="I17" s="6" t="s">
        <v>107</v>
      </c>
      <c r="J17" s="18">
        <v>0.01</v>
      </c>
      <c r="K17" s="8">
        <v>7.7999999999999996E-3</v>
      </c>
      <c r="L17" s="7">
        <v>23192165</v>
      </c>
      <c r="M17" s="7">
        <v>102.73</v>
      </c>
      <c r="N17" s="7">
        <v>23825.31</v>
      </c>
      <c r="O17" s="8">
        <v>1.8E-3</v>
      </c>
      <c r="P17" s="8">
        <v>0.10150000000000001</v>
      </c>
      <c r="Q17" s="8">
        <v>3.7499999999999999E-2</v>
      </c>
    </row>
    <row r="18" spans="2:17">
      <c r="B18" s="6" t="s">
        <v>178</v>
      </c>
      <c r="C18" s="17">
        <v>1114750</v>
      </c>
      <c r="D18" s="6" t="s">
        <v>173</v>
      </c>
      <c r="E18" s="6" t="s">
        <v>174</v>
      </c>
      <c r="F18" s="6"/>
      <c r="G18" s="6"/>
      <c r="H18" s="17">
        <v>2.75</v>
      </c>
      <c r="I18" s="6" t="s">
        <v>107</v>
      </c>
      <c r="J18" s="18">
        <v>0.03</v>
      </c>
      <c r="K18" s="8">
        <v>-6.9999999999999999E-4</v>
      </c>
      <c r="L18" s="7">
        <v>20624939</v>
      </c>
      <c r="M18" s="7">
        <v>118.92</v>
      </c>
      <c r="N18" s="7">
        <v>24527.18</v>
      </c>
      <c r="O18" s="8">
        <v>1.2999999999999999E-3</v>
      </c>
      <c r="P18" s="8">
        <v>0.1045</v>
      </c>
      <c r="Q18" s="8">
        <v>3.8600000000000002E-2</v>
      </c>
    </row>
    <row r="19" spans="2:17">
      <c r="B19" s="6" t="s">
        <v>179</v>
      </c>
      <c r="C19" s="17">
        <v>1137181</v>
      </c>
      <c r="D19" s="6" t="s">
        <v>173</v>
      </c>
      <c r="E19" s="6" t="s">
        <v>174</v>
      </c>
      <c r="F19" s="6"/>
      <c r="G19" s="6"/>
      <c r="H19" s="17">
        <v>3.83</v>
      </c>
      <c r="I19" s="6" t="s">
        <v>107</v>
      </c>
      <c r="J19" s="18">
        <v>1E-3</v>
      </c>
      <c r="L19" s="7">
        <v>738039</v>
      </c>
      <c r="M19" s="7">
        <v>100.08</v>
      </c>
      <c r="N19" s="7">
        <v>738.63</v>
      </c>
      <c r="O19" s="8">
        <v>1E-4</v>
      </c>
      <c r="P19" s="8">
        <v>3.0999999999999999E-3</v>
      </c>
      <c r="Q19" s="8">
        <v>1.1999999999999999E-3</v>
      </c>
    </row>
    <row r="20" spans="2:17">
      <c r="B20" s="6" t="s">
        <v>180</v>
      </c>
      <c r="C20" s="17">
        <v>1135912</v>
      </c>
      <c r="D20" s="6" t="s">
        <v>173</v>
      </c>
      <c r="E20" s="6" t="s">
        <v>174</v>
      </c>
      <c r="F20" s="6"/>
      <c r="G20" s="6"/>
      <c r="H20" s="17">
        <v>8.58</v>
      </c>
      <c r="I20" s="6" t="s">
        <v>107</v>
      </c>
      <c r="J20" s="18">
        <v>7.4999999999999997E-3</v>
      </c>
      <c r="K20" s="8">
        <v>5.7000000000000002E-3</v>
      </c>
      <c r="L20" s="7">
        <v>61455</v>
      </c>
      <c r="M20" s="7">
        <v>100.95</v>
      </c>
      <c r="N20" s="7">
        <v>62.04</v>
      </c>
      <c r="O20" s="8">
        <v>0</v>
      </c>
      <c r="P20" s="8">
        <v>2.9999999999999997E-4</v>
      </c>
      <c r="Q20" s="8">
        <v>1E-4</v>
      </c>
    </row>
    <row r="21" spans="2:17">
      <c r="B21" s="6" t="s">
        <v>181</v>
      </c>
      <c r="C21" s="17">
        <v>1124056</v>
      </c>
      <c r="D21" s="6" t="s">
        <v>173</v>
      </c>
      <c r="E21" s="6" t="s">
        <v>174</v>
      </c>
      <c r="F21" s="6"/>
      <c r="G21" s="6"/>
      <c r="H21" s="17">
        <v>5.4</v>
      </c>
      <c r="I21" s="6" t="s">
        <v>107</v>
      </c>
      <c r="J21" s="18">
        <v>2.75E-2</v>
      </c>
      <c r="K21" s="8">
        <v>2.3E-3</v>
      </c>
      <c r="L21" s="7">
        <v>21173346</v>
      </c>
      <c r="M21" s="7">
        <v>117.85</v>
      </c>
      <c r="N21" s="7">
        <v>24952.79</v>
      </c>
      <c r="O21" s="8">
        <v>1.2999999999999999E-3</v>
      </c>
      <c r="P21" s="8">
        <v>0.10630000000000001</v>
      </c>
      <c r="Q21" s="8">
        <v>3.9199999999999999E-2</v>
      </c>
    </row>
    <row r="22" spans="2:17">
      <c r="B22" s="6" t="s">
        <v>182</v>
      </c>
      <c r="C22" s="17">
        <v>1128081</v>
      </c>
      <c r="D22" s="6" t="s">
        <v>173</v>
      </c>
      <c r="E22" s="6" t="s">
        <v>174</v>
      </c>
      <c r="F22" s="6"/>
      <c r="G22" s="6"/>
      <c r="H22" s="17">
        <v>6.42</v>
      </c>
      <c r="I22" s="6" t="s">
        <v>107</v>
      </c>
      <c r="J22" s="18">
        <v>1.7500000000000002E-2</v>
      </c>
      <c r="K22" s="8">
        <v>4.0000000000000001E-3</v>
      </c>
      <c r="L22" s="7">
        <v>2468155</v>
      </c>
      <c r="M22" s="7">
        <v>110.03</v>
      </c>
      <c r="N22" s="7">
        <v>2715.71</v>
      </c>
      <c r="O22" s="8">
        <v>2.0000000000000001E-4</v>
      </c>
      <c r="P22" s="8">
        <v>1.1599999999999999E-2</v>
      </c>
      <c r="Q22" s="8">
        <v>4.3E-3</v>
      </c>
    </row>
    <row r="23" spans="2:17">
      <c r="B23" s="13" t="s">
        <v>183</v>
      </c>
      <c r="C23" s="14"/>
      <c r="D23" s="13"/>
      <c r="E23" s="13"/>
      <c r="F23" s="13"/>
      <c r="G23" s="13"/>
      <c r="H23" s="14">
        <v>4.8499999999999996</v>
      </c>
      <c r="I23" s="13"/>
      <c r="K23" s="16">
        <v>1.0500000000000001E-2</v>
      </c>
      <c r="L23" s="15">
        <v>132165070</v>
      </c>
      <c r="N23" s="15">
        <v>151242.6</v>
      </c>
      <c r="P23" s="16">
        <v>0.64429999999999998</v>
      </c>
      <c r="Q23" s="16">
        <v>0.23780000000000001</v>
      </c>
    </row>
    <row r="24" spans="2:17">
      <c r="B24" s="6" t="s">
        <v>184</v>
      </c>
      <c r="C24" s="17">
        <v>8171126</v>
      </c>
      <c r="D24" s="6" t="s">
        <v>173</v>
      </c>
      <c r="E24" s="6" t="s">
        <v>174</v>
      </c>
      <c r="F24" s="6"/>
      <c r="G24" s="6"/>
      <c r="H24" s="17">
        <v>0.86</v>
      </c>
      <c r="I24" s="6" t="s">
        <v>107</v>
      </c>
      <c r="K24" s="8">
        <v>1.5E-3</v>
      </c>
      <c r="L24" s="7">
        <v>1857686</v>
      </c>
      <c r="M24" s="7">
        <v>99.87</v>
      </c>
      <c r="N24" s="7">
        <v>1855.27</v>
      </c>
      <c r="O24" s="8">
        <v>2.9999999999999997E-4</v>
      </c>
      <c r="P24" s="8">
        <v>7.9000000000000008E-3</v>
      </c>
      <c r="Q24" s="8">
        <v>2.8999999999999998E-3</v>
      </c>
    </row>
    <row r="25" spans="2:17">
      <c r="B25" s="6" t="s">
        <v>185</v>
      </c>
      <c r="C25" s="17">
        <v>8170813</v>
      </c>
      <c r="D25" s="6" t="s">
        <v>173</v>
      </c>
      <c r="E25" s="6" t="s">
        <v>174</v>
      </c>
      <c r="F25" s="6"/>
      <c r="G25" s="6"/>
      <c r="H25" s="17">
        <v>0.59</v>
      </c>
      <c r="I25" s="6" t="s">
        <v>107</v>
      </c>
      <c r="K25" s="8">
        <v>1.5E-3</v>
      </c>
      <c r="L25" s="7">
        <v>3150993</v>
      </c>
      <c r="M25" s="7">
        <v>99.91</v>
      </c>
      <c r="N25" s="7">
        <v>3148.16</v>
      </c>
      <c r="O25" s="8">
        <v>4.0000000000000002E-4</v>
      </c>
      <c r="P25" s="8">
        <v>1.34E-2</v>
      </c>
      <c r="Q25" s="8">
        <v>4.8999999999999998E-3</v>
      </c>
    </row>
    <row r="26" spans="2:17">
      <c r="B26" s="6" t="s">
        <v>186</v>
      </c>
      <c r="C26" s="17">
        <v>1123272</v>
      </c>
      <c r="D26" s="6" t="s">
        <v>173</v>
      </c>
      <c r="E26" s="6" t="s">
        <v>174</v>
      </c>
      <c r="F26" s="6"/>
      <c r="G26" s="6"/>
      <c r="H26" s="17">
        <v>4.45</v>
      </c>
      <c r="I26" s="6" t="s">
        <v>107</v>
      </c>
      <c r="J26" s="18">
        <v>5.5E-2</v>
      </c>
      <c r="K26" s="8">
        <v>1.1299999999999999E-2</v>
      </c>
      <c r="L26" s="7">
        <v>13738163</v>
      </c>
      <c r="M26" s="7">
        <v>126.49</v>
      </c>
      <c r="N26" s="7">
        <v>17377.400000000001</v>
      </c>
      <c r="O26" s="8">
        <v>8.0000000000000004E-4</v>
      </c>
      <c r="P26" s="8">
        <v>7.3999999999999996E-2</v>
      </c>
      <c r="Q26" s="8">
        <v>2.7300000000000001E-2</v>
      </c>
    </row>
    <row r="27" spans="2:17">
      <c r="B27" s="6" t="s">
        <v>187</v>
      </c>
      <c r="C27" s="17">
        <v>1125400</v>
      </c>
      <c r="D27" s="6" t="s">
        <v>173</v>
      </c>
      <c r="E27" s="6" t="s">
        <v>174</v>
      </c>
      <c r="F27" s="6"/>
      <c r="G27" s="6"/>
      <c r="H27" s="17">
        <v>15.3</v>
      </c>
      <c r="I27" s="6" t="s">
        <v>107</v>
      </c>
      <c r="J27" s="18">
        <v>5.5E-2</v>
      </c>
      <c r="K27" s="8">
        <v>3.2300000000000002E-2</v>
      </c>
      <c r="L27" s="7">
        <v>5585072</v>
      </c>
      <c r="M27" s="7">
        <v>143.6</v>
      </c>
      <c r="N27" s="7">
        <v>8020.16</v>
      </c>
      <c r="O27" s="8">
        <v>2.9999999999999997E-4</v>
      </c>
      <c r="P27" s="8">
        <v>3.4200000000000001E-2</v>
      </c>
      <c r="Q27" s="8">
        <v>1.26E-2</v>
      </c>
    </row>
    <row r="28" spans="2:17">
      <c r="B28" s="6" t="s">
        <v>188</v>
      </c>
      <c r="C28" s="17">
        <v>1126747</v>
      </c>
      <c r="D28" s="6" t="s">
        <v>173</v>
      </c>
      <c r="E28" s="6" t="s">
        <v>174</v>
      </c>
      <c r="F28" s="6"/>
      <c r="G28" s="6"/>
      <c r="H28" s="17">
        <v>5.53</v>
      </c>
      <c r="I28" s="6" t="s">
        <v>107</v>
      </c>
      <c r="J28" s="18">
        <v>4.2500000000000003E-2</v>
      </c>
      <c r="K28" s="8">
        <v>1.4500000000000001E-2</v>
      </c>
      <c r="L28" s="7">
        <v>17485302</v>
      </c>
      <c r="M28" s="7">
        <v>119.77</v>
      </c>
      <c r="N28" s="7">
        <v>20942.150000000001</v>
      </c>
      <c r="O28" s="8">
        <v>1E-3</v>
      </c>
      <c r="P28" s="8">
        <v>8.9200000000000002E-2</v>
      </c>
      <c r="Q28" s="8">
        <v>3.2899999999999999E-2</v>
      </c>
    </row>
    <row r="29" spans="2:17">
      <c r="B29" s="6" t="s">
        <v>189</v>
      </c>
      <c r="C29" s="17">
        <v>1131770</v>
      </c>
      <c r="D29" s="6" t="s">
        <v>173</v>
      </c>
      <c r="E29" s="6" t="s">
        <v>174</v>
      </c>
      <c r="F29" s="6"/>
      <c r="G29" s="6"/>
      <c r="H29" s="17">
        <v>2.35</v>
      </c>
      <c r="I29" s="6" t="s">
        <v>107</v>
      </c>
      <c r="J29" s="18">
        <v>2.2499999999999999E-2</v>
      </c>
      <c r="K29" s="8">
        <v>4.4999999999999997E-3</v>
      </c>
      <c r="L29" s="7">
        <v>11692494</v>
      </c>
      <c r="M29" s="7">
        <v>105.61</v>
      </c>
      <c r="N29" s="7">
        <v>12348.44</v>
      </c>
      <c r="O29" s="8">
        <v>8.0000000000000004E-4</v>
      </c>
      <c r="P29" s="8">
        <v>5.2600000000000001E-2</v>
      </c>
      <c r="Q29" s="8">
        <v>1.9400000000000001E-2</v>
      </c>
    </row>
    <row r="30" spans="2:17">
      <c r="B30" s="6" t="s">
        <v>190</v>
      </c>
      <c r="C30" s="17">
        <v>1136548</v>
      </c>
      <c r="D30" s="6" t="s">
        <v>173</v>
      </c>
      <c r="E30" s="6" t="s">
        <v>174</v>
      </c>
      <c r="F30" s="6"/>
      <c r="G30" s="6"/>
      <c r="H30" s="17">
        <v>1.83</v>
      </c>
      <c r="I30" s="6" t="s">
        <v>107</v>
      </c>
      <c r="J30" s="18">
        <v>5.0000000000000001E-3</v>
      </c>
      <c r="K30" s="8">
        <v>3.2000000000000002E-3</v>
      </c>
      <c r="L30" s="7">
        <v>2712088</v>
      </c>
      <c r="M30" s="7">
        <v>100.42</v>
      </c>
      <c r="N30" s="7">
        <v>2723.48</v>
      </c>
      <c r="O30" s="8">
        <v>2.0000000000000001E-4</v>
      </c>
      <c r="P30" s="8">
        <v>1.1599999999999999E-2</v>
      </c>
      <c r="Q30" s="8">
        <v>4.3E-3</v>
      </c>
    </row>
    <row r="31" spans="2:17">
      <c r="B31" s="6" t="s">
        <v>191</v>
      </c>
      <c r="C31" s="17">
        <v>1126218</v>
      </c>
      <c r="D31" s="6" t="s">
        <v>173</v>
      </c>
      <c r="E31" s="6" t="s">
        <v>174</v>
      </c>
      <c r="F31" s="6"/>
      <c r="G31" s="6"/>
      <c r="H31" s="17">
        <v>1.05</v>
      </c>
      <c r="I31" s="6" t="s">
        <v>107</v>
      </c>
      <c r="J31" s="18">
        <v>0.04</v>
      </c>
      <c r="K31" s="8">
        <v>2E-3</v>
      </c>
      <c r="L31" s="7">
        <v>3878697</v>
      </c>
      <c r="M31" s="7">
        <v>107.78</v>
      </c>
      <c r="N31" s="7">
        <v>4180.46</v>
      </c>
      <c r="O31" s="8">
        <v>2.0000000000000001E-4</v>
      </c>
      <c r="P31" s="8">
        <v>1.78E-2</v>
      </c>
      <c r="Q31" s="8">
        <v>6.6E-3</v>
      </c>
    </row>
    <row r="32" spans="2:17">
      <c r="B32" s="6" t="s">
        <v>192</v>
      </c>
      <c r="C32" s="17">
        <v>1101575</v>
      </c>
      <c r="D32" s="6" t="s">
        <v>173</v>
      </c>
      <c r="E32" s="6" t="s">
        <v>174</v>
      </c>
      <c r="F32" s="6"/>
      <c r="G32" s="6"/>
      <c r="H32" s="17">
        <v>0.16</v>
      </c>
      <c r="I32" s="6" t="s">
        <v>107</v>
      </c>
      <c r="J32" s="18">
        <v>5.5E-2</v>
      </c>
      <c r="K32" s="8">
        <v>1.6999999999999999E-3</v>
      </c>
      <c r="L32" s="7">
        <v>11519077</v>
      </c>
      <c r="M32" s="7">
        <v>105.47</v>
      </c>
      <c r="N32" s="7">
        <v>12149.17</v>
      </c>
      <c r="O32" s="8">
        <v>8.9999999999999998E-4</v>
      </c>
      <c r="P32" s="8">
        <v>5.1799999999999999E-2</v>
      </c>
      <c r="Q32" s="8">
        <v>1.9099999999999999E-2</v>
      </c>
    </row>
    <row r="33" spans="2:17">
      <c r="B33" s="6" t="s">
        <v>193</v>
      </c>
      <c r="C33" s="17">
        <v>1130848</v>
      </c>
      <c r="D33" s="6" t="s">
        <v>173</v>
      </c>
      <c r="E33" s="6" t="s">
        <v>174</v>
      </c>
      <c r="F33" s="6"/>
      <c r="G33" s="6"/>
      <c r="H33" s="17">
        <v>6.39</v>
      </c>
      <c r="I33" s="6" t="s">
        <v>107</v>
      </c>
      <c r="J33" s="18">
        <v>3.7499999999999999E-2</v>
      </c>
      <c r="K33" s="8">
        <v>1.7000000000000001E-2</v>
      </c>
      <c r="L33" s="7">
        <v>747349</v>
      </c>
      <c r="M33" s="7">
        <v>116.64</v>
      </c>
      <c r="N33" s="7">
        <v>871.71</v>
      </c>
      <c r="O33" s="8">
        <v>1E-4</v>
      </c>
      <c r="P33" s="8">
        <v>3.7000000000000002E-3</v>
      </c>
      <c r="Q33" s="8">
        <v>1.4E-3</v>
      </c>
    </row>
    <row r="34" spans="2:17">
      <c r="B34" s="6" t="s">
        <v>194</v>
      </c>
      <c r="C34" s="17">
        <v>1135557</v>
      </c>
      <c r="D34" s="6" t="s">
        <v>173</v>
      </c>
      <c r="E34" s="6" t="s">
        <v>174</v>
      </c>
      <c r="F34" s="6"/>
      <c r="G34" s="6"/>
      <c r="H34" s="17">
        <v>8.07</v>
      </c>
      <c r="I34" s="6" t="s">
        <v>107</v>
      </c>
      <c r="J34" s="18">
        <v>1.7500000000000002E-2</v>
      </c>
      <c r="K34" s="8">
        <v>2.06E-2</v>
      </c>
      <c r="L34" s="7">
        <v>3551532</v>
      </c>
      <c r="M34" s="7">
        <v>98.14</v>
      </c>
      <c r="N34" s="7">
        <v>3485.47</v>
      </c>
      <c r="O34" s="8">
        <v>2.0000000000000001E-4</v>
      </c>
      <c r="P34" s="8">
        <v>1.4800000000000001E-2</v>
      </c>
      <c r="Q34" s="8">
        <v>5.4999999999999997E-3</v>
      </c>
    </row>
    <row r="35" spans="2:17">
      <c r="B35" s="6" t="s">
        <v>195</v>
      </c>
      <c r="C35" s="17">
        <v>1099456</v>
      </c>
      <c r="D35" s="6" t="s">
        <v>173</v>
      </c>
      <c r="E35" s="6" t="s">
        <v>174</v>
      </c>
      <c r="F35" s="6"/>
      <c r="G35" s="6"/>
      <c r="H35" s="17">
        <v>7.94</v>
      </c>
      <c r="I35" s="6" t="s">
        <v>107</v>
      </c>
      <c r="J35" s="18">
        <v>6.25E-2</v>
      </c>
      <c r="K35" s="8">
        <v>2.0899999999999998E-2</v>
      </c>
      <c r="L35" s="7">
        <v>17478304</v>
      </c>
      <c r="M35" s="7">
        <v>137.69999999999999</v>
      </c>
      <c r="N35" s="7">
        <v>24067.62</v>
      </c>
      <c r="O35" s="8">
        <v>1E-3</v>
      </c>
      <c r="P35" s="8">
        <v>0.10249999999999999</v>
      </c>
      <c r="Q35" s="8">
        <v>3.78E-2</v>
      </c>
    </row>
    <row r="36" spans="2:17">
      <c r="B36" s="6" t="s">
        <v>196</v>
      </c>
      <c r="C36" s="17">
        <v>1110907</v>
      </c>
      <c r="D36" s="6" t="s">
        <v>173</v>
      </c>
      <c r="E36" s="6" t="s">
        <v>174</v>
      </c>
      <c r="F36" s="6"/>
      <c r="G36" s="6"/>
      <c r="H36" s="17">
        <v>2.0099999999999998</v>
      </c>
      <c r="I36" s="6" t="s">
        <v>107</v>
      </c>
      <c r="J36" s="18">
        <v>0.06</v>
      </c>
      <c r="K36" s="8">
        <v>3.8E-3</v>
      </c>
      <c r="L36" s="7">
        <v>9149082</v>
      </c>
      <c r="M36" s="7">
        <v>117.11</v>
      </c>
      <c r="N36" s="7">
        <v>10714.49</v>
      </c>
      <c r="O36" s="8">
        <v>5.0000000000000001E-4</v>
      </c>
      <c r="P36" s="8">
        <v>4.5600000000000002E-2</v>
      </c>
      <c r="Q36" s="8">
        <v>1.6799999999999999E-2</v>
      </c>
    </row>
    <row r="37" spans="2:17">
      <c r="B37" s="6" t="s">
        <v>197</v>
      </c>
      <c r="C37" s="17">
        <v>1127646</v>
      </c>
      <c r="D37" s="6" t="s">
        <v>173</v>
      </c>
      <c r="E37" s="6" t="s">
        <v>174</v>
      </c>
      <c r="F37" s="6"/>
      <c r="G37" s="6"/>
      <c r="H37" s="17">
        <v>4.9000000000000004</v>
      </c>
      <c r="I37" s="6" t="s">
        <v>107</v>
      </c>
      <c r="J37" s="18">
        <v>1.1999999999999999E-3</v>
      </c>
      <c r="K37" s="8">
        <v>3.5999999999999999E-3</v>
      </c>
      <c r="L37" s="7">
        <v>18505271</v>
      </c>
      <c r="M37" s="7">
        <v>98.97</v>
      </c>
      <c r="N37" s="7">
        <v>18314.669999999998</v>
      </c>
      <c r="O37" s="8">
        <v>1.8E-3</v>
      </c>
      <c r="P37" s="8">
        <v>7.8E-2</v>
      </c>
      <c r="Q37" s="8">
        <v>2.8799999999999999E-2</v>
      </c>
    </row>
    <row r="38" spans="2:17">
      <c r="B38" s="6" t="s">
        <v>198</v>
      </c>
      <c r="C38" s="17">
        <v>1116193</v>
      </c>
      <c r="D38" s="6" t="s">
        <v>173</v>
      </c>
      <c r="E38" s="6" t="s">
        <v>174</v>
      </c>
      <c r="F38" s="6"/>
      <c r="G38" s="6"/>
      <c r="H38" s="17">
        <v>3.41</v>
      </c>
      <c r="I38" s="6" t="s">
        <v>107</v>
      </c>
      <c r="J38" s="18">
        <v>1.1999999999999999E-3</v>
      </c>
      <c r="K38" s="8">
        <v>3.3E-3</v>
      </c>
      <c r="L38" s="7">
        <v>11113960</v>
      </c>
      <c r="M38" s="7">
        <v>99.37</v>
      </c>
      <c r="N38" s="7">
        <v>11043.94</v>
      </c>
      <c r="O38" s="8">
        <v>5.9999999999999995E-4</v>
      </c>
      <c r="P38" s="8">
        <v>4.7100000000000003E-2</v>
      </c>
      <c r="Q38" s="8">
        <v>1.7399999999999999E-2</v>
      </c>
    </row>
    <row r="39" spans="2:17">
      <c r="B39" s="13" t="s">
        <v>199</v>
      </c>
      <c r="C39" s="14"/>
      <c r="D39" s="13"/>
      <c r="E39" s="13"/>
      <c r="F39" s="13"/>
      <c r="G39" s="13"/>
      <c r="I39" s="13"/>
      <c r="L39" s="15">
        <v>0</v>
      </c>
      <c r="N39" s="15">
        <v>0</v>
      </c>
      <c r="P39" s="16">
        <v>0</v>
      </c>
      <c r="Q39" s="16">
        <v>0</v>
      </c>
    </row>
    <row r="40" spans="2:17">
      <c r="B40" s="3" t="s">
        <v>200</v>
      </c>
      <c r="C40" s="12"/>
      <c r="D40" s="3"/>
      <c r="E40" s="3"/>
      <c r="F40" s="3"/>
      <c r="G40" s="3"/>
      <c r="I40" s="3"/>
      <c r="L40" s="9">
        <v>0</v>
      </c>
      <c r="N40" s="9">
        <v>0</v>
      </c>
      <c r="P40" s="10">
        <v>0</v>
      </c>
      <c r="Q40" s="10">
        <v>0</v>
      </c>
    </row>
    <row r="41" spans="2:17">
      <c r="B41" s="13" t="s">
        <v>201</v>
      </c>
      <c r="C41" s="14"/>
      <c r="D41" s="13"/>
      <c r="E41" s="13"/>
      <c r="F41" s="13"/>
      <c r="G41" s="13"/>
      <c r="I41" s="13"/>
      <c r="L41" s="15">
        <v>0</v>
      </c>
      <c r="N41" s="15">
        <v>0</v>
      </c>
      <c r="P41" s="16">
        <v>0</v>
      </c>
      <c r="Q41" s="16">
        <v>0</v>
      </c>
    </row>
    <row r="42" spans="2:17">
      <c r="B42" s="13" t="s">
        <v>202</v>
      </c>
      <c r="C42" s="14"/>
      <c r="D42" s="13"/>
      <c r="E42" s="13"/>
      <c r="F42" s="13"/>
      <c r="G42" s="13"/>
      <c r="I42" s="13"/>
      <c r="L42" s="15">
        <v>0</v>
      </c>
      <c r="N42" s="15">
        <v>0</v>
      </c>
      <c r="P42" s="16">
        <v>0</v>
      </c>
      <c r="Q42" s="16">
        <v>0</v>
      </c>
    </row>
    <row r="45" spans="2:17">
      <c r="B45" s="6" t="s">
        <v>156</v>
      </c>
      <c r="C45" s="17"/>
      <c r="D45" s="6"/>
      <c r="E45" s="6"/>
      <c r="F45" s="6"/>
      <c r="G45" s="6"/>
      <c r="I45" s="6"/>
    </row>
    <row r="49" spans="2:2">
      <c r="B49" s="5" t="s">
        <v>85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954</v>
      </c>
    </row>
    <row r="4" spans="2:16" ht="15.75">
      <c r="B4" s="1" t="s">
        <v>2</v>
      </c>
    </row>
    <row r="6" spans="2:16" ht="15.75">
      <c r="B6" s="2" t="s">
        <v>912</v>
      </c>
    </row>
    <row r="7" spans="2:16">
      <c r="B7" s="3" t="s">
        <v>87</v>
      </c>
      <c r="C7" s="3" t="s">
        <v>88</v>
      </c>
      <c r="D7" s="3" t="s">
        <v>205</v>
      </c>
      <c r="E7" s="3" t="s">
        <v>90</v>
      </c>
      <c r="F7" s="3" t="s">
        <v>91</v>
      </c>
      <c r="G7" s="3" t="s">
        <v>160</v>
      </c>
      <c r="H7" s="3" t="s">
        <v>161</v>
      </c>
      <c r="I7" s="3" t="s">
        <v>92</v>
      </c>
      <c r="J7" s="3" t="s">
        <v>93</v>
      </c>
      <c r="K7" s="3" t="s">
        <v>909</v>
      </c>
      <c r="L7" s="3" t="s">
        <v>162</v>
      </c>
      <c r="M7" s="3" t="s">
        <v>910</v>
      </c>
      <c r="N7" s="3" t="s">
        <v>163</v>
      </c>
      <c r="O7" s="3" t="s">
        <v>164</v>
      </c>
      <c r="P7" s="3" t="s">
        <v>97</v>
      </c>
    </row>
    <row r="8" spans="2:16" ht="13.5" thickBot="1">
      <c r="B8" s="4"/>
      <c r="C8" s="4"/>
      <c r="D8" s="4"/>
      <c r="E8" s="4"/>
      <c r="F8" s="4"/>
      <c r="G8" s="4" t="s">
        <v>165</v>
      </c>
      <c r="H8" s="4" t="s">
        <v>166</v>
      </c>
      <c r="I8" s="4"/>
      <c r="J8" s="4" t="s">
        <v>98</v>
      </c>
      <c r="K8" s="4" t="s">
        <v>98</v>
      </c>
      <c r="L8" s="4" t="s">
        <v>167</v>
      </c>
      <c r="M8" s="4" t="s">
        <v>99</v>
      </c>
      <c r="N8" s="4" t="s">
        <v>98</v>
      </c>
      <c r="O8" s="4" t="s">
        <v>98</v>
      </c>
      <c r="P8" s="4" t="s">
        <v>98</v>
      </c>
    </row>
    <row r="10" spans="2:16">
      <c r="B10" s="3" t="s">
        <v>851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852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853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854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855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856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860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861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862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863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864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895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156</v>
      </c>
      <c r="C24" s="17"/>
      <c r="D24" s="6"/>
      <c r="E24" s="6"/>
      <c r="F24" s="6"/>
      <c r="G24" s="6"/>
      <c r="I24" s="6"/>
    </row>
    <row r="28" spans="2:16">
      <c r="B28" s="5" t="s">
        <v>85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954</v>
      </c>
    </row>
    <row r="4" spans="2:20" ht="15.75">
      <c r="B4" s="1" t="s">
        <v>2</v>
      </c>
    </row>
    <row r="6" spans="2:20" ht="15.75">
      <c r="B6" s="2" t="s">
        <v>157</v>
      </c>
    </row>
    <row r="7" spans="2:20" ht="15.75">
      <c r="B7" s="2" t="s">
        <v>203</v>
      </c>
    </row>
    <row r="8" spans="2:20">
      <c r="B8" s="3" t="s">
        <v>87</v>
      </c>
      <c r="C8" s="3" t="s">
        <v>88</v>
      </c>
      <c r="D8" s="3" t="s">
        <v>159</v>
      </c>
      <c r="E8" s="3" t="s">
        <v>204</v>
      </c>
      <c r="F8" s="3" t="s">
        <v>89</v>
      </c>
      <c r="G8" s="3" t="s">
        <v>205</v>
      </c>
      <c r="H8" s="3" t="s">
        <v>90</v>
      </c>
      <c r="I8" s="3" t="s">
        <v>91</v>
      </c>
      <c r="J8" s="3" t="s">
        <v>160</v>
      </c>
      <c r="K8" s="3" t="s">
        <v>161</v>
      </c>
      <c r="L8" s="3" t="s">
        <v>92</v>
      </c>
      <c r="M8" s="3" t="s">
        <v>93</v>
      </c>
      <c r="N8" s="3" t="s">
        <v>94</v>
      </c>
      <c r="O8" s="3" t="s">
        <v>162</v>
      </c>
      <c r="P8" s="3" t="s">
        <v>41</v>
      </c>
      <c r="Q8" s="3" t="s">
        <v>95</v>
      </c>
      <c r="R8" s="3" t="s">
        <v>163</v>
      </c>
      <c r="S8" s="3" t="s">
        <v>164</v>
      </c>
      <c r="T8" s="3" t="s">
        <v>97</v>
      </c>
    </row>
    <row r="9" spans="2:20" ht="13.5" thickBot="1">
      <c r="B9" s="4"/>
      <c r="C9" s="4"/>
      <c r="D9" s="4"/>
      <c r="E9" s="4"/>
      <c r="F9" s="4"/>
      <c r="G9" s="4"/>
      <c r="H9" s="4"/>
      <c r="I9" s="4"/>
      <c r="J9" s="4" t="s">
        <v>165</v>
      </c>
      <c r="K9" s="4" t="s">
        <v>166</v>
      </c>
      <c r="L9" s="4"/>
      <c r="M9" s="4" t="s">
        <v>98</v>
      </c>
      <c r="N9" s="4" t="s">
        <v>98</v>
      </c>
      <c r="O9" s="4" t="s">
        <v>167</v>
      </c>
      <c r="P9" s="4" t="s">
        <v>168</v>
      </c>
      <c r="Q9" s="4" t="s">
        <v>99</v>
      </c>
      <c r="R9" s="4" t="s">
        <v>98</v>
      </c>
      <c r="S9" s="4" t="s">
        <v>98</v>
      </c>
      <c r="T9" s="4" t="s">
        <v>98</v>
      </c>
    </row>
    <row r="11" spans="2:20">
      <c r="B11" s="3" t="s">
        <v>206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207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208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209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210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211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212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213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214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156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85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28"/>
  <sheetViews>
    <sheetView rightToLeft="1" workbookViewId="0">
      <selection activeCell="O125" sqref="O125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5.7109375" customWidth="1"/>
    <col min="13" max="13" width="14.7109375" customWidth="1"/>
    <col min="14" max="15" width="16.7109375" customWidth="1"/>
    <col min="16" max="16" width="13.7109375" customWidth="1"/>
    <col min="17" max="17" width="12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954</v>
      </c>
    </row>
    <row r="4" spans="2:20" ht="15.75">
      <c r="B4" s="1" t="s">
        <v>2</v>
      </c>
    </row>
    <row r="6" spans="2:20" ht="15.75">
      <c r="B6" s="2" t="s">
        <v>157</v>
      </c>
    </row>
    <row r="7" spans="2:20" ht="15.75">
      <c r="B7" s="2" t="s">
        <v>215</v>
      </c>
    </row>
    <row r="8" spans="2:20">
      <c r="B8" s="3" t="s">
        <v>87</v>
      </c>
      <c r="C8" s="3" t="s">
        <v>88</v>
      </c>
      <c r="D8" s="3" t="s">
        <v>159</v>
      </c>
      <c r="E8" s="3" t="s">
        <v>204</v>
      </c>
      <c r="F8" s="3" t="s">
        <v>89</v>
      </c>
      <c r="G8" s="3" t="s">
        <v>205</v>
      </c>
      <c r="H8" s="3" t="s">
        <v>90</v>
      </c>
      <c r="I8" s="3" t="s">
        <v>91</v>
      </c>
      <c r="J8" s="3" t="s">
        <v>160</v>
      </c>
      <c r="K8" s="3" t="s">
        <v>161</v>
      </c>
      <c r="L8" s="3" t="s">
        <v>92</v>
      </c>
      <c r="M8" s="3" t="s">
        <v>93</v>
      </c>
      <c r="N8" s="3" t="s">
        <v>94</v>
      </c>
      <c r="O8" s="3" t="s">
        <v>162</v>
      </c>
      <c r="P8" s="3" t="s">
        <v>41</v>
      </c>
      <c r="Q8" s="3" t="s">
        <v>95</v>
      </c>
      <c r="R8" s="3" t="s">
        <v>163</v>
      </c>
      <c r="S8" s="3" t="s">
        <v>164</v>
      </c>
      <c r="T8" s="3" t="s">
        <v>97</v>
      </c>
    </row>
    <row r="9" spans="2:20" ht="13.5" thickBot="1">
      <c r="B9" s="4"/>
      <c r="C9" s="4"/>
      <c r="D9" s="4"/>
      <c r="E9" s="4"/>
      <c r="F9" s="4"/>
      <c r="G9" s="4"/>
      <c r="H9" s="4"/>
      <c r="I9" s="4"/>
      <c r="J9" s="4" t="s">
        <v>165</v>
      </c>
      <c r="K9" s="4" t="s">
        <v>166</v>
      </c>
      <c r="L9" s="4"/>
      <c r="M9" s="4" t="s">
        <v>98</v>
      </c>
      <c r="N9" s="4" t="s">
        <v>98</v>
      </c>
      <c r="O9" s="4" t="s">
        <v>167</v>
      </c>
      <c r="P9" s="4" t="s">
        <v>168</v>
      </c>
      <c r="Q9" s="4" t="s">
        <v>99</v>
      </c>
      <c r="R9" s="4" t="s">
        <v>98</v>
      </c>
      <c r="S9" s="4" t="s">
        <v>98</v>
      </c>
      <c r="T9" s="4" t="s">
        <v>98</v>
      </c>
    </row>
    <row r="11" spans="2:20">
      <c r="B11" s="3" t="s">
        <v>216</v>
      </c>
      <c r="C11" s="12"/>
      <c r="D11" s="3"/>
      <c r="E11" s="3"/>
      <c r="F11" s="3"/>
      <c r="G11" s="3"/>
      <c r="H11" s="3"/>
      <c r="I11" s="3"/>
      <c r="J11" s="3"/>
      <c r="K11" s="12">
        <v>2.85</v>
      </c>
      <c r="L11" s="3"/>
      <c r="N11" s="10">
        <v>2.7400000000000001E-2</v>
      </c>
      <c r="O11" s="9">
        <v>66658829.43</v>
      </c>
      <c r="Q11" s="9">
        <v>73700.28</v>
      </c>
      <c r="S11" s="10">
        <v>1</v>
      </c>
      <c r="T11" s="10">
        <v>0.1159</v>
      </c>
    </row>
    <row r="12" spans="2:20">
      <c r="B12" s="3" t="s">
        <v>217</v>
      </c>
      <c r="C12" s="12"/>
      <c r="D12" s="3"/>
      <c r="E12" s="3"/>
      <c r="F12" s="3"/>
      <c r="G12" s="3"/>
      <c r="H12" s="3"/>
      <c r="I12" s="3"/>
      <c r="J12" s="3"/>
      <c r="K12" s="12">
        <v>2.61</v>
      </c>
      <c r="L12" s="3"/>
      <c r="N12" s="10">
        <v>1.52E-2</v>
      </c>
      <c r="O12" s="9">
        <v>61070829.43</v>
      </c>
      <c r="Q12" s="9">
        <v>68048.31</v>
      </c>
      <c r="S12" s="10">
        <v>0.92330000000000001</v>
      </c>
      <c r="T12" s="10">
        <v>0.107</v>
      </c>
    </row>
    <row r="13" spans="2:20">
      <c r="B13" s="13" t="s">
        <v>218</v>
      </c>
      <c r="C13" s="14"/>
      <c r="D13" s="13"/>
      <c r="E13" s="13"/>
      <c r="F13" s="13"/>
      <c r="G13" s="13"/>
      <c r="H13" s="13"/>
      <c r="I13" s="13"/>
      <c r="J13" s="13"/>
      <c r="K13" s="14">
        <v>2.38</v>
      </c>
      <c r="L13" s="13"/>
      <c r="N13" s="16">
        <v>1.17E-2</v>
      </c>
      <c r="O13" s="15">
        <v>41064473.600000001</v>
      </c>
      <c r="Q13" s="15">
        <v>47386.54</v>
      </c>
      <c r="S13" s="16">
        <v>0.64300000000000002</v>
      </c>
      <c r="T13" s="16">
        <v>7.4499999999999997E-2</v>
      </c>
    </row>
    <row r="14" spans="2:20">
      <c r="B14" s="6" t="s">
        <v>219</v>
      </c>
      <c r="C14" s="17">
        <v>6040315</v>
      </c>
      <c r="D14" s="6" t="s">
        <v>173</v>
      </c>
      <c r="E14" s="6"/>
      <c r="F14" s="6">
        <v>604</v>
      </c>
      <c r="G14" s="6" t="s">
        <v>220</v>
      </c>
      <c r="H14" s="6" t="s">
        <v>105</v>
      </c>
      <c r="I14" s="6" t="s">
        <v>106</v>
      </c>
      <c r="J14" s="6"/>
      <c r="K14" s="17">
        <v>3.47</v>
      </c>
      <c r="L14" s="6" t="s">
        <v>107</v>
      </c>
      <c r="M14" s="18">
        <v>5.8999999999999999E-3</v>
      </c>
      <c r="N14" s="8">
        <v>8.9999999999999993E-3</v>
      </c>
      <c r="O14" s="7">
        <v>469808</v>
      </c>
      <c r="P14" s="7">
        <v>98.95</v>
      </c>
      <c r="Q14" s="7">
        <v>464.88</v>
      </c>
      <c r="R14" s="8">
        <v>1E-4</v>
      </c>
      <c r="S14" s="8">
        <v>6.3E-3</v>
      </c>
      <c r="T14" s="8">
        <v>6.9999999999999999E-4</v>
      </c>
    </row>
    <row r="15" spans="2:20">
      <c r="B15" s="6" t="s">
        <v>221</v>
      </c>
      <c r="C15" s="17">
        <v>2310191</v>
      </c>
      <c r="D15" s="6" t="s">
        <v>173</v>
      </c>
      <c r="E15" s="6"/>
      <c r="F15" s="6">
        <v>231</v>
      </c>
      <c r="G15" s="6" t="s">
        <v>220</v>
      </c>
      <c r="H15" s="6" t="s">
        <v>105</v>
      </c>
      <c r="I15" s="6" t="s">
        <v>106</v>
      </c>
      <c r="J15" s="6"/>
      <c r="K15" s="17">
        <v>4.25</v>
      </c>
      <c r="L15" s="6" t="s">
        <v>107</v>
      </c>
      <c r="M15" s="18">
        <v>0.04</v>
      </c>
      <c r="N15" s="8">
        <v>8.0000000000000002E-3</v>
      </c>
      <c r="O15" s="7">
        <v>2400000</v>
      </c>
      <c r="P15" s="7">
        <v>116.35</v>
      </c>
      <c r="Q15" s="7">
        <v>2792.4</v>
      </c>
      <c r="R15" s="8">
        <v>1.1999999999999999E-3</v>
      </c>
      <c r="S15" s="8">
        <v>3.7900000000000003E-2</v>
      </c>
      <c r="T15" s="8">
        <v>4.4000000000000003E-3</v>
      </c>
    </row>
    <row r="16" spans="2:20">
      <c r="B16" s="6" t="s">
        <v>222</v>
      </c>
      <c r="C16" s="17">
        <v>2310118</v>
      </c>
      <c r="D16" s="6" t="s">
        <v>173</v>
      </c>
      <c r="E16" s="6"/>
      <c r="F16" s="6">
        <v>231</v>
      </c>
      <c r="G16" s="6" t="s">
        <v>220</v>
      </c>
      <c r="H16" s="6" t="s">
        <v>105</v>
      </c>
      <c r="I16" s="6" t="s">
        <v>106</v>
      </c>
      <c r="J16" s="6"/>
      <c r="K16" s="17">
        <v>1.99</v>
      </c>
      <c r="L16" s="6" t="s">
        <v>107</v>
      </c>
      <c r="M16" s="18">
        <v>2.58E-2</v>
      </c>
      <c r="N16" s="8">
        <v>7.6E-3</v>
      </c>
      <c r="O16" s="7">
        <v>2528651</v>
      </c>
      <c r="P16" s="7">
        <v>108.3</v>
      </c>
      <c r="Q16" s="7">
        <v>2738.53</v>
      </c>
      <c r="R16" s="8">
        <v>8.9999999999999998E-4</v>
      </c>
      <c r="S16" s="8">
        <v>3.7199999999999997E-2</v>
      </c>
      <c r="T16" s="8">
        <v>4.3E-3</v>
      </c>
    </row>
    <row r="17" spans="2:20">
      <c r="B17" s="6" t="s">
        <v>223</v>
      </c>
      <c r="C17" s="17">
        <v>6040232</v>
      </c>
      <c r="D17" s="6" t="s">
        <v>173</v>
      </c>
      <c r="E17" s="6"/>
      <c r="F17" s="6">
        <v>604</v>
      </c>
      <c r="G17" s="6" t="s">
        <v>220</v>
      </c>
      <c r="H17" s="6" t="s">
        <v>224</v>
      </c>
      <c r="I17" s="6" t="s">
        <v>106</v>
      </c>
      <c r="J17" s="6"/>
      <c r="K17" s="17">
        <v>0.85</v>
      </c>
      <c r="L17" s="6" t="s">
        <v>107</v>
      </c>
      <c r="M17" s="18">
        <v>4.3999999999999997E-2</v>
      </c>
      <c r="N17" s="8">
        <v>4.1999999999999997E-3</v>
      </c>
      <c r="O17" s="7">
        <v>377737.11</v>
      </c>
      <c r="P17" s="7">
        <v>121.41</v>
      </c>
      <c r="Q17" s="7">
        <v>458.61</v>
      </c>
      <c r="R17" s="8">
        <v>5.9999999999999995E-4</v>
      </c>
      <c r="S17" s="8">
        <v>6.1999999999999998E-3</v>
      </c>
      <c r="T17" s="8">
        <v>6.9999999999999999E-4</v>
      </c>
    </row>
    <row r="18" spans="2:20">
      <c r="B18" s="6" t="s">
        <v>225</v>
      </c>
      <c r="C18" s="17">
        <v>6040273</v>
      </c>
      <c r="D18" s="6" t="s">
        <v>173</v>
      </c>
      <c r="E18" s="6"/>
      <c r="F18" s="6">
        <v>604</v>
      </c>
      <c r="G18" s="6" t="s">
        <v>220</v>
      </c>
      <c r="H18" s="6" t="s">
        <v>224</v>
      </c>
      <c r="I18" s="6" t="s">
        <v>106</v>
      </c>
      <c r="J18" s="6"/>
      <c r="K18" s="17">
        <v>0.7</v>
      </c>
      <c r="L18" s="6" t="s">
        <v>107</v>
      </c>
      <c r="M18" s="18">
        <v>2.5999999999999999E-2</v>
      </c>
      <c r="N18" s="8">
        <v>6.1999999999999998E-3</v>
      </c>
      <c r="O18" s="7">
        <v>9210653</v>
      </c>
      <c r="P18" s="7">
        <v>108.11</v>
      </c>
      <c r="Q18" s="7">
        <v>9957.64</v>
      </c>
      <c r="R18" s="8">
        <v>2.8E-3</v>
      </c>
      <c r="S18" s="8">
        <v>0.1351</v>
      </c>
      <c r="T18" s="8">
        <v>1.5699999999999999E-2</v>
      </c>
    </row>
    <row r="19" spans="2:20">
      <c r="B19" s="6" t="s">
        <v>226</v>
      </c>
      <c r="C19" s="17">
        <v>1134436</v>
      </c>
      <c r="D19" s="6" t="s">
        <v>173</v>
      </c>
      <c r="E19" s="6"/>
      <c r="F19" s="6">
        <v>1420</v>
      </c>
      <c r="G19" s="6" t="s">
        <v>227</v>
      </c>
      <c r="H19" s="6" t="s">
        <v>224</v>
      </c>
      <c r="I19" s="6" t="s">
        <v>106</v>
      </c>
      <c r="J19" s="6"/>
      <c r="K19" s="17">
        <v>4.1500000000000004</v>
      </c>
      <c r="L19" s="6" t="s">
        <v>107</v>
      </c>
      <c r="M19" s="18">
        <v>6.4999999999999997E-3</v>
      </c>
      <c r="N19" s="8">
        <v>1.12E-2</v>
      </c>
      <c r="O19" s="7">
        <v>896514.3</v>
      </c>
      <c r="P19" s="7">
        <v>98.22</v>
      </c>
      <c r="Q19" s="7">
        <v>880.56</v>
      </c>
      <c r="R19" s="8">
        <v>8.0000000000000004E-4</v>
      </c>
      <c r="S19" s="8">
        <v>1.1900000000000001E-2</v>
      </c>
      <c r="T19" s="8">
        <v>1.4E-3</v>
      </c>
    </row>
    <row r="20" spans="2:20">
      <c r="B20" s="6" t="s">
        <v>228</v>
      </c>
      <c r="C20" s="17">
        <v>1940543</v>
      </c>
      <c r="D20" s="6" t="s">
        <v>173</v>
      </c>
      <c r="E20" s="6"/>
      <c r="F20" s="6">
        <v>194</v>
      </c>
      <c r="G20" s="6" t="s">
        <v>220</v>
      </c>
      <c r="H20" s="6" t="s">
        <v>224</v>
      </c>
      <c r="I20" s="6" t="s">
        <v>106</v>
      </c>
      <c r="J20" s="6"/>
      <c r="K20" s="17">
        <v>4.91</v>
      </c>
      <c r="L20" s="6" t="s">
        <v>107</v>
      </c>
      <c r="M20" s="18">
        <v>4.2000000000000003E-2</v>
      </c>
      <c r="N20" s="8">
        <v>9.9000000000000008E-3</v>
      </c>
      <c r="O20" s="7">
        <v>77643</v>
      </c>
      <c r="P20" s="7">
        <v>120.24</v>
      </c>
      <c r="Q20" s="7">
        <v>93.36</v>
      </c>
      <c r="R20" s="8">
        <v>1E-4</v>
      </c>
      <c r="S20" s="8">
        <v>1.2999999999999999E-3</v>
      </c>
      <c r="T20" s="8">
        <v>1E-4</v>
      </c>
    </row>
    <row r="21" spans="2:20">
      <c r="B21" s="6" t="s">
        <v>229</v>
      </c>
      <c r="C21" s="17">
        <v>1940386</v>
      </c>
      <c r="D21" s="6" t="s">
        <v>173</v>
      </c>
      <c r="E21" s="6"/>
      <c r="F21" s="6">
        <v>194</v>
      </c>
      <c r="G21" s="6" t="s">
        <v>220</v>
      </c>
      <c r="H21" s="6" t="s">
        <v>224</v>
      </c>
      <c r="I21" s="6" t="s">
        <v>106</v>
      </c>
      <c r="J21" s="6"/>
      <c r="K21" s="17">
        <v>0.98</v>
      </c>
      <c r="L21" s="6" t="s">
        <v>107</v>
      </c>
      <c r="M21" s="18">
        <v>4.7E-2</v>
      </c>
      <c r="N21" s="8">
        <v>8.0999999999999996E-3</v>
      </c>
      <c r="O21" s="7">
        <v>560.6</v>
      </c>
      <c r="P21" s="7">
        <v>123.65</v>
      </c>
      <c r="Q21" s="7">
        <v>0.69</v>
      </c>
      <c r="R21" s="8">
        <v>0</v>
      </c>
      <c r="S21" s="8">
        <v>0</v>
      </c>
      <c r="T21" s="8">
        <v>0</v>
      </c>
    </row>
    <row r="22" spans="2:20">
      <c r="B22" s="6" t="s">
        <v>230</v>
      </c>
      <c r="C22" s="17">
        <v>1940402</v>
      </c>
      <c r="D22" s="6" t="s">
        <v>173</v>
      </c>
      <c r="E22" s="6"/>
      <c r="F22" s="6">
        <v>194</v>
      </c>
      <c r="G22" s="6" t="s">
        <v>220</v>
      </c>
      <c r="H22" s="6" t="s">
        <v>224</v>
      </c>
      <c r="I22" s="6" t="s">
        <v>106</v>
      </c>
      <c r="J22" s="6"/>
      <c r="K22" s="17">
        <v>2.16</v>
      </c>
      <c r="L22" s="6" t="s">
        <v>107</v>
      </c>
      <c r="M22" s="18">
        <v>4.1000000000000002E-2</v>
      </c>
      <c r="N22" s="8">
        <v>8.2000000000000007E-3</v>
      </c>
      <c r="O22" s="7">
        <v>6721192</v>
      </c>
      <c r="P22" s="7">
        <v>132.30000000000001</v>
      </c>
      <c r="Q22" s="7">
        <v>8892.14</v>
      </c>
      <c r="R22" s="8">
        <v>1.6999999999999999E-3</v>
      </c>
      <c r="S22" s="8">
        <v>0.1207</v>
      </c>
      <c r="T22" s="8">
        <v>1.4E-2</v>
      </c>
    </row>
    <row r="23" spans="2:20">
      <c r="B23" s="6" t="s">
        <v>231</v>
      </c>
      <c r="C23" s="17">
        <v>1940501</v>
      </c>
      <c r="D23" s="6" t="s">
        <v>173</v>
      </c>
      <c r="E23" s="6"/>
      <c r="F23" s="6">
        <v>194</v>
      </c>
      <c r="G23" s="6" t="s">
        <v>220</v>
      </c>
      <c r="H23" s="6" t="s">
        <v>224</v>
      </c>
      <c r="I23" s="6" t="s">
        <v>106</v>
      </c>
      <c r="J23" s="6"/>
      <c r="K23" s="17">
        <v>4.1399999999999997</v>
      </c>
      <c r="L23" s="6" t="s">
        <v>107</v>
      </c>
      <c r="M23" s="18">
        <v>0.04</v>
      </c>
      <c r="N23" s="8">
        <v>8.3999999999999995E-3</v>
      </c>
      <c r="O23" s="7">
        <v>8717</v>
      </c>
      <c r="P23" s="7">
        <v>119.39</v>
      </c>
      <c r="Q23" s="7">
        <v>10.41</v>
      </c>
      <c r="R23" s="8">
        <v>0</v>
      </c>
      <c r="S23" s="8">
        <v>1E-4</v>
      </c>
      <c r="T23" s="8">
        <v>0</v>
      </c>
    </row>
    <row r="24" spans="2:20">
      <c r="B24" s="6" t="s">
        <v>232</v>
      </c>
      <c r="C24" s="17">
        <v>1122670</v>
      </c>
      <c r="D24" s="6" t="s">
        <v>173</v>
      </c>
      <c r="E24" s="6"/>
      <c r="F24" s="6">
        <v>1300</v>
      </c>
      <c r="G24" s="6" t="s">
        <v>227</v>
      </c>
      <c r="H24" s="6" t="s">
        <v>233</v>
      </c>
      <c r="I24" s="6" t="s">
        <v>106</v>
      </c>
      <c r="J24" s="6"/>
      <c r="K24" s="17">
        <v>1.02</v>
      </c>
      <c r="L24" s="6" t="s">
        <v>107</v>
      </c>
      <c r="M24" s="18">
        <v>3.2000000000000001E-2</v>
      </c>
      <c r="N24" s="8">
        <v>1.06E-2</v>
      </c>
      <c r="O24" s="7">
        <v>102833.97</v>
      </c>
      <c r="P24" s="7">
        <v>107.43</v>
      </c>
      <c r="Q24" s="7">
        <v>110.47</v>
      </c>
      <c r="R24" s="8">
        <v>2.9999999999999997E-4</v>
      </c>
      <c r="S24" s="8">
        <v>1.5E-3</v>
      </c>
      <c r="T24" s="8">
        <v>2.0000000000000001E-4</v>
      </c>
    </row>
    <row r="25" spans="2:20">
      <c r="B25" s="6" t="s">
        <v>234</v>
      </c>
      <c r="C25" s="17">
        <v>1126598</v>
      </c>
      <c r="D25" s="6" t="s">
        <v>173</v>
      </c>
      <c r="E25" s="6"/>
      <c r="F25" s="6">
        <v>1153</v>
      </c>
      <c r="G25" s="6" t="s">
        <v>220</v>
      </c>
      <c r="H25" s="6" t="s">
        <v>233</v>
      </c>
      <c r="I25" s="6" t="s">
        <v>106</v>
      </c>
      <c r="J25" s="6"/>
      <c r="K25" s="17">
        <v>2.4500000000000002</v>
      </c>
      <c r="L25" s="6" t="s">
        <v>107</v>
      </c>
      <c r="M25" s="18">
        <v>2.8000000000000001E-2</v>
      </c>
      <c r="N25" s="8">
        <v>7.7000000000000002E-3</v>
      </c>
      <c r="O25" s="7">
        <v>1449280</v>
      </c>
      <c r="P25" s="7">
        <v>107.21</v>
      </c>
      <c r="Q25" s="7">
        <v>1553.77</v>
      </c>
      <c r="R25" s="8">
        <v>1.5E-3</v>
      </c>
      <c r="S25" s="8">
        <v>2.1100000000000001E-2</v>
      </c>
      <c r="T25" s="8">
        <v>2.3999999999999998E-3</v>
      </c>
    </row>
    <row r="26" spans="2:20">
      <c r="B26" s="6" t="s">
        <v>235</v>
      </c>
      <c r="C26" s="17">
        <v>4160099</v>
      </c>
      <c r="D26" s="6" t="s">
        <v>173</v>
      </c>
      <c r="E26" s="6"/>
      <c r="F26" s="6">
        <v>416</v>
      </c>
      <c r="G26" s="6" t="s">
        <v>227</v>
      </c>
      <c r="H26" s="6" t="s">
        <v>233</v>
      </c>
      <c r="I26" s="6" t="s">
        <v>106</v>
      </c>
      <c r="J26" s="6"/>
      <c r="K26" s="17">
        <v>1</v>
      </c>
      <c r="L26" s="6" t="s">
        <v>107</v>
      </c>
      <c r="M26" s="18">
        <v>0.04</v>
      </c>
      <c r="N26" s="8">
        <v>7.4000000000000003E-3</v>
      </c>
      <c r="O26" s="7">
        <v>27627.56</v>
      </c>
      <c r="P26" s="7">
        <v>122.9</v>
      </c>
      <c r="Q26" s="7">
        <v>33.950000000000003</v>
      </c>
      <c r="R26" s="8">
        <v>1.1000000000000001E-3</v>
      </c>
      <c r="S26" s="8">
        <v>5.0000000000000001E-4</v>
      </c>
      <c r="T26" s="8">
        <v>1E-4</v>
      </c>
    </row>
    <row r="27" spans="2:20">
      <c r="B27" s="6" t="s">
        <v>236</v>
      </c>
      <c r="C27" s="17">
        <v>6040257</v>
      </c>
      <c r="D27" s="6" t="s">
        <v>173</v>
      </c>
      <c r="E27" s="6"/>
      <c r="F27" s="6">
        <v>604</v>
      </c>
      <c r="G27" s="6" t="s">
        <v>220</v>
      </c>
      <c r="H27" s="6" t="s">
        <v>233</v>
      </c>
      <c r="I27" s="6" t="s">
        <v>106</v>
      </c>
      <c r="J27" s="6"/>
      <c r="K27" s="17">
        <v>3.33</v>
      </c>
      <c r="L27" s="6" t="s">
        <v>107</v>
      </c>
      <c r="M27" s="18">
        <v>0.05</v>
      </c>
      <c r="N27" s="8">
        <v>1.0699999999999999E-2</v>
      </c>
      <c r="O27" s="7">
        <v>148222</v>
      </c>
      <c r="P27" s="7">
        <v>124.81</v>
      </c>
      <c r="Q27" s="7">
        <v>185</v>
      </c>
      <c r="R27" s="8">
        <v>1E-4</v>
      </c>
      <c r="S27" s="8">
        <v>2.5000000000000001E-3</v>
      </c>
      <c r="T27" s="8">
        <v>2.9999999999999997E-4</v>
      </c>
    </row>
    <row r="28" spans="2:20">
      <c r="B28" s="6" t="s">
        <v>237</v>
      </c>
      <c r="C28" s="17">
        <v>6040141</v>
      </c>
      <c r="D28" s="6" t="s">
        <v>173</v>
      </c>
      <c r="E28" s="6"/>
      <c r="F28" s="6">
        <v>604</v>
      </c>
      <c r="G28" s="6" t="s">
        <v>220</v>
      </c>
      <c r="H28" s="6" t="s">
        <v>233</v>
      </c>
      <c r="I28" s="6" t="s">
        <v>106</v>
      </c>
      <c r="J28" s="6"/>
      <c r="K28" s="17">
        <v>3.8</v>
      </c>
      <c r="L28" s="6" t="s">
        <v>107</v>
      </c>
      <c r="M28" s="18">
        <v>0.04</v>
      </c>
      <c r="N28" s="8">
        <v>1.1599999999999999E-2</v>
      </c>
      <c r="O28" s="7">
        <v>217019</v>
      </c>
      <c r="P28" s="7">
        <v>119.86</v>
      </c>
      <c r="Q28" s="7">
        <v>260.12</v>
      </c>
      <c r="R28" s="8">
        <v>2.0000000000000001E-4</v>
      </c>
      <c r="S28" s="8">
        <v>3.5000000000000001E-3</v>
      </c>
      <c r="T28" s="8">
        <v>4.0000000000000002E-4</v>
      </c>
    </row>
    <row r="29" spans="2:20">
      <c r="B29" s="6" t="s">
        <v>238</v>
      </c>
      <c r="C29" s="17">
        <v>1120468</v>
      </c>
      <c r="D29" s="6" t="s">
        <v>173</v>
      </c>
      <c r="E29" s="6"/>
      <c r="F29" s="6">
        <v>1043</v>
      </c>
      <c r="G29" s="6" t="s">
        <v>227</v>
      </c>
      <c r="H29" s="6" t="s">
        <v>233</v>
      </c>
      <c r="I29" s="6" t="s">
        <v>106</v>
      </c>
      <c r="J29" s="6"/>
      <c r="K29" s="17">
        <v>2.98</v>
      </c>
      <c r="L29" s="6" t="s">
        <v>107</v>
      </c>
      <c r="M29" s="18">
        <v>0.03</v>
      </c>
      <c r="N29" s="8">
        <v>1.18E-2</v>
      </c>
      <c r="O29" s="7">
        <v>101846.34</v>
      </c>
      <c r="P29" s="7">
        <v>112.89</v>
      </c>
      <c r="Q29" s="7">
        <v>114.97</v>
      </c>
      <c r="R29" s="8">
        <v>1E-4</v>
      </c>
      <c r="S29" s="8">
        <v>1.6000000000000001E-3</v>
      </c>
      <c r="T29" s="8">
        <v>2.0000000000000001E-4</v>
      </c>
    </row>
    <row r="30" spans="2:20">
      <c r="B30" s="6" t="s">
        <v>239</v>
      </c>
      <c r="C30" s="17">
        <v>1128032</v>
      </c>
      <c r="D30" s="6" t="s">
        <v>173</v>
      </c>
      <c r="E30" s="6"/>
      <c r="F30" s="6">
        <v>1043</v>
      </c>
      <c r="G30" s="6" t="s">
        <v>227</v>
      </c>
      <c r="H30" s="6" t="s">
        <v>233</v>
      </c>
      <c r="I30" s="6" t="s">
        <v>106</v>
      </c>
      <c r="J30" s="6"/>
      <c r="K30" s="17">
        <v>5.66</v>
      </c>
      <c r="L30" s="6" t="s">
        <v>107</v>
      </c>
      <c r="M30" s="18">
        <v>3.0499999999999999E-2</v>
      </c>
      <c r="N30" s="8">
        <v>1.6500000000000001E-2</v>
      </c>
      <c r="O30" s="7">
        <v>793108.58</v>
      </c>
      <c r="P30" s="7">
        <v>109.22</v>
      </c>
      <c r="Q30" s="7">
        <v>866.23</v>
      </c>
      <c r="R30" s="8">
        <v>3.0000000000000001E-3</v>
      </c>
      <c r="S30" s="8">
        <v>1.18E-2</v>
      </c>
      <c r="T30" s="8">
        <v>1.4E-3</v>
      </c>
    </row>
    <row r="31" spans="2:20">
      <c r="B31" s="6" t="s">
        <v>240</v>
      </c>
      <c r="C31" s="17">
        <v>1940444</v>
      </c>
      <c r="D31" s="6" t="s">
        <v>173</v>
      </c>
      <c r="E31" s="6"/>
      <c r="F31" s="6">
        <v>194</v>
      </c>
      <c r="G31" s="6" t="s">
        <v>220</v>
      </c>
      <c r="H31" s="6" t="s">
        <v>233</v>
      </c>
      <c r="I31" s="6" t="s">
        <v>106</v>
      </c>
      <c r="J31" s="6"/>
      <c r="K31" s="17">
        <v>3.2</v>
      </c>
      <c r="L31" s="6" t="s">
        <v>107</v>
      </c>
      <c r="M31" s="18">
        <v>6.5000000000000002E-2</v>
      </c>
      <c r="N31" s="8">
        <v>1.12E-2</v>
      </c>
      <c r="O31" s="7">
        <v>121615</v>
      </c>
      <c r="P31" s="7">
        <v>130.1</v>
      </c>
      <c r="Q31" s="7">
        <v>158.22</v>
      </c>
      <c r="R31" s="8">
        <v>1E-4</v>
      </c>
      <c r="S31" s="8">
        <v>2.0999999999999999E-3</v>
      </c>
      <c r="T31" s="8">
        <v>2.0000000000000001E-4</v>
      </c>
    </row>
    <row r="32" spans="2:20">
      <c r="B32" s="6" t="s">
        <v>241</v>
      </c>
      <c r="C32" s="17">
        <v>1126762</v>
      </c>
      <c r="D32" s="6" t="s">
        <v>173</v>
      </c>
      <c r="E32" s="6"/>
      <c r="F32" s="6">
        <v>1239</v>
      </c>
      <c r="G32" s="6" t="s">
        <v>220</v>
      </c>
      <c r="H32" s="6" t="s">
        <v>242</v>
      </c>
      <c r="I32" s="6" t="s">
        <v>243</v>
      </c>
      <c r="J32" s="6"/>
      <c r="K32" s="17">
        <v>1.0900000000000001</v>
      </c>
      <c r="L32" s="6" t="s">
        <v>107</v>
      </c>
      <c r="M32" s="18">
        <v>1.6E-2</v>
      </c>
      <c r="N32" s="8">
        <v>6.8999999999999999E-3</v>
      </c>
      <c r="O32" s="7">
        <v>199063</v>
      </c>
      <c r="P32" s="7">
        <v>102.72</v>
      </c>
      <c r="Q32" s="7">
        <v>204.48</v>
      </c>
      <c r="R32" s="8">
        <v>4.0000000000000002E-4</v>
      </c>
      <c r="S32" s="8">
        <v>2.8E-3</v>
      </c>
      <c r="T32" s="8">
        <v>2.9999999999999997E-4</v>
      </c>
    </row>
    <row r="33" spans="2:20">
      <c r="B33" s="6" t="s">
        <v>244</v>
      </c>
      <c r="C33" s="17">
        <v>1110915</v>
      </c>
      <c r="D33" s="6" t="s">
        <v>173</v>
      </c>
      <c r="E33" s="6"/>
      <c r="F33" s="6">
        <v>1063</v>
      </c>
      <c r="G33" s="6" t="s">
        <v>245</v>
      </c>
      <c r="H33" s="6" t="s">
        <v>242</v>
      </c>
      <c r="I33" s="6" t="s">
        <v>106</v>
      </c>
      <c r="J33" s="6"/>
      <c r="K33" s="17">
        <v>8.93</v>
      </c>
      <c r="L33" s="6" t="s">
        <v>107</v>
      </c>
      <c r="M33" s="18">
        <v>5.1499999999999997E-2</v>
      </c>
      <c r="N33" s="8">
        <v>4.2599999999999999E-2</v>
      </c>
      <c r="O33" s="7">
        <v>72</v>
      </c>
      <c r="P33" s="7">
        <v>129.56</v>
      </c>
      <c r="Q33" s="7">
        <v>0.09</v>
      </c>
      <c r="R33" s="8">
        <v>0</v>
      </c>
      <c r="S33" s="8">
        <v>0</v>
      </c>
      <c r="T33" s="8">
        <v>0</v>
      </c>
    </row>
    <row r="34" spans="2:20">
      <c r="B34" s="6" t="s">
        <v>246</v>
      </c>
      <c r="C34" s="17">
        <v>3900206</v>
      </c>
      <c r="D34" s="6" t="s">
        <v>173</v>
      </c>
      <c r="E34" s="6"/>
      <c r="F34" s="6">
        <v>390</v>
      </c>
      <c r="G34" s="6" t="s">
        <v>227</v>
      </c>
      <c r="H34" s="6" t="s">
        <v>242</v>
      </c>
      <c r="I34" s="6" t="s">
        <v>106</v>
      </c>
      <c r="J34" s="6"/>
      <c r="K34" s="17">
        <v>1.1599999999999999</v>
      </c>
      <c r="L34" s="6" t="s">
        <v>107</v>
      </c>
      <c r="M34" s="18">
        <v>4.2500000000000003E-2</v>
      </c>
      <c r="N34" s="8">
        <v>1.0699999999999999E-2</v>
      </c>
      <c r="O34" s="7">
        <v>35257.31</v>
      </c>
      <c r="P34" s="7">
        <v>128.24</v>
      </c>
      <c r="Q34" s="7">
        <v>45.21</v>
      </c>
      <c r="R34" s="8">
        <v>1E-4</v>
      </c>
      <c r="S34" s="8">
        <v>5.9999999999999995E-4</v>
      </c>
      <c r="T34" s="8">
        <v>1E-4</v>
      </c>
    </row>
    <row r="35" spans="2:20">
      <c r="B35" s="6" t="s">
        <v>247</v>
      </c>
      <c r="C35" s="17">
        <v>1097385</v>
      </c>
      <c r="D35" s="6" t="s">
        <v>173</v>
      </c>
      <c r="E35" s="6"/>
      <c r="F35" s="6">
        <v>1328</v>
      </c>
      <c r="G35" s="6" t="s">
        <v>227</v>
      </c>
      <c r="H35" s="6" t="s">
        <v>242</v>
      </c>
      <c r="I35" s="6" t="s">
        <v>243</v>
      </c>
      <c r="J35" s="6"/>
      <c r="K35" s="17">
        <v>1.48</v>
      </c>
      <c r="L35" s="6" t="s">
        <v>107</v>
      </c>
      <c r="M35" s="18">
        <v>4.9500000000000002E-2</v>
      </c>
      <c r="N35" s="8">
        <v>0.01</v>
      </c>
      <c r="O35" s="7">
        <v>1568134.5</v>
      </c>
      <c r="P35" s="7">
        <v>127.29</v>
      </c>
      <c r="Q35" s="7">
        <v>1996.08</v>
      </c>
      <c r="R35" s="8">
        <v>4.1000000000000003E-3</v>
      </c>
      <c r="S35" s="8">
        <v>2.7099999999999999E-2</v>
      </c>
      <c r="T35" s="8">
        <v>3.0999999999999999E-3</v>
      </c>
    </row>
    <row r="36" spans="2:20">
      <c r="B36" s="6" t="s">
        <v>248</v>
      </c>
      <c r="C36" s="17">
        <v>1128347</v>
      </c>
      <c r="D36" s="6" t="s">
        <v>173</v>
      </c>
      <c r="E36" s="6"/>
      <c r="F36" s="6">
        <v>1560</v>
      </c>
      <c r="G36" s="6" t="s">
        <v>227</v>
      </c>
      <c r="H36" s="6" t="s">
        <v>242</v>
      </c>
      <c r="I36" s="6" t="s">
        <v>106</v>
      </c>
      <c r="J36" s="6"/>
      <c r="K36" s="17">
        <v>5.04</v>
      </c>
      <c r="L36" s="6" t="s">
        <v>107</v>
      </c>
      <c r="M36" s="18">
        <v>3.2899999999999999E-2</v>
      </c>
      <c r="N36" s="8">
        <v>1.7399999999999999E-2</v>
      </c>
      <c r="O36" s="7">
        <v>64346.9</v>
      </c>
      <c r="P36" s="7">
        <v>107.95</v>
      </c>
      <c r="Q36" s="7">
        <v>69.459999999999994</v>
      </c>
      <c r="R36" s="8">
        <v>2.9999999999999997E-4</v>
      </c>
      <c r="S36" s="8">
        <v>8.9999999999999998E-4</v>
      </c>
      <c r="T36" s="8">
        <v>1E-4</v>
      </c>
    </row>
    <row r="37" spans="2:20">
      <c r="B37" s="6" t="s">
        <v>249</v>
      </c>
      <c r="C37" s="17">
        <v>1133040</v>
      </c>
      <c r="D37" s="6" t="s">
        <v>173</v>
      </c>
      <c r="E37" s="6"/>
      <c r="F37" s="6">
        <v>1560</v>
      </c>
      <c r="G37" s="6" t="s">
        <v>227</v>
      </c>
      <c r="H37" s="6" t="s">
        <v>242</v>
      </c>
      <c r="I37" s="6" t="s">
        <v>106</v>
      </c>
      <c r="J37" s="6"/>
      <c r="K37" s="17">
        <v>6.97</v>
      </c>
      <c r="L37" s="6" t="s">
        <v>107</v>
      </c>
      <c r="M37" s="18">
        <v>3.3000000000000002E-2</v>
      </c>
      <c r="N37" s="8">
        <v>2.87E-2</v>
      </c>
      <c r="O37" s="7">
        <v>38697.74</v>
      </c>
      <c r="P37" s="7">
        <v>104.63</v>
      </c>
      <c r="Q37" s="7">
        <v>40.49</v>
      </c>
      <c r="R37" s="8">
        <v>2.0000000000000001E-4</v>
      </c>
      <c r="S37" s="8">
        <v>5.0000000000000001E-4</v>
      </c>
      <c r="T37" s="8">
        <v>1E-4</v>
      </c>
    </row>
    <row r="38" spans="2:20">
      <c r="B38" s="6" t="s">
        <v>250</v>
      </c>
      <c r="C38" s="17">
        <v>7590110</v>
      </c>
      <c r="D38" s="6" t="s">
        <v>173</v>
      </c>
      <c r="E38" s="6"/>
      <c r="F38" s="6">
        <v>759</v>
      </c>
      <c r="G38" s="6" t="s">
        <v>227</v>
      </c>
      <c r="H38" s="6" t="s">
        <v>242</v>
      </c>
      <c r="I38" s="6" t="s">
        <v>106</v>
      </c>
      <c r="J38" s="6"/>
      <c r="K38" s="17">
        <v>0.74</v>
      </c>
      <c r="L38" s="6" t="s">
        <v>107</v>
      </c>
      <c r="M38" s="18">
        <v>4.5499999999999999E-2</v>
      </c>
      <c r="N38" s="8">
        <v>1.18E-2</v>
      </c>
      <c r="O38" s="7">
        <v>93409.600000000006</v>
      </c>
      <c r="P38" s="7">
        <v>124.26</v>
      </c>
      <c r="Q38" s="7">
        <v>116.07</v>
      </c>
      <c r="R38" s="8">
        <v>2.9999999999999997E-4</v>
      </c>
      <c r="S38" s="8">
        <v>1.6000000000000001E-3</v>
      </c>
      <c r="T38" s="8">
        <v>2.0000000000000001E-4</v>
      </c>
    </row>
    <row r="39" spans="2:20">
      <c r="B39" s="6" t="s">
        <v>251</v>
      </c>
      <c r="C39" s="17">
        <v>1260462</v>
      </c>
      <c r="D39" s="6" t="s">
        <v>173</v>
      </c>
      <c r="E39" s="6"/>
      <c r="F39" s="6">
        <v>126</v>
      </c>
      <c r="G39" s="6" t="s">
        <v>227</v>
      </c>
      <c r="H39" s="6" t="s">
        <v>242</v>
      </c>
      <c r="I39" s="6" t="s">
        <v>106</v>
      </c>
      <c r="J39" s="6"/>
      <c r="K39" s="17">
        <v>1.46</v>
      </c>
      <c r="L39" s="6" t="s">
        <v>107</v>
      </c>
      <c r="M39" s="18">
        <v>5.2999999999999999E-2</v>
      </c>
      <c r="N39" s="8">
        <v>1.23E-2</v>
      </c>
      <c r="O39" s="7">
        <v>4974.9399999999996</v>
      </c>
      <c r="P39" s="7">
        <v>123.15</v>
      </c>
      <c r="Q39" s="7">
        <v>6.13</v>
      </c>
      <c r="R39" s="8">
        <v>0</v>
      </c>
      <c r="S39" s="8">
        <v>1E-4</v>
      </c>
      <c r="T39" s="8">
        <v>0</v>
      </c>
    </row>
    <row r="40" spans="2:20">
      <c r="B40" s="6" t="s">
        <v>252</v>
      </c>
      <c r="C40" s="17">
        <v>1260546</v>
      </c>
      <c r="D40" s="6" t="s">
        <v>173</v>
      </c>
      <c r="E40" s="6"/>
      <c r="F40" s="6">
        <v>126</v>
      </c>
      <c r="G40" s="6" t="s">
        <v>227</v>
      </c>
      <c r="H40" s="6" t="s">
        <v>242</v>
      </c>
      <c r="I40" s="6" t="s">
        <v>106</v>
      </c>
      <c r="J40" s="6"/>
      <c r="K40" s="17">
        <v>5.0599999999999996</v>
      </c>
      <c r="L40" s="6" t="s">
        <v>107</v>
      </c>
      <c r="M40" s="18">
        <v>5.3499999999999999E-2</v>
      </c>
      <c r="N40" s="8">
        <v>2.86E-2</v>
      </c>
      <c r="O40" s="7">
        <v>1766386</v>
      </c>
      <c r="P40" s="7">
        <v>117.25</v>
      </c>
      <c r="Q40" s="7">
        <v>2071.09</v>
      </c>
      <c r="R40" s="8">
        <v>6.9999999999999999E-4</v>
      </c>
      <c r="S40" s="8">
        <v>2.81E-2</v>
      </c>
      <c r="T40" s="8">
        <v>3.3E-3</v>
      </c>
    </row>
    <row r="41" spans="2:20">
      <c r="B41" s="6" t="s">
        <v>253</v>
      </c>
      <c r="C41" s="17">
        <v>1260397</v>
      </c>
      <c r="D41" s="6" t="s">
        <v>173</v>
      </c>
      <c r="E41" s="6"/>
      <c r="F41" s="6">
        <v>126</v>
      </c>
      <c r="G41" s="6" t="s">
        <v>227</v>
      </c>
      <c r="H41" s="6" t="s">
        <v>242</v>
      </c>
      <c r="I41" s="6" t="s">
        <v>106</v>
      </c>
      <c r="J41" s="6"/>
      <c r="K41" s="17">
        <v>3.08</v>
      </c>
      <c r="L41" s="6" t="s">
        <v>107</v>
      </c>
      <c r="M41" s="18">
        <v>5.0999999999999997E-2</v>
      </c>
      <c r="N41" s="8">
        <v>1.9300000000000001E-2</v>
      </c>
      <c r="O41" s="7">
        <v>69990</v>
      </c>
      <c r="P41" s="7">
        <v>133.72999999999999</v>
      </c>
      <c r="Q41" s="7">
        <v>93.6</v>
      </c>
      <c r="R41" s="8">
        <v>0</v>
      </c>
      <c r="S41" s="8">
        <v>1.2999999999999999E-3</v>
      </c>
      <c r="T41" s="8">
        <v>1E-4</v>
      </c>
    </row>
    <row r="42" spans="2:20">
      <c r="B42" s="6" t="s">
        <v>254</v>
      </c>
      <c r="C42" s="17">
        <v>1128875</v>
      </c>
      <c r="D42" s="6" t="s">
        <v>173</v>
      </c>
      <c r="E42" s="6"/>
      <c r="F42" s="6">
        <v>1367</v>
      </c>
      <c r="G42" s="6" t="s">
        <v>255</v>
      </c>
      <c r="H42" s="6" t="s">
        <v>242</v>
      </c>
      <c r="I42" s="6" t="s">
        <v>106</v>
      </c>
      <c r="J42" s="6"/>
      <c r="K42" s="17">
        <v>5.07</v>
      </c>
      <c r="L42" s="6" t="s">
        <v>107</v>
      </c>
      <c r="M42" s="18">
        <v>2.8000000000000001E-2</v>
      </c>
      <c r="N42" s="8">
        <v>1.6899999999999998E-2</v>
      </c>
      <c r="O42" s="7">
        <v>466588</v>
      </c>
      <c r="P42" s="7">
        <v>105.97</v>
      </c>
      <c r="Q42" s="7">
        <v>494.44</v>
      </c>
      <c r="R42" s="8">
        <v>2.0999999999999999E-3</v>
      </c>
      <c r="S42" s="8">
        <v>6.7000000000000002E-3</v>
      </c>
      <c r="T42" s="8">
        <v>8.0000000000000004E-4</v>
      </c>
    </row>
    <row r="43" spans="2:20">
      <c r="B43" s="6" t="s">
        <v>256</v>
      </c>
      <c r="C43" s="17">
        <v>1127901</v>
      </c>
      <c r="D43" s="6" t="s">
        <v>173</v>
      </c>
      <c r="E43" s="6"/>
      <c r="F43" s="6">
        <v>1604</v>
      </c>
      <c r="G43" s="6" t="s">
        <v>227</v>
      </c>
      <c r="H43" s="6" t="s">
        <v>242</v>
      </c>
      <c r="I43" s="6" t="s">
        <v>106</v>
      </c>
      <c r="J43" s="6"/>
      <c r="K43" s="17">
        <v>2.52</v>
      </c>
      <c r="L43" s="6" t="s">
        <v>107</v>
      </c>
      <c r="M43" s="18">
        <v>4.9500000000000002E-2</v>
      </c>
      <c r="N43" s="8">
        <v>1.77E-2</v>
      </c>
      <c r="O43" s="7">
        <v>116460.91</v>
      </c>
      <c r="P43" s="7">
        <v>110.47</v>
      </c>
      <c r="Q43" s="7">
        <v>128.65</v>
      </c>
      <c r="R43" s="8">
        <v>2.9999999999999997E-4</v>
      </c>
      <c r="S43" s="8">
        <v>1.6999999999999999E-3</v>
      </c>
      <c r="T43" s="8">
        <v>2.0000000000000001E-4</v>
      </c>
    </row>
    <row r="44" spans="2:20">
      <c r="B44" s="6" t="s">
        <v>257</v>
      </c>
      <c r="C44" s="17">
        <v>3230224</v>
      </c>
      <c r="D44" s="6" t="s">
        <v>173</v>
      </c>
      <c r="E44" s="6"/>
      <c r="F44" s="6">
        <v>323</v>
      </c>
      <c r="G44" s="6" t="s">
        <v>227</v>
      </c>
      <c r="H44" s="6" t="s">
        <v>242</v>
      </c>
      <c r="I44" s="6" t="s">
        <v>106</v>
      </c>
      <c r="J44" s="6"/>
      <c r="K44" s="17">
        <v>3.2</v>
      </c>
      <c r="L44" s="6" t="s">
        <v>107</v>
      </c>
      <c r="M44" s="18">
        <v>5.8500000000000003E-2</v>
      </c>
      <c r="N44" s="8">
        <v>1.5100000000000001E-2</v>
      </c>
      <c r="O44" s="7">
        <v>181822.56</v>
      </c>
      <c r="P44" s="7">
        <v>122.89</v>
      </c>
      <c r="Q44" s="7">
        <v>223.44</v>
      </c>
      <c r="R44" s="8">
        <v>1E-4</v>
      </c>
      <c r="S44" s="8">
        <v>3.0000000000000001E-3</v>
      </c>
      <c r="T44" s="8">
        <v>4.0000000000000002E-4</v>
      </c>
    </row>
    <row r="45" spans="2:20">
      <c r="B45" s="6" t="s">
        <v>258</v>
      </c>
      <c r="C45" s="17">
        <v>3230174</v>
      </c>
      <c r="D45" s="6" t="s">
        <v>173</v>
      </c>
      <c r="E45" s="6"/>
      <c r="F45" s="6">
        <v>323</v>
      </c>
      <c r="G45" s="6" t="s">
        <v>227</v>
      </c>
      <c r="H45" s="6" t="s">
        <v>242</v>
      </c>
      <c r="I45" s="6" t="s">
        <v>106</v>
      </c>
      <c r="J45" s="6"/>
      <c r="K45" s="17">
        <v>3.2</v>
      </c>
      <c r="L45" s="6" t="s">
        <v>107</v>
      </c>
      <c r="M45" s="18">
        <v>2.29E-2</v>
      </c>
      <c r="N45" s="8">
        <v>1.6E-2</v>
      </c>
      <c r="O45" s="7">
        <v>1004751.47</v>
      </c>
      <c r="P45" s="7">
        <v>102.25</v>
      </c>
      <c r="Q45" s="7">
        <v>1027.3599999999999</v>
      </c>
      <c r="R45" s="8">
        <v>1.6999999999999999E-3</v>
      </c>
      <c r="S45" s="8">
        <v>1.3899999999999999E-2</v>
      </c>
      <c r="T45" s="8">
        <v>1.6000000000000001E-3</v>
      </c>
    </row>
    <row r="46" spans="2:20">
      <c r="B46" s="6" t="s">
        <v>259</v>
      </c>
      <c r="C46" s="17">
        <v>3230091</v>
      </c>
      <c r="D46" s="6" t="s">
        <v>173</v>
      </c>
      <c r="E46" s="6"/>
      <c r="F46" s="6">
        <v>323</v>
      </c>
      <c r="G46" s="6" t="s">
        <v>227</v>
      </c>
      <c r="H46" s="6" t="s">
        <v>242</v>
      </c>
      <c r="I46" s="6" t="s">
        <v>106</v>
      </c>
      <c r="J46" s="6"/>
      <c r="K46" s="17">
        <v>3.2</v>
      </c>
      <c r="L46" s="6" t="s">
        <v>107</v>
      </c>
      <c r="M46" s="18">
        <v>5.0999999999999997E-2</v>
      </c>
      <c r="N46" s="8">
        <v>1.0699999999999999E-2</v>
      </c>
      <c r="O46" s="7">
        <v>1153615.18</v>
      </c>
      <c r="P46" s="7">
        <v>124.46</v>
      </c>
      <c r="Q46" s="7">
        <v>1435.79</v>
      </c>
      <c r="R46" s="8">
        <v>1E-3</v>
      </c>
      <c r="S46" s="8">
        <v>1.95E-2</v>
      </c>
      <c r="T46" s="8">
        <v>2.3E-3</v>
      </c>
    </row>
    <row r="47" spans="2:20">
      <c r="B47" s="6" t="s">
        <v>260</v>
      </c>
      <c r="C47" s="17">
        <v>3230125</v>
      </c>
      <c r="D47" s="6" t="s">
        <v>173</v>
      </c>
      <c r="E47" s="6"/>
      <c r="F47" s="6">
        <v>323</v>
      </c>
      <c r="G47" s="6" t="s">
        <v>227</v>
      </c>
      <c r="H47" s="6" t="s">
        <v>242</v>
      </c>
      <c r="I47" s="6" t="s">
        <v>106</v>
      </c>
      <c r="J47" s="6"/>
      <c r="K47" s="17">
        <v>3.51</v>
      </c>
      <c r="L47" s="6" t="s">
        <v>107</v>
      </c>
      <c r="M47" s="18">
        <v>4.9000000000000002E-2</v>
      </c>
      <c r="N47" s="8">
        <v>1.5800000000000002E-2</v>
      </c>
      <c r="O47" s="7">
        <v>111103.3</v>
      </c>
      <c r="P47" s="7">
        <v>115.23</v>
      </c>
      <c r="Q47" s="7">
        <v>128.02000000000001</v>
      </c>
      <c r="R47" s="8">
        <v>1E-4</v>
      </c>
      <c r="S47" s="8">
        <v>1.6999999999999999E-3</v>
      </c>
      <c r="T47" s="8">
        <v>2.0000000000000001E-4</v>
      </c>
    </row>
    <row r="48" spans="2:20">
      <c r="B48" s="6" t="s">
        <v>261</v>
      </c>
      <c r="C48" s="17">
        <v>1136753</v>
      </c>
      <c r="D48" s="6" t="s">
        <v>173</v>
      </c>
      <c r="E48" s="6"/>
      <c r="F48" s="6">
        <v>1357</v>
      </c>
      <c r="G48" s="6" t="s">
        <v>227</v>
      </c>
      <c r="H48" s="6" t="s">
        <v>242</v>
      </c>
      <c r="I48" s="6" t="s">
        <v>106</v>
      </c>
      <c r="J48" s="6"/>
      <c r="K48" s="17">
        <v>7.13</v>
      </c>
      <c r="L48" s="6" t="s">
        <v>107</v>
      </c>
      <c r="M48" s="18">
        <v>0.04</v>
      </c>
      <c r="N48" s="8">
        <v>2.2499999999999999E-2</v>
      </c>
      <c r="O48" s="7">
        <v>786298.76</v>
      </c>
      <c r="P48" s="7">
        <v>114.15</v>
      </c>
      <c r="Q48" s="7">
        <v>897.56</v>
      </c>
      <c r="R48" s="8">
        <v>3.7000000000000002E-3</v>
      </c>
      <c r="S48" s="8">
        <v>1.2200000000000001E-2</v>
      </c>
      <c r="T48" s="8">
        <v>1.4E-3</v>
      </c>
    </row>
    <row r="49" spans="2:20">
      <c r="B49" s="6" t="s">
        <v>262</v>
      </c>
      <c r="C49" s="17">
        <v>1120823</v>
      </c>
      <c r="D49" s="6" t="s">
        <v>173</v>
      </c>
      <c r="E49" s="6"/>
      <c r="F49" s="6">
        <v>1239</v>
      </c>
      <c r="G49" s="6" t="s">
        <v>220</v>
      </c>
      <c r="H49" s="6" t="s">
        <v>263</v>
      </c>
      <c r="I49" s="6" t="s">
        <v>243</v>
      </c>
      <c r="J49" s="6"/>
      <c r="K49" s="17">
        <v>0.74</v>
      </c>
      <c r="L49" s="6" t="s">
        <v>107</v>
      </c>
      <c r="M49" s="18">
        <v>3.1E-2</v>
      </c>
      <c r="N49" s="8">
        <v>8.8999999999999999E-3</v>
      </c>
      <c r="O49" s="7">
        <v>56061</v>
      </c>
      <c r="P49" s="7">
        <v>107.88</v>
      </c>
      <c r="Q49" s="7">
        <v>60.48</v>
      </c>
      <c r="R49" s="8">
        <v>5.0000000000000001E-4</v>
      </c>
      <c r="S49" s="8">
        <v>8.0000000000000004E-4</v>
      </c>
      <c r="T49" s="8">
        <v>1E-4</v>
      </c>
    </row>
    <row r="50" spans="2:20">
      <c r="B50" s="6" t="s">
        <v>264</v>
      </c>
      <c r="C50" s="17">
        <v>1124080</v>
      </c>
      <c r="D50" s="6" t="s">
        <v>173</v>
      </c>
      <c r="E50" s="6"/>
      <c r="F50" s="6">
        <v>1239</v>
      </c>
      <c r="G50" s="6" t="s">
        <v>220</v>
      </c>
      <c r="H50" s="6" t="s">
        <v>263</v>
      </c>
      <c r="I50" s="6" t="s">
        <v>243</v>
      </c>
      <c r="J50" s="6"/>
      <c r="K50" s="17">
        <v>3.3</v>
      </c>
      <c r="L50" s="6" t="s">
        <v>107</v>
      </c>
      <c r="M50" s="18">
        <v>4.1500000000000002E-2</v>
      </c>
      <c r="N50" s="8">
        <v>9.7000000000000003E-3</v>
      </c>
      <c r="O50" s="7">
        <v>138087</v>
      </c>
      <c r="P50" s="7">
        <v>115.68</v>
      </c>
      <c r="Q50" s="7">
        <v>159.74</v>
      </c>
      <c r="R50" s="8">
        <v>5.0000000000000001E-4</v>
      </c>
      <c r="S50" s="8">
        <v>2.2000000000000001E-3</v>
      </c>
      <c r="T50" s="8">
        <v>2.9999999999999997E-4</v>
      </c>
    </row>
    <row r="51" spans="2:20">
      <c r="B51" s="6" t="s">
        <v>265</v>
      </c>
      <c r="C51" s="17">
        <v>6130173</v>
      </c>
      <c r="D51" s="6" t="s">
        <v>173</v>
      </c>
      <c r="E51" s="6"/>
      <c r="F51" s="6">
        <v>613</v>
      </c>
      <c r="G51" s="6" t="s">
        <v>227</v>
      </c>
      <c r="H51" s="6" t="s">
        <v>263</v>
      </c>
      <c r="I51" s="6" t="s">
        <v>243</v>
      </c>
      <c r="J51" s="6"/>
      <c r="K51" s="17">
        <v>2.13</v>
      </c>
      <c r="L51" s="6" t="s">
        <v>107</v>
      </c>
      <c r="M51" s="18">
        <v>4.4299999999999999E-2</v>
      </c>
      <c r="N51" s="8">
        <v>1.47E-2</v>
      </c>
      <c r="O51" s="7">
        <v>615222.51</v>
      </c>
      <c r="P51" s="7">
        <v>107.79</v>
      </c>
      <c r="Q51" s="7">
        <v>663.15</v>
      </c>
      <c r="R51" s="8">
        <v>1.6000000000000001E-3</v>
      </c>
      <c r="S51" s="8">
        <v>8.9999999999999993E-3</v>
      </c>
      <c r="T51" s="8">
        <v>1E-3</v>
      </c>
    </row>
    <row r="52" spans="2:20">
      <c r="B52" s="6" t="s">
        <v>266</v>
      </c>
      <c r="C52" s="17">
        <v>6130181</v>
      </c>
      <c r="D52" s="6" t="s">
        <v>173</v>
      </c>
      <c r="E52" s="6"/>
      <c r="F52" s="6">
        <v>613</v>
      </c>
      <c r="G52" s="6" t="s">
        <v>227</v>
      </c>
      <c r="H52" s="6" t="s">
        <v>263</v>
      </c>
      <c r="I52" s="6" t="s">
        <v>243</v>
      </c>
      <c r="J52" s="6"/>
      <c r="K52" s="17">
        <v>4.3600000000000003</v>
      </c>
      <c r="L52" s="6" t="s">
        <v>107</v>
      </c>
      <c r="M52" s="18">
        <v>3.4799999999999998E-2</v>
      </c>
      <c r="N52" s="8">
        <v>2.1499999999999998E-2</v>
      </c>
      <c r="O52" s="7">
        <v>51639.03</v>
      </c>
      <c r="P52" s="7">
        <v>105.86</v>
      </c>
      <c r="Q52" s="7">
        <v>54.67</v>
      </c>
      <c r="R52" s="8">
        <v>1E-4</v>
      </c>
      <c r="S52" s="8">
        <v>6.9999999999999999E-4</v>
      </c>
      <c r="T52" s="8">
        <v>1E-4</v>
      </c>
    </row>
    <row r="53" spans="2:20">
      <c r="B53" s="6" t="s">
        <v>267</v>
      </c>
      <c r="C53" s="17">
        <v>6130124</v>
      </c>
      <c r="D53" s="6" t="s">
        <v>173</v>
      </c>
      <c r="E53" s="6"/>
      <c r="F53" s="6">
        <v>613</v>
      </c>
      <c r="G53" s="6" t="s">
        <v>227</v>
      </c>
      <c r="H53" s="6" t="s">
        <v>263</v>
      </c>
      <c r="I53" s="6" t="s">
        <v>243</v>
      </c>
      <c r="J53" s="6"/>
      <c r="K53" s="17">
        <v>0.34</v>
      </c>
      <c r="L53" s="6" t="s">
        <v>107</v>
      </c>
      <c r="M53" s="18">
        <v>4.8000000000000001E-2</v>
      </c>
      <c r="N53" s="8">
        <v>2.93E-2</v>
      </c>
      <c r="O53" s="7">
        <v>142187.20000000001</v>
      </c>
      <c r="P53" s="7">
        <v>105.2</v>
      </c>
      <c r="Q53" s="7">
        <v>149.58000000000001</v>
      </c>
      <c r="R53" s="8">
        <v>1.8E-3</v>
      </c>
      <c r="S53" s="8">
        <v>2E-3</v>
      </c>
      <c r="T53" s="8">
        <v>2.0000000000000001E-4</v>
      </c>
    </row>
    <row r="54" spans="2:20">
      <c r="B54" s="6" t="s">
        <v>268</v>
      </c>
      <c r="C54" s="17">
        <v>1096270</v>
      </c>
      <c r="D54" s="6" t="s">
        <v>173</v>
      </c>
      <c r="E54" s="6"/>
      <c r="F54" s="6">
        <v>2066</v>
      </c>
      <c r="G54" s="6" t="s">
        <v>269</v>
      </c>
      <c r="H54" s="6" t="s">
        <v>263</v>
      </c>
      <c r="I54" s="6" t="s">
        <v>106</v>
      </c>
      <c r="J54" s="6"/>
      <c r="K54" s="17">
        <v>0.02</v>
      </c>
      <c r="L54" s="6" t="s">
        <v>107</v>
      </c>
      <c r="M54" s="18">
        <v>5.2999999999999999E-2</v>
      </c>
      <c r="N54" s="8">
        <v>1.52E-2</v>
      </c>
      <c r="O54" s="7">
        <v>399773.55</v>
      </c>
      <c r="P54" s="7">
        <v>125.3</v>
      </c>
      <c r="Q54" s="7">
        <v>500.92</v>
      </c>
      <c r="R54" s="8">
        <v>2.2000000000000001E-3</v>
      </c>
      <c r="S54" s="8">
        <v>6.7999999999999996E-3</v>
      </c>
      <c r="T54" s="8">
        <v>8.0000000000000004E-4</v>
      </c>
    </row>
    <row r="55" spans="2:20">
      <c r="B55" s="6" t="s">
        <v>270</v>
      </c>
      <c r="C55" s="17">
        <v>1107333</v>
      </c>
      <c r="D55" s="6" t="s">
        <v>173</v>
      </c>
      <c r="E55" s="6"/>
      <c r="F55" s="6">
        <v>2066</v>
      </c>
      <c r="G55" s="6" t="s">
        <v>269</v>
      </c>
      <c r="H55" s="6" t="s">
        <v>263</v>
      </c>
      <c r="I55" s="6" t="s">
        <v>106</v>
      </c>
      <c r="J55" s="6"/>
      <c r="K55" s="17">
        <v>0.51</v>
      </c>
      <c r="L55" s="6" t="s">
        <v>107</v>
      </c>
      <c r="M55" s="18">
        <v>5.1900000000000002E-2</v>
      </c>
      <c r="N55" s="8">
        <v>1.55E-2</v>
      </c>
      <c r="O55" s="7">
        <v>376118.98</v>
      </c>
      <c r="P55" s="7">
        <v>121.21</v>
      </c>
      <c r="Q55" s="7">
        <v>455.89</v>
      </c>
      <c r="R55" s="8">
        <v>1.2999999999999999E-3</v>
      </c>
      <c r="S55" s="8">
        <v>6.1999999999999998E-3</v>
      </c>
      <c r="T55" s="8">
        <v>6.9999999999999999E-4</v>
      </c>
    </row>
    <row r="56" spans="2:20">
      <c r="B56" s="6" t="s">
        <v>271</v>
      </c>
      <c r="C56" s="17">
        <v>7150337</v>
      </c>
      <c r="D56" s="6" t="s">
        <v>173</v>
      </c>
      <c r="E56" s="6"/>
      <c r="F56" s="6">
        <v>715</v>
      </c>
      <c r="G56" s="6" t="s">
        <v>227</v>
      </c>
      <c r="H56" s="6" t="s">
        <v>272</v>
      </c>
      <c r="I56" s="6" t="s">
        <v>243</v>
      </c>
      <c r="J56" s="6"/>
      <c r="K56" s="17">
        <v>2.85</v>
      </c>
      <c r="L56" s="6" t="s">
        <v>107</v>
      </c>
      <c r="M56" s="18">
        <v>5.3499999999999999E-2</v>
      </c>
      <c r="N56" s="8">
        <v>1.6500000000000001E-2</v>
      </c>
      <c r="O56" s="7">
        <v>265947.5</v>
      </c>
      <c r="P56" s="7">
        <v>111.38</v>
      </c>
      <c r="Q56" s="7">
        <v>296.20999999999998</v>
      </c>
      <c r="R56" s="8">
        <v>8.9999999999999998E-4</v>
      </c>
      <c r="S56" s="8">
        <v>4.0000000000000001E-3</v>
      </c>
      <c r="T56" s="8">
        <v>5.0000000000000001E-4</v>
      </c>
    </row>
    <row r="57" spans="2:20">
      <c r="B57" s="6" t="s">
        <v>273</v>
      </c>
      <c r="C57" s="17">
        <v>5050166</v>
      </c>
      <c r="D57" s="6" t="s">
        <v>173</v>
      </c>
      <c r="E57" s="6"/>
      <c r="F57" s="6">
        <v>505</v>
      </c>
      <c r="G57" s="6" t="s">
        <v>227</v>
      </c>
      <c r="H57" s="6" t="s">
        <v>272</v>
      </c>
      <c r="I57" s="6" t="s">
        <v>106</v>
      </c>
      <c r="J57" s="6"/>
      <c r="K57" s="17">
        <v>2.57</v>
      </c>
      <c r="L57" s="6" t="s">
        <v>107</v>
      </c>
      <c r="M57" s="18">
        <v>4.4499999999999998E-2</v>
      </c>
      <c r="N57" s="8">
        <v>1.7000000000000001E-2</v>
      </c>
      <c r="O57" s="7">
        <v>34477.68</v>
      </c>
      <c r="P57" s="7">
        <v>107.62</v>
      </c>
      <c r="Q57" s="7">
        <v>37.1</v>
      </c>
      <c r="R57" s="8">
        <v>2.0000000000000001E-4</v>
      </c>
      <c r="S57" s="8">
        <v>5.0000000000000001E-4</v>
      </c>
      <c r="T57" s="8">
        <v>1E-4</v>
      </c>
    </row>
    <row r="58" spans="2:20">
      <c r="B58" s="6" t="s">
        <v>274</v>
      </c>
      <c r="C58" s="17">
        <v>3870094</v>
      </c>
      <c r="D58" s="6" t="s">
        <v>173</v>
      </c>
      <c r="E58" s="6"/>
      <c r="F58" s="6">
        <v>387</v>
      </c>
      <c r="G58" s="6" t="s">
        <v>227</v>
      </c>
      <c r="H58" s="6" t="s">
        <v>272</v>
      </c>
      <c r="I58" s="6" t="s">
        <v>243</v>
      </c>
      <c r="J58" s="6"/>
      <c r="K58" s="17">
        <v>1.98</v>
      </c>
      <c r="L58" s="6" t="s">
        <v>107</v>
      </c>
      <c r="M58" s="18">
        <v>4.8000000000000001E-2</v>
      </c>
      <c r="N58" s="8">
        <v>1.7299999999999999E-2</v>
      </c>
      <c r="O58" s="7">
        <v>229333.38</v>
      </c>
      <c r="P58" s="7">
        <v>109.38</v>
      </c>
      <c r="Q58" s="7">
        <v>250.84</v>
      </c>
      <c r="R58" s="8">
        <v>5.0000000000000001E-4</v>
      </c>
      <c r="S58" s="8">
        <v>3.3999999999999998E-3</v>
      </c>
      <c r="T58" s="8">
        <v>4.0000000000000002E-4</v>
      </c>
    </row>
    <row r="59" spans="2:20">
      <c r="B59" s="6" t="s">
        <v>275</v>
      </c>
      <c r="C59" s="17">
        <v>1126093</v>
      </c>
      <c r="D59" s="6" t="s">
        <v>173</v>
      </c>
      <c r="E59" s="6"/>
      <c r="F59" s="6">
        <v>1338</v>
      </c>
      <c r="G59" s="6" t="s">
        <v>227</v>
      </c>
      <c r="H59" s="6" t="s">
        <v>272</v>
      </c>
      <c r="I59" s="6" t="s">
        <v>243</v>
      </c>
      <c r="J59" s="6"/>
      <c r="K59" s="17">
        <v>1.47</v>
      </c>
      <c r="L59" s="6" t="s">
        <v>107</v>
      </c>
      <c r="M59" s="18">
        <v>4.7E-2</v>
      </c>
      <c r="N59" s="8">
        <v>1.6899999999999998E-2</v>
      </c>
      <c r="O59" s="7">
        <v>25.14</v>
      </c>
      <c r="P59" s="7">
        <v>107.76</v>
      </c>
      <c r="Q59" s="7">
        <v>0.03</v>
      </c>
      <c r="R59" s="8">
        <v>0</v>
      </c>
      <c r="S59" s="8">
        <v>0</v>
      </c>
      <c r="T59" s="8">
        <v>0</v>
      </c>
    </row>
    <row r="60" spans="2:20">
      <c r="B60" s="6" t="s">
        <v>276</v>
      </c>
      <c r="C60" s="17">
        <v>2510139</v>
      </c>
      <c r="D60" s="6" t="s">
        <v>173</v>
      </c>
      <c r="E60" s="6"/>
      <c r="F60" s="6">
        <v>251</v>
      </c>
      <c r="G60" s="6" t="s">
        <v>227</v>
      </c>
      <c r="H60" s="6" t="s">
        <v>272</v>
      </c>
      <c r="I60" s="6" t="s">
        <v>106</v>
      </c>
      <c r="J60" s="6"/>
      <c r="K60" s="17">
        <v>2.42</v>
      </c>
      <c r="L60" s="6" t="s">
        <v>107</v>
      </c>
      <c r="M60" s="18">
        <v>4.2500000000000003E-2</v>
      </c>
      <c r="N60" s="8">
        <v>1.14E-2</v>
      </c>
      <c r="O60" s="7">
        <v>82858.539999999994</v>
      </c>
      <c r="P60" s="7">
        <v>114.43</v>
      </c>
      <c r="Q60" s="7">
        <v>94.82</v>
      </c>
      <c r="R60" s="8">
        <v>4.0000000000000002E-4</v>
      </c>
      <c r="S60" s="8">
        <v>1.2999999999999999E-3</v>
      </c>
      <c r="T60" s="8">
        <v>1E-4</v>
      </c>
    </row>
    <row r="61" spans="2:20">
      <c r="B61" s="6" t="s">
        <v>277</v>
      </c>
      <c r="C61" s="17">
        <v>1132323</v>
      </c>
      <c r="D61" s="6" t="s">
        <v>173</v>
      </c>
      <c r="E61" s="6"/>
      <c r="F61" s="6">
        <v>1618</v>
      </c>
      <c r="G61" s="6" t="s">
        <v>227</v>
      </c>
      <c r="H61" s="6" t="s">
        <v>272</v>
      </c>
      <c r="I61" s="6" t="s">
        <v>106</v>
      </c>
      <c r="J61" s="6"/>
      <c r="K61" s="17">
        <v>4.3</v>
      </c>
      <c r="L61" s="6" t="s">
        <v>107</v>
      </c>
      <c r="M61" s="18">
        <v>2.4E-2</v>
      </c>
      <c r="N61" s="8">
        <v>2.5600000000000001E-2</v>
      </c>
      <c r="O61" s="7">
        <v>1519679</v>
      </c>
      <c r="P61" s="7">
        <v>99.72</v>
      </c>
      <c r="Q61" s="7">
        <v>1515.42</v>
      </c>
      <c r="R61" s="8">
        <v>2.5000000000000001E-3</v>
      </c>
      <c r="S61" s="8">
        <v>2.06E-2</v>
      </c>
      <c r="T61" s="8">
        <v>2.3999999999999998E-3</v>
      </c>
    </row>
    <row r="62" spans="2:20">
      <c r="B62" s="6" t="s">
        <v>278</v>
      </c>
      <c r="C62" s="17">
        <v>4110094</v>
      </c>
      <c r="D62" s="6" t="s">
        <v>173</v>
      </c>
      <c r="E62" s="6"/>
      <c r="F62" s="6">
        <v>411</v>
      </c>
      <c r="G62" s="6" t="s">
        <v>227</v>
      </c>
      <c r="H62" s="6" t="s">
        <v>272</v>
      </c>
      <c r="I62" s="6" t="s">
        <v>243</v>
      </c>
      <c r="J62" s="6"/>
      <c r="K62" s="17">
        <v>2.4</v>
      </c>
      <c r="L62" s="6" t="s">
        <v>107</v>
      </c>
      <c r="M62" s="18">
        <v>4.5999999999999999E-2</v>
      </c>
      <c r="N62" s="8">
        <v>1.8599999999999998E-2</v>
      </c>
      <c r="O62" s="7">
        <v>10687.56</v>
      </c>
      <c r="P62" s="7">
        <v>129.58000000000001</v>
      </c>
      <c r="Q62" s="7">
        <v>13.85</v>
      </c>
      <c r="R62" s="8">
        <v>0</v>
      </c>
      <c r="S62" s="8">
        <v>2.0000000000000001E-4</v>
      </c>
      <c r="T62" s="8">
        <v>0</v>
      </c>
    </row>
    <row r="63" spans="2:20">
      <c r="B63" s="6" t="s">
        <v>279</v>
      </c>
      <c r="C63" s="17">
        <v>5760160</v>
      </c>
      <c r="D63" s="6" t="s">
        <v>173</v>
      </c>
      <c r="E63" s="6"/>
      <c r="F63" s="6">
        <v>576</v>
      </c>
      <c r="G63" s="6" t="s">
        <v>280</v>
      </c>
      <c r="H63" s="6" t="s">
        <v>272</v>
      </c>
      <c r="I63" s="6" t="s">
        <v>106</v>
      </c>
      <c r="J63" s="6"/>
      <c r="K63" s="17">
        <v>2.09</v>
      </c>
      <c r="L63" s="6" t="s">
        <v>107</v>
      </c>
      <c r="M63" s="18">
        <v>4.7E-2</v>
      </c>
      <c r="N63" s="8">
        <v>2.1700000000000001E-2</v>
      </c>
      <c r="O63" s="7">
        <v>30893</v>
      </c>
      <c r="P63" s="7">
        <v>128.31</v>
      </c>
      <c r="Q63" s="7">
        <v>39.64</v>
      </c>
      <c r="R63" s="8">
        <v>0</v>
      </c>
      <c r="S63" s="8">
        <v>5.0000000000000001E-4</v>
      </c>
      <c r="T63" s="8">
        <v>1E-4</v>
      </c>
    </row>
    <row r="64" spans="2:20">
      <c r="B64" s="6" t="s">
        <v>281</v>
      </c>
      <c r="C64" s="17">
        <v>7430069</v>
      </c>
      <c r="D64" s="6" t="s">
        <v>173</v>
      </c>
      <c r="E64" s="6"/>
      <c r="F64" s="6">
        <v>743</v>
      </c>
      <c r="G64" s="6" t="s">
        <v>227</v>
      </c>
      <c r="H64" s="6" t="s">
        <v>272</v>
      </c>
      <c r="I64" s="6" t="s">
        <v>106</v>
      </c>
      <c r="J64" s="6"/>
      <c r="K64" s="17">
        <v>2.41</v>
      </c>
      <c r="L64" s="6" t="s">
        <v>107</v>
      </c>
      <c r="M64" s="18">
        <v>5.3999999999999999E-2</v>
      </c>
      <c r="N64" s="8">
        <v>1.2500000000000001E-2</v>
      </c>
      <c r="O64" s="7">
        <v>95798.01</v>
      </c>
      <c r="P64" s="7">
        <v>131.09</v>
      </c>
      <c r="Q64" s="7">
        <v>125.58</v>
      </c>
      <c r="R64" s="8">
        <v>5.0000000000000001E-4</v>
      </c>
      <c r="S64" s="8">
        <v>1.6999999999999999E-3</v>
      </c>
      <c r="T64" s="8">
        <v>2.0000000000000001E-4</v>
      </c>
    </row>
    <row r="65" spans="2:20">
      <c r="B65" s="6" t="s">
        <v>282</v>
      </c>
      <c r="C65" s="17">
        <v>1130632</v>
      </c>
      <c r="D65" s="6" t="s">
        <v>173</v>
      </c>
      <c r="E65" s="6"/>
      <c r="F65" s="6">
        <v>1450</v>
      </c>
      <c r="G65" s="6" t="s">
        <v>227</v>
      </c>
      <c r="H65" s="6" t="s">
        <v>272</v>
      </c>
      <c r="I65" s="6" t="s">
        <v>106</v>
      </c>
      <c r="J65" s="6"/>
      <c r="K65" s="17">
        <v>4.07</v>
      </c>
      <c r="L65" s="6" t="s">
        <v>107</v>
      </c>
      <c r="M65" s="18">
        <v>3.3500000000000002E-2</v>
      </c>
      <c r="N65" s="8">
        <v>2.1899999999999999E-2</v>
      </c>
      <c r="O65" s="7">
        <v>22124.76</v>
      </c>
      <c r="P65" s="7">
        <v>105.36</v>
      </c>
      <c r="Q65" s="7">
        <v>23.31</v>
      </c>
      <c r="R65" s="8">
        <v>1E-4</v>
      </c>
      <c r="S65" s="8">
        <v>2.9999999999999997E-4</v>
      </c>
      <c r="T65" s="8">
        <v>0</v>
      </c>
    </row>
    <row r="66" spans="2:20">
      <c r="B66" s="6" t="s">
        <v>283</v>
      </c>
      <c r="C66" s="17">
        <v>6990139</v>
      </c>
      <c r="D66" s="6" t="s">
        <v>173</v>
      </c>
      <c r="E66" s="6"/>
      <c r="F66" s="6">
        <v>699</v>
      </c>
      <c r="G66" s="6" t="s">
        <v>227</v>
      </c>
      <c r="H66" s="6" t="s">
        <v>272</v>
      </c>
      <c r="I66" s="6" t="s">
        <v>106</v>
      </c>
      <c r="J66" s="6"/>
      <c r="K66" s="17">
        <v>0.9</v>
      </c>
      <c r="L66" s="6" t="s">
        <v>107</v>
      </c>
      <c r="M66" s="18">
        <v>0.05</v>
      </c>
      <c r="N66" s="8">
        <v>5.1000000000000004E-3</v>
      </c>
      <c r="O66" s="7">
        <v>204136.35</v>
      </c>
      <c r="P66" s="7">
        <v>124.28</v>
      </c>
      <c r="Q66" s="7">
        <v>253.7</v>
      </c>
      <c r="R66" s="8">
        <v>6.9999999999999999E-4</v>
      </c>
      <c r="S66" s="8">
        <v>3.3999999999999998E-3</v>
      </c>
      <c r="T66" s="8">
        <v>4.0000000000000002E-4</v>
      </c>
    </row>
    <row r="67" spans="2:20">
      <c r="B67" s="6" t="s">
        <v>284</v>
      </c>
      <c r="C67" s="17">
        <v>4590097</v>
      </c>
      <c r="D67" s="6" t="s">
        <v>173</v>
      </c>
      <c r="E67" s="6"/>
      <c r="F67" s="6">
        <v>459</v>
      </c>
      <c r="G67" s="6" t="s">
        <v>285</v>
      </c>
      <c r="H67" s="6" t="s">
        <v>272</v>
      </c>
      <c r="I67" s="6" t="s">
        <v>106</v>
      </c>
      <c r="J67" s="6"/>
      <c r="K67" s="17">
        <v>0.22</v>
      </c>
      <c r="L67" s="6" t="s">
        <v>107</v>
      </c>
      <c r="M67" s="18">
        <v>5.1499999999999997E-2</v>
      </c>
      <c r="N67" s="8">
        <v>4.1500000000000002E-2</v>
      </c>
      <c r="O67" s="7">
        <v>135407.5</v>
      </c>
      <c r="P67" s="7">
        <v>121.88</v>
      </c>
      <c r="Q67" s="7">
        <v>165.03</v>
      </c>
      <c r="R67" s="8">
        <v>1.8E-3</v>
      </c>
      <c r="S67" s="8">
        <v>2.2000000000000001E-3</v>
      </c>
      <c r="T67" s="8">
        <v>2.9999999999999997E-4</v>
      </c>
    </row>
    <row r="68" spans="2:20">
      <c r="B68" s="6" t="s">
        <v>286</v>
      </c>
      <c r="C68" s="17">
        <v>1410224</v>
      </c>
      <c r="D68" s="6" t="s">
        <v>173</v>
      </c>
      <c r="E68" s="6"/>
      <c r="F68" s="6">
        <v>141</v>
      </c>
      <c r="G68" s="6" t="s">
        <v>285</v>
      </c>
      <c r="H68" s="6" t="s">
        <v>272</v>
      </c>
      <c r="I68" s="6" t="s">
        <v>106</v>
      </c>
      <c r="J68" s="6"/>
      <c r="K68" s="17">
        <v>0.63</v>
      </c>
      <c r="L68" s="6" t="s">
        <v>107</v>
      </c>
      <c r="M68" s="18">
        <v>2.3E-2</v>
      </c>
      <c r="N68" s="8">
        <v>1.49E-2</v>
      </c>
      <c r="O68" s="7">
        <v>95402.15</v>
      </c>
      <c r="P68" s="7">
        <v>104.78</v>
      </c>
      <c r="Q68" s="7">
        <v>99.96</v>
      </c>
      <c r="R68" s="8">
        <v>8.0000000000000004E-4</v>
      </c>
      <c r="S68" s="8">
        <v>1.4E-3</v>
      </c>
      <c r="T68" s="8">
        <v>2.0000000000000001E-4</v>
      </c>
    </row>
    <row r="69" spans="2:20">
      <c r="B69" s="6" t="s">
        <v>287</v>
      </c>
      <c r="C69" s="17">
        <v>1820158</v>
      </c>
      <c r="D69" s="6" t="s">
        <v>173</v>
      </c>
      <c r="E69" s="6"/>
      <c r="F69" s="6">
        <v>182</v>
      </c>
      <c r="G69" s="6" t="s">
        <v>227</v>
      </c>
      <c r="H69" s="6" t="s">
        <v>288</v>
      </c>
      <c r="I69" s="6" t="s">
        <v>243</v>
      </c>
      <c r="J69" s="6"/>
      <c r="K69" s="17">
        <v>1.94</v>
      </c>
      <c r="L69" s="6" t="s">
        <v>107</v>
      </c>
      <c r="M69" s="18">
        <v>5.6000000000000001E-2</v>
      </c>
      <c r="N69" s="8">
        <v>1.29E-2</v>
      </c>
      <c r="O69" s="7">
        <v>63853.95</v>
      </c>
      <c r="P69" s="7">
        <v>113.49</v>
      </c>
      <c r="Q69" s="7">
        <v>72.47</v>
      </c>
      <c r="R69" s="8">
        <v>2.9999999999999997E-4</v>
      </c>
      <c r="S69" s="8">
        <v>1E-3</v>
      </c>
      <c r="T69" s="8">
        <v>1E-4</v>
      </c>
    </row>
    <row r="70" spans="2:20">
      <c r="B70" s="6" t="s">
        <v>289</v>
      </c>
      <c r="C70" s="17">
        <v>7150246</v>
      </c>
      <c r="D70" s="6" t="s">
        <v>173</v>
      </c>
      <c r="E70" s="6"/>
      <c r="F70" s="6">
        <v>715</v>
      </c>
      <c r="G70" s="6" t="s">
        <v>227</v>
      </c>
      <c r="H70" s="6" t="s">
        <v>288</v>
      </c>
      <c r="I70" s="6" t="s">
        <v>106</v>
      </c>
      <c r="J70" s="6"/>
      <c r="K70" s="17">
        <v>0.99</v>
      </c>
      <c r="L70" s="6" t="s">
        <v>107</v>
      </c>
      <c r="M70" s="18">
        <v>5.5E-2</v>
      </c>
      <c r="N70" s="8">
        <v>1.29E-2</v>
      </c>
      <c r="O70" s="7">
        <v>23458.400000000001</v>
      </c>
      <c r="P70" s="7">
        <v>124.01</v>
      </c>
      <c r="Q70" s="7">
        <v>29.09</v>
      </c>
      <c r="R70" s="8">
        <v>4.0000000000000002E-4</v>
      </c>
      <c r="S70" s="8">
        <v>4.0000000000000002E-4</v>
      </c>
      <c r="T70" s="8">
        <v>0</v>
      </c>
    </row>
    <row r="71" spans="2:20">
      <c r="B71" s="6" t="s">
        <v>290</v>
      </c>
      <c r="C71" s="17">
        <v>1120880</v>
      </c>
      <c r="D71" s="6" t="s">
        <v>173</v>
      </c>
      <c r="E71" s="6"/>
      <c r="F71" s="6">
        <v>2156</v>
      </c>
      <c r="G71" s="6" t="s">
        <v>269</v>
      </c>
      <c r="H71" s="6" t="s">
        <v>288</v>
      </c>
      <c r="I71" s="6" t="s">
        <v>243</v>
      </c>
      <c r="J71" s="6"/>
      <c r="K71" s="17">
        <v>1.17</v>
      </c>
      <c r="L71" s="6" t="s">
        <v>107</v>
      </c>
      <c r="M71" s="18">
        <v>4.4499999999999998E-2</v>
      </c>
      <c r="N71" s="8">
        <v>1.8599999999999998E-2</v>
      </c>
      <c r="O71" s="7">
        <v>20628</v>
      </c>
      <c r="P71" s="7">
        <v>109.96</v>
      </c>
      <c r="Q71" s="7">
        <v>22.68</v>
      </c>
      <c r="R71" s="8">
        <v>1E-4</v>
      </c>
      <c r="S71" s="8">
        <v>2.9999999999999997E-4</v>
      </c>
      <c r="T71" s="8">
        <v>0</v>
      </c>
    </row>
    <row r="72" spans="2:20">
      <c r="B72" s="6" t="s">
        <v>291</v>
      </c>
      <c r="C72" s="17">
        <v>1127588</v>
      </c>
      <c r="D72" s="6" t="s">
        <v>173</v>
      </c>
      <c r="E72" s="6"/>
      <c r="F72" s="6">
        <v>1382</v>
      </c>
      <c r="G72" s="6" t="s">
        <v>285</v>
      </c>
      <c r="H72" s="6" t="s">
        <v>288</v>
      </c>
      <c r="I72" s="6" t="s">
        <v>243</v>
      </c>
      <c r="J72" s="6"/>
      <c r="K72" s="17">
        <v>1.1299999999999999</v>
      </c>
      <c r="L72" s="6" t="s">
        <v>107</v>
      </c>
      <c r="M72" s="18">
        <v>4.2000000000000003E-2</v>
      </c>
      <c r="N72" s="8">
        <v>2.3E-2</v>
      </c>
      <c r="O72" s="7">
        <v>430116.24</v>
      </c>
      <c r="P72" s="7">
        <v>103.49</v>
      </c>
      <c r="Q72" s="7">
        <v>445.13</v>
      </c>
      <c r="R72" s="8">
        <v>1E-3</v>
      </c>
      <c r="S72" s="8">
        <v>6.0000000000000001E-3</v>
      </c>
      <c r="T72" s="8">
        <v>6.9999999999999999E-4</v>
      </c>
    </row>
    <row r="73" spans="2:20">
      <c r="B73" s="6" t="s">
        <v>292</v>
      </c>
      <c r="C73" s="17">
        <v>1123884</v>
      </c>
      <c r="D73" s="6" t="s">
        <v>173</v>
      </c>
      <c r="E73" s="6"/>
      <c r="F73" s="6">
        <v>1448</v>
      </c>
      <c r="G73" s="6" t="s">
        <v>227</v>
      </c>
      <c r="H73" s="6" t="s">
        <v>288</v>
      </c>
      <c r="I73" s="6" t="s">
        <v>243</v>
      </c>
      <c r="J73" s="6"/>
      <c r="K73" s="17">
        <v>2.39</v>
      </c>
      <c r="L73" s="6" t="s">
        <v>107</v>
      </c>
      <c r="M73" s="18">
        <v>5.5E-2</v>
      </c>
      <c r="N73" s="8">
        <v>1.8700000000000001E-2</v>
      </c>
      <c r="O73" s="7">
        <v>214433.22</v>
      </c>
      <c r="P73" s="7">
        <v>111.99</v>
      </c>
      <c r="Q73" s="7">
        <v>240.14</v>
      </c>
      <c r="R73" s="8">
        <v>4.7999999999999996E-3</v>
      </c>
      <c r="S73" s="8">
        <v>3.3E-3</v>
      </c>
      <c r="T73" s="8">
        <v>4.0000000000000002E-4</v>
      </c>
    </row>
    <row r="74" spans="2:20">
      <c r="B74" s="6" t="s">
        <v>293</v>
      </c>
      <c r="C74" s="17">
        <v>1104330</v>
      </c>
      <c r="D74" s="6" t="s">
        <v>173</v>
      </c>
      <c r="E74" s="6"/>
      <c r="F74" s="6">
        <v>1448</v>
      </c>
      <c r="G74" s="6" t="s">
        <v>227</v>
      </c>
      <c r="H74" s="6" t="s">
        <v>288</v>
      </c>
      <c r="I74" s="6" t="s">
        <v>243</v>
      </c>
      <c r="J74" s="6"/>
      <c r="K74" s="17">
        <v>1.86</v>
      </c>
      <c r="L74" s="6" t="s">
        <v>107</v>
      </c>
      <c r="M74" s="18">
        <v>4.8500000000000001E-2</v>
      </c>
      <c r="N74" s="8">
        <v>1.8499999999999999E-2</v>
      </c>
      <c r="O74" s="7">
        <v>1923454.53</v>
      </c>
      <c r="P74" s="7">
        <v>126.84</v>
      </c>
      <c r="Q74" s="7">
        <v>2439.71</v>
      </c>
      <c r="R74" s="8">
        <v>7.1000000000000004E-3</v>
      </c>
      <c r="S74" s="8">
        <v>3.3099999999999997E-2</v>
      </c>
      <c r="T74" s="8">
        <v>3.8E-3</v>
      </c>
    </row>
    <row r="75" spans="2:20">
      <c r="B75" s="6" t="s">
        <v>294</v>
      </c>
      <c r="C75" s="17">
        <v>1103738</v>
      </c>
      <c r="D75" s="6" t="s">
        <v>173</v>
      </c>
      <c r="E75" s="6"/>
      <c r="F75" s="6">
        <v>1248</v>
      </c>
      <c r="G75" s="6" t="s">
        <v>220</v>
      </c>
      <c r="H75" s="6" t="s">
        <v>288</v>
      </c>
      <c r="I75" s="6" t="s">
        <v>106</v>
      </c>
      <c r="J75" s="6"/>
      <c r="K75" s="17">
        <v>0.36</v>
      </c>
      <c r="L75" s="6" t="s">
        <v>107</v>
      </c>
      <c r="M75" s="18">
        <v>4.1000000000000002E-2</v>
      </c>
      <c r="N75" s="8">
        <v>2.8500000000000001E-2</v>
      </c>
      <c r="O75" s="7">
        <v>16553</v>
      </c>
      <c r="P75" s="7">
        <v>123.32</v>
      </c>
      <c r="Q75" s="7">
        <v>20.41</v>
      </c>
      <c r="R75" s="8">
        <v>2.9999999999999997E-4</v>
      </c>
      <c r="S75" s="8">
        <v>2.9999999999999997E-4</v>
      </c>
      <c r="T75" s="8">
        <v>0</v>
      </c>
    </row>
    <row r="76" spans="2:20">
      <c r="B76" s="6" t="s">
        <v>295</v>
      </c>
      <c r="C76" s="17">
        <v>1127414</v>
      </c>
      <c r="D76" s="6" t="s">
        <v>173</v>
      </c>
      <c r="E76" s="6"/>
      <c r="F76" s="6">
        <v>1248</v>
      </c>
      <c r="G76" s="6" t="s">
        <v>220</v>
      </c>
      <c r="H76" s="6" t="s">
        <v>288</v>
      </c>
      <c r="I76" s="6" t="s">
        <v>106</v>
      </c>
      <c r="J76" s="6"/>
      <c r="K76" s="17">
        <v>3.38</v>
      </c>
      <c r="L76" s="6" t="s">
        <v>107</v>
      </c>
      <c r="M76" s="18">
        <v>2.4E-2</v>
      </c>
      <c r="N76" s="8">
        <v>1.18E-2</v>
      </c>
      <c r="O76" s="7">
        <v>359720</v>
      </c>
      <c r="P76" s="7">
        <v>104.78</v>
      </c>
      <c r="Q76" s="7">
        <v>376.91</v>
      </c>
      <c r="R76" s="8">
        <v>2.8E-3</v>
      </c>
      <c r="S76" s="8">
        <v>5.1000000000000004E-3</v>
      </c>
      <c r="T76" s="8">
        <v>5.9999999999999995E-4</v>
      </c>
    </row>
    <row r="77" spans="2:20">
      <c r="B77" s="6" t="s">
        <v>296</v>
      </c>
      <c r="C77" s="17">
        <v>6120117</v>
      </c>
      <c r="D77" s="6" t="s">
        <v>173</v>
      </c>
      <c r="E77" s="6"/>
      <c r="F77" s="6">
        <v>612</v>
      </c>
      <c r="G77" s="6" t="s">
        <v>227</v>
      </c>
      <c r="H77" s="6" t="s">
        <v>297</v>
      </c>
      <c r="I77" s="6" t="s">
        <v>106</v>
      </c>
      <c r="J77" s="6"/>
      <c r="K77" s="17">
        <v>0.44</v>
      </c>
      <c r="L77" s="6" t="s">
        <v>107</v>
      </c>
      <c r="M77" s="18">
        <v>5.2499999999999998E-2</v>
      </c>
      <c r="N77" s="8">
        <v>1.32E-2</v>
      </c>
      <c r="O77" s="7">
        <v>19674.75</v>
      </c>
      <c r="P77" s="7">
        <v>123.53</v>
      </c>
      <c r="Q77" s="7">
        <v>24.3</v>
      </c>
      <c r="R77" s="8">
        <v>2.9999999999999997E-4</v>
      </c>
      <c r="S77" s="8">
        <v>2.9999999999999997E-4</v>
      </c>
      <c r="T77" s="8">
        <v>0</v>
      </c>
    </row>
    <row r="78" spans="2:20">
      <c r="B78" s="6" t="s">
        <v>298</v>
      </c>
      <c r="C78" s="17">
        <v>6120125</v>
      </c>
      <c r="D78" s="6" t="s">
        <v>173</v>
      </c>
      <c r="E78" s="6"/>
      <c r="F78" s="6">
        <v>612</v>
      </c>
      <c r="G78" s="6" t="s">
        <v>280</v>
      </c>
      <c r="H78" s="6" t="s">
        <v>297</v>
      </c>
      <c r="I78" s="6" t="s">
        <v>106</v>
      </c>
      <c r="J78" s="6"/>
      <c r="K78" s="17">
        <v>0.83</v>
      </c>
      <c r="L78" s="6" t="s">
        <v>107</v>
      </c>
      <c r="M78" s="18">
        <v>5.2999999999999999E-2</v>
      </c>
      <c r="N78" s="8">
        <v>1.78E-2</v>
      </c>
      <c r="O78" s="7">
        <v>110808.5</v>
      </c>
      <c r="P78" s="7">
        <v>124.16</v>
      </c>
      <c r="Q78" s="7">
        <v>137.58000000000001</v>
      </c>
      <c r="R78" s="8">
        <v>1.1000000000000001E-3</v>
      </c>
      <c r="S78" s="8">
        <v>1.9E-3</v>
      </c>
      <c r="T78" s="8">
        <v>2.0000000000000001E-4</v>
      </c>
    </row>
    <row r="79" spans="2:20">
      <c r="B79" s="6" t="s">
        <v>299</v>
      </c>
      <c r="C79" s="17">
        <v>4730123</v>
      </c>
      <c r="D79" s="6" t="s">
        <v>173</v>
      </c>
      <c r="E79" s="6"/>
      <c r="F79" s="6">
        <v>473</v>
      </c>
      <c r="G79" s="6" t="s">
        <v>227</v>
      </c>
      <c r="H79" s="6" t="s">
        <v>300</v>
      </c>
      <c r="I79" s="6" t="s">
        <v>243</v>
      </c>
      <c r="J79" s="6"/>
      <c r="K79" s="17">
        <v>1.58</v>
      </c>
      <c r="L79" s="6" t="s">
        <v>107</v>
      </c>
      <c r="M79" s="18">
        <v>7.5499999999999998E-2</v>
      </c>
      <c r="N79" s="8">
        <v>5.8099999999999999E-2</v>
      </c>
      <c r="O79" s="7">
        <v>61912.54</v>
      </c>
      <c r="P79" s="7">
        <v>110.26</v>
      </c>
      <c r="Q79" s="7">
        <v>68.260000000000005</v>
      </c>
      <c r="R79" s="8">
        <v>5.0000000000000001E-4</v>
      </c>
      <c r="S79" s="8">
        <v>8.9999999999999998E-4</v>
      </c>
      <c r="T79" s="8">
        <v>1E-4</v>
      </c>
    </row>
    <row r="80" spans="2:20">
      <c r="B80" s="13" t="s">
        <v>301</v>
      </c>
      <c r="C80" s="14"/>
      <c r="D80" s="13"/>
      <c r="E80" s="13"/>
      <c r="F80" s="13"/>
      <c r="G80" s="13"/>
      <c r="H80" s="13"/>
      <c r="I80" s="13"/>
      <c r="J80" s="13"/>
      <c r="K80" s="14">
        <v>3.12</v>
      </c>
      <c r="L80" s="13"/>
      <c r="N80" s="16">
        <v>1.9699999999999999E-2</v>
      </c>
      <c r="O80" s="15">
        <v>18535426.829999998</v>
      </c>
      <c r="Q80" s="15">
        <v>19215.990000000002</v>
      </c>
      <c r="S80" s="16">
        <v>0.26069999999999999</v>
      </c>
      <c r="T80" s="16">
        <v>3.0200000000000001E-2</v>
      </c>
    </row>
    <row r="81" spans="2:20">
      <c r="B81" s="6" t="s">
        <v>302</v>
      </c>
      <c r="C81" s="17">
        <v>1940493</v>
      </c>
      <c r="D81" s="6" t="s">
        <v>173</v>
      </c>
      <c r="E81" s="6"/>
      <c r="F81" s="6">
        <v>194</v>
      </c>
      <c r="G81" s="6" t="s">
        <v>220</v>
      </c>
      <c r="H81" s="6" t="s">
        <v>105</v>
      </c>
      <c r="I81" s="6" t="s">
        <v>106</v>
      </c>
      <c r="J81" s="6"/>
      <c r="K81" s="17">
        <v>1.89</v>
      </c>
      <c r="L81" s="6" t="s">
        <v>107</v>
      </c>
      <c r="M81" s="18">
        <v>1.8780000000000002E-2</v>
      </c>
      <c r="N81" s="8">
        <v>4.7000000000000002E-3</v>
      </c>
      <c r="O81" s="7">
        <v>4200000</v>
      </c>
      <c r="P81" s="7">
        <v>102.77</v>
      </c>
      <c r="Q81" s="7">
        <v>4316.34</v>
      </c>
      <c r="R81" s="8">
        <v>6.7000000000000002E-3</v>
      </c>
      <c r="S81" s="8">
        <v>5.8599999999999999E-2</v>
      </c>
      <c r="T81" s="8">
        <v>6.7999999999999996E-3</v>
      </c>
    </row>
    <row r="82" spans="2:20">
      <c r="B82" s="6" t="s">
        <v>303</v>
      </c>
      <c r="C82" s="17">
        <v>1119635</v>
      </c>
      <c r="D82" s="6" t="s">
        <v>173</v>
      </c>
      <c r="E82" s="6"/>
      <c r="F82" s="6">
        <v>1040</v>
      </c>
      <c r="G82" s="6" t="s">
        <v>304</v>
      </c>
      <c r="H82" s="6" t="s">
        <v>224</v>
      </c>
      <c r="I82" s="6" t="s">
        <v>243</v>
      </c>
      <c r="J82" s="6"/>
      <c r="K82" s="17">
        <v>1.95</v>
      </c>
      <c r="L82" s="6" t="s">
        <v>107</v>
      </c>
      <c r="M82" s="18">
        <v>4.8399999999999999E-2</v>
      </c>
      <c r="N82" s="8">
        <v>9.2999999999999992E-3</v>
      </c>
      <c r="O82" s="7">
        <v>1263928.8</v>
      </c>
      <c r="P82" s="7">
        <v>107.7</v>
      </c>
      <c r="Q82" s="7">
        <v>1361.25</v>
      </c>
      <c r="R82" s="8">
        <v>1.5E-3</v>
      </c>
      <c r="S82" s="8">
        <v>1.8499999999999999E-2</v>
      </c>
      <c r="T82" s="8">
        <v>2.0999999999999999E-3</v>
      </c>
    </row>
    <row r="83" spans="2:20">
      <c r="B83" s="6" t="s">
        <v>305</v>
      </c>
      <c r="C83" s="17">
        <v>6040281</v>
      </c>
      <c r="D83" s="6" t="s">
        <v>173</v>
      </c>
      <c r="E83" s="6"/>
      <c r="F83" s="6">
        <v>604</v>
      </c>
      <c r="G83" s="6" t="s">
        <v>220</v>
      </c>
      <c r="H83" s="6" t="s">
        <v>224</v>
      </c>
      <c r="I83" s="6" t="s">
        <v>106</v>
      </c>
      <c r="J83" s="6"/>
      <c r="K83" s="17">
        <v>0.7</v>
      </c>
      <c r="L83" s="6" t="s">
        <v>107</v>
      </c>
      <c r="M83" s="18">
        <v>5.3999999999999999E-2</v>
      </c>
      <c r="N83" s="8">
        <v>2.7000000000000001E-3</v>
      </c>
      <c r="O83" s="7">
        <v>208094</v>
      </c>
      <c r="P83" s="7">
        <v>105.2</v>
      </c>
      <c r="Q83" s="7">
        <v>218.91</v>
      </c>
      <c r="R83" s="8">
        <v>1E-4</v>
      </c>
      <c r="S83" s="8">
        <v>3.0000000000000001E-3</v>
      </c>
      <c r="T83" s="8">
        <v>2.9999999999999997E-4</v>
      </c>
    </row>
    <row r="84" spans="2:20">
      <c r="B84" s="6" t="s">
        <v>306</v>
      </c>
      <c r="C84" s="17">
        <v>2300168</v>
      </c>
      <c r="D84" s="6" t="s">
        <v>173</v>
      </c>
      <c r="E84" s="6"/>
      <c r="F84" s="6">
        <v>230</v>
      </c>
      <c r="G84" s="6" t="s">
        <v>269</v>
      </c>
      <c r="H84" s="6" t="s">
        <v>233</v>
      </c>
      <c r="I84" s="6" t="s">
        <v>106</v>
      </c>
      <c r="J84" s="6"/>
      <c r="K84" s="17">
        <v>0.42</v>
      </c>
      <c r="L84" s="6" t="s">
        <v>107</v>
      </c>
      <c r="M84" s="18">
        <v>5.7000000000000002E-2</v>
      </c>
      <c r="N84" s="8">
        <v>2.5000000000000001E-3</v>
      </c>
      <c r="O84" s="7">
        <v>8030.6</v>
      </c>
      <c r="P84" s="7">
        <v>102.74</v>
      </c>
      <c r="Q84" s="7">
        <v>8.25</v>
      </c>
      <c r="R84" s="8">
        <v>0</v>
      </c>
      <c r="S84" s="8">
        <v>1E-4</v>
      </c>
      <c r="T84" s="8">
        <v>0</v>
      </c>
    </row>
    <row r="85" spans="2:20">
      <c r="B85" s="6" t="s">
        <v>307</v>
      </c>
      <c r="C85" s="17">
        <v>7480106</v>
      </c>
      <c r="D85" s="6" t="s">
        <v>173</v>
      </c>
      <c r="E85" s="6"/>
      <c r="F85" s="6">
        <v>748</v>
      </c>
      <c r="G85" s="6" t="s">
        <v>220</v>
      </c>
      <c r="H85" s="6" t="s">
        <v>233</v>
      </c>
      <c r="I85" s="6" t="s">
        <v>106</v>
      </c>
      <c r="J85" s="6"/>
      <c r="K85" s="17">
        <v>0.67</v>
      </c>
      <c r="L85" s="6" t="s">
        <v>107</v>
      </c>
      <c r="M85" s="18">
        <v>2.1700000000000001E-2</v>
      </c>
      <c r="N85" s="8">
        <v>2.3999999999999998E-3</v>
      </c>
      <c r="O85" s="7">
        <v>99737</v>
      </c>
      <c r="P85" s="7">
        <v>101.45</v>
      </c>
      <c r="Q85" s="7">
        <v>101.18</v>
      </c>
      <c r="R85" s="8">
        <v>1E-4</v>
      </c>
      <c r="S85" s="8">
        <v>1.4E-3</v>
      </c>
      <c r="T85" s="8">
        <v>2.0000000000000001E-4</v>
      </c>
    </row>
    <row r="86" spans="2:20">
      <c r="B86" s="6" t="s">
        <v>308</v>
      </c>
      <c r="C86" s="17">
        <v>6040331</v>
      </c>
      <c r="D86" s="6" t="s">
        <v>173</v>
      </c>
      <c r="E86" s="6"/>
      <c r="F86" s="6">
        <v>604</v>
      </c>
      <c r="G86" s="6" t="s">
        <v>220</v>
      </c>
      <c r="H86" s="6" t="s">
        <v>233</v>
      </c>
      <c r="I86" s="6" t="s">
        <v>106</v>
      </c>
      <c r="J86" s="6"/>
      <c r="K86" s="17">
        <v>3.83</v>
      </c>
      <c r="L86" s="6" t="s">
        <v>107</v>
      </c>
      <c r="M86" s="18">
        <v>3.2500000000000001E-2</v>
      </c>
      <c r="N86" s="8">
        <v>2.7199999999999998E-2</v>
      </c>
      <c r="O86" s="7">
        <v>2</v>
      </c>
      <c r="P86" s="7">
        <v>5105667</v>
      </c>
      <c r="Q86" s="7">
        <v>102.11</v>
      </c>
      <c r="R86" s="8">
        <v>0</v>
      </c>
      <c r="S86" s="8">
        <v>1.4E-3</v>
      </c>
      <c r="T86" s="8">
        <v>2.0000000000000001E-4</v>
      </c>
    </row>
    <row r="87" spans="2:20">
      <c r="B87" s="6" t="s">
        <v>309</v>
      </c>
      <c r="C87" s="17">
        <v>6040265</v>
      </c>
      <c r="D87" s="6" t="s">
        <v>173</v>
      </c>
      <c r="E87" s="6"/>
      <c r="F87" s="6">
        <v>604</v>
      </c>
      <c r="G87" s="6" t="s">
        <v>220</v>
      </c>
      <c r="H87" s="6" t="s">
        <v>233</v>
      </c>
      <c r="I87" s="6" t="s">
        <v>106</v>
      </c>
      <c r="J87" s="6"/>
      <c r="K87" s="17">
        <v>3.48</v>
      </c>
      <c r="L87" s="6" t="s">
        <v>107</v>
      </c>
      <c r="M87" s="18">
        <v>2.1180000000000001E-2</v>
      </c>
      <c r="N87" s="8">
        <v>1.18E-2</v>
      </c>
      <c r="O87" s="7">
        <v>6630</v>
      </c>
      <c r="P87" s="7">
        <v>103.7</v>
      </c>
      <c r="Q87" s="7">
        <v>6.88</v>
      </c>
      <c r="R87" s="8">
        <v>0</v>
      </c>
      <c r="S87" s="8">
        <v>1E-4</v>
      </c>
      <c r="T87" s="8">
        <v>0</v>
      </c>
    </row>
    <row r="88" spans="2:20">
      <c r="B88" s="6" t="s">
        <v>310</v>
      </c>
      <c r="C88" s="17">
        <v>3900362</v>
      </c>
      <c r="D88" s="6" t="s">
        <v>173</v>
      </c>
      <c r="E88" s="6"/>
      <c r="F88" s="6">
        <v>390</v>
      </c>
      <c r="G88" s="6" t="s">
        <v>227</v>
      </c>
      <c r="H88" s="6" t="s">
        <v>242</v>
      </c>
      <c r="I88" s="6" t="s">
        <v>106</v>
      </c>
      <c r="J88" s="6"/>
      <c r="K88" s="17">
        <v>7.86</v>
      </c>
      <c r="L88" s="6" t="s">
        <v>107</v>
      </c>
      <c r="M88" s="18">
        <v>2.3400000000000001E-2</v>
      </c>
      <c r="N88" s="8">
        <v>2.07E-2</v>
      </c>
      <c r="O88" s="7">
        <v>1100000</v>
      </c>
      <c r="P88" s="7">
        <v>102.45</v>
      </c>
      <c r="Q88" s="7">
        <v>1126.95</v>
      </c>
      <c r="R88" s="8">
        <v>1.6000000000000001E-3</v>
      </c>
      <c r="S88" s="8">
        <v>1.5299999999999999E-2</v>
      </c>
      <c r="T88" s="8">
        <v>1.8E-3</v>
      </c>
    </row>
    <row r="89" spans="2:20">
      <c r="B89" s="6" t="s">
        <v>311</v>
      </c>
      <c r="C89" s="17">
        <v>1139203</v>
      </c>
      <c r="D89" s="6" t="s">
        <v>173</v>
      </c>
      <c r="E89" s="6"/>
      <c r="F89" s="6">
        <v>1422</v>
      </c>
      <c r="G89" s="6" t="s">
        <v>269</v>
      </c>
      <c r="H89" s="6" t="s">
        <v>242</v>
      </c>
      <c r="I89" s="6" t="s">
        <v>106</v>
      </c>
      <c r="J89" s="6"/>
      <c r="K89" s="17">
        <v>6.31</v>
      </c>
      <c r="L89" s="6" t="s">
        <v>107</v>
      </c>
      <c r="M89" s="18">
        <v>3.5999999999999997E-2</v>
      </c>
      <c r="N89" s="8">
        <v>3.56E-2</v>
      </c>
      <c r="O89" s="7">
        <v>1014000</v>
      </c>
      <c r="P89" s="7">
        <v>101.41</v>
      </c>
      <c r="Q89" s="7">
        <v>1028.3</v>
      </c>
      <c r="R89" s="8">
        <v>5.0000000000000001E-4</v>
      </c>
      <c r="S89" s="8">
        <v>1.4E-2</v>
      </c>
      <c r="T89" s="8">
        <v>1.6000000000000001E-3</v>
      </c>
    </row>
    <row r="90" spans="2:20">
      <c r="B90" s="6" t="s">
        <v>312</v>
      </c>
      <c r="C90" s="17">
        <v>7590144</v>
      </c>
      <c r="D90" s="6" t="s">
        <v>173</v>
      </c>
      <c r="E90" s="6"/>
      <c r="F90" s="6">
        <v>759</v>
      </c>
      <c r="G90" s="6" t="s">
        <v>227</v>
      </c>
      <c r="H90" s="6" t="s">
        <v>242</v>
      </c>
      <c r="I90" s="6" t="s">
        <v>106</v>
      </c>
      <c r="J90" s="6"/>
      <c r="K90" s="17">
        <v>0.82</v>
      </c>
      <c r="L90" s="6" t="s">
        <v>107</v>
      </c>
      <c r="M90" s="18">
        <v>6.4100000000000004E-2</v>
      </c>
      <c r="N90" s="8">
        <v>8.6999999999999994E-3</v>
      </c>
      <c r="O90" s="7">
        <v>30832.799999999999</v>
      </c>
      <c r="P90" s="7">
        <v>105.66</v>
      </c>
      <c r="Q90" s="7">
        <v>32.58</v>
      </c>
      <c r="R90" s="8">
        <v>2.9999999999999997E-4</v>
      </c>
      <c r="S90" s="8">
        <v>4.0000000000000002E-4</v>
      </c>
      <c r="T90" s="8">
        <v>1E-4</v>
      </c>
    </row>
    <row r="91" spans="2:20">
      <c r="B91" s="6" t="s">
        <v>313</v>
      </c>
      <c r="C91" s="17">
        <v>1136068</v>
      </c>
      <c r="D91" s="6" t="s">
        <v>173</v>
      </c>
      <c r="E91" s="6"/>
      <c r="F91" s="6">
        <v>1324</v>
      </c>
      <c r="G91" s="6" t="s">
        <v>255</v>
      </c>
      <c r="H91" s="6" t="s">
        <v>242</v>
      </c>
      <c r="I91" s="6" t="s">
        <v>243</v>
      </c>
      <c r="J91" s="6"/>
      <c r="K91" s="17">
        <v>6.56</v>
      </c>
      <c r="L91" s="6" t="s">
        <v>107</v>
      </c>
      <c r="M91" s="18">
        <v>3.9199999999999999E-2</v>
      </c>
      <c r="N91" s="8">
        <v>3.4799999999999998E-2</v>
      </c>
      <c r="O91" s="7">
        <v>357619.48</v>
      </c>
      <c r="P91" s="7">
        <v>104.7</v>
      </c>
      <c r="Q91" s="7">
        <v>374.43</v>
      </c>
      <c r="R91" s="8">
        <v>4.0000000000000002E-4</v>
      </c>
      <c r="S91" s="8">
        <v>5.1000000000000004E-3</v>
      </c>
      <c r="T91" s="8">
        <v>5.9999999999999995E-4</v>
      </c>
    </row>
    <row r="92" spans="2:20">
      <c r="B92" s="6" t="s">
        <v>314</v>
      </c>
      <c r="C92" s="17">
        <v>1114073</v>
      </c>
      <c r="D92" s="6" t="s">
        <v>173</v>
      </c>
      <c r="E92" s="6"/>
      <c r="F92" s="6">
        <v>1363</v>
      </c>
      <c r="G92" s="6" t="s">
        <v>315</v>
      </c>
      <c r="H92" s="6" t="s">
        <v>242</v>
      </c>
      <c r="I92" s="6" t="s">
        <v>106</v>
      </c>
      <c r="J92" s="6"/>
      <c r="K92" s="17">
        <v>2.35</v>
      </c>
      <c r="L92" s="6" t="s">
        <v>107</v>
      </c>
      <c r="M92" s="18">
        <v>2.3066E-2</v>
      </c>
      <c r="N92" s="8">
        <v>1.2699999999999999E-2</v>
      </c>
      <c r="O92" s="7">
        <v>376905</v>
      </c>
      <c r="P92" s="7">
        <v>102.45</v>
      </c>
      <c r="Q92" s="7">
        <v>386.14</v>
      </c>
      <c r="R92" s="8">
        <v>1E-4</v>
      </c>
      <c r="S92" s="8">
        <v>5.1999999999999998E-3</v>
      </c>
      <c r="T92" s="8">
        <v>5.9999999999999995E-4</v>
      </c>
    </row>
    <row r="93" spans="2:20">
      <c r="B93" s="6" t="s">
        <v>316</v>
      </c>
      <c r="C93" s="17">
        <v>1132505</v>
      </c>
      <c r="D93" s="6" t="s">
        <v>173</v>
      </c>
      <c r="E93" s="6"/>
      <c r="F93" s="6">
        <v>1363</v>
      </c>
      <c r="G93" s="6" t="s">
        <v>315</v>
      </c>
      <c r="H93" s="6" t="s">
        <v>242</v>
      </c>
      <c r="I93" s="6" t="s">
        <v>106</v>
      </c>
      <c r="J93" s="6"/>
      <c r="K93" s="17">
        <v>6.97</v>
      </c>
      <c r="L93" s="6" t="s">
        <v>107</v>
      </c>
      <c r="M93" s="18">
        <v>1.7500000000000002E-2</v>
      </c>
      <c r="N93" s="8">
        <v>1.9099999999999999E-2</v>
      </c>
      <c r="O93" s="7">
        <v>535628</v>
      </c>
      <c r="P93" s="7">
        <v>99.09</v>
      </c>
      <c r="Q93" s="7">
        <v>530.75</v>
      </c>
      <c r="R93" s="8">
        <v>4.0000000000000002E-4</v>
      </c>
      <c r="S93" s="8">
        <v>7.1999999999999998E-3</v>
      </c>
      <c r="T93" s="8">
        <v>8.0000000000000004E-4</v>
      </c>
    </row>
    <row r="94" spans="2:20">
      <c r="B94" s="6" t="s">
        <v>317</v>
      </c>
      <c r="C94" s="17">
        <v>1121854</v>
      </c>
      <c r="D94" s="6" t="s">
        <v>173</v>
      </c>
      <c r="E94" s="6"/>
      <c r="F94" s="6">
        <v>1239</v>
      </c>
      <c r="G94" s="6" t="s">
        <v>220</v>
      </c>
      <c r="H94" s="6" t="s">
        <v>263</v>
      </c>
      <c r="I94" s="6" t="s">
        <v>243</v>
      </c>
      <c r="J94" s="6"/>
      <c r="K94" s="17">
        <v>2.86</v>
      </c>
      <c r="L94" s="6" t="s">
        <v>107</v>
      </c>
      <c r="M94" s="18">
        <v>1.5800000000000002E-2</v>
      </c>
      <c r="N94" s="8">
        <v>9.9000000000000008E-3</v>
      </c>
      <c r="O94" s="7">
        <v>218000</v>
      </c>
      <c r="P94" s="7">
        <v>101.73</v>
      </c>
      <c r="Q94" s="7">
        <v>221.77</v>
      </c>
      <c r="R94" s="8">
        <v>4.0000000000000002E-4</v>
      </c>
      <c r="S94" s="8">
        <v>3.0000000000000001E-3</v>
      </c>
      <c r="T94" s="8">
        <v>2.9999999999999997E-4</v>
      </c>
    </row>
    <row r="95" spans="2:20">
      <c r="B95" s="6" t="s">
        <v>318</v>
      </c>
      <c r="C95" s="17">
        <v>7230295</v>
      </c>
      <c r="D95" s="6" t="s">
        <v>173</v>
      </c>
      <c r="E95" s="6"/>
      <c r="F95" s="6">
        <v>723</v>
      </c>
      <c r="G95" s="6" t="s">
        <v>227</v>
      </c>
      <c r="H95" s="6" t="s">
        <v>263</v>
      </c>
      <c r="I95" s="6" t="s">
        <v>106</v>
      </c>
      <c r="J95" s="6"/>
      <c r="K95" s="17">
        <v>1.58</v>
      </c>
      <c r="L95" s="6" t="s">
        <v>107</v>
      </c>
      <c r="M95" s="18">
        <v>8.5000000000000006E-3</v>
      </c>
      <c r="N95" s="8">
        <v>2.01E-2</v>
      </c>
      <c r="O95" s="7">
        <v>62287</v>
      </c>
      <c r="P95" s="7">
        <v>98.22</v>
      </c>
      <c r="Q95" s="7">
        <v>61.18</v>
      </c>
      <c r="R95" s="8">
        <v>2.0000000000000001E-4</v>
      </c>
      <c r="S95" s="8">
        <v>8.0000000000000004E-4</v>
      </c>
      <c r="T95" s="8">
        <v>1E-4</v>
      </c>
    </row>
    <row r="96" spans="2:20">
      <c r="B96" s="6" t="s">
        <v>319</v>
      </c>
      <c r="C96" s="17">
        <v>6270136</v>
      </c>
      <c r="D96" s="6" t="s">
        <v>173</v>
      </c>
      <c r="E96" s="6"/>
      <c r="F96" s="6">
        <v>627</v>
      </c>
      <c r="G96" s="6" t="s">
        <v>320</v>
      </c>
      <c r="H96" s="6" t="s">
        <v>263</v>
      </c>
      <c r="I96" s="6" t="s">
        <v>243</v>
      </c>
      <c r="J96" s="6"/>
      <c r="K96" s="17">
        <v>2.8</v>
      </c>
      <c r="L96" s="6" t="s">
        <v>107</v>
      </c>
      <c r="M96" s="18">
        <v>7.5999999999999998E-2</v>
      </c>
      <c r="N96" s="8">
        <v>1.67E-2</v>
      </c>
      <c r="O96" s="7">
        <v>14558.3</v>
      </c>
      <c r="P96" s="7">
        <v>117.19</v>
      </c>
      <c r="Q96" s="7">
        <v>17.059999999999999</v>
      </c>
      <c r="R96" s="8">
        <v>1E-4</v>
      </c>
      <c r="S96" s="8">
        <v>2.0000000000000001E-4</v>
      </c>
      <c r="T96" s="8">
        <v>0</v>
      </c>
    </row>
    <row r="97" spans="2:20">
      <c r="B97" s="6" t="s">
        <v>321</v>
      </c>
      <c r="C97" s="17">
        <v>6130165</v>
      </c>
      <c r="D97" s="6" t="s">
        <v>173</v>
      </c>
      <c r="E97" s="6"/>
      <c r="F97" s="6">
        <v>613</v>
      </c>
      <c r="G97" s="6" t="s">
        <v>227</v>
      </c>
      <c r="H97" s="6" t="s">
        <v>263</v>
      </c>
      <c r="I97" s="6" t="s">
        <v>243</v>
      </c>
      <c r="J97" s="6"/>
      <c r="K97" s="17">
        <v>1.92</v>
      </c>
      <c r="L97" s="6" t="s">
        <v>107</v>
      </c>
      <c r="M97" s="18">
        <v>7.1999999999999995E-2</v>
      </c>
      <c r="N97" s="8">
        <v>1.72E-2</v>
      </c>
      <c r="O97" s="7">
        <v>266990.5</v>
      </c>
      <c r="P97" s="7">
        <v>110.7</v>
      </c>
      <c r="Q97" s="7">
        <v>295.56</v>
      </c>
      <c r="R97" s="8">
        <v>1.1999999999999999E-3</v>
      </c>
      <c r="S97" s="8">
        <v>4.0000000000000001E-3</v>
      </c>
      <c r="T97" s="8">
        <v>5.0000000000000001E-4</v>
      </c>
    </row>
    <row r="98" spans="2:20">
      <c r="B98" s="6" t="s">
        <v>322</v>
      </c>
      <c r="C98" s="17">
        <v>2560142</v>
      </c>
      <c r="D98" s="6" t="s">
        <v>173</v>
      </c>
      <c r="E98" s="6"/>
      <c r="F98" s="6">
        <v>256</v>
      </c>
      <c r="G98" s="6" t="s">
        <v>323</v>
      </c>
      <c r="H98" s="6" t="s">
        <v>263</v>
      </c>
      <c r="I98" s="6" t="s">
        <v>106</v>
      </c>
      <c r="J98" s="6"/>
      <c r="K98" s="17">
        <v>3.78</v>
      </c>
      <c r="L98" s="6" t="s">
        <v>107</v>
      </c>
      <c r="M98" s="18">
        <v>2.8000000000000001E-2</v>
      </c>
      <c r="N98" s="8">
        <v>2.41E-2</v>
      </c>
      <c r="O98" s="7">
        <v>1286153</v>
      </c>
      <c r="P98" s="7">
        <v>101.49</v>
      </c>
      <c r="Q98" s="7">
        <v>1305.32</v>
      </c>
      <c r="R98" s="8">
        <v>1.26E-2</v>
      </c>
      <c r="S98" s="8">
        <v>1.77E-2</v>
      </c>
      <c r="T98" s="8">
        <v>2.0999999999999999E-3</v>
      </c>
    </row>
    <row r="99" spans="2:20">
      <c r="B99" s="6" t="s">
        <v>324</v>
      </c>
      <c r="C99" s="17">
        <v>1118835</v>
      </c>
      <c r="D99" s="6" t="s">
        <v>173</v>
      </c>
      <c r="E99" s="6"/>
      <c r="F99" s="6">
        <v>2095</v>
      </c>
      <c r="G99" s="6" t="s">
        <v>269</v>
      </c>
      <c r="H99" s="6" t="s">
        <v>263</v>
      </c>
      <c r="I99" s="6" t="s">
        <v>106</v>
      </c>
      <c r="J99" s="6"/>
      <c r="K99" s="17">
        <v>2.94</v>
      </c>
      <c r="L99" s="6" t="s">
        <v>107</v>
      </c>
      <c r="M99" s="18">
        <v>1.2869999999999999E-2</v>
      </c>
      <c r="N99" s="8">
        <v>1.21E-2</v>
      </c>
      <c r="O99" s="7">
        <v>450137</v>
      </c>
      <c r="P99" s="7">
        <v>100.4</v>
      </c>
      <c r="Q99" s="7">
        <v>451.94</v>
      </c>
      <c r="R99" s="8">
        <v>8.0000000000000004E-4</v>
      </c>
      <c r="S99" s="8">
        <v>6.1000000000000004E-3</v>
      </c>
      <c r="T99" s="8">
        <v>6.9999999999999999E-4</v>
      </c>
    </row>
    <row r="100" spans="2:20">
      <c r="B100" s="6" t="s">
        <v>325</v>
      </c>
      <c r="C100" s="17">
        <v>7150345</v>
      </c>
      <c r="D100" s="6" t="s">
        <v>173</v>
      </c>
      <c r="E100" s="6"/>
      <c r="F100" s="6">
        <v>715</v>
      </c>
      <c r="G100" s="6" t="s">
        <v>227</v>
      </c>
      <c r="H100" s="6" t="s">
        <v>272</v>
      </c>
      <c r="I100" s="6" t="s">
        <v>243</v>
      </c>
      <c r="J100" s="6"/>
      <c r="K100" s="17">
        <v>2.81</v>
      </c>
      <c r="L100" s="6" t="s">
        <v>107</v>
      </c>
      <c r="M100" s="18">
        <v>0.05</v>
      </c>
      <c r="N100" s="8">
        <v>2.2499999999999999E-2</v>
      </c>
      <c r="O100" s="7">
        <v>766827.04</v>
      </c>
      <c r="P100" s="7">
        <v>107.8</v>
      </c>
      <c r="Q100" s="7">
        <v>826.64</v>
      </c>
      <c r="R100" s="8">
        <v>3.7000000000000002E-3</v>
      </c>
      <c r="S100" s="8">
        <v>1.12E-2</v>
      </c>
      <c r="T100" s="8">
        <v>1.2999999999999999E-3</v>
      </c>
    </row>
    <row r="101" spans="2:20">
      <c r="B101" s="6" t="s">
        <v>326</v>
      </c>
      <c r="C101" s="17">
        <v>1129667</v>
      </c>
      <c r="D101" s="6" t="s">
        <v>173</v>
      </c>
      <c r="E101" s="6"/>
      <c r="F101" s="6">
        <v>1193</v>
      </c>
      <c r="G101" s="6" t="s">
        <v>227</v>
      </c>
      <c r="H101" s="6" t="s">
        <v>272</v>
      </c>
      <c r="I101" s="6" t="s">
        <v>243</v>
      </c>
      <c r="J101" s="6"/>
      <c r="K101" s="17">
        <v>1.47</v>
      </c>
      <c r="L101" s="6" t="s">
        <v>107</v>
      </c>
      <c r="M101" s="18">
        <v>5.45E-2</v>
      </c>
      <c r="N101" s="8">
        <v>1.9099999999999999E-2</v>
      </c>
      <c r="O101" s="7">
        <v>38581.9</v>
      </c>
      <c r="P101" s="7">
        <v>105.2</v>
      </c>
      <c r="Q101" s="7">
        <v>40.590000000000003</v>
      </c>
      <c r="R101" s="8">
        <v>2.9999999999999997E-4</v>
      </c>
      <c r="S101" s="8">
        <v>5.9999999999999995E-4</v>
      </c>
      <c r="T101" s="8">
        <v>1E-4</v>
      </c>
    </row>
    <row r="102" spans="2:20">
      <c r="B102" s="6" t="s">
        <v>327</v>
      </c>
      <c r="C102" s="17">
        <v>2080166</v>
      </c>
      <c r="D102" s="6" t="s">
        <v>173</v>
      </c>
      <c r="E102" s="6"/>
      <c r="F102" s="6">
        <v>208</v>
      </c>
      <c r="G102" s="6" t="s">
        <v>328</v>
      </c>
      <c r="H102" s="6" t="s">
        <v>272</v>
      </c>
      <c r="I102" s="6" t="s">
        <v>106</v>
      </c>
      <c r="J102" s="6"/>
      <c r="K102" s="17">
        <v>1.1499999999999999</v>
      </c>
      <c r="L102" s="6" t="s">
        <v>107</v>
      </c>
      <c r="M102" s="18">
        <v>2.7E-2</v>
      </c>
      <c r="N102" s="8">
        <v>1.7399999999999999E-2</v>
      </c>
      <c r="O102" s="7">
        <v>1215264</v>
      </c>
      <c r="P102" s="7">
        <v>102</v>
      </c>
      <c r="Q102" s="7">
        <v>1239.57</v>
      </c>
      <c r="R102" s="8">
        <v>4.0000000000000001E-3</v>
      </c>
      <c r="S102" s="8">
        <v>1.6799999999999999E-2</v>
      </c>
      <c r="T102" s="8">
        <v>1.9E-3</v>
      </c>
    </row>
    <row r="103" spans="2:20">
      <c r="B103" s="6" t="s">
        <v>329</v>
      </c>
      <c r="C103" s="17">
        <v>1410232</v>
      </c>
      <c r="D103" s="6" t="s">
        <v>173</v>
      </c>
      <c r="E103" s="6"/>
      <c r="F103" s="6">
        <v>141</v>
      </c>
      <c r="G103" s="6" t="s">
        <v>285</v>
      </c>
      <c r="H103" s="6" t="s">
        <v>272</v>
      </c>
      <c r="I103" s="6" t="s">
        <v>106</v>
      </c>
      <c r="J103" s="6"/>
      <c r="K103" s="17">
        <v>0.62</v>
      </c>
      <c r="L103" s="6" t="s">
        <v>107</v>
      </c>
      <c r="M103" s="18">
        <v>5.3999999999999999E-2</v>
      </c>
      <c r="N103" s="8">
        <v>1.35E-2</v>
      </c>
      <c r="O103" s="7">
        <v>83733.02</v>
      </c>
      <c r="P103" s="7">
        <v>102.52</v>
      </c>
      <c r="Q103" s="7">
        <v>85.84</v>
      </c>
      <c r="R103" s="8">
        <v>1.2999999999999999E-3</v>
      </c>
      <c r="S103" s="8">
        <v>1.1999999999999999E-3</v>
      </c>
      <c r="T103" s="8">
        <v>1E-4</v>
      </c>
    </row>
    <row r="104" spans="2:20">
      <c r="B104" s="6" t="s">
        <v>330</v>
      </c>
      <c r="C104" s="17">
        <v>1132562</v>
      </c>
      <c r="D104" s="6" t="s">
        <v>173</v>
      </c>
      <c r="E104" s="6"/>
      <c r="F104" s="6">
        <v>1382</v>
      </c>
      <c r="G104" s="6" t="s">
        <v>285</v>
      </c>
      <c r="H104" s="6" t="s">
        <v>288</v>
      </c>
      <c r="I104" s="6" t="s">
        <v>243</v>
      </c>
      <c r="J104" s="6"/>
      <c r="K104" s="17">
        <v>2.38</v>
      </c>
      <c r="L104" s="6" t="s">
        <v>107</v>
      </c>
      <c r="M104" s="18">
        <v>3.3000000000000002E-2</v>
      </c>
      <c r="N104" s="8">
        <v>2.8199999999999999E-2</v>
      </c>
      <c r="O104" s="7">
        <v>740720</v>
      </c>
      <c r="P104" s="7">
        <v>101.6</v>
      </c>
      <c r="Q104" s="7">
        <v>752.57</v>
      </c>
      <c r="R104" s="8">
        <v>1E-3</v>
      </c>
      <c r="S104" s="8">
        <v>1.0200000000000001E-2</v>
      </c>
      <c r="T104" s="8">
        <v>1.1999999999999999E-3</v>
      </c>
    </row>
    <row r="105" spans="2:20">
      <c r="B105" s="6" t="s">
        <v>331</v>
      </c>
      <c r="C105" s="17">
        <v>1135607</v>
      </c>
      <c r="D105" s="6" t="s">
        <v>173</v>
      </c>
      <c r="E105" s="6"/>
      <c r="F105" s="6">
        <v>1448</v>
      </c>
      <c r="G105" s="6" t="s">
        <v>227</v>
      </c>
      <c r="H105" s="6" t="s">
        <v>288</v>
      </c>
      <c r="I105" s="6" t="s">
        <v>243</v>
      </c>
      <c r="J105" s="6"/>
      <c r="K105" s="17">
        <v>3.71</v>
      </c>
      <c r="L105" s="6" t="s">
        <v>107</v>
      </c>
      <c r="M105" s="18">
        <v>4.2000000000000003E-2</v>
      </c>
      <c r="N105" s="8">
        <v>2.9100000000000001E-2</v>
      </c>
      <c r="O105" s="7">
        <v>2222000</v>
      </c>
      <c r="P105" s="7">
        <v>104.83</v>
      </c>
      <c r="Q105" s="7">
        <v>2329.3200000000002</v>
      </c>
      <c r="R105" s="8">
        <v>7.9000000000000008E-3</v>
      </c>
      <c r="S105" s="8">
        <v>3.1600000000000003E-2</v>
      </c>
      <c r="T105" s="8">
        <v>3.7000000000000002E-3</v>
      </c>
    </row>
    <row r="106" spans="2:20">
      <c r="B106" s="6" t="s">
        <v>332</v>
      </c>
      <c r="C106" s="17">
        <v>1134840</v>
      </c>
      <c r="D106" s="6" t="s">
        <v>173</v>
      </c>
      <c r="E106" s="6"/>
      <c r="F106" s="6">
        <v>1636</v>
      </c>
      <c r="G106" s="6" t="s">
        <v>285</v>
      </c>
      <c r="H106" s="6" t="s">
        <v>297</v>
      </c>
      <c r="I106" s="6" t="s">
        <v>243</v>
      </c>
      <c r="J106" s="6"/>
      <c r="K106" s="17">
        <v>2.0499999999999998</v>
      </c>
      <c r="L106" s="6" t="s">
        <v>107</v>
      </c>
      <c r="M106" s="18">
        <v>4.2999999999999997E-2</v>
      </c>
      <c r="N106" s="8">
        <v>3.8800000000000001E-2</v>
      </c>
      <c r="O106" s="7">
        <v>1968767.39</v>
      </c>
      <c r="P106" s="7">
        <v>101.31</v>
      </c>
      <c r="Q106" s="7">
        <v>1994.56</v>
      </c>
      <c r="R106" s="8">
        <v>3.0000000000000001E-3</v>
      </c>
      <c r="S106" s="8">
        <v>2.7099999999999999E-2</v>
      </c>
      <c r="T106" s="8">
        <v>3.0999999999999999E-3</v>
      </c>
    </row>
    <row r="107" spans="2:20">
      <c r="B107" s="13" t="s">
        <v>333</v>
      </c>
      <c r="C107" s="14"/>
      <c r="D107" s="13"/>
      <c r="E107" s="13"/>
      <c r="F107" s="13"/>
      <c r="G107" s="13"/>
      <c r="H107" s="13"/>
      <c r="I107" s="13"/>
      <c r="J107" s="13"/>
      <c r="K107" s="14">
        <v>3.39</v>
      </c>
      <c r="L107" s="13"/>
      <c r="N107" s="16">
        <v>7.1499999999999994E-2</v>
      </c>
      <c r="O107" s="15">
        <v>1470929</v>
      </c>
      <c r="Q107" s="15">
        <v>1445.78</v>
      </c>
      <c r="S107" s="16">
        <v>1.9599999999999999E-2</v>
      </c>
      <c r="T107" s="16">
        <v>2.3E-3</v>
      </c>
    </row>
    <row r="108" spans="2:20">
      <c r="B108" s="6" t="s">
        <v>334</v>
      </c>
      <c r="C108" s="17">
        <v>1133958</v>
      </c>
      <c r="D108" s="6" t="s">
        <v>173</v>
      </c>
      <c r="E108" s="6"/>
      <c r="F108" s="6">
        <v>1631</v>
      </c>
      <c r="G108" s="6" t="s">
        <v>227</v>
      </c>
      <c r="H108" s="6" t="s">
        <v>272</v>
      </c>
      <c r="I108" s="6" t="s">
        <v>243</v>
      </c>
      <c r="J108" s="6"/>
      <c r="K108" s="17">
        <v>3.39</v>
      </c>
      <c r="L108" s="6" t="s">
        <v>107</v>
      </c>
      <c r="M108" s="18">
        <v>5.8500000000000003E-2</v>
      </c>
      <c r="N108" s="8">
        <v>7.1499999999999994E-2</v>
      </c>
      <c r="O108" s="7">
        <v>1470929</v>
      </c>
      <c r="P108" s="7">
        <v>98.29</v>
      </c>
      <c r="Q108" s="7">
        <v>1445.78</v>
      </c>
      <c r="R108" s="8">
        <v>2.5000000000000001E-3</v>
      </c>
      <c r="S108" s="8">
        <v>1.9599999999999999E-2</v>
      </c>
      <c r="T108" s="8">
        <v>2.3E-3</v>
      </c>
    </row>
    <row r="109" spans="2:20">
      <c r="B109" s="13" t="s">
        <v>335</v>
      </c>
      <c r="C109" s="14"/>
      <c r="D109" s="13"/>
      <c r="E109" s="13"/>
      <c r="F109" s="13"/>
      <c r="G109" s="13"/>
      <c r="H109" s="13"/>
      <c r="I109" s="13"/>
      <c r="J109" s="13"/>
      <c r="L109" s="13"/>
      <c r="O109" s="15">
        <v>0</v>
      </c>
      <c r="Q109" s="15">
        <v>0</v>
      </c>
      <c r="S109" s="16">
        <v>0</v>
      </c>
      <c r="T109" s="16">
        <v>0</v>
      </c>
    </row>
    <row r="110" spans="2:20">
      <c r="B110" s="3" t="s">
        <v>336</v>
      </c>
      <c r="C110" s="12"/>
      <c r="D110" s="3"/>
      <c r="E110" s="3"/>
      <c r="F110" s="3"/>
      <c r="G110" s="3"/>
      <c r="H110" s="3"/>
      <c r="I110" s="3"/>
      <c r="J110" s="3"/>
      <c r="K110" s="12">
        <v>5.69</v>
      </c>
      <c r="L110" s="3"/>
      <c r="N110" s="10">
        <v>0.17469999999999999</v>
      </c>
      <c r="O110" s="9">
        <v>5588000</v>
      </c>
      <c r="Q110" s="9">
        <v>5651.97</v>
      </c>
      <c r="S110" s="10">
        <v>7.6700000000000004E-2</v>
      </c>
      <c r="T110" s="10">
        <v>8.8999999999999999E-3</v>
      </c>
    </row>
    <row r="111" spans="2:20">
      <c r="B111" s="13" t="s">
        <v>337</v>
      </c>
      <c r="C111" s="14"/>
      <c r="D111" s="13"/>
      <c r="E111" s="13"/>
      <c r="F111" s="13"/>
      <c r="G111" s="13"/>
      <c r="H111" s="13"/>
      <c r="I111" s="13"/>
      <c r="J111" s="13"/>
      <c r="L111" s="13"/>
      <c r="O111" s="15">
        <v>0</v>
      </c>
      <c r="Q111" s="15">
        <v>0</v>
      </c>
      <c r="S111" s="16">
        <v>0</v>
      </c>
      <c r="T111" s="16">
        <v>0</v>
      </c>
    </row>
    <row r="112" spans="2:20">
      <c r="B112" s="13" t="s">
        <v>338</v>
      </c>
      <c r="C112" s="14"/>
      <c r="D112" s="13"/>
      <c r="E112" s="13"/>
      <c r="F112" s="13"/>
      <c r="G112" s="13"/>
      <c r="H112" s="13"/>
      <c r="I112" s="13"/>
      <c r="J112" s="13"/>
      <c r="K112" s="14">
        <v>5.69</v>
      </c>
      <c r="L112" s="13"/>
      <c r="N112" s="16">
        <v>0.17469999999999999</v>
      </c>
      <c r="O112" s="15">
        <v>5588000</v>
      </c>
      <c r="Q112" s="15">
        <v>5651.97</v>
      </c>
      <c r="S112" s="16">
        <v>7.6700000000000004E-2</v>
      </c>
      <c r="T112" s="16">
        <v>8.8999999999999999E-3</v>
      </c>
    </row>
    <row r="113" spans="2:20">
      <c r="B113" s="6" t="s">
        <v>339</v>
      </c>
      <c r="C113" s="17" t="s">
        <v>340</v>
      </c>
      <c r="D113" s="6" t="s">
        <v>341</v>
      </c>
      <c r="E113" s="6" t="s">
        <v>342</v>
      </c>
      <c r="F113" s="6"/>
      <c r="G113" s="6" t="s">
        <v>343</v>
      </c>
      <c r="H113" s="6" t="s">
        <v>105</v>
      </c>
      <c r="I113" s="6" t="s">
        <v>344</v>
      </c>
      <c r="J113" s="6"/>
      <c r="K113" s="17">
        <v>2.1</v>
      </c>
      <c r="L113" s="6" t="s">
        <v>42</v>
      </c>
      <c r="M113" s="18">
        <v>6.3E-2</v>
      </c>
      <c r="N113" s="8">
        <v>5.8799999999999998E-2</v>
      </c>
      <c r="O113" s="7">
        <v>4290000</v>
      </c>
      <c r="P113" s="7">
        <v>102.036</v>
      </c>
      <c r="Q113" s="7">
        <v>249.41</v>
      </c>
      <c r="R113" s="8">
        <v>2.9999999999999997E-4</v>
      </c>
      <c r="S113" s="8">
        <v>3.3999999999999998E-3</v>
      </c>
      <c r="T113" s="8">
        <v>4.0000000000000002E-4</v>
      </c>
    </row>
    <row r="114" spans="2:20">
      <c r="B114" s="6" t="s">
        <v>345</v>
      </c>
      <c r="C114" s="17" t="s">
        <v>346</v>
      </c>
      <c r="D114" s="6" t="s">
        <v>315</v>
      </c>
      <c r="E114" s="6" t="s">
        <v>342</v>
      </c>
      <c r="F114" s="6"/>
      <c r="G114" s="6" t="s">
        <v>347</v>
      </c>
      <c r="H114" s="6" t="s">
        <v>348</v>
      </c>
      <c r="I114" s="6" t="s">
        <v>344</v>
      </c>
      <c r="J114" s="6"/>
      <c r="K114" s="17">
        <v>7.2</v>
      </c>
      <c r="L114" s="6" t="s">
        <v>42</v>
      </c>
      <c r="M114" s="18">
        <v>4.9000000000000002E-2</v>
      </c>
      <c r="N114" s="8">
        <v>4.5100000000000001E-2</v>
      </c>
      <c r="O114" s="7">
        <v>158000</v>
      </c>
      <c r="P114" s="7">
        <v>104.18</v>
      </c>
      <c r="Q114" s="7">
        <v>632.91</v>
      </c>
      <c r="R114" s="8">
        <v>1E-4</v>
      </c>
      <c r="S114" s="8">
        <v>8.6E-3</v>
      </c>
      <c r="T114" s="8">
        <v>1E-3</v>
      </c>
    </row>
    <row r="115" spans="2:20">
      <c r="B115" s="6" t="s">
        <v>349</v>
      </c>
      <c r="C115" s="17" t="s">
        <v>350</v>
      </c>
      <c r="D115" s="6" t="s">
        <v>315</v>
      </c>
      <c r="E115" s="6" t="s">
        <v>342</v>
      </c>
      <c r="F115" s="6"/>
      <c r="G115" s="6" t="s">
        <v>351</v>
      </c>
      <c r="H115" s="6" t="s">
        <v>348</v>
      </c>
      <c r="I115" s="6" t="s">
        <v>352</v>
      </c>
      <c r="J115" s="6"/>
      <c r="K115" s="17">
        <v>5.65</v>
      </c>
      <c r="L115" s="6" t="s">
        <v>42</v>
      </c>
      <c r="M115" s="18">
        <v>5.8000000000000003E-2</v>
      </c>
      <c r="N115" s="8">
        <v>4.1399999999999999E-2</v>
      </c>
      <c r="O115" s="7">
        <v>102000</v>
      </c>
      <c r="P115" s="7">
        <v>111.44</v>
      </c>
      <c r="Q115" s="7">
        <v>437.07</v>
      </c>
      <c r="R115" s="8">
        <v>1E-4</v>
      </c>
      <c r="S115" s="8">
        <v>5.8999999999999999E-3</v>
      </c>
      <c r="T115" s="8">
        <v>6.9999999999999999E-4</v>
      </c>
    </row>
    <row r="116" spans="2:20">
      <c r="B116" s="6" t="s">
        <v>353</v>
      </c>
      <c r="C116" s="17" t="s">
        <v>354</v>
      </c>
      <c r="D116" s="6" t="s">
        <v>355</v>
      </c>
      <c r="E116" s="6" t="s">
        <v>342</v>
      </c>
      <c r="F116" s="6"/>
      <c r="G116" s="6" t="s">
        <v>347</v>
      </c>
      <c r="H116" s="6" t="s">
        <v>300</v>
      </c>
      <c r="I116" s="6" t="s">
        <v>344</v>
      </c>
      <c r="J116" s="6"/>
      <c r="K116" s="17">
        <v>5.53</v>
      </c>
      <c r="L116" s="6" t="s">
        <v>42</v>
      </c>
      <c r="M116" s="18">
        <v>3.5000000000000003E-2</v>
      </c>
      <c r="N116" s="8">
        <v>3.7400000000000003E-2</v>
      </c>
      <c r="O116" s="7">
        <v>111000</v>
      </c>
      <c r="P116" s="7">
        <v>100.04</v>
      </c>
      <c r="Q116" s="7">
        <v>426.97</v>
      </c>
      <c r="R116" s="8">
        <v>2.0000000000000001E-4</v>
      </c>
      <c r="S116" s="8">
        <v>5.7999999999999996E-3</v>
      </c>
      <c r="T116" s="8">
        <v>6.9999999999999999E-4</v>
      </c>
    </row>
    <row r="117" spans="2:20">
      <c r="B117" s="6" t="s">
        <v>356</v>
      </c>
      <c r="C117" s="17" t="s">
        <v>357</v>
      </c>
      <c r="D117" s="6" t="s">
        <v>355</v>
      </c>
      <c r="E117" s="6" t="s">
        <v>342</v>
      </c>
      <c r="F117" s="6"/>
      <c r="G117" s="6" t="s">
        <v>358</v>
      </c>
      <c r="H117" s="6" t="s">
        <v>300</v>
      </c>
      <c r="I117" s="6" t="s">
        <v>344</v>
      </c>
      <c r="J117" s="6"/>
      <c r="K117" s="17">
        <v>7.57</v>
      </c>
      <c r="L117" s="6" t="s">
        <v>42</v>
      </c>
      <c r="M117" s="18">
        <v>4.8000000000000001E-2</v>
      </c>
      <c r="N117" s="8">
        <v>3.8399999999999997E-2</v>
      </c>
      <c r="O117" s="7">
        <v>214000</v>
      </c>
      <c r="P117" s="7">
        <v>108.9</v>
      </c>
      <c r="Q117" s="7">
        <v>896.04</v>
      </c>
      <c r="R117" s="8">
        <v>2.9999999999999997E-4</v>
      </c>
      <c r="S117" s="8">
        <v>1.2200000000000001E-2</v>
      </c>
      <c r="T117" s="8">
        <v>1.4E-3</v>
      </c>
    </row>
    <row r="118" spans="2:20">
      <c r="B118" s="6" t="s">
        <v>359</v>
      </c>
      <c r="C118" s="17" t="s">
        <v>360</v>
      </c>
      <c r="D118" s="6" t="s">
        <v>315</v>
      </c>
      <c r="E118" s="6" t="s">
        <v>342</v>
      </c>
      <c r="F118" s="6"/>
      <c r="G118" s="6" t="s">
        <v>361</v>
      </c>
      <c r="H118" s="6" t="s">
        <v>300</v>
      </c>
      <c r="I118" s="6" t="s">
        <v>344</v>
      </c>
      <c r="J118" s="6"/>
      <c r="K118" s="17">
        <v>6.31</v>
      </c>
      <c r="L118" s="6" t="s">
        <v>42</v>
      </c>
      <c r="M118" s="18">
        <v>3.875E-2</v>
      </c>
      <c r="N118" s="8">
        <v>4.3900000000000002E-2</v>
      </c>
      <c r="O118" s="7">
        <v>107000</v>
      </c>
      <c r="P118" s="7">
        <v>98.05</v>
      </c>
      <c r="Q118" s="7">
        <v>403.38</v>
      </c>
      <c r="R118" s="8">
        <v>2.0000000000000001E-4</v>
      </c>
      <c r="S118" s="8">
        <v>5.4999999999999997E-3</v>
      </c>
      <c r="T118" s="8">
        <v>5.9999999999999995E-4</v>
      </c>
    </row>
    <row r="119" spans="2:20">
      <c r="B119" s="6" t="s">
        <v>362</v>
      </c>
      <c r="C119" s="17" t="s">
        <v>363</v>
      </c>
      <c r="D119" s="6" t="s">
        <v>315</v>
      </c>
      <c r="E119" s="6" t="s">
        <v>342</v>
      </c>
      <c r="F119" s="6"/>
      <c r="G119" s="6" t="s">
        <v>364</v>
      </c>
      <c r="H119" s="6" t="s">
        <v>300</v>
      </c>
      <c r="I119" s="6" t="s">
        <v>352</v>
      </c>
      <c r="J119" s="6"/>
      <c r="K119" s="17">
        <v>5.54</v>
      </c>
      <c r="L119" s="6" t="s">
        <v>42</v>
      </c>
      <c r="M119" s="18">
        <v>4.8750000000000002E-2</v>
      </c>
      <c r="N119" s="8">
        <v>4.2999999999999997E-2</v>
      </c>
      <c r="O119" s="7">
        <v>235000</v>
      </c>
      <c r="P119" s="7">
        <v>104.09</v>
      </c>
      <c r="Q119" s="7">
        <v>940.49</v>
      </c>
      <c r="R119" s="8">
        <v>5.0000000000000001E-4</v>
      </c>
      <c r="S119" s="8">
        <v>1.2800000000000001E-2</v>
      </c>
      <c r="T119" s="8">
        <v>1.5E-3</v>
      </c>
    </row>
    <row r="120" spans="2:20">
      <c r="B120" s="6" t="s">
        <v>365</v>
      </c>
      <c r="C120" s="17" t="s">
        <v>366</v>
      </c>
      <c r="D120" s="6" t="s">
        <v>315</v>
      </c>
      <c r="E120" s="6" t="s">
        <v>342</v>
      </c>
      <c r="F120" s="6"/>
      <c r="G120" s="6" t="s">
        <v>343</v>
      </c>
      <c r="H120" s="6" t="s">
        <v>300</v>
      </c>
      <c r="I120" s="6" t="s">
        <v>344</v>
      </c>
      <c r="J120" s="6"/>
      <c r="K120" s="17">
        <v>4.09</v>
      </c>
      <c r="L120" s="6" t="s">
        <v>42</v>
      </c>
      <c r="M120" s="18">
        <v>4.4200000000000003E-2</v>
      </c>
      <c r="N120" s="8">
        <v>3.5700000000000003E-2</v>
      </c>
      <c r="O120" s="7">
        <v>171000</v>
      </c>
      <c r="P120" s="7">
        <v>103.81</v>
      </c>
      <c r="Q120" s="7">
        <v>682.57</v>
      </c>
      <c r="R120" s="8">
        <v>0</v>
      </c>
      <c r="S120" s="8">
        <v>9.2999999999999992E-3</v>
      </c>
      <c r="T120" s="8">
        <v>1.1000000000000001E-3</v>
      </c>
    </row>
    <row r="121" spans="2:20">
      <c r="B121" s="6" t="s">
        <v>367</v>
      </c>
      <c r="C121" s="17" t="s">
        <v>368</v>
      </c>
      <c r="D121" s="6" t="s">
        <v>315</v>
      </c>
      <c r="E121" s="6" t="s">
        <v>342</v>
      </c>
      <c r="F121" s="6"/>
      <c r="G121" s="6" t="s">
        <v>361</v>
      </c>
      <c r="H121" s="6" t="s">
        <v>369</v>
      </c>
      <c r="I121" s="6" t="s">
        <v>352</v>
      </c>
      <c r="J121" s="6"/>
      <c r="K121" s="17">
        <v>5.0199999999999996</v>
      </c>
      <c r="L121" s="6" t="s">
        <v>42</v>
      </c>
      <c r="M121" s="18">
        <v>8.3750000000000005E-2</v>
      </c>
      <c r="N121" s="8">
        <v>3.7900000000000003E-2</v>
      </c>
      <c r="O121" s="7">
        <v>200000</v>
      </c>
      <c r="P121" s="7">
        <v>127.85</v>
      </c>
      <c r="Q121" s="7">
        <v>983.14</v>
      </c>
      <c r="R121" s="8">
        <v>2.0000000000000001E-4</v>
      </c>
      <c r="S121" s="8">
        <v>1.3299999999999999E-2</v>
      </c>
      <c r="T121" s="8">
        <v>1.5E-3</v>
      </c>
    </row>
    <row r="124" spans="2:20">
      <c r="B124" s="6" t="s">
        <v>156</v>
      </c>
      <c r="C124" s="17"/>
      <c r="D124" s="6"/>
      <c r="E124" s="6"/>
      <c r="F124" s="6"/>
      <c r="G124" s="6"/>
      <c r="H124" s="6"/>
      <c r="I124" s="6"/>
      <c r="J124" s="6"/>
      <c r="L124" s="6"/>
    </row>
    <row r="128" spans="2:20">
      <c r="B128" s="5" t="s">
        <v>85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8"/>
  <sheetViews>
    <sheetView rightToLeft="1" tabSelected="1" topLeftCell="A114" workbookViewId="0">
      <selection activeCell="K154" sqref="K154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2.7109375" customWidth="1"/>
    <col min="8" max="8" width="15.7109375" customWidth="1"/>
    <col min="9" max="9" width="16.7109375" customWidth="1"/>
    <col min="10" max="11" width="13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954</v>
      </c>
    </row>
    <row r="4" spans="2:14" ht="15.75">
      <c r="B4" s="1" t="s">
        <v>2</v>
      </c>
    </row>
    <row r="6" spans="2:14" ht="15.75">
      <c r="B6" s="2" t="s">
        <v>157</v>
      </c>
    </row>
    <row r="7" spans="2:14" ht="15.75">
      <c r="B7" s="2" t="s">
        <v>370</v>
      </c>
    </row>
    <row r="8" spans="2:14">
      <c r="B8" s="3" t="s">
        <v>87</v>
      </c>
      <c r="C8" s="3" t="s">
        <v>88</v>
      </c>
      <c r="D8" s="3" t="s">
        <v>159</v>
      </c>
      <c r="E8" s="3" t="s">
        <v>204</v>
      </c>
      <c r="F8" s="3" t="s">
        <v>89</v>
      </c>
      <c r="G8" s="3" t="s">
        <v>205</v>
      </c>
      <c r="H8" s="3" t="s">
        <v>92</v>
      </c>
      <c r="I8" s="3" t="s">
        <v>162</v>
      </c>
      <c r="J8" s="3" t="s">
        <v>41</v>
      </c>
      <c r="K8" s="3" t="s">
        <v>95</v>
      </c>
      <c r="L8" s="3" t="s">
        <v>163</v>
      </c>
      <c r="M8" s="3" t="s">
        <v>164</v>
      </c>
      <c r="N8" s="3" t="s">
        <v>97</v>
      </c>
    </row>
    <row r="9" spans="2:14" ht="13.5" thickBot="1">
      <c r="B9" s="4"/>
      <c r="C9" s="4"/>
      <c r="D9" s="4"/>
      <c r="E9" s="4"/>
      <c r="F9" s="4"/>
      <c r="G9" s="4"/>
      <c r="H9" s="4"/>
      <c r="I9" s="4" t="s">
        <v>167</v>
      </c>
      <c r="J9" s="4" t="s">
        <v>168</v>
      </c>
      <c r="K9" s="4" t="s">
        <v>99</v>
      </c>
      <c r="L9" s="4" t="s">
        <v>98</v>
      </c>
      <c r="M9" s="4" t="s">
        <v>98</v>
      </c>
      <c r="N9" s="4" t="s">
        <v>98</v>
      </c>
    </row>
    <row r="10" spans="2:14" ht="13.5" thickTop="1">
      <c r="J10" s="23"/>
    </row>
    <row r="11" spans="2:14">
      <c r="B11" s="3" t="s">
        <v>371</v>
      </c>
      <c r="C11" s="12"/>
      <c r="D11" s="3"/>
      <c r="E11" s="3"/>
      <c r="F11" s="3"/>
      <c r="G11" s="3"/>
      <c r="H11" s="3"/>
      <c r="I11" s="9" t="s">
        <v>961</v>
      </c>
      <c r="K11" s="9">
        <f>K12+K138</f>
        <v>120554.86</v>
      </c>
      <c r="M11" s="10">
        <v>1</v>
      </c>
      <c r="N11" s="10">
        <f>K11/'סכום נכסי הקרן'!C42</f>
        <v>0.19145641755227716</v>
      </c>
    </row>
    <row r="12" spans="2:14">
      <c r="B12" s="3" t="s">
        <v>372</v>
      </c>
      <c r="C12" s="12"/>
      <c r="D12" s="3"/>
      <c r="E12" s="3"/>
      <c r="F12" s="3"/>
      <c r="G12" s="3"/>
      <c r="H12" s="3"/>
      <c r="I12" s="9">
        <v>17450083.84</v>
      </c>
      <c r="K12" s="9">
        <v>110986.09</v>
      </c>
      <c r="M12" s="10">
        <f>K12/K11</f>
        <v>0.92062725633790288</v>
      </c>
      <c r="N12" s="10">
        <f>K12/'סכום נכסי הקרן'!C42</f>
        <v>0.17625999639943685</v>
      </c>
    </row>
    <row r="13" spans="2:14">
      <c r="B13" s="13" t="s">
        <v>373</v>
      </c>
      <c r="C13" s="14"/>
      <c r="D13" s="13"/>
      <c r="E13" s="13"/>
      <c r="F13" s="13"/>
      <c r="G13" s="13"/>
      <c r="H13" s="13"/>
      <c r="I13" s="15">
        <v>6681506.9299999997</v>
      </c>
      <c r="K13" s="15">
        <v>53099.77</v>
      </c>
      <c r="M13" s="16">
        <v>0.4405</v>
      </c>
      <c r="N13" s="16">
        <v>8.3500000000000005E-2</v>
      </c>
    </row>
    <row r="14" spans="2:14">
      <c r="B14" s="6" t="s">
        <v>374</v>
      </c>
      <c r="C14" s="17">
        <v>593038</v>
      </c>
      <c r="D14" s="6" t="s">
        <v>173</v>
      </c>
      <c r="E14" s="6"/>
      <c r="F14" s="6">
        <v>593</v>
      </c>
      <c r="G14" s="6" t="s">
        <v>220</v>
      </c>
      <c r="H14" s="6" t="s">
        <v>107</v>
      </c>
      <c r="I14" s="7">
        <v>15500</v>
      </c>
      <c r="J14" s="7">
        <v>5650</v>
      </c>
      <c r="K14" s="7">
        <v>875.75</v>
      </c>
      <c r="L14" s="8">
        <v>2.0000000000000001E-4</v>
      </c>
      <c r="M14" s="8">
        <f t="shared" ref="M14:M37" si="0">K14/$K$11</f>
        <v>7.2643276264432637E-3</v>
      </c>
      <c r="N14" s="8">
        <v>1.4E-3</v>
      </c>
    </row>
    <row r="15" spans="2:14">
      <c r="B15" s="6" t="s">
        <v>375</v>
      </c>
      <c r="C15" s="17">
        <v>691212</v>
      </c>
      <c r="D15" s="6" t="s">
        <v>173</v>
      </c>
      <c r="E15" s="6"/>
      <c r="F15" s="6">
        <v>691</v>
      </c>
      <c r="G15" s="6" t="s">
        <v>220</v>
      </c>
      <c r="H15" s="6" t="s">
        <v>107</v>
      </c>
      <c r="I15" s="7">
        <v>123622.16</v>
      </c>
      <c r="J15" s="7">
        <v>800.9</v>
      </c>
      <c r="K15" s="7">
        <v>990.09</v>
      </c>
      <c r="L15" s="8">
        <v>1E-4</v>
      </c>
      <c r="M15" s="8">
        <f t="shared" si="0"/>
        <v>8.2127754949074643E-3</v>
      </c>
      <c r="N15" s="8">
        <v>1.6000000000000001E-3</v>
      </c>
    </row>
    <row r="16" spans="2:14">
      <c r="B16" s="6" t="s">
        <v>376</v>
      </c>
      <c r="C16" s="17">
        <v>604611</v>
      </c>
      <c r="D16" s="6" t="s">
        <v>173</v>
      </c>
      <c r="E16" s="6"/>
      <c r="F16" s="6">
        <v>604</v>
      </c>
      <c r="G16" s="6" t="s">
        <v>220</v>
      </c>
      <c r="H16" s="6" t="s">
        <v>107</v>
      </c>
      <c r="I16" s="7">
        <v>104302</v>
      </c>
      <c r="J16" s="7">
        <v>1586</v>
      </c>
      <c r="K16" s="7">
        <v>1654.23</v>
      </c>
      <c r="L16" s="8">
        <v>1E-4</v>
      </c>
      <c r="M16" s="8">
        <f t="shared" si="0"/>
        <v>1.3721802671414492E-2</v>
      </c>
      <c r="N16" s="8">
        <v>2.5999999999999999E-3</v>
      </c>
    </row>
    <row r="17" spans="2:14">
      <c r="B17" s="6" t="s">
        <v>377</v>
      </c>
      <c r="C17" s="17">
        <v>695437</v>
      </c>
      <c r="D17" s="6" t="s">
        <v>173</v>
      </c>
      <c r="E17" s="6"/>
      <c r="F17" s="6">
        <v>695</v>
      </c>
      <c r="G17" s="6" t="s">
        <v>220</v>
      </c>
      <c r="H17" s="6" t="s">
        <v>107</v>
      </c>
      <c r="I17" s="7">
        <v>50219</v>
      </c>
      <c r="J17" s="7">
        <v>5635</v>
      </c>
      <c r="K17" s="7">
        <v>2829.84</v>
      </c>
      <c r="L17" s="8">
        <v>2.0000000000000001E-4</v>
      </c>
      <c r="M17" s="8">
        <f t="shared" si="0"/>
        <v>2.3473462621083879E-2</v>
      </c>
      <c r="N17" s="8">
        <v>4.4000000000000003E-3</v>
      </c>
    </row>
    <row r="18" spans="2:14">
      <c r="B18" s="6" t="s">
        <v>378</v>
      </c>
      <c r="C18" s="17">
        <v>662577</v>
      </c>
      <c r="D18" s="6" t="s">
        <v>173</v>
      </c>
      <c r="E18" s="6"/>
      <c r="F18" s="6">
        <v>662</v>
      </c>
      <c r="G18" s="6" t="s">
        <v>220</v>
      </c>
      <c r="H18" s="6" t="s">
        <v>107</v>
      </c>
      <c r="I18" s="7">
        <v>225409</v>
      </c>
      <c r="J18" s="7">
        <v>2291</v>
      </c>
      <c r="K18" s="7">
        <v>5164.12</v>
      </c>
      <c r="L18" s="8">
        <v>2.0000000000000001E-4</v>
      </c>
      <c r="M18" s="8">
        <f t="shared" si="0"/>
        <v>4.283626558066593E-2</v>
      </c>
      <c r="N18" s="8">
        <v>8.0999999999999996E-3</v>
      </c>
    </row>
    <row r="19" spans="2:14">
      <c r="B19" s="6" t="s">
        <v>379</v>
      </c>
      <c r="C19" s="17">
        <v>126011</v>
      </c>
      <c r="D19" s="6" t="s">
        <v>173</v>
      </c>
      <c r="E19" s="6"/>
      <c r="F19" s="6">
        <v>126</v>
      </c>
      <c r="G19" s="6" t="s">
        <v>227</v>
      </c>
      <c r="H19" s="6" t="s">
        <v>107</v>
      </c>
      <c r="I19" s="7">
        <v>50930</v>
      </c>
      <c r="J19" s="7">
        <v>3283</v>
      </c>
      <c r="K19" s="7">
        <v>1672.03</v>
      </c>
      <c r="L19" s="8">
        <v>2.9999999999999997E-4</v>
      </c>
      <c r="M19" s="8">
        <f t="shared" si="0"/>
        <v>1.3869453292882594E-2</v>
      </c>
      <c r="N19" s="8">
        <v>2.5999999999999999E-3</v>
      </c>
    </row>
    <row r="20" spans="2:14">
      <c r="B20" s="6" t="s">
        <v>380</v>
      </c>
      <c r="C20" s="17">
        <v>323014</v>
      </c>
      <c r="D20" s="6" t="s">
        <v>173</v>
      </c>
      <c r="E20" s="6"/>
      <c r="F20" s="6">
        <v>323</v>
      </c>
      <c r="G20" s="6" t="s">
        <v>227</v>
      </c>
      <c r="H20" s="6" t="s">
        <v>107</v>
      </c>
      <c r="I20" s="7">
        <v>1270</v>
      </c>
      <c r="J20" s="7">
        <v>16400</v>
      </c>
      <c r="K20" s="7">
        <v>208.28</v>
      </c>
      <c r="L20" s="8">
        <v>0</v>
      </c>
      <c r="M20" s="8">
        <f t="shared" si="0"/>
        <v>1.7276781707514736E-3</v>
      </c>
      <c r="N20" s="8">
        <v>2.9999999999999997E-4</v>
      </c>
    </row>
    <row r="21" spans="2:14">
      <c r="B21" s="6" t="s">
        <v>381</v>
      </c>
      <c r="C21" s="17">
        <v>1119478</v>
      </c>
      <c r="D21" s="6" t="s">
        <v>173</v>
      </c>
      <c r="E21" s="6"/>
      <c r="F21" s="6">
        <v>1420</v>
      </c>
      <c r="G21" s="6" t="s">
        <v>227</v>
      </c>
      <c r="H21" s="6" t="s">
        <v>107</v>
      </c>
      <c r="I21" s="7">
        <v>13235</v>
      </c>
      <c r="J21" s="7">
        <v>16710</v>
      </c>
      <c r="K21" s="7">
        <v>2211.5700000000002</v>
      </c>
      <c r="L21" s="8">
        <v>1E-4</v>
      </c>
      <c r="M21" s="8">
        <f t="shared" si="0"/>
        <v>1.8344926119112908E-2</v>
      </c>
      <c r="N21" s="8">
        <v>3.5000000000000001E-3</v>
      </c>
    </row>
    <row r="22" spans="2:14">
      <c r="B22" s="6" t="s">
        <v>382</v>
      </c>
      <c r="C22" s="17">
        <v>1081082</v>
      </c>
      <c r="D22" s="6" t="s">
        <v>173</v>
      </c>
      <c r="E22" s="6"/>
      <c r="F22" s="6">
        <v>1037</v>
      </c>
      <c r="G22" s="6" t="s">
        <v>383</v>
      </c>
      <c r="H22" s="6" t="s">
        <v>107</v>
      </c>
      <c r="I22" s="7">
        <v>8109</v>
      </c>
      <c r="J22" s="7">
        <v>19710</v>
      </c>
      <c r="K22" s="7">
        <v>1598.28</v>
      </c>
      <c r="L22" s="8">
        <v>1E-4</v>
      </c>
      <c r="M22" s="8">
        <f t="shared" si="0"/>
        <v>1.3257698611238071E-2</v>
      </c>
      <c r="N22" s="8">
        <v>2.5000000000000001E-3</v>
      </c>
    </row>
    <row r="23" spans="2:14">
      <c r="B23" s="6" t="s">
        <v>384</v>
      </c>
      <c r="C23" s="17">
        <v>746016</v>
      </c>
      <c r="D23" s="6" t="s">
        <v>173</v>
      </c>
      <c r="E23" s="6"/>
      <c r="F23" s="6">
        <v>746</v>
      </c>
      <c r="G23" s="6" t="s">
        <v>383</v>
      </c>
      <c r="H23" s="6" t="s">
        <v>107</v>
      </c>
      <c r="I23" s="7">
        <v>7155</v>
      </c>
      <c r="J23" s="7">
        <v>6094</v>
      </c>
      <c r="K23" s="7">
        <v>436.03</v>
      </c>
      <c r="L23" s="8">
        <v>1E-4</v>
      </c>
      <c r="M23" s="8">
        <f t="shared" si="0"/>
        <v>3.6168595774571008E-3</v>
      </c>
      <c r="N23" s="8">
        <v>6.9999999999999999E-4</v>
      </c>
    </row>
    <row r="24" spans="2:14">
      <c r="B24" s="6" t="s">
        <v>385</v>
      </c>
      <c r="C24" s="17">
        <v>629014</v>
      </c>
      <c r="D24" s="6" t="s">
        <v>173</v>
      </c>
      <c r="E24" s="6"/>
      <c r="F24" s="6">
        <v>629</v>
      </c>
      <c r="G24" s="6" t="s">
        <v>245</v>
      </c>
      <c r="H24" s="6" t="s">
        <v>107</v>
      </c>
      <c r="I24" s="7">
        <v>16742</v>
      </c>
      <c r="J24" s="7">
        <v>13830</v>
      </c>
      <c r="K24" s="7">
        <v>2315.42</v>
      </c>
      <c r="L24" s="8">
        <v>0</v>
      </c>
      <c r="M24" s="8">
        <f t="shared" si="0"/>
        <v>1.9206359660655738E-2</v>
      </c>
      <c r="N24" s="8">
        <v>3.5999999999999999E-3</v>
      </c>
    </row>
    <row r="25" spans="2:14">
      <c r="B25" s="6" t="s">
        <v>386</v>
      </c>
      <c r="C25" s="17">
        <v>281014</v>
      </c>
      <c r="D25" s="6" t="s">
        <v>173</v>
      </c>
      <c r="E25" s="6"/>
      <c r="F25" s="6">
        <v>281</v>
      </c>
      <c r="G25" s="6" t="s">
        <v>245</v>
      </c>
      <c r="H25" s="6" t="s">
        <v>107</v>
      </c>
      <c r="I25" s="7">
        <v>201596</v>
      </c>
      <c r="J25" s="7">
        <v>1580</v>
      </c>
      <c r="K25" s="7">
        <v>3185.22</v>
      </c>
      <c r="L25" s="8">
        <v>2.0000000000000001E-4</v>
      </c>
      <c r="M25" s="8">
        <f t="shared" si="0"/>
        <v>2.6421332163630729E-2</v>
      </c>
      <c r="N25" s="8">
        <v>5.0000000000000001E-3</v>
      </c>
    </row>
    <row r="26" spans="2:14">
      <c r="B26" s="6" t="s">
        <v>387</v>
      </c>
      <c r="C26" s="17">
        <v>1136704</v>
      </c>
      <c r="D26" s="6" t="s">
        <v>173</v>
      </c>
      <c r="E26" s="6"/>
      <c r="F26" s="6">
        <v>1655</v>
      </c>
      <c r="G26" s="6" t="s">
        <v>245</v>
      </c>
      <c r="H26" s="6" t="s">
        <v>107</v>
      </c>
      <c r="I26" s="7">
        <v>18784</v>
      </c>
      <c r="J26" s="7">
        <v>14560</v>
      </c>
      <c r="K26" s="7">
        <v>2734.95</v>
      </c>
      <c r="L26" s="8">
        <v>0</v>
      </c>
      <c r="M26" s="8">
        <f t="shared" si="0"/>
        <v>2.2686352088999148E-2</v>
      </c>
      <c r="N26" s="8">
        <v>4.3E-3</v>
      </c>
    </row>
    <row r="27" spans="2:14">
      <c r="B27" s="6" t="s">
        <v>388</v>
      </c>
      <c r="C27" s="17">
        <v>1130699</v>
      </c>
      <c r="D27" s="6" t="s">
        <v>173</v>
      </c>
      <c r="E27" s="6"/>
      <c r="F27" s="6">
        <v>1612</v>
      </c>
      <c r="G27" s="6" t="s">
        <v>245</v>
      </c>
      <c r="H27" s="6" t="s">
        <v>107</v>
      </c>
      <c r="I27" s="7">
        <v>15026.3</v>
      </c>
      <c r="J27" s="7">
        <v>31930</v>
      </c>
      <c r="K27" s="7">
        <v>4797.8999999999996</v>
      </c>
      <c r="L27" s="8">
        <v>1E-4</v>
      </c>
      <c r="M27" s="8">
        <f t="shared" si="0"/>
        <v>3.9798478468640749E-2</v>
      </c>
      <c r="N27" s="8">
        <v>7.4999999999999997E-3</v>
      </c>
    </row>
    <row r="28" spans="2:14">
      <c r="B28" s="6" t="s">
        <v>389</v>
      </c>
      <c r="C28" s="17">
        <v>576017</v>
      </c>
      <c r="D28" s="6" t="s">
        <v>173</v>
      </c>
      <c r="E28" s="6"/>
      <c r="F28" s="6">
        <v>576</v>
      </c>
      <c r="G28" s="6" t="s">
        <v>280</v>
      </c>
      <c r="H28" s="6" t="s">
        <v>107</v>
      </c>
      <c r="I28" s="7">
        <v>1296</v>
      </c>
      <c r="J28" s="7">
        <v>64000</v>
      </c>
      <c r="K28" s="7">
        <v>829.44</v>
      </c>
      <c r="L28" s="8">
        <v>2.0000000000000001E-4</v>
      </c>
      <c r="M28" s="8">
        <f t="shared" si="0"/>
        <v>6.880187161264175E-3</v>
      </c>
      <c r="N28" s="8">
        <v>1.2999999999999999E-3</v>
      </c>
    </row>
    <row r="29" spans="2:14">
      <c r="B29" s="6" t="s">
        <v>390</v>
      </c>
      <c r="C29" s="17">
        <v>268011</v>
      </c>
      <c r="D29" s="6" t="s">
        <v>173</v>
      </c>
      <c r="E29" s="6"/>
      <c r="F29" s="6">
        <v>268</v>
      </c>
      <c r="G29" s="6" t="s">
        <v>391</v>
      </c>
      <c r="H29" s="6" t="s">
        <v>107</v>
      </c>
      <c r="I29" s="7">
        <v>699510</v>
      </c>
      <c r="J29" s="7">
        <v>271.5</v>
      </c>
      <c r="K29" s="7">
        <v>1899.17</v>
      </c>
      <c r="L29" s="8">
        <v>2.0000000000000001E-4</v>
      </c>
      <c r="M29" s="8">
        <f t="shared" si="0"/>
        <v>1.5753574762560382E-2</v>
      </c>
      <c r="N29" s="8">
        <v>3.0000000000000001E-3</v>
      </c>
    </row>
    <row r="30" spans="2:14">
      <c r="B30" s="6" t="s">
        <v>392</v>
      </c>
      <c r="C30" s="17">
        <v>475020</v>
      </c>
      <c r="D30" s="6" t="s">
        <v>173</v>
      </c>
      <c r="E30" s="6"/>
      <c r="F30" s="6">
        <v>475</v>
      </c>
      <c r="G30" s="6" t="s">
        <v>391</v>
      </c>
      <c r="H30" s="6" t="s">
        <v>107</v>
      </c>
      <c r="I30" s="7">
        <v>157149</v>
      </c>
      <c r="J30" s="7">
        <v>1442</v>
      </c>
      <c r="K30" s="7">
        <v>2266.09</v>
      </c>
      <c r="L30" s="8">
        <v>2.9999999999999997E-4</v>
      </c>
      <c r="M30" s="8">
        <f t="shared" si="0"/>
        <v>1.8797168359699478E-2</v>
      </c>
      <c r="N30" s="8">
        <v>3.5999999999999999E-3</v>
      </c>
    </row>
    <row r="31" spans="2:14">
      <c r="B31" s="6" t="s">
        <v>393</v>
      </c>
      <c r="C31" s="17">
        <v>232017</v>
      </c>
      <c r="D31" s="6" t="s">
        <v>173</v>
      </c>
      <c r="E31" s="6"/>
      <c r="F31" s="6">
        <v>232</v>
      </c>
      <c r="G31" s="6" t="s">
        <v>391</v>
      </c>
      <c r="H31" s="6" t="s">
        <v>107</v>
      </c>
      <c r="I31" s="7">
        <v>4518085.04</v>
      </c>
      <c r="J31" s="7">
        <v>66</v>
      </c>
      <c r="K31" s="7">
        <v>2981.94</v>
      </c>
      <c r="L31" s="8">
        <v>2.9999999999999997E-4</v>
      </c>
      <c r="M31" s="8">
        <f t="shared" si="0"/>
        <v>2.4735128886550075E-2</v>
      </c>
      <c r="N31" s="8">
        <v>4.7000000000000002E-3</v>
      </c>
    </row>
    <row r="32" spans="2:14">
      <c r="B32" s="6" t="s">
        <v>394</v>
      </c>
      <c r="C32" s="17">
        <v>230011</v>
      </c>
      <c r="D32" s="6" t="s">
        <v>173</v>
      </c>
      <c r="E32" s="6"/>
      <c r="F32" s="6">
        <v>230</v>
      </c>
      <c r="G32" s="6" t="s">
        <v>269</v>
      </c>
      <c r="H32" s="6" t="s">
        <v>107</v>
      </c>
      <c r="I32" s="7">
        <v>405232</v>
      </c>
      <c r="J32" s="7">
        <v>732</v>
      </c>
      <c r="K32" s="7">
        <v>2966.3</v>
      </c>
      <c r="L32" s="8">
        <v>1E-4</v>
      </c>
      <c r="M32" s="8">
        <f t="shared" si="0"/>
        <v>2.4605395419147764E-2</v>
      </c>
      <c r="N32" s="8">
        <v>4.7000000000000002E-3</v>
      </c>
    </row>
    <row r="33" spans="2:14">
      <c r="B33" s="6" t="s">
        <v>395</v>
      </c>
      <c r="C33" s="17">
        <v>1100007</v>
      </c>
      <c r="D33" s="6" t="s">
        <v>173</v>
      </c>
      <c r="E33" s="6"/>
      <c r="F33" s="6">
        <v>1363</v>
      </c>
      <c r="G33" s="6" t="s">
        <v>315</v>
      </c>
      <c r="H33" s="6" t="s">
        <v>107</v>
      </c>
      <c r="I33" s="7">
        <v>3822</v>
      </c>
      <c r="J33" s="7">
        <v>56500</v>
      </c>
      <c r="K33" s="7">
        <v>2159.4299999999998</v>
      </c>
      <c r="L33" s="8">
        <v>2.9999999999999997E-4</v>
      </c>
      <c r="M33" s="8">
        <f t="shared" si="0"/>
        <v>1.7912425927913648E-2</v>
      </c>
      <c r="N33" s="8">
        <v>3.3999999999999998E-3</v>
      </c>
    </row>
    <row r="34" spans="2:14">
      <c r="B34" s="6" t="s">
        <v>396</v>
      </c>
      <c r="C34" s="17">
        <v>273011</v>
      </c>
      <c r="D34" s="6" t="s">
        <v>173</v>
      </c>
      <c r="E34" s="6"/>
      <c r="F34" s="6">
        <v>273</v>
      </c>
      <c r="G34" s="6" t="s">
        <v>397</v>
      </c>
      <c r="H34" s="6" t="s">
        <v>107</v>
      </c>
      <c r="I34" s="7">
        <v>13635</v>
      </c>
      <c r="J34" s="7">
        <v>26260</v>
      </c>
      <c r="K34" s="7">
        <v>3580.55</v>
      </c>
      <c r="L34" s="8">
        <v>2.0000000000000001E-4</v>
      </c>
      <c r="M34" s="8">
        <f t="shared" si="0"/>
        <v>2.9700586106607401E-2</v>
      </c>
      <c r="N34" s="8">
        <v>5.5999999999999999E-3</v>
      </c>
    </row>
    <row r="35" spans="2:14">
      <c r="B35" s="6" t="s">
        <v>398</v>
      </c>
      <c r="C35" s="17">
        <v>1129543</v>
      </c>
      <c r="D35" s="6" t="s">
        <v>173</v>
      </c>
      <c r="E35" s="6"/>
      <c r="F35" s="6">
        <v>1610</v>
      </c>
      <c r="G35" s="6" t="s">
        <v>399</v>
      </c>
      <c r="H35" s="6" t="s">
        <v>107</v>
      </c>
      <c r="I35" s="7">
        <v>14025</v>
      </c>
      <c r="J35" s="7">
        <v>4410</v>
      </c>
      <c r="K35" s="7">
        <v>618.5</v>
      </c>
      <c r="L35" s="8">
        <v>0</v>
      </c>
      <c r="M35" s="8">
        <f t="shared" si="0"/>
        <v>5.1304443470798272E-3</v>
      </c>
      <c r="N35" s="8">
        <v>1E-3</v>
      </c>
    </row>
    <row r="36" spans="2:14">
      <c r="B36" s="6" t="s">
        <v>400</v>
      </c>
      <c r="C36" s="17">
        <v>1081124</v>
      </c>
      <c r="D36" s="6" t="s">
        <v>173</v>
      </c>
      <c r="E36" s="6"/>
      <c r="F36" s="6">
        <v>1040</v>
      </c>
      <c r="G36" s="6" t="s">
        <v>304</v>
      </c>
      <c r="H36" s="6" t="s">
        <v>107</v>
      </c>
      <c r="I36" s="7">
        <v>8970</v>
      </c>
      <c r="J36" s="7">
        <v>39000</v>
      </c>
      <c r="K36" s="7">
        <v>3498.3</v>
      </c>
      <c r="L36" s="8">
        <v>2.0000000000000001E-4</v>
      </c>
      <c r="M36" s="8">
        <f t="shared" si="0"/>
        <v>2.9018324105722491E-2</v>
      </c>
      <c r="N36" s="8">
        <v>5.4999999999999997E-3</v>
      </c>
    </row>
    <row r="37" spans="2:14">
      <c r="B37" s="6" t="s">
        <v>401</v>
      </c>
      <c r="C37" s="17">
        <v>1134402</v>
      </c>
      <c r="D37" s="6" t="s">
        <v>173</v>
      </c>
      <c r="E37" s="6"/>
      <c r="F37" s="6">
        <v>2250</v>
      </c>
      <c r="G37" s="6" t="s">
        <v>402</v>
      </c>
      <c r="H37" s="6" t="s">
        <v>107</v>
      </c>
      <c r="I37" s="7">
        <v>7883.43</v>
      </c>
      <c r="J37" s="7">
        <v>20630</v>
      </c>
      <c r="K37" s="7">
        <v>1626.35</v>
      </c>
      <c r="L37" s="8">
        <v>2.0000000000000001E-4</v>
      </c>
      <c r="M37" s="8">
        <f t="shared" si="0"/>
        <v>1.3490538664306025E-2</v>
      </c>
      <c r="N37" s="8">
        <v>2.5999999999999999E-3</v>
      </c>
    </row>
    <row r="38" spans="2:14">
      <c r="B38" s="13" t="s">
        <v>403</v>
      </c>
      <c r="C38" s="14"/>
      <c r="D38" s="13"/>
      <c r="E38" s="13"/>
      <c r="F38" s="13"/>
      <c r="G38" s="13"/>
      <c r="H38" s="13"/>
      <c r="I38" s="15">
        <v>6200346.4500000002</v>
      </c>
      <c r="K38" s="15">
        <v>33202.43</v>
      </c>
      <c r="M38" s="16">
        <v>0.27539999999999998</v>
      </c>
      <c r="N38" s="16">
        <v>5.5599999999999997E-2</v>
      </c>
    </row>
    <row r="39" spans="2:14">
      <c r="B39" s="6" t="s">
        <v>404</v>
      </c>
      <c r="C39" s="17">
        <v>722314</v>
      </c>
      <c r="D39" s="6" t="s">
        <v>173</v>
      </c>
      <c r="E39" s="6"/>
      <c r="F39" s="6">
        <v>722</v>
      </c>
      <c r="G39" s="6" t="s">
        <v>220</v>
      </c>
      <c r="H39" s="6" t="s">
        <v>107</v>
      </c>
      <c r="I39" s="7">
        <v>11253</v>
      </c>
      <c r="J39" s="7">
        <v>1695</v>
      </c>
      <c r="K39" s="7">
        <v>190.74</v>
      </c>
      <c r="L39" s="8">
        <v>2.0000000000000001E-4</v>
      </c>
      <c r="M39" s="8">
        <f t="shared" ref="M39:M92" si="1">K39/$K$11</f>
        <v>1.5821842437542543E-3</v>
      </c>
      <c r="N39" s="8">
        <v>2.9999999999999997E-4</v>
      </c>
    </row>
    <row r="40" spans="2:14">
      <c r="B40" s="6" t="s">
        <v>405</v>
      </c>
      <c r="C40" s="17">
        <v>1129501</v>
      </c>
      <c r="D40" s="6" t="s">
        <v>173</v>
      </c>
      <c r="E40" s="6"/>
      <c r="F40" s="6">
        <v>1608</v>
      </c>
      <c r="G40" s="6" t="s">
        <v>255</v>
      </c>
      <c r="H40" s="6" t="s">
        <v>107</v>
      </c>
      <c r="I40" s="7">
        <v>5586.28</v>
      </c>
      <c r="J40" s="7">
        <v>18640</v>
      </c>
      <c r="K40" s="7">
        <v>1041.28</v>
      </c>
      <c r="L40" s="8">
        <v>4.0000000000000002E-4</v>
      </c>
      <c r="M40" s="8">
        <f t="shared" si="1"/>
        <v>8.637395456309269E-3</v>
      </c>
      <c r="N40" s="8">
        <v>1.6000000000000001E-3</v>
      </c>
    </row>
    <row r="41" spans="2:14">
      <c r="B41" s="6" t="s">
        <v>406</v>
      </c>
      <c r="C41" s="17">
        <v>585018</v>
      </c>
      <c r="D41" s="6" t="s">
        <v>173</v>
      </c>
      <c r="E41" s="6"/>
      <c r="F41" s="6">
        <v>585</v>
      </c>
      <c r="G41" s="6" t="s">
        <v>255</v>
      </c>
      <c r="H41" s="6" t="s">
        <v>107</v>
      </c>
      <c r="I41" s="7">
        <v>23137</v>
      </c>
      <c r="J41" s="7">
        <v>1770</v>
      </c>
      <c r="K41" s="7">
        <v>409.52</v>
      </c>
      <c r="L41" s="8">
        <v>1E-4</v>
      </c>
      <c r="M41" s="8">
        <f t="shared" si="1"/>
        <v>3.3969596912144396E-3</v>
      </c>
      <c r="N41" s="8">
        <v>5.9999999999999995E-4</v>
      </c>
    </row>
    <row r="42" spans="2:14">
      <c r="B42" s="6" t="s">
        <v>407</v>
      </c>
      <c r="C42" s="17">
        <v>224014</v>
      </c>
      <c r="D42" s="6" t="s">
        <v>173</v>
      </c>
      <c r="E42" s="6"/>
      <c r="F42" s="6">
        <v>224</v>
      </c>
      <c r="G42" s="6" t="s">
        <v>255</v>
      </c>
      <c r="H42" s="6" t="s">
        <v>107</v>
      </c>
      <c r="I42" s="7">
        <v>4053</v>
      </c>
      <c r="J42" s="7">
        <v>4933</v>
      </c>
      <c r="K42" s="7">
        <v>199.93</v>
      </c>
      <c r="L42" s="8">
        <v>1E-4</v>
      </c>
      <c r="M42" s="8">
        <f t="shared" si="1"/>
        <v>1.6584150983212124E-3</v>
      </c>
      <c r="N42" s="8">
        <v>2.9999999999999997E-4</v>
      </c>
    </row>
    <row r="43" spans="2:14">
      <c r="B43" s="6" t="s">
        <v>408</v>
      </c>
      <c r="C43" s="17">
        <v>1081165</v>
      </c>
      <c r="D43" s="6" t="s">
        <v>173</v>
      </c>
      <c r="E43" s="6"/>
      <c r="F43" s="6">
        <v>1041</v>
      </c>
      <c r="G43" s="6" t="s">
        <v>255</v>
      </c>
      <c r="H43" s="6" t="s">
        <v>107</v>
      </c>
      <c r="I43" s="7">
        <v>27286</v>
      </c>
      <c r="J43" s="7">
        <v>315</v>
      </c>
      <c r="K43" s="7">
        <v>85.95</v>
      </c>
      <c r="L43" s="8">
        <v>0</v>
      </c>
      <c r="M43" s="8">
        <f t="shared" si="1"/>
        <v>7.1295342220131157E-4</v>
      </c>
      <c r="N43" s="8">
        <v>1E-4</v>
      </c>
    </row>
    <row r="44" spans="2:14">
      <c r="B44" s="6" t="s">
        <v>409</v>
      </c>
      <c r="C44" s="17">
        <v>566018</v>
      </c>
      <c r="D44" s="6" t="s">
        <v>173</v>
      </c>
      <c r="E44" s="6"/>
      <c r="F44" s="6">
        <v>566</v>
      </c>
      <c r="G44" s="6" t="s">
        <v>255</v>
      </c>
      <c r="H44" s="6" t="s">
        <v>107</v>
      </c>
      <c r="I44" s="7">
        <v>19200</v>
      </c>
      <c r="J44" s="7">
        <v>3497</v>
      </c>
      <c r="K44" s="7">
        <v>671.42</v>
      </c>
      <c r="L44" s="8">
        <v>2.9999999999999997E-4</v>
      </c>
      <c r="M44" s="8">
        <f t="shared" si="1"/>
        <v>5.5694146216917336E-3</v>
      </c>
      <c r="N44" s="8">
        <v>1.1000000000000001E-3</v>
      </c>
    </row>
    <row r="45" spans="2:14">
      <c r="B45" s="6" t="s">
        <v>410</v>
      </c>
      <c r="C45" s="17">
        <v>777037</v>
      </c>
      <c r="D45" s="6" t="s">
        <v>173</v>
      </c>
      <c r="E45" s="6"/>
      <c r="F45" s="6">
        <v>777</v>
      </c>
      <c r="G45" s="6" t="s">
        <v>411</v>
      </c>
      <c r="H45" s="6" t="s">
        <v>107</v>
      </c>
      <c r="I45" s="7">
        <v>8649</v>
      </c>
      <c r="J45" s="7">
        <v>1439</v>
      </c>
      <c r="K45" s="7">
        <v>124.46</v>
      </c>
      <c r="L45" s="8">
        <v>0</v>
      </c>
      <c r="M45" s="8">
        <f t="shared" si="1"/>
        <v>1.0323930532539294E-3</v>
      </c>
      <c r="N45" s="8">
        <v>2.0000000000000001E-4</v>
      </c>
    </row>
    <row r="46" spans="2:14">
      <c r="B46" s="6" t="s">
        <v>412</v>
      </c>
      <c r="C46" s="17">
        <v>1087824</v>
      </c>
      <c r="D46" s="6" t="s">
        <v>173</v>
      </c>
      <c r="E46" s="6"/>
      <c r="F46" s="6">
        <v>1152</v>
      </c>
      <c r="G46" s="6" t="s">
        <v>285</v>
      </c>
      <c r="H46" s="6" t="s">
        <v>107</v>
      </c>
      <c r="I46" s="7">
        <v>604836</v>
      </c>
      <c r="J46" s="7">
        <v>255.3</v>
      </c>
      <c r="K46" s="7">
        <v>1544.15</v>
      </c>
      <c r="L46" s="8">
        <v>1.1999999999999999E-3</v>
      </c>
      <c r="M46" s="8">
        <f t="shared" si="1"/>
        <v>1.2808691412357827E-2</v>
      </c>
      <c r="N46" s="8">
        <v>2.3999999999999998E-3</v>
      </c>
    </row>
    <row r="47" spans="2:14">
      <c r="B47" s="6" t="s">
        <v>413</v>
      </c>
      <c r="C47" s="17">
        <v>505016</v>
      </c>
      <c r="D47" s="6" t="s">
        <v>173</v>
      </c>
      <c r="E47" s="6"/>
      <c r="F47" s="6">
        <v>505</v>
      </c>
      <c r="G47" s="6" t="s">
        <v>227</v>
      </c>
      <c r="H47" s="6" t="s">
        <v>107</v>
      </c>
      <c r="I47" s="7">
        <v>24349.94</v>
      </c>
      <c r="J47" s="7">
        <v>4388</v>
      </c>
      <c r="K47" s="7">
        <v>1068.48</v>
      </c>
      <c r="L47" s="8">
        <v>5.9999999999999995E-4</v>
      </c>
      <c r="M47" s="8">
        <f t="shared" si="1"/>
        <v>8.8630188778785028E-3</v>
      </c>
      <c r="N47" s="8">
        <v>1.6999999999999999E-3</v>
      </c>
    </row>
    <row r="48" spans="2:14">
      <c r="B48" s="6" t="s">
        <v>414</v>
      </c>
      <c r="C48" s="17">
        <v>1095835</v>
      </c>
      <c r="D48" s="6" t="s">
        <v>173</v>
      </c>
      <c r="E48" s="6"/>
      <c r="F48" s="6">
        <v>1300</v>
      </c>
      <c r="G48" s="6" t="s">
        <v>227</v>
      </c>
      <c r="H48" s="6" t="s">
        <v>107</v>
      </c>
      <c r="I48" s="7">
        <v>33081.51</v>
      </c>
      <c r="J48" s="7">
        <v>3839</v>
      </c>
      <c r="K48" s="7">
        <v>1270</v>
      </c>
      <c r="L48" s="8">
        <v>2.9999999999999997E-4</v>
      </c>
      <c r="M48" s="8">
        <f t="shared" si="1"/>
        <v>1.0534622992387034E-2</v>
      </c>
      <c r="N48" s="8">
        <v>2E-3</v>
      </c>
    </row>
    <row r="49" spans="2:14">
      <c r="B49" s="6" t="s">
        <v>415</v>
      </c>
      <c r="C49" s="17">
        <v>390013</v>
      </c>
      <c r="D49" s="6" t="s">
        <v>173</v>
      </c>
      <c r="E49" s="6"/>
      <c r="F49" s="6">
        <v>390</v>
      </c>
      <c r="G49" s="6" t="s">
        <v>227</v>
      </c>
      <c r="H49" s="6" t="s">
        <v>107</v>
      </c>
      <c r="I49" s="7">
        <v>11362</v>
      </c>
      <c r="J49" s="7">
        <v>3100</v>
      </c>
      <c r="K49" s="7">
        <v>352.22</v>
      </c>
      <c r="L49" s="8">
        <v>1E-4</v>
      </c>
      <c r="M49" s="8">
        <f t="shared" si="1"/>
        <v>2.921657409746899E-3</v>
      </c>
      <c r="N49" s="8">
        <v>5.9999999999999995E-4</v>
      </c>
    </row>
    <row r="50" spans="2:14">
      <c r="B50" s="6" t="s">
        <v>416</v>
      </c>
      <c r="C50" s="17">
        <v>387019</v>
      </c>
      <c r="D50" s="6" t="s">
        <v>173</v>
      </c>
      <c r="E50" s="6"/>
      <c r="F50" s="6">
        <v>387</v>
      </c>
      <c r="G50" s="6" t="s">
        <v>227</v>
      </c>
      <c r="H50" s="6" t="s">
        <v>107</v>
      </c>
      <c r="I50" s="7">
        <v>2335.75</v>
      </c>
      <c r="J50" s="7">
        <v>8380</v>
      </c>
      <c r="K50" s="7">
        <v>195.74</v>
      </c>
      <c r="L50" s="8">
        <v>1E-4</v>
      </c>
      <c r="M50" s="8">
        <f t="shared" si="1"/>
        <v>1.6236591374250695E-3</v>
      </c>
      <c r="N50" s="8">
        <v>2.9999999999999997E-4</v>
      </c>
    </row>
    <row r="51" spans="2:14">
      <c r="B51" s="6" t="s">
        <v>417</v>
      </c>
      <c r="C51" s="17">
        <v>1097278</v>
      </c>
      <c r="D51" s="6" t="s">
        <v>173</v>
      </c>
      <c r="E51" s="6"/>
      <c r="F51" s="6">
        <v>1328</v>
      </c>
      <c r="G51" s="6" t="s">
        <v>227</v>
      </c>
      <c r="H51" s="6" t="s">
        <v>107</v>
      </c>
      <c r="I51" s="7">
        <v>21330</v>
      </c>
      <c r="J51" s="7">
        <v>1634</v>
      </c>
      <c r="K51" s="7">
        <v>348.53</v>
      </c>
      <c r="L51" s="8">
        <v>1E-4</v>
      </c>
      <c r="M51" s="8">
        <f t="shared" si="1"/>
        <v>2.891048938217837E-3</v>
      </c>
      <c r="N51" s="8">
        <v>5.0000000000000001E-4</v>
      </c>
    </row>
    <row r="52" spans="2:14">
      <c r="B52" s="6" t="s">
        <v>418</v>
      </c>
      <c r="C52" s="17">
        <v>1091354</v>
      </c>
      <c r="D52" s="6" t="s">
        <v>173</v>
      </c>
      <c r="E52" s="6"/>
      <c r="F52" s="6">
        <v>1172</v>
      </c>
      <c r="G52" s="6" t="s">
        <v>227</v>
      </c>
      <c r="H52" s="6" t="s">
        <v>107</v>
      </c>
      <c r="I52" s="7">
        <v>16749.82</v>
      </c>
      <c r="J52" s="7">
        <v>6598</v>
      </c>
      <c r="K52" s="7">
        <v>1105.1500000000001</v>
      </c>
      <c r="L52" s="8">
        <v>5.9999999999999995E-4</v>
      </c>
      <c r="M52" s="8">
        <f t="shared" si="1"/>
        <v>9.1671957480602608E-3</v>
      </c>
      <c r="N52" s="8">
        <v>1.6999999999999999E-3</v>
      </c>
    </row>
    <row r="53" spans="2:14">
      <c r="B53" s="6" t="s">
        <v>419</v>
      </c>
      <c r="C53" s="17">
        <v>251017</v>
      </c>
      <c r="D53" s="6" t="s">
        <v>173</v>
      </c>
      <c r="E53" s="6"/>
      <c r="F53" s="6">
        <v>251</v>
      </c>
      <c r="G53" s="6" t="s">
        <v>227</v>
      </c>
      <c r="H53" s="6" t="s">
        <v>107</v>
      </c>
      <c r="I53" s="7">
        <v>14254</v>
      </c>
      <c r="J53" s="7">
        <v>1379</v>
      </c>
      <c r="K53" s="7">
        <v>196.56</v>
      </c>
      <c r="L53" s="8">
        <v>2.0000000000000001E-4</v>
      </c>
      <c r="M53" s="8">
        <f t="shared" si="1"/>
        <v>1.6304610199870831E-3</v>
      </c>
      <c r="N53" s="8">
        <v>2.9999999999999997E-4</v>
      </c>
    </row>
    <row r="54" spans="2:14">
      <c r="B54" s="6" t="s">
        <v>420</v>
      </c>
      <c r="C54" s="17">
        <v>1097260</v>
      </c>
      <c r="D54" s="6" t="s">
        <v>173</v>
      </c>
      <c r="E54" s="6"/>
      <c r="F54" s="6">
        <v>1327</v>
      </c>
      <c r="G54" s="6" t="s">
        <v>227</v>
      </c>
      <c r="H54" s="6" t="s">
        <v>107</v>
      </c>
      <c r="I54" s="7">
        <v>1334</v>
      </c>
      <c r="J54" s="7">
        <v>25300</v>
      </c>
      <c r="K54" s="7">
        <v>337.5</v>
      </c>
      <c r="L54" s="8">
        <v>1E-4</v>
      </c>
      <c r="M54" s="8">
        <f t="shared" si="1"/>
        <v>2.7995553227800189E-3</v>
      </c>
      <c r="N54" s="8">
        <v>5.0000000000000001E-4</v>
      </c>
    </row>
    <row r="55" spans="2:14">
      <c r="B55" s="6" t="s">
        <v>421</v>
      </c>
      <c r="C55" s="17">
        <v>1121607</v>
      </c>
      <c r="D55" s="6" t="s">
        <v>173</v>
      </c>
      <c r="E55" s="6"/>
      <c r="F55" s="6">
        <v>1560</v>
      </c>
      <c r="G55" s="6" t="s">
        <v>227</v>
      </c>
      <c r="H55" s="6" t="s">
        <v>107</v>
      </c>
      <c r="I55" s="7">
        <v>3111</v>
      </c>
      <c r="J55" s="7">
        <v>34590</v>
      </c>
      <c r="K55" s="7">
        <v>1076.0899999999999</v>
      </c>
      <c r="L55" s="8">
        <v>5.0000000000000001E-4</v>
      </c>
      <c r="M55" s="8">
        <f t="shared" si="1"/>
        <v>8.9261436660454819E-3</v>
      </c>
      <c r="N55" s="8">
        <v>1.6999999999999999E-3</v>
      </c>
    </row>
    <row r="56" spans="2:14">
      <c r="B56" s="6" t="s">
        <v>422</v>
      </c>
      <c r="C56" s="17">
        <v>613034</v>
      </c>
      <c r="D56" s="6" t="s">
        <v>173</v>
      </c>
      <c r="E56" s="6"/>
      <c r="F56" s="6">
        <v>613</v>
      </c>
      <c r="G56" s="6" t="s">
        <v>227</v>
      </c>
      <c r="H56" s="6" t="s">
        <v>107</v>
      </c>
      <c r="I56" s="7">
        <v>924</v>
      </c>
      <c r="J56" s="7">
        <v>36160</v>
      </c>
      <c r="K56" s="7">
        <v>334.12</v>
      </c>
      <c r="L56" s="8">
        <v>2.0000000000000001E-4</v>
      </c>
      <c r="M56" s="8">
        <f t="shared" si="1"/>
        <v>2.7715182946585482E-3</v>
      </c>
      <c r="N56" s="8">
        <v>5.0000000000000001E-4</v>
      </c>
    </row>
    <row r="57" spans="2:14">
      <c r="B57" s="6" t="s">
        <v>423</v>
      </c>
      <c r="C57" s="17">
        <v>198010</v>
      </c>
      <c r="D57" s="6" t="s">
        <v>173</v>
      </c>
      <c r="E57" s="6"/>
      <c r="F57" s="6">
        <v>198</v>
      </c>
      <c r="G57" s="6" t="s">
        <v>227</v>
      </c>
      <c r="H57" s="6" t="s">
        <v>107</v>
      </c>
      <c r="I57" s="7">
        <v>51528</v>
      </c>
      <c r="J57" s="7">
        <v>803.2</v>
      </c>
      <c r="K57" s="7">
        <v>413.87</v>
      </c>
      <c r="L57" s="8">
        <v>2.0000000000000001E-4</v>
      </c>
      <c r="M57" s="8">
        <f t="shared" si="1"/>
        <v>3.4330428487080486E-3</v>
      </c>
      <c r="N57" s="8">
        <v>6.9999999999999999E-4</v>
      </c>
    </row>
    <row r="58" spans="2:14">
      <c r="B58" s="6" t="s">
        <v>424</v>
      </c>
      <c r="C58" s="17">
        <v>226019</v>
      </c>
      <c r="D58" s="6" t="s">
        <v>173</v>
      </c>
      <c r="E58" s="6"/>
      <c r="F58" s="6">
        <v>226</v>
      </c>
      <c r="G58" s="6" t="s">
        <v>227</v>
      </c>
      <c r="H58" s="6" t="s">
        <v>107</v>
      </c>
      <c r="I58" s="7">
        <v>239812.67</v>
      </c>
      <c r="J58" s="7">
        <v>460.9</v>
      </c>
      <c r="K58" s="7">
        <v>1105.3</v>
      </c>
      <c r="L58" s="8">
        <v>5.0000000000000001E-4</v>
      </c>
      <c r="M58" s="8">
        <f t="shared" si="1"/>
        <v>9.1684399948703844E-3</v>
      </c>
      <c r="N58" s="8">
        <v>1.6999999999999999E-3</v>
      </c>
    </row>
    <row r="59" spans="2:14">
      <c r="B59" s="6" t="s">
        <v>425</v>
      </c>
      <c r="C59" s="17">
        <v>699017</v>
      </c>
      <c r="D59" s="6" t="s">
        <v>173</v>
      </c>
      <c r="E59" s="6"/>
      <c r="F59" s="6">
        <v>699</v>
      </c>
      <c r="G59" s="6" t="s">
        <v>227</v>
      </c>
      <c r="H59" s="6" t="s">
        <v>107</v>
      </c>
      <c r="I59" s="7">
        <v>2590</v>
      </c>
      <c r="J59" s="7">
        <v>29800</v>
      </c>
      <c r="K59" s="7">
        <v>771.82</v>
      </c>
      <c r="L59" s="8">
        <v>4.0000000000000002E-4</v>
      </c>
      <c r="M59" s="8">
        <f t="shared" si="1"/>
        <v>6.4022304866017017E-3</v>
      </c>
      <c r="N59" s="8">
        <v>1.1999999999999999E-3</v>
      </c>
    </row>
    <row r="60" spans="2:14">
      <c r="B60" s="6" t="s">
        <v>426</v>
      </c>
      <c r="C60" s="17">
        <v>1081686</v>
      </c>
      <c r="D60" s="6" t="s">
        <v>173</v>
      </c>
      <c r="E60" s="6"/>
      <c r="F60" s="6">
        <v>1060</v>
      </c>
      <c r="G60" s="6" t="s">
        <v>227</v>
      </c>
      <c r="H60" s="6" t="s">
        <v>107</v>
      </c>
      <c r="I60" s="7">
        <v>104</v>
      </c>
      <c r="J60" s="7">
        <v>2070</v>
      </c>
      <c r="K60" s="7">
        <v>2.15</v>
      </c>
      <c r="L60" s="8">
        <v>0</v>
      </c>
      <c r="M60" s="8">
        <f t="shared" si="1"/>
        <v>1.7834204278450491E-5</v>
      </c>
      <c r="N60" s="8">
        <v>0</v>
      </c>
    </row>
    <row r="61" spans="2:14">
      <c r="B61" s="6" t="s">
        <v>427</v>
      </c>
      <c r="C61" s="17">
        <v>1098565</v>
      </c>
      <c r="D61" s="6" t="s">
        <v>173</v>
      </c>
      <c r="E61" s="6"/>
      <c r="F61" s="6">
        <v>1349</v>
      </c>
      <c r="G61" s="6" t="s">
        <v>227</v>
      </c>
      <c r="H61" s="6" t="s">
        <v>107</v>
      </c>
      <c r="I61" s="7">
        <v>6949.33</v>
      </c>
      <c r="J61" s="7">
        <v>14700</v>
      </c>
      <c r="K61" s="7">
        <v>1021.55</v>
      </c>
      <c r="L61" s="8">
        <v>5.9999999999999995E-4</v>
      </c>
      <c r="M61" s="8">
        <f t="shared" si="1"/>
        <v>8.4737355258842316E-3</v>
      </c>
      <c r="N61" s="8">
        <v>1.6000000000000001E-3</v>
      </c>
    </row>
    <row r="62" spans="2:14">
      <c r="B62" s="6" t="s">
        <v>428</v>
      </c>
      <c r="C62" s="17">
        <v>1098920</v>
      </c>
      <c r="D62" s="6" t="s">
        <v>173</v>
      </c>
      <c r="E62" s="6"/>
      <c r="F62" s="6">
        <v>1357</v>
      </c>
      <c r="G62" s="6" t="s">
        <v>227</v>
      </c>
      <c r="H62" s="6" t="s">
        <v>107</v>
      </c>
      <c r="I62" s="7">
        <v>2009</v>
      </c>
      <c r="J62" s="7">
        <v>1062</v>
      </c>
      <c r="K62" s="7">
        <v>21.34</v>
      </c>
      <c r="L62" s="8">
        <v>0</v>
      </c>
      <c r="M62" s="8">
        <f t="shared" si="1"/>
        <v>1.7701484618703884E-4</v>
      </c>
      <c r="N62" s="8">
        <v>0</v>
      </c>
    </row>
    <row r="63" spans="2:14">
      <c r="B63" s="6" t="s">
        <v>429</v>
      </c>
      <c r="C63" s="17">
        <v>1081942</v>
      </c>
      <c r="D63" s="6" t="s">
        <v>173</v>
      </c>
      <c r="E63" s="6"/>
      <c r="F63" s="6">
        <v>1068</v>
      </c>
      <c r="G63" s="6" t="s">
        <v>227</v>
      </c>
      <c r="H63" s="6" t="s">
        <v>107</v>
      </c>
      <c r="I63" s="7">
        <v>48031</v>
      </c>
      <c r="J63" s="7">
        <v>737</v>
      </c>
      <c r="K63" s="7">
        <v>353.99</v>
      </c>
      <c r="L63" s="8">
        <v>1E-4</v>
      </c>
      <c r="M63" s="8">
        <f t="shared" si="1"/>
        <v>2.9363395221063673E-3</v>
      </c>
      <c r="N63" s="8">
        <v>5.9999999999999995E-4</v>
      </c>
    </row>
    <row r="64" spans="2:14">
      <c r="B64" s="6" t="s">
        <v>430</v>
      </c>
      <c r="C64" s="17">
        <v>168013</v>
      </c>
      <c r="D64" s="6" t="s">
        <v>173</v>
      </c>
      <c r="E64" s="6"/>
      <c r="F64" s="6">
        <v>168</v>
      </c>
      <c r="G64" s="6" t="s">
        <v>383</v>
      </c>
      <c r="H64" s="6" t="s">
        <v>107</v>
      </c>
      <c r="I64" s="7">
        <v>6738</v>
      </c>
      <c r="J64" s="7">
        <v>29820</v>
      </c>
      <c r="K64" s="7">
        <v>2009.27</v>
      </c>
      <c r="L64" s="8">
        <v>1.8E-3</v>
      </c>
      <c r="M64" s="8">
        <f t="shared" si="1"/>
        <v>1.666685192119173E-2</v>
      </c>
      <c r="N64" s="8">
        <v>3.2000000000000002E-3</v>
      </c>
    </row>
    <row r="65" spans="2:14">
      <c r="B65" s="6" t="s">
        <v>431</v>
      </c>
      <c r="C65" s="17">
        <v>621011</v>
      </c>
      <c r="D65" s="6" t="s">
        <v>173</v>
      </c>
      <c r="E65" s="6"/>
      <c r="F65" s="6">
        <v>621</v>
      </c>
      <c r="G65" s="6" t="s">
        <v>383</v>
      </c>
      <c r="H65" s="6" t="s">
        <v>107</v>
      </c>
      <c r="I65" s="7">
        <v>2595</v>
      </c>
      <c r="J65" s="7">
        <v>9944</v>
      </c>
      <c r="K65" s="7">
        <v>258.05</v>
      </c>
      <c r="L65" s="8">
        <v>2.0000000000000001E-4</v>
      </c>
      <c r="M65" s="8">
        <f t="shared" si="1"/>
        <v>2.140519262350767E-3</v>
      </c>
      <c r="N65" s="8">
        <v>4.0000000000000002E-4</v>
      </c>
    </row>
    <row r="66" spans="2:14">
      <c r="B66" s="6" t="s">
        <v>432</v>
      </c>
      <c r="C66" s="17">
        <v>627034</v>
      </c>
      <c r="D66" s="6" t="s">
        <v>173</v>
      </c>
      <c r="E66" s="6"/>
      <c r="F66" s="6">
        <v>627</v>
      </c>
      <c r="G66" s="6" t="s">
        <v>320</v>
      </c>
      <c r="H66" s="6" t="s">
        <v>107</v>
      </c>
      <c r="I66" s="7">
        <v>1242</v>
      </c>
      <c r="J66" s="7">
        <v>11170</v>
      </c>
      <c r="K66" s="7">
        <v>138.72999999999999</v>
      </c>
      <c r="L66" s="8">
        <v>0</v>
      </c>
      <c r="M66" s="8">
        <f t="shared" si="1"/>
        <v>1.1507623997904356E-3</v>
      </c>
      <c r="N66" s="8">
        <v>2.0000000000000001E-4</v>
      </c>
    </row>
    <row r="67" spans="2:14">
      <c r="B67" s="6" t="s">
        <v>433</v>
      </c>
      <c r="C67" s="17">
        <v>1087022</v>
      </c>
      <c r="D67" s="6" t="s">
        <v>173</v>
      </c>
      <c r="E67" s="6"/>
      <c r="F67" s="6">
        <v>1140</v>
      </c>
      <c r="G67" s="6" t="s">
        <v>320</v>
      </c>
      <c r="H67" s="6" t="s">
        <v>107</v>
      </c>
      <c r="I67" s="7">
        <v>7362</v>
      </c>
      <c r="J67" s="7">
        <v>6214</v>
      </c>
      <c r="K67" s="7">
        <v>457.47</v>
      </c>
      <c r="L67" s="8">
        <v>5.0000000000000001E-4</v>
      </c>
      <c r="M67" s="8">
        <f t="shared" si="1"/>
        <v>3.7947039215175567E-3</v>
      </c>
      <c r="N67" s="8">
        <v>6.9999999999999999E-4</v>
      </c>
    </row>
    <row r="68" spans="2:14">
      <c r="B68" s="6" t="s">
        <v>434</v>
      </c>
      <c r="C68" s="17">
        <v>1133875</v>
      </c>
      <c r="D68" s="6" t="s">
        <v>173</v>
      </c>
      <c r="E68" s="6"/>
      <c r="F68" s="6">
        <v>1633</v>
      </c>
      <c r="G68" s="6" t="s">
        <v>435</v>
      </c>
      <c r="H68" s="6" t="s">
        <v>107</v>
      </c>
      <c r="I68" s="7">
        <v>52471</v>
      </c>
      <c r="J68" s="7">
        <v>837.9</v>
      </c>
      <c r="K68" s="7">
        <v>439.65</v>
      </c>
      <c r="L68" s="8">
        <v>1E-4</v>
      </c>
      <c r="M68" s="8">
        <f t="shared" si="1"/>
        <v>3.6468874004747711E-3</v>
      </c>
      <c r="N68" s="8">
        <v>6.9999999999999999E-4</v>
      </c>
    </row>
    <row r="69" spans="2:14">
      <c r="B69" s="6" t="s">
        <v>436</v>
      </c>
      <c r="C69" s="17">
        <v>1090117</v>
      </c>
      <c r="D69" s="6" t="s">
        <v>173</v>
      </c>
      <c r="E69" s="6"/>
      <c r="F69" s="6">
        <v>1182</v>
      </c>
      <c r="G69" s="6" t="s">
        <v>437</v>
      </c>
      <c r="H69" s="6" t="s">
        <v>107</v>
      </c>
      <c r="I69" s="7">
        <v>258</v>
      </c>
      <c r="J69" s="7">
        <v>1383</v>
      </c>
      <c r="K69" s="7">
        <v>3.57</v>
      </c>
      <c r="L69" s="8">
        <v>0</v>
      </c>
      <c r="M69" s="8">
        <f t="shared" si="1"/>
        <v>2.9613074080961976E-5</v>
      </c>
      <c r="N69" s="8">
        <v>0</v>
      </c>
    </row>
    <row r="70" spans="2:14">
      <c r="B70" s="6" t="s">
        <v>438</v>
      </c>
      <c r="C70" s="17">
        <v>694034</v>
      </c>
      <c r="D70" s="6" t="s">
        <v>173</v>
      </c>
      <c r="E70" s="6"/>
      <c r="F70" s="6">
        <v>694</v>
      </c>
      <c r="G70" s="6" t="s">
        <v>280</v>
      </c>
      <c r="H70" s="6" t="s">
        <v>107</v>
      </c>
      <c r="I70" s="7">
        <v>18690</v>
      </c>
      <c r="J70" s="7">
        <v>5542</v>
      </c>
      <c r="K70" s="7">
        <v>1035.8</v>
      </c>
      <c r="L70" s="8">
        <v>5.0000000000000001E-4</v>
      </c>
      <c r="M70" s="8">
        <f t="shared" si="1"/>
        <v>8.5919389728460541E-3</v>
      </c>
      <c r="N70" s="8">
        <v>1.6000000000000001E-3</v>
      </c>
    </row>
    <row r="71" spans="2:14">
      <c r="B71" s="6" t="s">
        <v>439</v>
      </c>
      <c r="C71" s="17">
        <v>739037</v>
      </c>
      <c r="D71" s="6" t="s">
        <v>173</v>
      </c>
      <c r="E71" s="6"/>
      <c r="F71" s="6">
        <v>739</v>
      </c>
      <c r="G71" s="6" t="s">
        <v>280</v>
      </c>
      <c r="H71" s="6" t="s">
        <v>107</v>
      </c>
      <c r="I71" s="7">
        <v>201</v>
      </c>
      <c r="J71" s="7">
        <v>61790</v>
      </c>
      <c r="K71" s="7">
        <v>124.2</v>
      </c>
      <c r="L71" s="8">
        <v>1E-4</v>
      </c>
      <c r="M71" s="8">
        <f t="shared" si="1"/>
        <v>1.030236358783047E-3</v>
      </c>
      <c r="N71" s="8">
        <v>2.0000000000000001E-4</v>
      </c>
    </row>
    <row r="72" spans="2:14">
      <c r="B72" s="6" t="s">
        <v>440</v>
      </c>
      <c r="C72" s="17">
        <v>755017</v>
      </c>
      <c r="D72" s="6" t="s">
        <v>173</v>
      </c>
      <c r="E72" s="6"/>
      <c r="F72" s="6">
        <v>755</v>
      </c>
      <c r="G72" s="6" t="s">
        <v>280</v>
      </c>
      <c r="H72" s="6" t="s">
        <v>107</v>
      </c>
      <c r="I72" s="7">
        <v>6268</v>
      </c>
      <c r="J72" s="7">
        <v>7267</v>
      </c>
      <c r="K72" s="7">
        <v>455.5</v>
      </c>
      <c r="L72" s="8">
        <v>4.0000000000000002E-4</v>
      </c>
      <c r="M72" s="8">
        <f t="shared" si="1"/>
        <v>3.7783628134112554E-3</v>
      </c>
      <c r="N72" s="8">
        <v>6.9999999999999999E-4</v>
      </c>
    </row>
    <row r="73" spans="2:14">
      <c r="B73" s="6" t="s">
        <v>441</v>
      </c>
      <c r="C73" s="17">
        <v>1083682</v>
      </c>
      <c r="D73" s="6" t="s">
        <v>173</v>
      </c>
      <c r="E73" s="6"/>
      <c r="F73" s="6">
        <v>1089</v>
      </c>
      <c r="G73" s="6" t="s">
        <v>280</v>
      </c>
      <c r="H73" s="6" t="s">
        <v>107</v>
      </c>
      <c r="I73" s="7">
        <v>28762.36</v>
      </c>
      <c r="J73" s="7">
        <v>3432</v>
      </c>
      <c r="K73" s="7">
        <v>987.12</v>
      </c>
      <c r="L73" s="8">
        <v>4.0000000000000002E-4</v>
      </c>
      <c r="M73" s="8">
        <f t="shared" si="1"/>
        <v>8.1881394080669991E-3</v>
      </c>
      <c r="N73" s="8">
        <v>1.6000000000000001E-3</v>
      </c>
    </row>
    <row r="74" spans="2:14">
      <c r="B74" s="6" t="s">
        <v>442</v>
      </c>
      <c r="C74" s="17">
        <v>583013</v>
      </c>
      <c r="D74" s="6" t="s">
        <v>173</v>
      </c>
      <c r="E74" s="6"/>
      <c r="F74" s="6">
        <v>583</v>
      </c>
      <c r="G74" s="6" t="s">
        <v>280</v>
      </c>
      <c r="H74" s="6" t="s">
        <v>107</v>
      </c>
      <c r="I74" s="7">
        <v>7394.84</v>
      </c>
      <c r="J74" s="7">
        <v>16460</v>
      </c>
      <c r="K74" s="7">
        <v>1217.19</v>
      </c>
      <c r="L74" s="8">
        <v>4.0000000000000002E-4</v>
      </c>
      <c r="M74" s="8">
        <f t="shared" si="1"/>
        <v>1.0096565165435886E-2</v>
      </c>
      <c r="N74" s="8">
        <v>1.9E-3</v>
      </c>
    </row>
    <row r="75" spans="2:14">
      <c r="B75" s="6" t="s">
        <v>443</v>
      </c>
      <c r="C75" s="17">
        <v>127019</v>
      </c>
      <c r="D75" s="6" t="s">
        <v>173</v>
      </c>
      <c r="E75" s="6"/>
      <c r="F75" s="6">
        <v>127</v>
      </c>
      <c r="G75" s="6" t="s">
        <v>280</v>
      </c>
      <c r="H75" s="6" t="s">
        <v>107</v>
      </c>
      <c r="I75" s="7">
        <v>6161.4</v>
      </c>
      <c r="J75" s="7">
        <v>7817</v>
      </c>
      <c r="K75" s="7">
        <v>481.64</v>
      </c>
      <c r="L75" s="8">
        <v>5.9999999999999995E-4</v>
      </c>
      <c r="M75" s="8">
        <f t="shared" si="1"/>
        <v>3.9951935575222768E-3</v>
      </c>
      <c r="N75" s="8">
        <v>8.0000000000000004E-4</v>
      </c>
    </row>
    <row r="76" spans="2:14">
      <c r="B76" s="6" t="s">
        <v>444</v>
      </c>
      <c r="C76" s="17">
        <v>1134139</v>
      </c>
      <c r="D76" s="6" t="s">
        <v>173</v>
      </c>
      <c r="E76" s="6"/>
      <c r="F76" s="6">
        <v>1635</v>
      </c>
      <c r="G76" s="6" t="s">
        <v>280</v>
      </c>
      <c r="H76" s="6" t="s">
        <v>107</v>
      </c>
      <c r="I76" s="7">
        <v>13080</v>
      </c>
      <c r="J76" s="7">
        <v>4522</v>
      </c>
      <c r="K76" s="7">
        <v>591.48</v>
      </c>
      <c r="L76" s="8">
        <v>2.0000000000000001E-4</v>
      </c>
      <c r="M76" s="8">
        <f t="shared" si="1"/>
        <v>4.9063140216827426E-3</v>
      </c>
      <c r="N76" s="8">
        <v>8.9999999999999998E-4</v>
      </c>
    </row>
    <row r="77" spans="2:14">
      <c r="B77" s="6" t="s">
        <v>445</v>
      </c>
      <c r="C77" s="17">
        <v>643015</v>
      </c>
      <c r="D77" s="6" t="s">
        <v>173</v>
      </c>
      <c r="E77" s="6"/>
      <c r="F77" s="6">
        <v>643</v>
      </c>
      <c r="G77" s="6" t="s">
        <v>391</v>
      </c>
      <c r="H77" s="6" t="s">
        <v>107</v>
      </c>
      <c r="I77" s="7">
        <v>18593.89</v>
      </c>
      <c r="J77" s="7">
        <v>2484</v>
      </c>
      <c r="K77" s="7">
        <v>461.87</v>
      </c>
      <c r="L77" s="8">
        <v>2.0000000000000001E-4</v>
      </c>
      <c r="M77" s="8">
        <f t="shared" si="1"/>
        <v>3.8312018279478737E-3</v>
      </c>
      <c r="N77" s="8">
        <v>6.9999999999999999E-4</v>
      </c>
    </row>
    <row r="78" spans="2:14">
      <c r="B78" s="6" t="s">
        <v>446</v>
      </c>
      <c r="C78" s="17">
        <v>394015</v>
      </c>
      <c r="D78" s="6" t="s">
        <v>173</v>
      </c>
      <c r="E78" s="6"/>
      <c r="F78" s="6">
        <v>394</v>
      </c>
      <c r="G78" s="6" t="s">
        <v>391</v>
      </c>
      <c r="H78" s="6" t="s">
        <v>107</v>
      </c>
      <c r="I78" s="7">
        <v>3888609.4</v>
      </c>
      <c r="J78" s="7">
        <v>33.200000000000003</v>
      </c>
      <c r="K78" s="7">
        <v>1291.02</v>
      </c>
      <c r="L78" s="8">
        <v>5.0000000000000001E-4</v>
      </c>
      <c r="M78" s="8">
        <f t="shared" si="1"/>
        <v>1.0708983445379142E-2</v>
      </c>
      <c r="N78" s="8">
        <v>2E-3</v>
      </c>
    </row>
    <row r="79" spans="2:14">
      <c r="B79" s="6" t="s">
        <v>447</v>
      </c>
      <c r="C79" s="17">
        <v>1107663</v>
      </c>
      <c r="D79" s="6" t="s">
        <v>173</v>
      </c>
      <c r="E79" s="6"/>
      <c r="F79" s="6">
        <v>1422</v>
      </c>
      <c r="G79" s="6" t="s">
        <v>269</v>
      </c>
      <c r="H79" s="6" t="s">
        <v>107</v>
      </c>
      <c r="I79" s="7">
        <v>5368</v>
      </c>
      <c r="J79" s="7">
        <v>8430</v>
      </c>
      <c r="K79" s="7">
        <v>452.52</v>
      </c>
      <c r="L79" s="8">
        <v>2.0000000000000001E-4</v>
      </c>
      <c r="M79" s="8">
        <f t="shared" si="1"/>
        <v>3.7536437767834493E-3</v>
      </c>
      <c r="N79" s="8">
        <v>6.9999999999999999E-4</v>
      </c>
    </row>
    <row r="80" spans="2:14">
      <c r="B80" s="6" t="s">
        <v>448</v>
      </c>
      <c r="C80" s="17">
        <v>1101534</v>
      </c>
      <c r="D80" s="6" t="s">
        <v>173</v>
      </c>
      <c r="E80" s="6"/>
      <c r="F80" s="6">
        <v>2066</v>
      </c>
      <c r="G80" s="6" t="s">
        <v>269</v>
      </c>
      <c r="H80" s="6" t="s">
        <v>107</v>
      </c>
      <c r="I80" s="7">
        <v>3265</v>
      </c>
      <c r="J80" s="7">
        <v>3100</v>
      </c>
      <c r="K80" s="7">
        <v>101.22</v>
      </c>
      <c r="L80" s="8">
        <v>0</v>
      </c>
      <c r="M80" s="8">
        <f t="shared" si="1"/>
        <v>8.3961774747198076E-4</v>
      </c>
      <c r="N80" s="8">
        <v>2.0000000000000001E-4</v>
      </c>
    </row>
    <row r="81" spans="2:14">
      <c r="B81" s="6" t="s">
        <v>449</v>
      </c>
      <c r="C81" s="17">
        <v>1083484</v>
      </c>
      <c r="D81" s="6" t="s">
        <v>173</v>
      </c>
      <c r="E81" s="6"/>
      <c r="F81" s="6">
        <v>2095</v>
      </c>
      <c r="G81" s="6" t="s">
        <v>269</v>
      </c>
      <c r="H81" s="6" t="s">
        <v>107</v>
      </c>
      <c r="I81" s="7">
        <v>-59156</v>
      </c>
      <c r="J81" s="7">
        <v>1847</v>
      </c>
      <c r="K81" s="7">
        <v>-1092.6099999999999</v>
      </c>
      <c r="L81" s="8">
        <v>-4.0000000000000002E-4</v>
      </c>
      <c r="M81" s="8">
        <f t="shared" si="1"/>
        <v>-9.0631767147338563E-3</v>
      </c>
      <c r="N81" s="8">
        <v>1.6999999999999999E-3</v>
      </c>
    </row>
    <row r="82" spans="2:14">
      <c r="B82" s="6" t="s">
        <v>450</v>
      </c>
      <c r="C82" s="17">
        <v>1083484</v>
      </c>
      <c r="D82" s="6" t="s">
        <v>173</v>
      </c>
      <c r="E82" s="6"/>
      <c r="F82" s="6">
        <v>2095</v>
      </c>
      <c r="G82" s="6" t="s">
        <v>269</v>
      </c>
      <c r="H82" s="6" t="s">
        <v>107</v>
      </c>
      <c r="I82" s="7">
        <v>156500</v>
      </c>
      <c r="J82" s="7">
        <v>1847</v>
      </c>
      <c r="K82" s="7">
        <v>2890.55</v>
      </c>
      <c r="L82" s="8">
        <v>1E-3</v>
      </c>
      <c r="M82" s="8">
        <f t="shared" si="1"/>
        <v>2.3977050780034915E-2</v>
      </c>
      <c r="N82" s="8">
        <v>4.4999999999999997E-3</v>
      </c>
    </row>
    <row r="83" spans="2:14">
      <c r="B83" s="6" t="s">
        <v>451</v>
      </c>
      <c r="C83" s="17">
        <v>2590248</v>
      </c>
      <c r="D83" s="6" t="s">
        <v>173</v>
      </c>
      <c r="E83" s="6"/>
      <c r="F83" s="6">
        <v>259</v>
      </c>
      <c r="G83" s="6" t="s">
        <v>315</v>
      </c>
      <c r="H83" s="6" t="s">
        <v>107</v>
      </c>
      <c r="I83" s="7">
        <v>731459.07</v>
      </c>
      <c r="J83" s="7">
        <v>135.5</v>
      </c>
      <c r="K83" s="7">
        <v>991.13</v>
      </c>
      <c r="L83" s="8">
        <v>2.0000000000000001E-4</v>
      </c>
      <c r="M83" s="8">
        <f t="shared" si="1"/>
        <v>8.2214022727909938E-3</v>
      </c>
      <c r="N83" s="8">
        <v>1.6000000000000001E-3</v>
      </c>
    </row>
    <row r="84" spans="2:14">
      <c r="B84" s="6" t="s">
        <v>452</v>
      </c>
      <c r="C84" s="17">
        <v>1082312</v>
      </c>
      <c r="D84" s="6" t="s">
        <v>173</v>
      </c>
      <c r="E84" s="6"/>
      <c r="F84" s="6">
        <v>2026</v>
      </c>
      <c r="G84" s="6" t="s">
        <v>397</v>
      </c>
      <c r="H84" s="6" t="s">
        <v>107</v>
      </c>
      <c r="I84" s="7">
        <v>785</v>
      </c>
      <c r="J84" s="7">
        <v>2633</v>
      </c>
      <c r="K84" s="7">
        <v>20.67</v>
      </c>
      <c r="L84" s="8">
        <v>0</v>
      </c>
      <c r="M84" s="8">
        <f t="shared" si="1"/>
        <v>1.7145721043514963E-4</v>
      </c>
      <c r="N84" s="8">
        <v>0</v>
      </c>
    </row>
    <row r="85" spans="2:14">
      <c r="B85" s="6" t="s">
        <v>453</v>
      </c>
      <c r="C85" s="17">
        <v>1087659</v>
      </c>
      <c r="D85" s="6" t="s">
        <v>173</v>
      </c>
      <c r="E85" s="6"/>
      <c r="F85" s="6">
        <v>1146</v>
      </c>
      <c r="G85" s="6" t="s">
        <v>397</v>
      </c>
      <c r="H85" s="6" t="s">
        <v>107</v>
      </c>
      <c r="I85" s="7">
        <v>16459</v>
      </c>
      <c r="J85" s="7">
        <v>5536</v>
      </c>
      <c r="K85" s="7">
        <v>911.17</v>
      </c>
      <c r="L85" s="8">
        <v>2.9999999999999997E-4</v>
      </c>
      <c r="M85" s="8">
        <f t="shared" si="1"/>
        <v>7.5581357732073182E-3</v>
      </c>
      <c r="N85" s="8">
        <v>1.4E-3</v>
      </c>
    </row>
    <row r="86" spans="2:14">
      <c r="B86" s="6" t="s">
        <v>454</v>
      </c>
      <c r="C86" s="17">
        <v>1082379</v>
      </c>
      <c r="D86" s="6" t="s">
        <v>173</v>
      </c>
      <c r="E86" s="6"/>
      <c r="F86" s="6">
        <v>2028</v>
      </c>
      <c r="G86" s="6" t="s">
        <v>455</v>
      </c>
      <c r="H86" s="6" t="s">
        <v>107</v>
      </c>
      <c r="I86" s="7">
        <v>19400.849999999999</v>
      </c>
      <c r="J86" s="7">
        <v>7367</v>
      </c>
      <c r="K86" s="7">
        <v>1429.26</v>
      </c>
      <c r="L86" s="8">
        <v>2.0000000000000001E-4</v>
      </c>
      <c r="M86" s="8">
        <f t="shared" si="1"/>
        <v>1.1855681305589836E-2</v>
      </c>
      <c r="N86" s="8">
        <v>2.2000000000000001E-3</v>
      </c>
    </row>
    <row r="87" spans="2:14">
      <c r="B87" s="6" t="s">
        <v>456</v>
      </c>
      <c r="C87" s="17">
        <v>1084557</v>
      </c>
      <c r="D87" s="6" t="s">
        <v>173</v>
      </c>
      <c r="E87" s="6"/>
      <c r="F87" s="6">
        <v>2177</v>
      </c>
      <c r="G87" s="6" t="s">
        <v>455</v>
      </c>
      <c r="H87" s="6" t="s">
        <v>107</v>
      </c>
      <c r="I87" s="7">
        <v>9229</v>
      </c>
      <c r="J87" s="7">
        <v>5149</v>
      </c>
      <c r="K87" s="7">
        <v>475.2</v>
      </c>
      <c r="L87" s="8">
        <v>2.9999999999999997E-4</v>
      </c>
      <c r="M87" s="8">
        <f t="shared" si="1"/>
        <v>3.9417738944742663E-3</v>
      </c>
      <c r="N87" s="8">
        <v>6.9999999999999999E-4</v>
      </c>
    </row>
    <row r="88" spans="2:14">
      <c r="B88" s="6" t="s">
        <v>457</v>
      </c>
      <c r="C88" s="17">
        <v>1105055</v>
      </c>
      <c r="D88" s="6" t="s">
        <v>173</v>
      </c>
      <c r="E88" s="6"/>
      <c r="F88" s="6">
        <v>1461</v>
      </c>
      <c r="G88" s="6" t="s">
        <v>458</v>
      </c>
      <c r="H88" s="6" t="s">
        <v>107</v>
      </c>
      <c r="I88" s="7">
        <v>12137</v>
      </c>
      <c r="J88" s="7">
        <v>1960</v>
      </c>
      <c r="K88" s="7">
        <v>237.89</v>
      </c>
      <c r="L88" s="8">
        <v>5.0000000000000001E-4</v>
      </c>
      <c r="M88" s="8">
        <f t="shared" si="1"/>
        <v>1.9732924910700407E-3</v>
      </c>
      <c r="N88" s="8">
        <v>4.0000000000000002E-4</v>
      </c>
    </row>
    <row r="89" spans="2:14">
      <c r="B89" s="6" t="s">
        <v>459</v>
      </c>
      <c r="C89" s="17">
        <v>1085208</v>
      </c>
      <c r="D89" s="6" t="s">
        <v>173</v>
      </c>
      <c r="E89" s="6"/>
      <c r="F89" s="6">
        <v>2188</v>
      </c>
      <c r="G89" s="6" t="s">
        <v>458</v>
      </c>
      <c r="H89" s="6" t="s">
        <v>107</v>
      </c>
      <c r="I89" s="7">
        <v>3967</v>
      </c>
      <c r="J89" s="7">
        <v>1971</v>
      </c>
      <c r="K89" s="7">
        <v>78.19</v>
      </c>
      <c r="L89" s="8">
        <v>1E-4</v>
      </c>
      <c r="M89" s="8">
        <f t="shared" si="1"/>
        <v>6.4858438722420649E-4</v>
      </c>
      <c r="N89" s="8">
        <v>1E-4</v>
      </c>
    </row>
    <row r="90" spans="2:14">
      <c r="B90" s="6" t="s">
        <v>460</v>
      </c>
      <c r="C90" s="17">
        <v>1084698</v>
      </c>
      <c r="D90" s="6" t="s">
        <v>173</v>
      </c>
      <c r="E90" s="6"/>
      <c r="F90" s="6">
        <v>1110</v>
      </c>
      <c r="G90" s="6" t="s">
        <v>323</v>
      </c>
      <c r="H90" s="6" t="s">
        <v>107</v>
      </c>
      <c r="I90" s="7">
        <v>32043</v>
      </c>
      <c r="J90" s="7">
        <v>5834</v>
      </c>
      <c r="K90" s="7">
        <v>1869.39</v>
      </c>
      <c r="L90" s="8">
        <v>1.4E-3</v>
      </c>
      <c r="M90" s="8">
        <f t="shared" si="1"/>
        <v>1.5506550295857006E-2</v>
      </c>
      <c r="N90" s="8">
        <v>2.8999999999999998E-3</v>
      </c>
    </row>
    <row r="91" spans="2:14">
      <c r="B91" s="6" t="s">
        <v>461</v>
      </c>
      <c r="C91" s="17">
        <v>256016</v>
      </c>
      <c r="D91" s="6" t="s">
        <v>173</v>
      </c>
      <c r="E91" s="6"/>
      <c r="F91" s="6">
        <v>256</v>
      </c>
      <c r="G91" s="6" t="s">
        <v>323</v>
      </c>
      <c r="H91" s="6" t="s">
        <v>107</v>
      </c>
      <c r="I91" s="7">
        <v>915</v>
      </c>
      <c r="J91" s="7">
        <v>15680</v>
      </c>
      <c r="K91" s="7">
        <v>143.47</v>
      </c>
      <c r="L91" s="8">
        <v>1E-4</v>
      </c>
      <c r="M91" s="8">
        <f t="shared" si="1"/>
        <v>1.1900805989903684E-3</v>
      </c>
      <c r="N91" s="8">
        <v>2.0000000000000001E-4</v>
      </c>
    </row>
    <row r="92" spans="2:14">
      <c r="B92" s="6" t="s">
        <v>462</v>
      </c>
      <c r="C92" s="17">
        <v>1082510</v>
      </c>
      <c r="D92" s="6" t="s">
        <v>173</v>
      </c>
      <c r="E92" s="6"/>
      <c r="F92" s="6">
        <v>2030</v>
      </c>
      <c r="G92" s="6" t="s">
        <v>463</v>
      </c>
      <c r="H92" s="6" t="s">
        <v>107</v>
      </c>
      <c r="I92" s="7">
        <v>25691.34</v>
      </c>
      <c r="J92" s="7">
        <v>1946</v>
      </c>
      <c r="K92" s="7">
        <v>499.95</v>
      </c>
      <c r="L92" s="8">
        <v>5.0000000000000001E-4</v>
      </c>
      <c r="M92" s="8">
        <f t="shared" si="1"/>
        <v>4.1470746181448016E-3</v>
      </c>
      <c r="N92" s="8">
        <v>8.0000000000000004E-4</v>
      </c>
    </row>
    <row r="93" spans="2:14">
      <c r="B93" s="13" t="s">
        <v>464</v>
      </c>
      <c r="C93" s="14"/>
      <c r="D93" s="13"/>
      <c r="E93" s="13"/>
      <c r="F93" s="13"/>
      <c r="G93" s="13"/>
      <c r="H93" s="13"/>
      <c r="I93" s="15">
        <v>4568230.46</v>
      </c>
      <c r="K93" s="15">
        <v>24683.9</v>
      </c>
      <c r="M93" s="16">
        <f>K93/K11</f>
        <v>0.20475242557620657</v>
      </c>
      <c r="N93" s="16">
        <f>K93/'סכום נכסי הקרן'!C42</f>
        <v>3.920116588595976E-2</v>
      </c>
    </row>
    <row r="94" spans="2:14">
      <c r="B94" s="6" t="s">
        <v>465</v>
      </c>
      <c r="C94" s="17">
        <v>711010</v>
      </c>
      <c r="D94" s="6" t="s">
        <v>173</v>
      </c>
      <c r="E94" s="6"/>
      <c r="F94" s="6">
        <v>711</v>
      </c>
      <c r="G94" s="6" t="s">
        <v>220</v>
      </c>
      <c r="H94" s="6" t="s">
        <v>107</v>
      </c>
      <c r="I94" s="7">
        <v>709</v>
      </c>
      <c r="J94" s="7">
        <v>107200</v>
      </c>
      <c r="K94" s="7">
        <v>760.05</v>
      </c>
      <c r="L94" s="8">
        <v>8.9999999999999998E-4</v>
      </c>
      <c r="M94" s="8">
        <f t="shared" ref="M94:M135" si="2">K94/$K$11</f>
        <v>6.3045985869006026E-3</v>
      </c>
      <c r="N94" s="8">
        <v>1.1999999999999999E-3</v>
      </c>
    </row>
    <row r="95" spans="2:14">
      <c r="B95" s="6" t="s">
        <v>466</v>
      </c>
      <c r="C95" s="17">
        <v>601013</v>
      </c>
      <c r="D95" s="6" t="s">
        <v>173</v>
      </c>
      <c r="E95" s="6"/>
      <c r="F95" s="6">
        <v>601</v>
      </c>
      <c r="G95" s="6" t="s">
        <v>220</v>
      </c>
      <c r="H95" s="6" t="s">
        <v>107</v>
      </c>
      <c r="I95" s="7">
        <v>44</v>
      </c>
      <c r="J95" s="7">
        <v>920300</v>
      </c>
      <c r="K95" s="7">
        <v>404.93</v>
      </c>
      <c r="L95" s="8">
        <v>4.0000000000000002E-4</v>
      </c>
      <c r="M95" s="8">
        <f t="shared" si="2"/>
        <v>3.3588857388246315E-3</v>
      </c>
      <c r="N95" s="8">
        <v>5.9999999999999995E-4</v>
      </c>
    </row>
    <row r="96" spans="2:14">
      <c r="B96" s="6" t="s">
        <v>467</v>
      </c>
      <c r="C96" s="17">
        <v>726018</v>
      </c>
      <c r="D96" s="6" t="s">
        <v>173</v>
      </c>
      <c r="E96" s="6"/>
      <c r="F96" s="6">
        <v>726</v>
      </c>
      <c r="G96" s="6" t="s">
        <v>220</v>
      </c>
      <c r="H96" s="6" t="s">
        <v>107</v>
      </c>
      <c r="I96" s="7">
        <v>57564</v>
      </c>
      <c r="J96" s="7">
        <v>769.4</v>
      </c>
      <c r="K96" s="7">
        <v>442.9</v>
      </c>
      <c r="L96" s="8">
        <v>8.0000000000000004E-4</v>
      </c>
      <c r="M96" s="8">
        <f t="shared" si="2"/>
        <v>3.6738460813608011E-3</v>
      </c>
      <c r="N96" s="8">
        <v>6.9999999999999999E-4</v>
      </c>
    </row>
    <row r="97" spans="2:14">
      <c r="B97" s="6" t="s">
        <v>468</v>
      </c>
      <c r="C97" s="17">
        <v>209015</v>
      </c>
      <c r="D97" s="6" t="s">
        <v>173</v>
      </c>
      <c r="E97" s="6"/>
      <c r="F97" s="6">
        <v>209</v>
      </c>
      <c r="G97" s="6" t="s">
        <v>255</v>
      </c>
      <c r="H97" s="6" t="s">
        <v>107</v>
      </c>
      <c r="I97" s="7">
        <v>26376</v>
      </c>
      <c r="J97" s="7">
        <v>3454</v>
      </c>
      <c r="K97" s="7">
        <v>911.03</v>
      </c>
      <c r="L97" s="8">
        <v>1.9E-3</v>
      </c>
      <c r="M97" s="8">
        <f t="shared" si="2"/>
        <v>7.5569744761845355E-3</v>
      </c>
      <c r="N97" s="8">
        <v>1.4E-3</v>
      </c>
    </row>
    <row r="98" spans="2:14">
      <c r="B98" s="6" t="s">
        <v>469</v>
      </c>
      <c r="C98" s="17">
        <v>1104785</v>
      </c>
      <c r="D98" s="6" t="s">
        <v>173</v>
      </c>
      <c r="E98" s="6"/>
      <c r="F98" s="6">
        <v>1453</v>
      </c>
      <c r="G98" s="6" t="s">
        <v>411</v>
      </c>
      <c r="H98" s="6" t="s">
        <v>107</v>
      </c>
      <c r="I98" s="7">
        <v>96175</v>
      </c>
      <c r="J98" s="7">
        <v>340</v>
      </c>
      <c r="K98" s="7">
        <v>327</v>
      </c>
      <c r="L98" s="8">
        <v>6.7000000000000002E-3</v>
      </c>
      <c r="M98" s="8">
        <f t="shared" si="2"/>
        <v>2.7124580460713074E-3</v>
      </c>
      <c r="N98" s="8">
        <v>5.0000000000000001E-4</v>
      </c>
    </row>
    <row r="99" spans="2:14">
      <c r="B99" s="6" t="s">
        <v>470</v>
      </c>
      <c r="C99" s="17">
        <v>103010</v>
      </c>
      <c r="D99" s="6" t="s">
        <v>173</v>
      </c>
      <c r="E99" s="6"/>
      <c r="F99" s="6">
        <v>103</v>
      </c>
      <c r="G99" s="6" t="s">
        <v>411</v>
      </c>
      <c r="H99" s="6" t="s">
        <v>107</v>
      </c>
      <c r="I99" s="7">
        <v>114890</v>
      </c>
      <c r="J99" s="7">
        <v>309.60000000000002</v>
      </c>
      <c r="K99" s="7">
        <v>355.7</v>
      </c>
      <c r="L99" s="8">
        <v>1.1000000000000001E-3</v>
      </c>
      <c r="M99" s="8">
        <f t="shared" si="2"/>
        <v>2.9505239357417857E-3</v>
      </c>
      <c r="N99" s="8">
        <v>5.9999999999999995E-4</v>
      </c>
    </row>
    <row r="100" spans="2:14">
      <c r="B100" s="6" t="s">
        <v>471</v>
      </c>
      <c r="C100" s="17">
        <v>253013</v>
      </c>
      <c r="D100" s="6" t="s">
        <v>173</v>
      </c>
      <c r="E100" s="6"/>
      <c r="F100" s="6">
        <v>253</v>
      </c>
      <c r="G100" s="6" t="s">
        <v>411</v>
      </c>
      <c r="H100" s="6" t="s">
        <v>107</v>
      </c>
      <c r="I100" s="7">
        <v>56624</v>
      </c>
      <c r="J100" s="7">
        <v>1338</v>
      </c>
      <c r="K100" s="7">
        <v>757.63</v>
      </c>
      <c r="L100" s="8">
        <v>3.8999999999999998E-3</v>
      </c>
      <c r="M100" s="8">
        <f t="shared" si="2"/>
        <v>6.2845247383639278E-3</v>
      </c>
      <c r="N100" s="8">
        <v>1.1999999999999999E-3</v>
      </c>
    </row>
    <row r="101" spans="2:14">
      <c r="B101" s="6" t="s">
        <v>472</v>
      </c>
      <c r="C101" s="17">
        <v>1129444</v>
      </c>
      <c r="D101" s="6" t="s">
        <v>173</v>
      </c>
      <c r="E101" s="6"/>
      <c r="F101" s="6">
        <v>1247</v>
      </c>
      <c r="G101" s="6" t="s">
        <v>411</v>
      </c>
      <c r="H101" s="6" t="s">
        <v>107</v>
      </c>
      <c r="I101" s="7">
        <v>5528</v>
      </c>
      <c r="J101" s="7">
        <v>581.20000000000005</v>
      </c>
      <c r="K101" s="7">
        <v>32.130000000000003</v>
      </c>
      <c r="L101" s="8">
        <v>2.0000000000000001E-4</v>
      </c>
      <c r="M101" s="8">
        <f t="shared" si="2"/>
        <v>2.6651766672865782E-4</v>
      </c>
      <c r="N101" s="8">
        <v>1E-4</v>
      </c>
    </row>
    <row r="102" spans="2:14">
      <c r="B102" s="6" t="s">
        <v>473</v>
      </c>
      <c r="C102" s="17">
        <v>1104959</v>
      </c>
      <c r="D102" s="6" t="s">
        <v>173</v>
      </c>
      <c r="E102" s="6"/>
      <c r="F102" s="6">
        <v>1459</v>
      </c>
      <c r="G102" s="6" t="s">
        <v>411</v>
      </c>
      <c r="H102" s="6" t="s">
        <v>107</v>
      </c>
      <c r="I102" s="7">
        <v>33007</v>
      </c>
      <c r="J102" s="7">
        <v>269</v>
      </c>
      <c r="K102" s="7">
        <v>88.79</v>
      </c>
      <c r="L102" s="8">
        <v>2.0000000000000001E-4</v>
      </c>
      <c r="M102" s="8">
        <f t="shared" si="2"/>
        <v>7.3651116180633452E-4</v>
      </c>
      <c r="N102" s="8">
        <v>1E-4</v>
      </c>
    </row>
    <row r="103" spans="2:14">
      <c r="B103" s="6" t="s">
        <v>474</v>
      </c>
      <c r="C103" s="17">
        <v>288019</v>
      </c>
      <c r="D103" s="6" t="s">
        <v>173</v>
      </c>
      <c r="E103" s="6"/>
      <c r="F103" s="6">
        <v>288</v>
      </c>
      <c r="G103" s="6" t="s">
        <v>411</v>
      </c>
      <c r="H103" s="6" t="s">
        <v>107</v>
      </c>
      <c r="I103" s="7">
        <v>8380</v>
      </c>
      <c r="J103" s="7">
        <v>7727</v>
      </c>
      <c r="K103" s="7">
        <v>647.52</v>
      </c>
      <c r="L103" s="8">
        <v>8.0000000000000004E-4</v>
      </c>
      <c r="M103" s="8">
        <f t="shared" si="2"/>
        <v>5.3711646299452378E-3</v>
      </c>
      <c r="N103" s="8">
        <v>1E-3</v>
      </c>
    </row>
    <row r="104" spans="2:14">
      <c r="B104" s="6" t="s">
        <v>475</v>
      </c>
      <c r="C104" s="17">
        <v>314013</v>
      </c>
      <c r="D104" s="6" t="s">
        <v>173</v>
      </c>
      <c r="E104" s="6"/>
      <c r="F104" s="6">
        <v>314</v>
      </c>
      <c r="G104" s="6" t="s">
        <v>285</v>
      </c>
      <c r="H104" s="6" t="s">
        <v>107</v>
      </c>
      <c r="I104" s="7">
        <v>2840</v>
      </c>
      <c r="J104" s="7">
        <v>14760</v>
      </c>
      <c r="K104" s="7">
        <v>419.18</v>
      </c>
      <c r="L104" s="8">
        <v>5.9999999999999995E-4</v>
      </c>
      <c r="M104" s="8">
        <f t="shared" si="2"/>
        <v>3.4770891857864544E-3</v>
      </c>
      <c r="N104" s="8">
        <v>6.9999999999999999E-4</v>
      </c>
    </row>
    <row r="105" spans="2:14">
      <c r="B105" s="6" t="s">
        <v>476</v>
      </c>
      <c r="C105" s="17">
        <v>373019</v>
      </c>
      <c r="D105" s="6" t="s">
        <v>173</v>
      </c>
      <c r="E105" s="6"/>
      <c r="F105" s="6">
        <v>373</v>
      </c>
      <c r="G105" s="6" t="s">
        <v>227</v>
      </c>
      <c r="H105" s="6" t="s">
        <v>107</v>
      </c>
      <c r="I105" s="7">
        <v>158350</v>
      </c>
      <c r="J105" s="7">
        <v>206.6</v>
      </c>
      <c r="K105" s="7">
        <v>327.14999999999998</v>
      </c>
      <c r="L105" s="8">
        <v>1.1000000000000001E-3</v>
      </c>
      <c r="M105" s="8">
        <f t="shared" si="2"/>
        <v>2.7137022928814315E-3</v>
      </c>
      <c r="N105" s="8">
        <v>5.0000000000000001E-4</v>
      </c>
    </row>
    <row r="106" spans="2:14">
      <c r="B106" s="6" t="s">
        <v>477</v>
      </c>
      <c r="C106" s="17">
        <v>1820083</v>
      </c>
      <c r="D106" s="6" t="s">
        <v>173</v>
      </c>
      <c r="E106" s="6"/>
      <c r="F106" s="6">
        <v>182</v>
      </c>
      <c r="G106" s="6" t="s">
        <v>227</v>
      </c>
      <c r="H106" s="6" t="s">
        <v>107</v>
      </c>
      <c r="I106" s="7">
        <v>13581.75</v>
      </c>
      <c r="J106" s="7">
        <v>560.9</v>
      </c>
      <c r="K106" s="7">
        <v>76.180000000000007</v>
      </c>
      <c r="L106" s="8">
        <v>1E-4</v>
      </c>
      <c r="M106" s="8">
        <f t="shared" si="2"/>
        <v>6.3191147996853885E-4</v>
      </c>
      <c r="N106" s="8">
        <v>1E-4</v>
      </c>
    </row>
    <row r="107" spans="2:14">
      <c r="B107" s="6" t="s">
        <v>478</v>
      </c>
      <c r="C107" s="17">
        <v>1094044</v>
      </c>
      <c r="D107" s="6" t="s">
        <v>173</v>
      </c>
      <c r="E107" s="6"/>
      <c r="F107" s="6">
        <v>1264</v>
      </c>
      <c r="G107" s="6" t="s">
        <v>227</v>
      </c>
      <c r="H107" s="6" t="s">
        <v>107</v>
      </c>
      <c r="I107" s="7">
        <v>42370</v>
      </c>
      <c r="J107" s="7">
        <v>645.4</v>
      </c>
      <c r="K107" s="7">
        <v>273.45999999999998</v>
      </c>
      <c r="L107" s="8">
        <v>6.9999999999999999E-4</v>
      </c>
      <c r="M107" s="8">
        <f t="shared" si="2"/>
        <v>2.2683448846442193E-3</v>
      </c>
      <c r="N107" s="8">
        <v>4.0000000000000002E-4</v>
      </c>
    </row>
    <row r="108" spans="2:14">
      <c r="B108" s="6" t="s">
        <v>479</v>
      </c>
      <c r="C108" s="17">
        <v>313015</v>
      </c>
      <c r="D108" s="6" t="s">
        <v>173</v>
      </c>
      <c r="E108" s="6"/>
      <c r="F108" s="6">
        <v>313</v>
      </c>
      <c r="G108" s="6" t="s">
        <v>227</v>
      </c>
      <c r="H108" s="6" t="s">
        <v>107</v>
      </c>
      <c r="I108" s="7">
        <v>132567.66</v>
      </c>
      <c r="J108" s="7">
        <v>613.79999999999995</v>
      </c>
      <c r="K108" s="7">
        <v>813.7</v>
      </c>
      <c r="L108" s="8">
        <v>2.2000000000000001E-3</v>
      </c>
      <c r="M108" s="8">
        <f t="shared" si="2"/>
        <v>6.7496241959884495E-3</v>
      </c>
      <c r="N108" s="8">
        <v>1.2999999999999999E-3</v>
      </c>
    </row>
    <row r="109" spans="2:14">
      <c r="B109" s="6" t="s">
        <v>480</v>
      </c>
      <c r="C109" s="17">
        <v>1104314</v>
      </c>
      <c r="D109" s="6" t="s">
        <v>173</v>
      </c>
      <c r="E109" s="6"/>
      <c r="F109" s="6">
        <v>1448</v>
      </c>
      <c r="G109" s="6" t="s">
        <v>227</v>
      </c>
      <c r="H109" s="6" t="s">
        <v>107</v>
      </c>
      <c r="I109" s="7">
        <v>632703</v>
      </c>
      <c r="J109" s="7">
        <v>224</v>
      </c>
      <c r="K109" s="7">
        <v>1417.25</v>
      </c>
      <c r="L109" s="8">
        <v>3.0999999999999999E-3</v>
      </c>
      <c r="M109" s="8">
        <f t="shared" si="2"/>
        <v>1.1756058610992539E-2</v>
      </c>
      <c r="N109" s="8">
        <v>2.2000000000000001E-3</v>
      </c>
    </row>
    <row r="110" spans="2:14">
      <c r="B110" s="6" t="s">
        <v>481</v>
      </c>
      <c r="C110" s="17">
        <v>1132315</v>
      </c>
      <c r="D110" s="6" t="s">
        <v>173</v>
      </c>
      <c r="E110" s="6"/>
      <c r="F110" s="6">
        <v>1618</v>
      </c>
      <c r="G110" s="6" t="s">
        <v>227</v>
      </c>
      <c r="H110" s="6" t="s">
        <v>107</v>
      </c>
      <c r="I110" s="7">
        <v>70265</v>
      </c>
      <c r="J110" s="7">
        <v>1032</v>
      </c>
      <c r="K110" s="7">
        <v>725.13</v>
      </c>
      <c r="L110" s="8">
        <v>8.9999999999999998E-4</v>
      </c>
      <c r="M110" s="8">
        <f t="shared" si="2"/>
        <v>6.01493792950363E-3</v>
      </c>
      <c r="N110" s="8">
        <v>1.1000000000000001E-3</v>
      </c>
    </row>
    <row r="111" spans="2:14">
      <c r="B111" s="6" t="s">
        <v>482</v>
      </c>
      <c r="C111" s="17">
        <v>1090315</v>
      </c>
      <c r="D111" s="6" t="s">
        <v>173</v>
      </c>
      <c r="E111" s="6"/>
      <c r="F111" s="6">
        <v>1193</v>
      </c>
      <c r="G111" s="6" t="s">
        <v>227</v>
      </c>
      <c r="H111" s="6" t="s">
        <v>107</v>
      </c>
      <c r="I111" s="7">
        <v>26551.49</v>
      </c>
      <c r="J111" s="7">
        <v>5574</v>
      </c>
      <c r="K111" s="7">
        <v>1479.98</v>
      </c>
      <c r="L111" s="8">
        <v>1.5E-3</v>
      </c>
      <c r="M111" s="8">
        <f t="shared" si="2"/>
        <v>1.2276402626986585E-2</v>
      </c>
      <c r="N111" s="8">
        <v>2.3E-3</v>
      </c>
    </row>
    <row r="112" spans="2:14">
      <c r="B112" s="6" t="s">
        <v>483</v>
      </c>
      <c r="C112" s="17">
        <v>612010</v>
      </c>
      <c r="D112" s="6" t="s">
        <v>173</v>
      </c>
      <c r="E112" s="6"/>
      <c r="F112" s="6">
        <v>612</v>
      </c>
      <c r="G112" s="6" t="s">
        <v>227</v>
      </c>
      <c r="H112" s="6" t="s">
        <v>107</v>
      </c>
      <c r="I112" s="7">
        <v>104691</v>
      </c>
      <c r="J112" s="7">
        <v>2062</v>
      </c>
      <c r="K112" s="7">
        <v>2158.73</v>
      </c>
      <c r="L112" s="8">
        <v>3.7000000000000002E-3</v>
      </c>
      <c r="M112" s="8">
        <f t="shared" si="2"/>
        <v>1.7906619442799733E-2</v>
      </c>
      <c r="N112" s="8">
        <v>3.3999999999999998E-3</v>
      </c>
    </row>
    <row r="113" spans="2:14">
      <c r="B113" s="6" t="s">
        <v>484</v>
      </c>
      <c r="C113" s="17">
        <v>1109966</v>
      </c>
      <c r="D113" s="6" t="s">
        <v>173</v>
      </c>
      <c r="E113" s="6"/>
      <c r="F113" s="6">
        <v>1515</v>
      </c>
      <c r="G113" s="6" t="s">
        <v>227</v>
      </c>
      <c r="H113" s="6" t="s">
        <v>107</v>
      </c>
      <c r="I113" s="7">
        <v>33510</v>
      </c>
      <c r="J113" s="7">
        <v>1081</v>
      </c>
      <c r="K113" s="7">
        <v>362.24</v>
      </c>
      <c r="L113" s="8">
        <v>6.9999999999999999E-4</v>
      </c>
      <c r="M113" s="8">
        <f t="shared" si="2"/>
        <v>3.0047730966632122E-3</v>
      </c>
      <c r="N113" s="8">
        <v>5.9999999999999995E-4</v>
      </c>
    </row>
    <row r="114" spans="2:14">
      <c r="B114" s="6" t="s">
        <v>485</v>
      </c>
      <c r="C114" s="17">
        <v>823013</v>
      </c>
      <c r="D114" s="6" t="s">
        <v>173</v>
      </c>
      <c r="E114" s="6"/>
      <c r="F114" s="6">
        <v>823</v>
      </c>
      <c r="G114" s="6" t="s">
        <v>227</v>
      </c>
      <c r="H114" s="6" t="s">
        <v>107</v>
      </c>
      <c r="I114" s="7">
        <v>42935</v>
      </c>
      <c r="J114" s="7">
        <v>1055</v>
      </c>
      <c r="K114" s="7">
        <v>452.96</v>
      </c>
      <c r="L114" s="8">
        <v>8.9999999999999998E-4</v>
      </c>
      <c r="M114" s="8">
        <f t="shared" si="2"/>
        <v>3.7572935674264809E-3</v>
      </c>
      <c r="N114" s="8">
        <v>6.9999999999999999E-4</v>
      </c>
    </row>
    <row r="115" spans="2:14">
      <c r="B115" s="6" t="s">
        <v>486</v>
      </c>
      <c r="C115" s="17">
        <v>1131523</v>
      </c>
      <c r="D115" s="6" t="s">
        <v>173</v>
      </c>
      <c r="E115" s="6"/>
      <c r="F115" s="6">
        <v>1614</v>
      </c>
      <c r="G115" s="6" t="s">
        <v>227</v>
      </c>
      <c r="H115" s="6" t="s">
        <v>107</v>
      </c>
      <c r="I115" s="7">
        <v>129000</v>
      </c>
      <c r="J115" s="7">
        <v>555</v>
      </c>
      <c r="K115" s="7">
        <v>715.95</v>
      </c>
      <c r="L115" s="8">
        <v>8.9999999999999998E-4</v>
      </c>
      <c r="M115" s="8">
        <f t="shared" si="2"/>
        <v>5.9387900247240138E-3</v>
      </c>
      <c r="N115" s="8">
        <v>1.1000000000000001E-3</v>
      </c>
    </row>
    <row r="116" spans="2:14">
      <c r="B116" s="6" t="s">
        <v>487</v>
      </c>
      <c r="C116" s="17">
        <v>1139195</v>
      </c>
      <c r="D116" s="6" t="s">
        <v>173</v>
      </c>
      <c r="E116" s="6"/>
      <c r="F116" s="6">
        <v>1668</v>
      </c>
      <c r="G116" s="6" t="s">
        <v>227</v>
      </c>
      <c r="H116" s="6" t="s">
        <v>107</v>
      </c>
      <c r="I116" s="7">
        <v>1800000</v>
      </c>
      <c r="J116" s="7">
        <v>84.2</v>
      </c>
      <c r="K116" s="7">
        <v>1515.6</v>
      </c>
      <c r="L116" s="8">
        <v>7.4999999999999997E-3</v>
      </c>
      <c r="M116" s="8">
        <f t="shared" si="2"/>
        <v>1.257186976949747E-2</v>
      </c>
      <c r="N116" s="8">
        <v>2.3999999999999998E-3</v>
      </c>
    </row>
    <row r="117" spans="2:14">
      <c r="B117" s="6" t="s">
        <v>489</v>
      </c>
      <c r="C117" s="17">
        <v>1106749</v>
      </c>
      <c r="D117" s="6" t="s">
        <v>173</v>
      </c>
      <c r="E117" s="6"/>
      <c r="F117" s="6">
        <v>1484</v>
      </c>
      <c r="G117" s="6" t="s">
        <v>227</v>
      </c>
      <c r="H117" s="6" t="s">
        <v>107</v>
      </c>
      <c r="I117" s="7">
        <v>42545</v>
      </c>
      <c r="J117" s="7">
        <v>585</v>
      </c>
      <c r="K117" s="7">
        <v>248.89</v>
      </c>
      <c r="L117" s="8">
        <v>2.5000000000000001E-3</v>
      </c>
      <c r="M117" s="8">
        <f t="shared" si="2"/>
        <v>2.0645372571458337E-3</v>
      </c>
      <c r="N117" s="8">
        <v>4.0000000000000002E-4</v>
      </c>
    </row>
    <row r="118" spans="2:14">
      <c r="B118" s="6" t="s">
        <v>490</v>
      </c>
      <c r="C118" s="17">
        <v>1109644</v>
      </c>
      <c r="D118" s="6" t="s">
        <v>173</v>
      </c>
      <c r="E118" s="6"/>
      <c r="F118" s="6">
        <v>1514</v>
      </c>
      <c r="G118" s="6" t="s">
        <v>227</v>
      </c>
      <c r="H118" s="6" t="s">
        <v>107</v>
      </c>
      <c r="I118" s="7">
        <v>339482</v>
      </c>
      <c r="J118" s="7">
        <v>626</v>
      </c>
      <c r="K118" s="7">
        <v>2125.16</v>
      </c>
      <c r="L118" s="8">
        <v>2.3999999999999998E-3</v>
      </c>
      <c r="M118" s="8">
        <f t="shared" si="2"/>
        <v>1.762815700669388E-2</v>
      </c>
      <c r="N118" s="8">
        <v>3.3E-3</v>
      </c>
    </row>
    <row r="119" spans="2:14">
      <c r="B119" s="6" t="s">
        <v>491</v>
      </c>
      <c r="C119" s="17">
        <v>1104058</v>
      </c>
      <c r="D119" s="6" t="s">
        <v>173</v>
      </c>
      <c r="E119" s="6"/>
      <c r="F119" s="6">
        <v>1442</v>
      </c>
      <c r="G119" s="6" t="s">
        <v>227</v>
      </c>
      <c r="H119" s="6" t="s">
        <v>107</v>
      </c>
      <c r="I119" s="7">
        <v>27180</v>
      </c>
      <c r="J119" s="7">
        <v>1292</v>
      </c>
      <c r="K119" s="7">
        <v>351.17</v>
      </c>
      <c r="L119" s="8">
        <v>1.5E-3</v>
      </c>
      <c r="M119" s="8">
        <f t="shared" si="2"/>
        <v>2.9129476820760275E-3</v>
      </c>
      <c r="N119" s="8">
        <v>5.9999999999999995E-4</v>
      </c>
    </row>
    <row r="120" spans="2:14">
      <c r="B120" s="6" t="s">
        <v>492</v>
      </c>
      <c r="C120" s="17">
        <v>1116177</v>
      </c>
      <c r="D120" s="6" t="s">
        <v>173</v>
      </c>
      <c r="E120" s="6"/>
      <c r="F120" s="6">
        <v>1529</v>
      </c>
      <c r="G120" s="6" t="s">
        <v>227</v>
      </c>
      <c r="H120" s="6" t="s">
        <v>107</v>
      </c>
      <c r="I120" s="7">
        <v>160000</v>
      </c>
      <c r="J120" s="7">
        <v>134.30000000000001</v>
      </c>
      <c r="K120" s="7">
        <v>214.88</v>
      </c>
      <c r="L120" s="8">
        <v>7.3000000000000001E-3</v>
      </c>
      <c r="M120" s="8">
        <f t="shared" si="2"/>
        <v>1.7824250303969495E-3</v>
      </c>
      <c r="N120" s="8">
        <v>2.9999999999999997E-4</v>
      </c>
    </row>
    <row r="121" spans="2:14">
      <c r="B121" s="6" t="s">
        <v>493</v>
      </c>
      <c r="C121" s="17">
        <v>528018</v>
      </c>
      <c r="D121" s="6" t="s">
        <v>173</v>
      </c>
      <c r="E121" s="6"/>
      <c r="F121" s="6">
        <v>528</v>
      </c>
      <c r="G121" s="6" t="s">
        <v>383</v>
      </c>
      <c r="H121" s="6" t="s">
        <v>107</v>
      </c>
      <c r="I121" s="7">
        <v>11989</v>
      </c>
      <c r="J121" s="7">
        <v>5968</v>
      </c>
      <c r="K121" s="7">
        <v>715.5</v>
      </c>
      <c r="L121" s="8">
        <v>1.1999999999999999E-3</v>
      </c>
      <c r="M121" s="8">
        <f t="shared" si="2"/>
        <v>5.9350572842936404E-3</v>
      </c>
      <c r="N121" s="8">
        <v>1.1000000000000001E-3</v>
      </c>
    </row>
    <row r="122" spans="2:14">
      <c r="B122" s="6" t="s">
        <v>494</v>
      </c>
      <c r="C122" s="17">
        <v>280016</v>
      </c>
      <c r="D122" s="6" t="s">
        <v>173</v>
      </c>
      <c r="E122" s="6"/>
      <c r="F122" s="6">
        <v>280</v>
      </c>
      <c r="G122" s="6" t="s">
        <v>320</v>
      </c>
      <c r="H122" s="6" t="s">
        <v>107</v>
      </c>
      <c r="I122" s="7">
        <v>1262</v>
      </c>
      <c r="J122" s="7">
        <v>11170</v>
      </c>
      <c r="K122" s="7">
        <v>140.97</v>
      </c>
      <c r="L122" s="8">
        <v>2.0000000000000001E-4</v>
      </c>
      <c r="M122" s="8">
        <f t="shared" si="2"/>
        <v>1.1693431521549607E-3</v>
      </c>
      <c r="N122" s="8">
        <v>2.0000000000000001E-4</v>
      </c>
    </row>
    <row r="123" spans="2:14">
      <c r="B123" s="6" t="s">
        <v>495</v>
      </c>
      <c r="C123" s="17">
        <v>522011</v>
      </c>
      <c r="D123" s="6" t="s">
        <v>173</v>
      </c>
      <c r="E123" s="6"/>
      <c r="F123" s="6">
        <v>522</v>
      </c>
      <c r="G123" s="6" t="s">
        <v>245</v>
      </c>
      <c r="H123" s="6" t="s">
        <v>107</v>
      </c>
      <c r="I123" s="7">
        <v>24630</v>
      </c>
      <c r="J123" s="7">
        <v>1997</v>
      </c>
      <c r="K123" s="7">
        <v>491.86</v>
      </c>
      <c r="L123" s="8">
        <v>1.1000000000000001E-3</v>
      </c>
      <c r="M123" s="8">
        <f t="shared" si="2"/>
        <v>4.0799682401854226E-3</v>
      </c>
      <c r="N123" s="8">
        <v>8.0000000000000004E-4</v>
      </c>
    </row>
    <row r="124" spans="2:14">
      <c r="B124" s="6" t="s">
        <v>496</v>
      </c>
      <c r="C124" s="17">
        <v>644013</v>
      </c>
      <c r="D124" s="6" t="s">
        <v>173</v>
      </c>
      <c r="E124" s="6"/>
      <c r="F124" s="6">
        <v>644</v>
      </c>
      <c r="G124" s="6" t="s">
        <v>245</v>
      </c>
      <c r="H124" s="6" t="s">
        <v>107</v>
      </c>
      <c r="I124" s="7">
        <v>16035</v>
      </c>
      <c r="J124" s="7">
        <v>2804</v>
      </c>
      <c r="K124" s="7">
        <v>449.62</v>
      </c>
      <c r="L124" s="8">
        <v>5.9999999999999995E-4</v>
      </c>
      <c r="M124" s="8">
        <f t="shared" si="2"/>
        <v>3.7295883384543768E-3</v>
      </c>
      <c r="N124" s="8">
        <v>6.9999999999999999E-4</v>
      </c>
    </row>
    <row r="125" spans="2:14">
      <c r="B125" s="6" t="s">
        <v>497</v>
      </c>
      <c r="C125" s="17">
        <v>1090547</v>
      </c>
      <c r="D125" s="6" t="s">
        <v>173</v>
      </c>
      <c r="E125" s="6"/>
      <c r="F125" s="6">
        <v>1198</v>
      </c>
      <c r="G125" s="6" t="s">
        <v>437</v>
      </c>
      <c r="H125" s="6" t="s">
        <v>107</v>
      </c>
      <c r="I125" s="7">
        <v>29415</v>
      </c>
      <c r="J125" s="7">
        <v>1930</v>
      </c>
      <c r="K125" s="7">
        <v>567.71</v>
      </c>
      <c r="L125" s="8">
        <v>8.0000000000000004E-4</v>
      </c>
      <c r="M125" s="8">
        <f t="shared" si="2"/>
        <v>4.7091423771716883E-3</v>
      </c>
      <c r="N125" s="8">
        <v>8.9999999999999998E-4</v>
      </c>
    </row>
    <row r="126" spans="2:14">
      <c r="B126" s="6" t="s">
        <v>498</v>
      </c>
      <c r="C126" s="17">
        <v>1104744</v>
      </c>
      <c r="D126" s="6" t="s">
        <v>173</v>
      </c>
      <c r="E126" s="6"/>
      <c r="F126" s="6">
        <v>1452</v>
      </c>
      <c r="G126" s="6" t="s">
        <v>280</v>
      </c>
      <c r="H126" s="6" t="s">
        <v>107</v>
      </c>
      <c r="I126" s="7">
        <v>232633</v>
      </c>
      <c r="J126" s="7">
        <v>67.2</v>
      </c>
      <c r="K126" s="7">
        <v>156.33000000000001</v>
      </c>
      <c r="L126" s="8">
        <v>8.9999999999999998E-4</v>
      </c>
      <c r="M126" s="8">
        <f t="shared" si="2"/>
        <v>1.296754025511705E-3</v>
      </c>
      <c r="N126" s="8">
        <v>2.0000000000000001E-4</v>
      </c>
    </row>
    <row r="127" spans="2:14">
      <c r="B127" s="6" t="s">
        <v>499</v>
      </c>
      <c r="C127" s="17">
        <v>810010</v>
      </c>
      <c r="D127" s="6" t="s">
        <v>173</v>
      </c>
      <c r="E127" s="6"/>
      <c r="F127" s="6">
        <v>810</v>
      </c>
      <c r="G127" s="6" t="s">
        <v>391</v>
      </c>
      <c r="H127" s="6" t="s">
        <v>107</v>
      </c>
      <c r="I127" s="7">
        <v>6713</v>
      </c>
      <c r="J127" s="7">
        <v>9750</v>
      </c>
      <c r="K127" s="7">
        <v>654.52</v>
      </c>
      <c r="L127" s="8">
        <v>1E-3</v>
      </c>
      <c r="M127" s="8">
        <f t="shared" si="2"/>
        <v>5.4292294810843788E-3</v>
      </c>
      <c r="N127" s="8">
        <v>1E-3</v>
      </c>
    </row>
    <row r="128" spans="2:14">
      <c r="B128" s="6" t="s">
        <v>500</v>
      </c>
      <c r="C128" s="17">
        <v>208017</v>
      </c>
      <c r="D128" s="6" t="s">
        <v>173</v>
      </c>
      <c r="E128" s="6"/>
      <c r="F128" s="6">
        <v>208</v>
      </c>
      <c r="G128" s="6" t="s">
        <v>328</v>
      </c>
      <c r="H128" s="6" t="s">
        <v>107</v>
      </c>
      <c r="I128" s="7">
        <v>22334</v>
      </c>
      <c r="J128" s="7">
        <v>2471</v>
      </c>
      <c r="K128" s="7">
        <v>551.87</v>
      </c>
      <c r="L128" s="8">
        <v>6.9999999999999999E-4</v>
      </c>
      <c r="M128" s="8">
        <f t="shared" si="2"/>
        <v>4.577749914022545E-3</v>
      </c>
      <c r="N128" s="8">
        <v>8.9999999999999998E-4</v>
      </c>
    </row>
    <row r="129" spans="2:14">
      <c r="B129" s="6" t="s">
        <v>501</v>
      </c>
      <c r="C129" s="17">
        <v>1099654</v>
      </c>
      <c r="D129" s="6" t="s">
        <v>173</v>
      </c>
      <c r="E129" s="6"/>
      <c r="F129" s="6">
        <v>2252</v>
      </c>
      <c r="G129" s="6" t="s">
        <v>397</v>
      </c>
      <c r="H129" s="6" t="s">
        <v>107</v>
      </c>
      <c r="I129" s="7">
        <v>2217</v>
      </c>
      <c r="J129" s="7">
        <v>1860</v>
      </c>
      <c r="K129" s="7">
        <v>41.24</v>
      </c>
      <c r="L129" s="8">
        <v>1E-4</v>
      </c>
      <c r="M129" s="8">
        <f t="shared" si="2"/>
        <v>3.420849229968829E-4</v>
      </c>
      <c r="N129" s="8">
        <v>1E-4</v>
      </c>
    </row>
    <row r="130" spans="2:14">
      <c r="B130" s="6" t="s">
        <v>502</v>
      </c>
      <c r="C130" s="17">
        <v>1101518</v>
      </c>
      <c r="D130" s="6" t="s">
        <v>173</v>
      </c>
      <c r="E130" s="6"/>
      <c r="F130" s="6">
        <v>1394</v>
      </c>
      <c r="G130" s="6" t="s">
        <v>458</v>
      </c>
      <c r="H130" s="6" t="s">
        <v>107</v>
      </c>
      <c r="I130" s="7">
        <v>6796.5</v>
      </c>
      <c r="J130" s="7">
        <v>347.5</v>
      </c>
      <c r="K130" s="7">
        <v>23.62</v>
      </c>
      <c r="L130" s="8">
        <v>1E-4</v>
      </c>
      <c r="M130" s="8">
        <f t="shared" si="2"/>
        <v>1.9592739770093052E-4</v>
      </c>
      <c r="N130" s="8">
        <v>0</v>
      </c>
    </row>
    <row r="131" spans="2:14">
      <c r="B131" s="6" t="s">
        <v>503</v>
      </c>
      <c r="C131" s="17">
        <v>1120609</v>
      </c>
      <c r="D131" s="6" t="s">
        <v>173</v>
      </c>
      <c r="E131" s="6"/>
      <c r="F131" s="6">
        <v>1554</v>
      </c>
      <c r="G131" s="6" t="s">
        <v>458</v>
      </c>
      <c r="H131" s="6" t="s">
        <v>107</v>
      </c>
      <c r="I131" s="7">
        <v>20550</v>
      </c>
      <c r="J131" s="7">
        <v>162.80000000000001</v>
      </c>
      <c r="K131" s="7">
        <v>33.46</v>
      </c>
      <c r="L131" s="8">
        <v>2.0000000000000001E-4</v>
      </c>
      <c r="M131" s="8">
        <f t="shared" si="2"/>
        <v>2.7754998844509464E-4</v>
      </c>
      <c r="N131" s="8">
        <v>1E-4</v>
      </c>
    </row>
    <row r="132" spans="2:14">
      <c r="B132" s="6" t="s">
        <v>504</v>
      </c>
      <c r="C132" s="17">
        <v>1094119</v>
      </c>
      <c r="D132" s="6" t="s">
        <v>173</v>
      </c>
      <c r="E132" s="6"/>
      <c r="F132" s="6">
        <v>1267</v>
      </c>
      <c r="G132" s="6" t="s">
        <v>458</v>
      </c>
      <c r="H132" s="6" t="s">
        <v>107</v>
      </c>
      <c r="I132" s="7">
        <v>17568.77</v>
      </c>
      <c r="J132" s="7">
        <v>2108</v>
      </c>
      <c r="K132" s="7">
        <v>370.35</v>
      </c>
      <c r="L132" s="8">
        <v>5.0000000000000001E-4</v>
      </c>
      <c r="M132" s="8">
        <f t="shared" si="2"/>
        <v>3.0720453741972745E-3</v>
      </c>
      <c r="N132" s="8">
        <v>5.9999999999999995E-4</v>
      </c>
    </row>
    <row r="133" spans="2:14">
      <c r="B133" s="6" t="s">
        <v>505</v>
      </c>
      <c r="C133" s="17">
        <v>1096890</v>
      </c>
      <c r="D133" s="6" t="s">
        <v>173</v>
      </c>
      <c r="E133" s="6"/>
      <c r="F133" s="6">
        <v>1318</v>
      </c>
      <c r="G133" s="6" t="s">
        <v>506</v>
      </c>
      <c r="H133" s="6" t="s">
        <v>107</v>
      </c>
      <c r="I133" s="7">
        <v>8533.1</v>
      </c>
      <c r="J133" s="7">
        <v>56.6</v>
      </c>
      <c r="K133" s="7">
        <v>4.83</v>
      </c>
      <c r="L133" s="8">
        <v>5.0000000000000001E-4</v>
      </c>
      <c r="M133" s="8">
        <f t="shared" si="2"/>
        <v>4.0064747286007381E-5</v>
      </c>
      <c r="N133" s="8">
        <v>0</v>
      </c>
    </row>
    <row r="134" spans="2:14">
      <c r="B134" s="6" t="s">
        <v>507</v>
      </c>
      <c r="C134" s="17">
        <v>1095223</v>
      </c>
      <c r="D134" s="6" t="s">
        <v>173</v>
      </c>
      <c r="E134" s="6"/>
      <c r="F134" s="6">
        <v>1293</v>
      </c>
      <c r="G134" s="6" t="s">
        <v>399</v>
      </c>
      <c r="H134" s="6" t="s">
        <v>107</v>
      </c>
      <c r="I134" s="7">
        <v>4178.1899999999996</v>
      </c>
      <c r="J134" s="7">
        <v>1319</v>
      </c>
      <c r="K134" s="7">
        <v>55.11</v>
      </c>
      <c r="L134" s="8">
        <v>1.6000000000000001E-3</v>
      </c>
      <c r="M134" s="8">
        <f t="shared" si="2"/>
        <v>4.5713627803972397E-4</v>
      </c>
      <c r="N134" s="8">
        <v>1E-4</v>
      </c>
    </row>
    <row r="135" spans="2:14">
      <c r="B135" s="6" t="s">
        <v>508</v>
      </c>
      <c r="C135" s="17">
        <v>156018</v>
      </c>
      <c r="D135" s="6" t="s">
        <v>173</v>
      </c>
      <c r="E135" s="6"/>
      <c r="F135" s="6">
        <v>156</v>
      </c>
      <c r="G135" s="6" t="s">
        <v>323</v>
      </c>
      <c r="H135" s="6" t="s">
        <v>107</v>
      </c>
      <c r="I135" s="7">
        <v>5507</v>
      </c>
      <c r="J135" s="7">
        <v>36710</v>
      </c>
      <c r="K135" s="7">
        <v>2021.62</v>
      </c>
      <c r="L135" s="8">
        <v>2.0999999999999999E-3</v>
      </c>
      <c r="M135" s="8">
        <f t="shared" si="2"/>
        <v>1.6769294908558642E-2</v>
      </c>
      <c r="N135" s="8">
        <v>3.2000000000000002E-3</v>
      </c>
    </row>
    <row r="136" spans="2:14">
      <c r="B136" s="13" t="s">
        <v>509</v>
      </c>
      <c r="C136" s="14"/>
      <c r="D136" s="13"/>
      <c r="E136" s="13"/>
      <c r="F136" s="13"/>
      <c r="G136" s="13"/>
      <c r="H136" s="13"/>
      <c r="I136" s="15">
        <v>0</v>
      </c>
      <c r="K136" s="15">
        <v>0</v>
      </c>
      <c r="M136" s="16">
        <v>0</v>
      </c>
      <c r="N136" s="16">
        <v>0</v>
      </c>
    </row>
    <row r="137" spans="2:14">
      <c r="B137" s="13" t="s">
        <v>510</v>
      </c>
      <c r="C137" s="14"/>
      <c r="D137" s="13"/>
      <c r="E137" s="13"/>
      <c r="F137" s="13"/>
      <c r="G137" s="13"/>
      <c r="H137" s="13"/>
      <c r="I137" s="15">
        <v>0</v>
      </c>
      <c r="K137" s="15">
        <v>0</v>
      </c>
      <c r="M137" s="16">
        <v>0</v>
      </c>
      <c r="N137" s="16">
        <v>0</v>
      </c>
    </row>
    <row r="138" spans="2:14">
      <c r="B138" s="3" t="s">
        <v>511</v>
      </c>
      <c r="C138" s="12"/>
      <c r="D138" s="3"/>
      <c r="E138" s="3"/>
      <c r="F138" s="3"/>
      <c r="G138" s="3"/>
      <c r="H138" s="3"/>
      <c r="I138" s="9">
        <v>39865</v>
      </c>
      <c r="K138" s="9">
        <v>9568.77</v>
      </c>
      <c r="M138" s="10">
        <v>7.9399999999999998E-2</v>
      </c>
      <c r="N138" s="10">
        <v>1.4999999999999999E-2</v>
      </c>
    </row>
    <row r="139" spans="2:14">
      <c r="B139" s="13" t="s">
        <v>512</v>
      </c>
      <c r="C139" s="14"/>
      <c r="D139" s="13"/>
      <c r="E139" s="13"/>
      <c r="F139" s="13"/>
      <c r="G139" s="13"/>
      <c r="H139" s="13"/>
      <c r="I139" s="15">
        <v>2923</v>
      </c>
      <c r="K139" s="15">
        <v>949.24</v>
      </c>
      <c r="M139" s="16">
        <v>7.9000000000000008E-3</v>
      </c>
      <c r="N139" s="16">
        <v>1.5E-3</v>
      </c>
    </row>
    <row r="140" spans="2:14">
      <c r="B140" s="6" t="s">
        <v>513</v>
      </c>
      <c r="C140" s="17" t="s">
        <v>514</v>
      </c>
      <c r="D140" s="6" t="s">
        <v>515</v>
      </c>
      <c r="E140" s="6" t="s">
        <v>342</v>
      </c>
      <c r="F140" s="6"/>
      <c r="G140" s="6" t="s">
        <v>358</v>
      </c>
      <c r="H140" s="6" t="s">
        <v>42</v>
      </c>
      <c r="I140" s="7">
        <v>2923</v>
      </c>
      <c r="J140" s="7">
        <v>8446</v>
      </c>
      <c r="K140" s="7">
        <v>949.24</v>
      </c>
      <c r="L140" s="8">
        <v>0</v>
      </c>
      <c r="M140" s="8">
        <f>K140/$K$11</f>
        <v>7.8739256136169042E-3</v>
      </c>
      <c r="N140" s="8">
        <v>1.5E-3</v>
      </c>
    </row>
    <row r="141" spans="2:14">
      <c r="B141" s="13" t="s">
        <v>516</v>
      </c>
      <c r="C141" s="14"/>
      <c r="D141" s="13"/>
      <c r="E141" s="13"/>
      <c r="F141" s="13"/>
      <c r="G141" s="13"/>
      <c r="H141" s="13"/>
      <c r="I141" s="15">
        <v>36942</v>
      </c>
      <c r="K141" s="15">
        <v>8619.5300000000007</v>
      </c>
      <c r="M141" s="16">
        <v>7.1499999999999994E-2</v>
      </c>
      <c r="N141" s="16">
        <v>1.3599999999999999E-2</v>
      </c>
    </row>
    <row r="142" spans="2:14">
      <c r="B142" s="6" t="s">
        <v>517</v>
      </c>
      <c r="C142" s="17" t="s">
        <v>518</v>
      </c>
      <c r="D142" s="6" t="s">
        <v>355</v>
      </c>
      <c r="E142" s="6" t="s">
        <v>342</v>
      </c>
      <c r="F142" s="6"/>
      <c r="G142" s="6" t="s">
        <v>364</v>
      </c>
      <c r="H142" s="6" t="s">
        <v>42</v>
      </c>
      <c r="I142" s="7">
        <v>11126</v>
      </c>
      <c r="J142" s="7">
        <v>1809</v>
      </c>
      <c r="K142" s="7">
        <v>773.88</v>
      </c>
      <c r="L142" s="8">
        <v>0</v>
      </c>
      <c r="M142" s="8">
        <f t="shared" ref="M142:M151" si="3">K142/$K$11</f>
        <v>6.4193181427940772E-3</v>
      </c>
      <c r="N142" s="8">
        <v>1.1999999999999999E-3</v>
      </c>
    </row>
    <row r="143" spans="2:14">
      <c r="B143" s="6" t="s">
        <v>519</v>
      </c>
      <c r="C143" s="17" t="s">
        <v>520</v>
      </c>
      <c r="D143" s="6" t="s">
        <v>355</v>
      </c>
      <c r="E143" s="6" t="s">
        <v>342</v>
      </c>
      <c r="F143" s="6"/>
      <c r="G143" s="6" t="s">
        <v>521</v>
      </c>
      <c r="H143" s="6" t="s">
        <v>42</v>
      </c>
      <c r="I143" s="7">
        <v>1252</v>
      </c>
      <c r="J143" s="7">
        <v>11720</v>
      </c>
      <c r="K143" s="7">
        <v>564.19000000000005</v>
      </c>
      <c r="L143" s="8">
        <v>0</v>
      </c>
      <c r="M143" s="8">
        <f t="shared" si="3"/>
        <v>4.6799440520274346E-3</v>
      </c>
      <c r="N143" s="8">
        <v>8.9999999999999998E-4</v>
      </c>
    </row>
    <row r="144" spans="2:14">
      <c r="B144" s="6" t="s">
        <v>522</v>
      </c>
      <c r="C144" s="17" t="s">
        <v>523</v>
      </c>
      <c r="D144" s="6" t="s">
        <v>355</v>
      </c>
      <c r="E144" s="6" t="s">
        <v>342</v>
      </c>
      <c r="F144" s="6"/>
      <c r="G144" s="6" t="s">
        <v>524</v>
      </c>
      <c r="H144" s="6" t="s">
        <v>42</v>
      </c>
      <c r="I144" s="7">
        <v>5824</v>
      </c>
      <c r="J144" s="7">
        <v>5083</v>
      </c>
      <c r="K144" s="7">
        <v>1138.25</v>
      </c>
      <c r="L144" s="8">
        <v>0</v>
      </c>
      <c r="M144" s="8">
        <f t="shared" si="3"/>
        <v>9.4417595441610574E-3</v>
      </c>
      <c r="N144" s="8">
        <v>1.8E-3</v>
      </c>
    </row>
    <row r="145" spans="2:14">
      <c r="B145" s="6" t="s">
        <v>525</v>
      </c>
      <c r="C145" s="17" t="s">
        <v>526</v>
      </c>
      <c r="D145" s="6" t="s">
        <v>515</v>
      </c>
      <c r="E145" s="6" t="s">
        <v>342</v>
      </c>
      <c r="F145" s="6"/>
      <c r="G145" s="6" t="s">
        <v>527</v>
      </c>
      <c r="H145" s="6" t="s">
        <v>42</v>
      </c>
      <c r="I145" s="7">
        <v>220</v>
      </c>
      <c r="J145" s="7">
        <v>74987</v>
      </c>
      <c r="K145" s="7">
        <v>634.32000000000005</v>
      </c>
      <c r="L145" s="8">
        <v>0</v>
      </c>
      <c r="M145" s="8">
        <f t="shared" si="3"/>
        <v>5.2616709106542868E-3</v>
      </c>
      <c r="N145" s="8">
        <v>1E-3</v>
      </c>
    </row>
    <row r="146" spans="2:14">
      <c r="B146" s="6" t="s">
        <v>528</v>
      </c>
      <c r="C146" s="17" t="s">
        <v>529</v>
      </c>
      <c r="D146" s="6" t="s">
        <v>515</v>
      </c>
      <c r="E146" s="6" t="s">
        <v>342</v>
      </c>
      <c r="F146" s="6"/>
      <c r="G146" s="6" t="s">
        <v>358</v>
      </c>
      <c r="H146" s="6" t="s">
        <v>42</v>
      </c>
      <c r="I146" s="7">
        <v>220</v>
      </c>
      <c r="J146" s="7">
        <v>77182</v>
      </c>
      <c r="K146" s="7">
        <v>652.88</v>
      </c>
      <c r="L146" s="8">
        <v>0</v>
      </c>
      <c r="M146" s="8">
        <f t="shared" si="3"/>
        <v>5.4156257159603521E-3</v>
      </c>
      <c r="N146" s="8">
        <v>1E-3</v>
      </c>
    </row>
    <row r="147" spans="2:14">
      <c r="B147" s="6" t="s">
        <v>530</v>
      </c>
      <c r="C147" s="17" t="s">
        <v>531</v>
      </c>
      <c r="D147" s="6" t="s">
        <v>341</v>
      </c>
      <c r="E147" s="6" t="s">
        <v>342</v>
      </c>
      <c r="F147" s="6"/>
      <c r="G147" s="6" t="s">
        <v>358</v>
      </c>
      <c r="H147" s="6" t="s">
        <v>44</v>
      </c>
      <c r="I147" s="7">
        <v>4133</v>
      </c>
      <c r="J147" s="7">
        <v>6.05</v>
      </c>
      <c r="K147" s="7">
        <v>1.18</v>
      </c>
      <c r="L147" s="8">
        <v>0</v>
      </c>
      <c r="M147" s="8">
        <f t="shared" si="3"/>
        <v>9.7880749063123626E-6</v>
      </c>
      <c r="N147" s="8">
        <v>0</v>
      </c>
    </row>
    <row r="148" spans="2:14">
      <c r="B148" s="6" t="s">
        <v>532</v>
      </c>
      <c r="C148" s="17" t="s">
        <v>533</v>
      </c>
      <c r="D148" s="6" t="s">
        <v>515</v>
      </c>
      <c r="E148" s="6" t="s">
        <v>342</v>
      </c>
      <c r="F148" s="6"/>
      <c r="G148" s="6" t="s">
        <v>358</v>
      </c>
      <c r="H148" s="6" t="s">
        <v>42</v>
      </c>
      <c r="I148" s="7">
        <v>3442</v>
      </c>
      <c r="J148" s="7">
        <v>11505</v>
      </c>
      <c r="K148" s="7">
        <v>1522.63</v>
      </c>
      <c r="L148" s="8">
        <v>0</v>
      </c>
      <c r="M148" s="8">
        <f t="shared" si="3"/>
        <v>1.2630183469998639E-2</v>
      </c>
      <c r="N148" s="8">
        <v>2.3999999999999998E-3</v>
      </c>
    </row>
    <row r="149" spans="2:14">
      <c r="B149" s="6" t="s">
        <v>534</v>
      </c>
      <c r="C149" s="17" t="s">
        <v>535</v>
      </c>
      <c r="D149" s="6" t="s">
        <v>355</v>
      </c>
      <c r="E149" s="6" t="s">
        <v>342</v>
      </c>
      <c r="F149" s="6"/>
      <c r="G149" s="6" t="s">
        <v>358</v>
      </c>
      <c r="H149" s="6" t="s">
        <v>42</v>
      </c>
      <c r="I149" s="7">
        <v>3400</v>
      </c>
      <c r="J149" s="7">
        <v>10325</v>
      </c>
      <c r="K149" s="7">
        <v>1349.79</v>
      </c>
      <c r="L149" s="8">
        <v>0</v>
      </c>
      <c r="M149" s="8">
        <f t="shared" si="3"/>
        <v>1.1196479345585901E-2</v>
      </c>
      <c r="N149" s="8">
        <v>2.0999999999999999E-3</v>
      </c>
    </row>
    <row r="150" spans="2:14">
      <c r="B150" s="6" t="s">
        <v>536</v>
      </c>
      <c r="C150" s="17" t="s">
        <v>537</v>
      </c>
      <c r="D150" s="6" t="s">
        <v>355</v>
      </c>
      <c r="E150" s="6" t="s">
        <v>342</v>
      </c>
      <c r="F150" s="6"/>
      <c r="G150" s="6" t="s">
        <v>358</v>
      </c>
      <c r="H150" s="6" t="s">
        <v>42</v>
      </c>
      <c r="I150" s="7">
        <v>5140</v>
      </c>
      <c r="J150" s="7">
        <v>7802</v>
      </c>
      <c r="K150" s="7">
        <v>1541.93</v>
      </c>
      <c r="L150" s="8">
        <v>0</v>
      </c>
      <c r="M150" s="8">
        <f t="shared" si="3"/>
        <v>1.2790276559567985E-2</v>
      </c>
      <c r="N150" s="8">
        <v>2.3999999999999998E-3</v>
      </c>
    </row>
    <row r="151" spans="2:14">
      <c r="B151" s="6" t="s">
        <v>538</v>
      </c>
      <c r="C151" s="17" t="s">
        <v>539</v>
      </c>
      <c r="D151" s="6" t="s">
        <v>355</v>
      </c>
      <c r="E151" s="6" t="s">
        <v>342</v>
      </c>
      <c r="F151" s="6"/>
      <c r="G151" s="6" t="s">
        <v>540</v>
      </c>
      <c r="H151" s="6" t="s">
        <v>42</v>
      </c>
      <c r="I151" s="7">
        <v>2185</v>
      </c>
      <c r="J151" s="7">
        <v>5243</v>
      </c>
      <c r="K151" s="7">
        <v>440.48</v>
      </c>
      <c r="L151" s="8">
        <v>0</v>
      </c>
      <c r="M151" s="8">
        <f t="shared" si="3"/>
        <v>3.6537722328241267E-3</v>
      </c>
      <c r="N151" s="8">
        <v>6.9999999999999999E-4</v>
      </c>
    </row>
    <row r="154" spans="2:14">
      <c r="B154" s="6" t="s">
        <v>156</v>
      </c>
      <c r="C154" s="17"/>
      <c r="D154" s="6"/>
      <c r="E154" s="6"/>
      <c r="F154" s="6"/>
      <c r="G154" s="6"/>
      <c r="H154" s="6"/>
    </row>
    <row r="158" spans="2:14">
      <c r="B158" s="5" t="s">
        <v>85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1"/>
  <sheetViews>
    <sheetView rightToLeft="1" topLeftCell="A4" workbookViewId="0">
      <selection activeCell="D38" sqref="D38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8" width="15.7109375" customWidth="1"/>
    <col min="9" max="9" width="11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954</v>
      </c>
    </row>
    <row r="4" spans="2:13" ht="15.75">
      <c r="B4" s="1" t="s">
        <v>2</v>
      </c>
    </row>
    <row r="6" spans="2:13" ht="15.75">
      <c r="B6" s="2" t="s">
        <v>157</v>
      </c>
    </row>
    <row r="7" spans="2:13" ht="15.75">
      <c r="B7" s="2" t="s">
        <v>541</v>
      </c>
    </row>
    <row r="8" spans="2:13">
      <c r="B8" s="3" t="s">
        <v>87</v>
      </c>
      <c r="C8" s="3" t="s">
        <v>88</v>
      </c>
      <c r="D8" s="3" t="s">
        <v>159</v>
      </c>
      <c r="E8" s="3" t="s">
        <v>89</v>
      </c>
      <c r="F8" s="3" t="s">
        <v>205</v>
      </c>
      <c r="G8" s="3" t="s">
        <v>92</v>
      </c>
      <c r="H8" s="3" t="s">
        <v>162</v>
      </c>
      <c r="I8" s="3" t="s">
        <v>41</v>
      </c>
      <c r="J8" s="3" t="s">
        <v>95</v>
      </c>
      <c r="K8" s="3" t="s">
        <v>163</v>
      </c>
      <c r="L8" s="3" t="s">
        <v>164</v>
      </c>
      <c r="M8" s="3" t="s">
        <v>97</v>
      </c>
    </row>
    <row r="9" spans="2:13" ht="13.5" thickBot="1">
      <c r="B9" s="4"/>
      <c r="C9" s="4"/>
      <c r="D9" s="4"/>
      <c r="E9" s="4"/>
      <c r="F9" s="4"/>
      <c r="G9" s="4"/>
      <c r="H9" s="4" t="s">
        <v>167</v>
      </c>
      <c r="I9" s="4" t="s">
        <v>168</v>
      </c>
      <c r="J9" s="4" t="s">
        <v>99</v>
      </c>
      <c r="K9" s="4" t="s">
        <v>98</v>
      </c>
      <c r="L9" s="4" t="s">
        <v>98</v>
      </c>
      <c r="M9" s="4" t="s">
        <v>98</v>
      </c>
    </row>
    <row r="11" spans="2:13">
      <c r="B11" s="3" t="s">
        <v>542</v>
      </c>
      <c r="C11" s="12"/>
      <c r="D11" s="3"/>
      <c r="E11" s="3"/>
      <c r="F11" s="3"/>
      <c r="G11" s="3"/>
      <c r="H11" s="9">
        <v>3682307</v>
      </c>
      <c r="J11" s="9">
        <v>36443.550000000003</v>
      </c>
      <c r="L11" s="10">
        <v>1</v>
      </c>
      <c r="M11" s="10">
        <v>5.7299999999999997E-2</v>
      </c>
    </row>
    <row r="12" spans="2:13">
      <c r="B12" s="3" t="s">
        <v>543</v>
      </c>
      <c r="C12" s="12"/>
      <c r="D12" s="3"/>
      <c r="E12" s="3"/>
      <c r="F12" s="3"/>
      <c r="G12" s="3"/>
      <c r="H12" s="9">
        <v>3653840</v>
      </c>
      <c r="J12" s="9">
        <v>30670.92</v>
      </c>
      <c r="L12" s="10">
        <v>0.84160000000000001</v>
      </c>
      <c r="M12" s="10">
        <v>4.82E-2</v>
      </c>
    </row>
    <row r="13" spans="2:13">
      <c r="B13" s="13" t="s">
        <v>544</v>
      </c>
      <c r="C13" s="14"/>
      <c r="D13" s="13"/>
      <c r="E13" s="13"/>
      <c r="F13" s="13"/>
      <c r="G13" s="13"/>
      <c r="H13" s="15">
        <v>270535</v>
      </c>
      <c r="J13" s="15">
        <v>3497.36</v>
      </c>
      <c r="L13" s="16">
        <v>9.6000000000000002E-2</v>
      </c>
      <c r="M13" s="16">
        <v>5.4999999999999997E-3</v>
      </c>
    </row>
    <row r="14" spans="2:13">
      <c r="B14" s="6" t="s">
        <v>545</v>
      </c>
      <c r="C14" s="17">
        <v>1122613</v>
      </c>
      <c r="D14" s="6" t="s">
        <v>173</v>
      </c>
      <c r="E14" s="6">
        <v>1523</v>
      </c>
      <c r="F14" s="6" t="s">
        <v>546</v>
      </c>
      <c r="G14" s="6" t="s">
        <v>107</v>
      </c>
      <c r="H14" s="7">
        <v>34650</v>
      </c>
      <c r="I14" s="7">
        <v>914.6</v>
      </c>
      <c r="J14" s="7">
        <v>316.91000000000003</v>
      </c>
      <c r="K14" s="8">
        <v>1.2999999999999999E-3</v>
      </c>
      <c r="L14" s="8">
        <v>8.6999999999999994E-3</v>
      </c>
      <c r="M14" s="8">
        <v>5.0000000000000001E-4</v>
      </c>
    </row>
    <row r="15" spans="2:13">
      <c r="B15" s="6" t="s">
        <v>547</v>
      </c>
      <c r="C15" s="17">
        <v>1125327</v>
      </c>
      <c r="D15" s="6" t="s">
        <v>173</v>
      </c>
      <c r="E15" s="6">
        <v>1249</v>
      </c>
      <c r="F15" s="6" t="s">
        <v>546</v>
      </c>
      <c r="G15" s="6" t="s">
        <v>107</v>
      </c>
      <c r="H15" s="7">
        <v>234500</v>
      </c>
      <c r="I15" s="7">
        <v>1275</v>
      </c>
      <c r="J15" s="7">
        <v>2989.88</v>
      </c>
      <c r="K15" s="8">
        <v>8.9999999999999998E-4</v>
      </c>
      <c r="L15" s="8">
        <v>8.2000000000000003E-2</v>
      </c>
      <c r="M15" s="8">
        <v>4.7000000000000002E-3</v>
      </c>
    </row>
    <row r="16" spans="2:13">
      <c r="B16" s="6" t="s">
        <v>548</v>
      </c>
      <c r="C16" s="17">
        <v>1107762</v>
      </c>
      <c r="D16" s="6" t="s">
        <v>173</v>
      </c>
      <c r="E16" s="6">
        <v>1224</v>
      </c>
      <c r="F16" s="6" t="s">
        <v>546</v>
      </c>
      <c r="G16" s="6" t="s">
        <v>107</v>
      </c>
      <c r="H16" s="7">
        <v>1385</v>
      </c>
      <c r="I16" s="7">
        <v>13760</v>
      </c>
      <c r="J16" s="7">
        <v>190.58</v>
      </c>
      <c r="K16" s="8">
        <v>2.0000000000000001E-4</v>
      </c>
      <c r="L16" s="8">
        <v>5.1999999999999998E-3</v>
      </c>
      <c r="M16" s="8">
        <v>2.9999999999999997E-4</v>
      </c>
    </row>
    <row r="17" spans="2:13">
      <c r="B17" s="13" t="s">
        <v>549</v>
      </c>
      <c r="C17" s="14"/>
      <c r="D17" s="13"/>
      <c r="E17" s="13"/>
      <c r="F17" s="13"/>
      <c r="G17" s="13"/>
      <c r="H17" s="15">
        <v>228953</v>
      </c>
      <c r="J17" s="15">
        <v>4370.1000000000004</v>
      </c>
      <c r="L17" s="16">
        <v>0.11990000000000001</v>
      </c>
      <c r="M17" s="16">
        <v>6.8999999999999999E-3</v>
      </c>
    </row>
    <row r="18" spans="2:13">
      <c r="B18" s="6" t="s">
        <v>550</v>
      </c>
      <c r="C18" s="17">
        <v>1130046</v>
      </c>
      <c r="D18" s="6" t="s">
        <v>173</v>
      </c>
      <c r="E18" s="6">
        <v>1296</v>
      </c>
      <c r="F18" s="6" t="s">
        <v>551</v>
      </c>
      <c r="G18" s="6" t="s">
        <v>107</v>
      </c>
      <c r="H18" s="7">
        <v>110653</v>
      </c>
      <c r="I18" s="7">
        <v>1917</v>
      </c>
      <c r="J18" s="7">
        <v>2121.2199999999998</v>
      </c>
      <c r="K18" s="8">
        <v>8.9999999999999998E-4</v>
      </c>
      <c r="L18" s="8">
        <v>5.8200000000000002E-2</v>
      </c>
      <c r="M18" s="8">
        <v>3.3E-3</v>
      </c>
    </row>
    <row r="19" spans="2:13">
      <c r="B19" s="6" t="s">
        <v>552</v>
      </c>
      <c r="C19" s="17">
        <v>1137587</v>
      </c>
      <c r="D19" s="6" t="s">
        <v>173</v>
      </c>
      <c r="E19" s="6">
        <v>1224</v>
      </c>
      <c r="F19" s="6" t="s">
        <v>551</v>
      </c>
      <c r="G19" s="6" t="s">
        <v>107</v>
      </c>
      <c r="H19" s="7">
        <v>118300</v>
      </c>
      <c r="I19" s="7">
        <v>1901</v>
      </c>
      <c r="J19" s="7">
        <v>2248.88</v>
      </c>
      <c r="K19" s="8">
        <v>3.7000000000000002E-3</v>
      </c>
      <c r="L19" s="8">
        <v>6.1699999999999998E-2</v>
      </c>
      <c r="M19" s="8">
        <v>3.5000000000000001E-3</v>
      </c>
    </row>
    <row r="20" spans="2:13">
      <c r="B20" s="13" t="s">
        <v>553</v>
      </c>
      <c r="C20" s="14"/>
      <c r="D20" s="13"/>
      <c r="E20" s="13"/>
      <c r="F20" s="13"/>
      <c r="G20" s="13"/>
      <c r="H20" s="15">
        <v>3154352</v>
      </c>
      <c r="J20" s="15">
        <v>22803.46</v>
      </c>
      <c r="L20" s="16">
        <v>0.62570000000000003</v>
      </c>
      <c r="M20" s="16">
        <v>3.5900000000000001E-2</v>
      </c>
    </row>
    <row r="21" spans="2:13">
      <c r="B21" s="6" t="s">
        <v>554</v>
      </c>
      <c r="C21" s="17">
        <v>1107549</v>
      </c>
      <c r="D21" s="6" t="s">
        <v>173</v>
      </c>
      <c r="E21" s="6">
        <v>1337</v>
      </c>
      <c r="F21" s="6" t="s">
        <v>555</v>
      </c>
      <c r="G21" s="6" t="s">
        <v>107</v>
      </c>
      <c r="H21" s="7">
        <v>150000</v>
      </c>
      <c r="I21" s="7">
        <v>312.79000000000002</v>
      </c>
      <c r="J21" s="7">
        <v>469.19</v>
      </c>
      <c r="K21" s="8">
        <v>4.0000000000000002E-4</v>
      </c>
      <c r="L21" s="8">
        <v>1.29E-2</v>
      </c>
      <c r="M21" s="8">
        <v>6.9999999999999999E-4</v>
      </c>
    </row>
    <row r="22" spans="2:13">
      <c r="B22" s="6" t="s">
        <v>556</v>
      </c>
      <c r="C22" s="17">
        <v>1113257</v>
      </c>
      <c r="D22" s="6" t="s">
        <v>173</v>
      </c>
      <c r="E22" s="6">
        <v>1523</v>
      </c>
      <c r="F22" s="6" t="s">
        <v>555</v>
      </c>
      <c r="G22" s="6" t="s">
        <v>107</v>
      </c>
      <c r="H22" s="7">
        <v>93985</v>
      </c>
      <c r="I22" s="7">
        <v>307.91000000000003</v>
      </c>
      <c r="J22" s="7">
        <v>289.39</v>
      </c>
      <c r="K22" s="8">
        <v>4.0000000000000002E-4</v>
      </c>
      <c r="L22" s="8">
        <v>7.9000000000000008E-3</v>
      </c>
      <c r="M22" s="8">
        <v>5.0000000000000001E-4</v>
      </c>
    </row>
    <row r="23" spans="2:13">
      <c r="B23" s="6" t="s">
        <v>557</v>
      </c>
      <c r="C23" s="17">
        <v>1116292</v>
      </c>
      <c r="D23" s="6" t="s">
        <v>173</v>
      </c>
      <c r="E23" s="6">
        <v>1523</v>
      </c>
      <c r="F23" s="6" t="s">
        <v>555</v>
      </c>
      <c r="G23" s="6" t="s">
        <v>107</v>
      </c>
      <c r="H23" s="7">
        <v>13197</v>
      </c>
      <c r="I23" s="7">
        <v>344.22</v>
      </c>
      <c r="J23" s="7">
        <v>45.43</v>
      </c>
      <c r="K23" s="8">
        <v>1E-4</v>
      </c>
      <c r="L23" s="8">
        <v>1.1999999999999999E-3</v>
      </c>
      <c r="M23" s="8">
        <v>1E-4</v>
      </c>
    </row>
    <row r="24" spans="2:13">
      <c r="B24" s="6" t="s">
        <v>558</v>
      </c>
      <c r="C24" s="17">
        <v>1113760</v>
      </c>
      <c r="D24" s="6" t="s">
        <v>173</v>
      </c>
      <c r="E24" s="6">
        <v>1523</v>
      </c>
      <c r="F24" s="6" t="s">
        <v>555</v>
      </c>
      <c r="G24" s="6" t="s">
        <v>107</v>
      </c>
      <c r="H24" s="7">
        <v>194398</v>
      </c>
      <c r="I24" s="7">
        <v>300.04000000000002</v>
      </c>
      <c r="J24" s="7">
        <v>583.27</v>
      </c>
      <c r="K24" s="8">
        <v>1.2999999999999999E-3</v>
      </c>
      <c r="L24" s="8">
        <v>1.6E-2</v>
      </c>
      <c r="M24" s="8">
        <v>8.9999999999999998E-4</v>
      </c>
    </row>
    <row r="25" spans="2:13">
      <c r="B25" s="6" t="s">
        <v>559</v>
      </c>
      <c r="C25" s="17">
        <v>1101443</v>
      </c>
      <c r="D25" s="6" t="s">
        <v>173</v>
      </c>
      <c r="E25" s="6">
        <v>1249</v>
      </c>
      <c r="F25" s="6" t="s">
        <v>555</v>
      </c>
      <c r="G25" s="6" t="s">
        <v>107</v>
      </c>
      <c r="H25" s="7">
        <v>2195906</v>
      </c>
      <c r="I25" s="7">
        <v>314.08</v>
      </c>
      <c r="J25" s="7">
        <v>6896.9</v>
      </c>
      <c r="K25" s="8">
        <v>1.1000000000000001E-3</v>
      </c>
      <c r="L25" s="8">
        <v>0.18920000000000001</v>
      </c>
      <c r="M25" s="8">
        <v>1.0800000000000001E-2</v>
      </c>
    </row>
    <row r="26" spans="2:13">
      <c r="B26" s="6" t="s">
        <v>955</v>
      </c>
      <c r="C26" s="17">
        <v>1109461</v>
      </c>
      <c r="D26" s="6" t="s">
        <v>173</v>
      </c>
      <c r="E26" s="6">
        <v>1249</v>
      </c>
      <c r="F26" s="6" t="s">
        <v>555</v>
      </c>
      <c r="G26" s="6" t="s">
        <v>107</v>
      </c>
      <c r="H26" s="7">
        <v>4371</v>
      </c>
      <c r="I26" s="7">
        <v>302.22000000000003</v>
      </c>
      <c r="J26" s="7">
        <v>13.21</v>
      </c>
      <c r="K26" s="8">
        <v>0</v>
      </c>
      <c r="L26" s="8">
        <v>4.0000000000000002E-4</v>
      </c>
      <c r="M26" s="8">
        <v>0</v>
      </c>
    </row>
    <row r="27" spans="2:13">
      <c r="B27" s="6" t="s">
        <v>560</v>
      </c>
      <c r="C27" s="17">
        <v>1101633</v>
      </c>
      <c r="D27" s="6" t="s">
        <v>173</v>
      </c>
      <c r="E27" s="6">
        <v>1224</v>
      </c>
      <c r="F27" s="6" t="s">
        <v>555</v>
      </c>
      <c r="G27" s="6" t="s">
        <v>107</v>
      </c>
      <c r="H27" s="7">
        <v>24700</v>
      </c>
      <c r="I27" s="7">
        <v>3126.49</v>
      </c>
      <c r="J27" s="7">
        <v>772.24</v>
      </c>
      <c r="K27" s="8">
        <v>2.0000000000000001E-4</v>
      </c>
      <c r="L27" s="8">
        <v>2.12E-2</v>
      </c>
      <c r="M27" s="8">
        <v>1.1999999999999999E-3</v>
      </c>
    </row>
    <row r="28" spans="2:13">
      <c r="B28" s="6" t="s">
        <v>956</v>
      </c>
      <c r="C28" s="17">
        <v>1109230</v>
      </c>
      <c r="D28" s="6" t="s">
        <v>173</v>
      </c>
      <c r="E28" s="6">
        <v>1224</v>
      </c>
      <c r="F28" s="6" t="s">
        <v>555</v>
      </c>
      <c r="G28" s="6" t="s">
        <v>107</v>
      </c>
      <c r="H28" s="7">
        <v>192016</v>
      </c>
      <c r="I28" s="7">
        <v>2995.18</v>
      </c>
      <c r="J28" s="7">
        <v>5751.22</v>
      </c>
      <c r="K28" s="8">
        <v>4.0000000000000001E-3</v>
      </c>
      <c r="L28" s="8">
        <v>0.1578</v>
      </c>
      <c r="M28" s="8">
        <v>8.9999999999999993E-3</v>
      </c>
    </row>
    <row r="29" spans="2:13">
      <c r="B29" s="6" t="s">
        <v>960</v>
      </c>
      <c r="C29" s="17">
        <v>1127836</v>
      </c>
      <c r="D29" s="6" t="s">
        <v>173</v>
      </c>
      <c r="E29" s="6">
        <v>1224</v>
      </c>
      <c r="F29" s="6" t="s">
        <v>555</v>
      </c>
      <c r="G29" s="6" t="s">
        <v>107</v>
      </c>
      <c r="H29" s="7">
        <v>19500</v>
      </c>
      <c r="I29" s="7">
        <v>3207.53</v>
      </c>
      <c r="J29" s="7">
        <v>625.47</v>
      </c>
      <c r="K29" s="8">
        <v>1.1000000000000001E-3</v>
      </c>
      <c r="L29" s="8">
        <v>1.72E-2</v>
      </c>
      <c r="M29" s="8">
        <v>1E-3</v>
      </c>
    </row>
    <row r="30" spans="2:13">
      <c r="B30" s="6" t="s">
        <v>957</v>
      </c>
      <c r="C30" s="17">
        <v>1109412</v>
      </c>
      <c r="D30" s="6" t="s">
        <v>173</v>
      </c>
      <c r="E30" s="6">
        <v>1446</v>
      </c>
      <c r="F30" s="6" t="s">
        <v>555</v>
      </c>
      <c r="G30" s="6" t="s">
        <v>107</v>
      </c>
      <c r="H30" s="7">
        <v>118983</v>
      </c>
      <c r="I30" s="7">
        <v>2989.4</v>
      </c>
      <c r="J30" s="7">
        <v>3556.88</v>
      </c>
      <c r="K30" s="8">
        <v>3.2000000000000002E-3</v>
      </c>
      <c r="L30" s="8">
        <v>9.7600000000000006E-2</v>
      </c>
      <c r="M30" s="8">
        <v>5.5999999999999999E-3</v>
      </c>
    </row>
    <row r="31" spans="2:13">
      <c r="B31" s="6" t="s">
        <v>561</v>
      </c>
      <c r="C31" s="17">
        <v>1102276</v>
      </c>
      <c r="D31" s="6" t="s">
        <v>173</v>
      </c>
      <c r="E31" s="6">
        <v>1336</v>
      </c>
      <c r="F31" s="6" t="s">
        <v>555</v>
      </c>
      <c r="G31" s="6" t="s">
        <v>107</v>
      </c>
      <c r="H31" s="7">
        <v>25947</v>
      </c>
      <c r="I31" s="7">
        <v>156.86000000000001</v>
      </c>
      <c r="J31" s="7">
        <v>40.700000000000003</v>
      </c>
      <c r="K31" s="8">
        <v>0</v>
      </c>
      <c r="L31" s="8">
        <v>1.1000000000000001E-3</v>
      </c>
      <c r="M31" s="8">
        <v>1E-4</v>
      </c>
    </row>
    <row r="32" spans="2:13">
      <c r="B32" s="6" t="s">
        <v>562</v>
      </c>
      <c r="C32" s="17">
        <v>1116250</v>
      </c>
      <c r="D32" s="6" t="s">
        <v>173</v>
      </c>
      <c r="E32" s="6">
        <v>1336</v>
      </c>
      <c r="F32" s="6" t="s">
        <v>555</v>
      </c>
      <c r="G32" s="6" t="s">
        <v>107</v>
      </c>
      <c r="H32" s="7">
        <v>9286</v>
      </c>
      <c r="I32" s="7">
        <v>3433.1</v>
      </c>
      <c r="J32" s="7">
        <v>318.8</v>
      </c>
      <c r="K32" s="8">
        <v>2.0000000000000001E-4</v>
      </c>
      <c r="L32" s="8">
        <v>8.6999999999999994E-3</v>
      </c>
      <c r="M32" s="8">
        <v>5.0000000000000001E-4</v>
      </c>
    </row>
    <row r="33" spans="2:13">
      <c r="B33" s="6" t="s">
        <v>958</v>
      </c>
      <c r="C33" s="17">
        <v>1109354</v>
      </c>
      <c r="D33" s="6" t="s">
        <v>173</v>
      </c>
      <c r="E33" s="6">
        <v>1475</v>
      </c>
      <c r="F33" s="6" t="s">
        <v>555</v>
      </c>
      <c r="G33" s="6" t="s">
        <v>107</v>
      </c>
      <c r="H33" s="7">
        <v>17591</v>
      </c>
      <c r="I33" s="7">
        <v>3018.47</v>
      </c>
      <c r="J33" s="7">
        <v>530.98</v>
      </c>
      <c r="K33" s="8">
        <v>1E-4</v>
      </c>
      <c r="L33" s="8">
        <v>1.46E-2</v>
      </c>
      <c r="M33" s="8">
        <v>8.0000000000000004E-4</v>
      </c>
    </row>
    <row r="34" spans="2:13">
      <c r="B34" s="6" t="s">
        <v>959</v>
      </c>
      <c r="C34" s="17">
        <v>1130301</v>
      </c>
      <c r="D34" s="6" t="s">
        <v>173</v>
      </c>
      <c r="E34" s="6">
        <v>1475</v>
      </c>
      <c r="F34" s="6" t="s">
        <v>555</v>
      </c>
      <c r="G34" s="6" t="s">
        <v>107</v>
      </c>
      <c r="H34" s="7">
        <v>94472</v>
      </c>
      <c r="I34" s="7">
        <v>3080.05</v>
      </c>
      <c r="J34" s="7">
        <v>2909.78</v>
      </c>
      <c r="K34" s="8">
        <v>3.3999999999999998E-3</v>
      </c>
      <c r="L34" s="8">
        <v>7.9799999999999996E-2</v>
      </c>
      <c r="M34" s="8">
        <v>4.5999999999999999E-3</v>
      </c>
    </row>
    <row r="35" spans="2:13">
      <c r="B35" s="13" t="s">
        <v>563</v>
      </c>
      <c r="C35" s="14"/>
      <c r="D35" s="13"/>
      <c r="E35" s="13"/>
      <c r="F35" s="13"/>
      <c r="G35" s="13"/>
      <c r="H35" s="15">
        <v>0</v>
      </c>
      <c r="J35" s="15">
        <v>0</v>
      </c>
      <c r="L35" s="16">
        <v>0</v>
      </c>
      <c r="M35" s="16">
        <v>0</v>
      </c>
    </row>
    <row r="36" spans="2:13">
      <c r="B36" s="13" t="s">
        <v>564</v>
      </c>
      <c r="C36" s="14"/>
      <c r="D36" s="13"/>
      <c r="E36" s="13"/>
      <c r="F36" s="13"/>
      <c r="G36" s="13"/>
      <c r="H36" s="15">
        <v>0</v>
      </c>
      <c r="J36" s="15">
        <v>0</v>
      </c>
      <c r="L36" s="16">
        <v>0</v>
      </c>
      <c r="M36" s="16">
        <v>0</v>
      </c>
    </row>
    <row r="37" spans="2:13">
      <c r="B37" s="13" t="s">
        <v>565</v>
      </c>
      <c r="C37" s="14"/>
      <c r="D37" s="13"/>
      <c r="E37" s="13"/>
      <c r="F37" s="13"/>
      <c r="G37" s="13"/>
      <c r="H37" s="15">
        <v>0</v>
      </c>
      <c r="J37" s="15">
        <v>0</v>
      </c>
      <c r="L37" s="16">
        <v>0</v>
      </c>
      <c r="M37" s="16">
        <v>0</v>
      </c>
    </row>
    <row r="38" spans="2:13">
      <c r="B38" s="3" t="s">
        <v>566</v>
      </c>
      <c r="C38" s="12"/>
      <c r="D38" s="3"/>
      <c r="E38" s="3"/>
      <c r="F38" s="3"/>
      <c r="G38" s="3"/>
      <c r="H38" s="9">
        <v>28467</v>
      </c>
      <c r="J38" s="9">
        <v>5772.63</v>
      </c>
      <c r="L38" s="10">
        <v>0.15840000000000001</v>
      </c>
      <c r="M38" s="10">
        <v>9.1000000000000004E-3</v>
      </c>
    </row>
    <row r="39" spans="2:13">
      <c r="B39" s="13" t="s">
        <v>567</v>
      </c>
      <c r="C39" s="14"/>
      <c r="D39" s="13"/>
      <c r="E39" s="13"/>
      <c r="F39" s="13"/>
      <c r="G39" s="13"/>
      <c r="H39" s="15">
        <v>22910</v>
      </c>
      <c r="J39" s="15">
        <v>3829.23</v>
      </c>
      <c r="L39" s="16">
        <v>0.1051</v>
      </c>
      <c r="M39" s="16">
        <v>6.0000000000000001E-3</v>
      </c>
    </row>
    <row r="40" spans="2:13">
      <c r="B40" s="6" t="s">
        <v>568</v>
      </c>
      <c r="C40" s="17" t="s">
        <v>569</v>
      </c>
      <c r="D40" s="6" t="s">
        <v>355</v>
      </c>
      <c r="E40" s="6"/>
      <c r="F40" s="6" t="s">
        <v>551</v>
      </c>
      <c r="G40" s="6" t="s">
        <v>42</v>
      </c>
      <c r="H40" s="7">
        <v>22910</v>
      </c>
      <c r="I40" s="7">
        <v>4347</v>
      </c>
      <c r="J40" s="7">
        <v>3829.23</v>
      </c>
      <c r="K40" s="8">
        <v>2.9999999999999997E-4</v>
      </c>
      <c r="L40" s="8">
        <v>0.1051</v>
      </c>
      <c r="M40" s="8">
        <v>6.0000000000000001E-3</v>
      </c>
    </row>
    <row r="41" spans="2:13">
      <c r="B41" s="13" t="s">
        <v>570</v>
      </c>
      <c r="C41" s="14"/>
      <c r="D41" s="13"/>
      <c r="E41" s="13"/>
      <c r="F41" s="13"/>
      <c r="G41" s="13"/>
      <c r="H41" s="15">
        <v>5557</v>
      </c>
      <c r="J41" s="15">
        <v>1943.41</v>
      </c>
      <c r="L41" s="16">
        <v>5.33E-2</v>
      </c>
      <c r="M41" s="16">
        <v>3.0999999999999999E-3</v>
      </c>
    </row>
    <row r="42" spans="2:13">
      <c r="B42" s="6" t="s">
        <v>571</v>
      </c>
      <c r="C42" s="17" t="s">
        <v>572</v>
      </c>
      <c r="D42" s="6" t="s">
        <v>341</v>
      </c>
      <c r="E42" s="6"/>
      <c r="F42" s="6" t="s">
        <v>573</v>
      </c>
      <c r="G42" s="6" t="s">
        <v>42</v>
      </c>
      <c r="H42" s="7">
        <v>5557</v>
      </c>
      <c r="I42" s="7">
        <v>9095.5</v>
      </c>
      <c r="J42" s="7">
        <v>1943.41</v>
      </c>
      <c r="K42" s="8">
        <v>4.0000000000000001E-3</v>
      </c>
      <c r="L42" s="8">
        <v>5.33E-2</v>
      </c>
      <c r="M42" s="8">
        <v>3.0999999999999999E-3</v>
      </c>
    </row>
    <row r="43" spans="2:13">
      <c r="B43" s="13" t="s">
        <v>564</v>
      </c>
      <c r="C43" s="14"/>
      <c r="D43" s="13"/>
      <c r="E43" s="13"/>
      <c r="F43" s="13"/>
      <c r="G43" s="13"/>
      <c r="H43" s="15">
        <v>0</v>
      </c>
      <c r="J43" s="15">
        <v>0</v>
      </c>
      <c r="L43" s="16">
        <v>0</v>
      </c>
      <c r="M43" s="16">
        <v>0</v>
      </c>
    </row>
    <row r="44" spans="2:13">
      <c r="B44" s="13" t="s">
        <v>565</v>
      </c>
      <c r="C44" s="14"/>
      <c r="D44" s="13"/>
      <c r="E44" s="13"/>
      <c r="F44" s="13"/>
      <c r="G44" s="13"/>
      <c r="H44" s="15">
        <v>0</v>
      </c>
      <c r="J44" s="15">
        <v>0</v>
      </c>
      <c r="L44" s="16">
        <v>0</v>
      </c>
      <c r="M44" s="16">
        <v>0</v>
      </c>
    </row>
    <row r="47" spans="2:13">
      <c r="B47" s="6" t="s">
        <v>156</v>
      </c>
      <c r="C47" s="17"/>
      <c r="D47" s="6"/>
      <c r="E47" s="6"/>
      <c r="F47" s="6"/>
      <c r="G47" s="6"/>
    </row>
    <row r="51" spans="2:2">
      <c r="B51" s="5" t="s">
        <v>85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8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0" width="12.7109375" customWidth="1"/>
    <col min="11" max="11" width="13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954</v>
      </c>
    </row>
    <row r="4" spans="2:15" ht="15.75">
      <c r="B4" s="1" t="s">
        <v>2</v>
      </c>
    </row>
    <row r="6" spans="2:15" ht="15.75">
      <c r="B6" s="2" t="s">
        <v>157</v>
      </c>
    </row>
    <row r="7" spans="2:15" ht="15.75">
      <c r="B7" s="2" t="s">
        <v>574</v>
      </c>
    </row>
    <row r="8" spans="2:15">
      <c r="B8" s="3" t="s">
        <v>87</v>
      </c>
      <c r="C8" s="3" t="s">
        <v>88</v>
      </c>
      <c r="D8" s="3" t="s">
        <v>159</v>
      </c>
      <c r="E8" s="3" t="s">
        <v>89</v>
      </c>
      <c r="F8" s="3" t="s">
        <v>205</v>
      </c>
      <c r="G8" s="3" t="s">
        <v>90</v>
      </c>
      <c r="H8" s="3" t="s">
        <v>91</v>
      </c>
      <c r="I8" s="3" t="s">
        <v>92</v>
      </c>
      <c r="J8" s="3" t="s">
        <v>162</v>
      </c>
      <c r="K8" s="3" t="s">
        <v>41</v>
      </c>
      <c r="L8" s="3" t="s">
        <v>95</v>
      </c>
      <c r="M8" s="3" t="s">
        <v>163</v>
      </c>
      <c r="N8" s="3" t="s">
        <v>164</v>
      </c>
      <c r="O8" s="3" t="s">
        <v>97</v>
      </c>
    </row>
    <row r="9" spans="2:15" ht="13.5" thickBot="1">
      <c r="B9" s="4"/>
      <c r="C9" s="4"/>
      <c r="D9" s="4"/>
      <c r="E9" s="4"/>
      <c r="F9" s="4"/>
      <c r="G9" s="4"/>
      <c r="H9" s="4"/>
      <c r="I9" s="4"/>
      <c r="J9" s="4" t="s">
        <v>167</v>
      </c>
      <c r="K9" s="4" t="s">
        <v>168</v>
      </c>
      <c r="L9" s="4" t="s">
        <v>99</v>
      </c>
      <c r="M9" s="4" t="s">
        <v>98</v>
      </c>
      <c r="N9" s="4" t="s">
        <v>98</v>
      </c>
      <c r="O9" s="4" t="s">
        <v>98</v>
      </c>
    </row>
    <row r="11" spans="2:15">
      <c r="B11" s="3" t="s">
        <v>575</v>
      </c>
      <c r="C11" s="12"/>
      <c r="D11" s="3"/>
      <c r="E11" s="3"/>
      <c r="F11" s="3"/>
      <c r="G11" s="3"/>
      <c r="H11" s="3"/>
      <c r="I11" s="3"/>
      <c r="J11" s="9">
        <v>56821.35</v>
      </c>
      <c r="L11" s="9">
        <v>12365.16</v>
      </c>
      <c r="N11" s="10">
        <v>1</v>
      </c>
      <c r="O11" s="10">
        <v>1.9400000000000001E-2</v>
      </c>
    </row>
    <row r="12" spans="2:15">
      <c r="B12" s="3" t="s">
        <v>576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577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578</v>
      </c>
      <c r="C14" s="12"/>
      <c r="D14" s="3"/>
      <c r="E14" s="3"/>
      <c r="F14" s="3"/>
      <c r="G14" s="3"/>
      <c r="H14" s="3"/>
      <c r="I14" s="3"/>
      <c r="J14" s="9">
        <v>56821.35</v>
      </c>
      <c r="L14" s="9">
        <v>12365.16</v>
      </c>
      <c r="N14" s="10">
        <v>1</v>
      </c>
      <c r="O14" s="10">
        <v>1.9400000000000001E-2</v>
      </c>
    </row>
    <row r="15" spans="2:15">
      <c r="B15" s="13" t="s">
        <v>579</v>
      </c>
      <c r="C15" s="14"/>
      <c r="D15" s="13"/>
      <c r="E15" s="13"/>
      <c r="F15" s="13"/>
      <c r="G15" s="13"/>
      <c r="H15" s="13"/>
      <c r="I15" s="13"/>
      <c r="J15" s="15">
        <v>56821.35</v>
      </c>
      <c r="L15" s="15">
        <v>12365.16</v>
      </c>
      <c r="N15" s="16">
        <v>1</v>
      </c>
      <c r="O15" s="16">
        <v>1.9400000000000001E-2</v>
      </c>
    </row>
    <row r="16" spans="2:15">
      <c r="B16" s="6" t="s">
        <v>580</v>
      </c>
      <c r="C16" s="17" t="s">
        <v>581</v>
      </c>
      <c r="D16" s="6" t="s">
        <v>582</v>
      </c>
      <c r="E16" s="6"/>
      <c r="F16" s="6" t="s">
        <v>583</v>
      </c>
      <c r="G16" s="6"/>
      <c r="H16" s="6"/>
      <c r="I16" s="6" t="s">
        <v>47</v>
      </c>
      <c r="J16" s="7">
        <v>187.5</v>
      </c>
      <c r="K16" s="7">
        <v>124.45</v>
      </c>
      <c r="L16" s="7">
        <v>0.94</v>
      </c>
      <c r="N16" s="8">
        <v>1E-4</v>
      </c>
      <c r="O16" s="8">
        <v>0</v>
      </c>
    </row>
    <row r="17" spans="2:15">
      <c r="B17" s="6" t="s">
        <v>584</v>
      </c>
      <c r="C17" s="17" t="s">
        <v>585</v>
      </c>
      <c r="D17" s="6" t="s">
        <v>582</v>
      </c>
      <c r="E17" s="6"/>
      <c r="F17" s="6" t="s">
        <v>586</v>
      </c>
      <c r="G17" s="6"/>
      <c r="H17" s="6"/>
      <c r="I17" s="6" t="s">
        <v>47</v>
      </c>
      <c r="J17" s="7">
        <v>7007.22</v>
      </c>
      <c r="K17" s="7">
        <v>2720</v>
      </c>
      <c r="L17" s="7">
        <v>770.73</v>
      </c>
      <c r="M17" s="8">
        <v>2.2000000000000001E-3</v>
      </c>
      <c r="N17" s="8">
        <v>6.2300000000000001E-2</v>
      </c>
      <c r="O17" s="8">
        <v>1.1999999999999999E-3</v>
      </c>
    </row>
    <row r="18" spans="2:15">
      <c r="B18" s="6" t="s">
        <v>587</v>
      </c>
      <c r="C18" s="17" t="s">
        <v>588</v>
      </c>
      <c r="D18" s="6" t="s">
        <v>315</v>
      </c>
      <c r="E18" s="6"/>
      <c r="F18" s="6" t="s">
        <v>589</v>
      </c>
      <c r="G18" s="6"/>
      <c r="H18" s="6"/>
      <c r="I18" s="6" t="s">
        <v>47</v>
      </c>
      <c r="J18" s="7">
        <v>34172.17</v>
      </c>
      <c r="K18" s="7">
        <v>3354</v>
      </c>
      <c r="L18" s="7">
        <v>4634.74</v>
      </c>
      <c r="M18" s="8">
        <v>5.9999999999999995E-4</v>
      </c>
      <c r="N18" s="8">
        <v>0.37480000000000002</v>
      </c>
      <c r="O18" s="8">
        <v>7.3000000000000001E-3</v>
      </c>
    </row>
    <row r="19" spans="2:15">
      <c r="B19" s="6" t="s">
        <v>590</v>
      </c>
      <c r="C19" s="17" t="s">
        <v>591</v>
      </c>
      <c r="D19" s="6" t="s">
        <v>315</v>
      </c>
      <c r="E19" s="6"/>
      <c r="F19" s="6" t="s">
        <v>586</v>
      </c>
      <c r="G19" s="6"/>
      <c r="H19" s="6"/>
      <c r="I19" s="6" t="s">
        <v>42</v>
      </c>
      <c r="J19" s="7">
        <v>10500</v>
      </c>
      <c r="K19" s="7">
        <v>9694</v>
      </c>
      <c r="L19" s="7">
        <v>3913.71</v>
      </c>
      <c r="M19" s="8">
        <v>1.0500000000000001E-2</v>
      </c>
      <c r="N19" s="8">
        <v>0.3165</v>
      </c>
      <c r="O19" s="8">
        <v>6.1999999999999998E-3</v>
      </c>
    </row>
    <row r="20" spans="2:15">
      <c r="B20" s="6" t="s">
        <v>592</v>
      </c>
      <c r="C20" s="17" t="s">
        <v>593</v>
      </c>
      <c r="D20" s="6" t="s">
        <v>315</v>
      </c>
      <c r="E20" s="6"/>
      <c r="F20" s="6" t="s">
        <v>586</v>
      </c>
      <c r="G20" s="6"/>
      <c r="H20" s="6"/>
      <c r="I20" s="6" t="s">
        <v>42</v>
      </c>
      <c r="J20" s="7">
        <v>2426</v>
      </c>
      <c r="K20" s="7">
        <v>15005</v>
      </c>
      <c r="L20" s="7">
        <v>1399.66</v>
      </c>
      <c r="M20" s="8">
        <v>2.0000000000000001E-4</v>
      </c>
      <c r="N20" s="8">
        <v>0.1132</v>
      </c>
      <c r="O20" s="8">
        <v>2.2000000000000001E-3</v>
      </c>
    </row>
    <row r="21" spans="2:15">
      <c r="B21" s="6" t="s">
        <v>594</v>
      </c>
      <c r="C21" s="17" t="s">
        <v>595</v>
      </c>
      <c r="D21" s="6" t="s">
        <v>582</v>
      </c>
      <c r="E21" s="6"/>
      <c r="F21" s="6" t="s">
        <v>586</v>
      </c>
      <c r="G21" s="6"/>
      <c r="H21" s="6"/>
      <c r="I21" s="6" t="s">
        <v>43</v>
      </c>
      <c r="J21" s="7">
        <v>2528.46</v>
      </c>
      <c r="K21" s="7">
        <v>1980100</v>
      </c>
      <c r="L21" s="7">
        <v>1645.37</v>
      </c>
      <c r="M21" s="8">
        <v>1.6999999999999999E-3</v>
      </c>
      <c r="N21" s="8">
        <v>0.1331</v>
      </c>
      <c r="O21" s="8">
        <v>2.5999999999999999E-3</v>
      </c>
    </row>
    <row r="24" spans="2:15">
      <c r="B24" s="6" t="s">
        <v>156</v>
      </c>
      <c r="C24" s="17"/>
      <c r="D24" s="6"/>
      <c r="E24" s="6"/>
      <c r="F24" s="6"/>
      <c r="G24" s="6"/>
      <c r="H24" s="6"/>
      <c r="I24" s="6"/>
    </row>
    <row r="28" spans="2:15">
      <c r="B28" s="5" t="s">
        <v>85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4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22.7109375" customWidth="1"/>
    <col min="6" max="6" width="11.7109375" customWidth="1"/>
    <col min="7" max="7" width="15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954</v>
      </c>
    </row>
    <row r="4" spans="2:12" ht="15.75">
      <c r="B4" s="1" t="s">
        <v>2</v>
      </c>
    </row>
    <row r="6" spans="2:12" ht="15.75">
      <c r="B6" s="2" t="s">
        <v>157</v>
      </c>
    </row>
    <row r="7" spans="2:12" ht="15.75">
      <c r="B7" s="2" t="s">
        <v>596</v>
      </c>
    </row>
    <row r="8" spans="2:12">
      <c r="B8" s="3" t="s">
        <v>87</v>
      </c>
      <c r="C8" s="3" t="s">
        <v>88</v>
      </c>
      <c r="D8" s="3" t="s">
        <v>159</v>
      </c>
      <c r="E8" s="3" t="s">
        <v>205</v>
      </c>
      <c r="F8" s="3" t="s">
        <v>92</v>
      </c>
      <c r="G8" s="3" t="s">
        <v>162</v>
      </c>
      <c r="H8" s="3" t="s">
        <v>41</v>
      </c>
      <c r="I8" s="3" t="s">
        <v>95</v>
      </c>
      <c r="J8" s="3" t="s">
        <v>163</v>
      </c>
      <c r="K8" s="3" t="s">
        <v>164</v>
      </c>
      <c r="L8" s="3" t="s">
        <v>97</v>
      </c>
    </row>
    <row r="9" spans="2:12" ht="13.5" thickBot="1">
      <c r="B9" s="4"/>
      <c r="C9" s="4"/>
      <c r="D9" s="4"/>
      <c r="E9" s="4"/>
      <c r="F9" s="4"/>
      <c r="G9" s="4" t="s">
        <v>167</v>
      </c>
      <c r="H9" s="4" t="s">
        <v>168</v>
      </c>
      <c r="I9" s="4" t="s">
        <v>99</v>
      </c>
      <c r="J9" s="4" t="s">
        <v>98</v>
      </c>
      <c r="K9" s="4" t="s">
        <v>98</v>
      </c>
      <c r="L9" s="4" t="s">
        <v>98</v>
      </c>
    </row>
    <row r="11" spans="2:12">
      <c r="B11" s="3" t="s">
        <v>597</v>
      </c>
      <c r="C11" s="12"/>
      <c r="D11" s="3"/>
      <c r="E11" s="3"/>
      <c r="F11" s="3"/>
      <c r="G11" s="9">
        <v>1100850</v>
      </c>
      <c r="I11" s="9">
        <v>58.31</v>
      </c>
      <c r="K11" s="10">
        <v>1</v>
      </c>
      <c r="L11" s="10">
        <v>1E-4</v>
      </c>
    </row>
    <row r="12" spans="2:12">
      <c r="B12" s="3" t="s">
        <v>598</v>
      </c>
      <c r="C12" s="12"/>
      <c r="D12" s="3"/>
      <c r="E12" s="3"/>
      <c r="F12" s="3"/>
      <c r="G12" s="9">
        <v>1100850</v>
      </c>
      <c r="I12" s="9">
        <v>58.31</v>
      </c>
      <c r="K12" s="10">
        <v>1</v>
      </c>
      <c r="L12" s="10">
        <v>1E-4</v>
      </c>
    </row>
    <row r="13" spans="2:12">
      <c r="B13" s="13" t="s">
        <v>598</v>
      </c>
      <c r="C13" s="14"/>
      <c r="D13" s="13"/>
      <c r="E13" s="13"/>
      <c r="F13" s="13"/>
      <c r="G13" s="15">
        <v>1100850</v>
      </c>
      <c r="I13" s="15">
        <v>58.31</v>
      </c>
      <c r="K13" s="16">
        <v>1</v>
      </c>
      <c r="L13" s="16">
        <v>1E-4</v>
      </c>
    </row>
    <row r="14" spans="2:12">
      <c r="B14" s="6" t="s">
        <v>599</v>
      </c>
      <c r="C14" s="17">
        <v>1131606</v>
      </c>
      <c r="D14" s="6" t="s">
        <v>173</v>
      </c>
      <c r="E14" s="6" t="s">
        <v>399</v>
      </c>
      <c r="F14" s="6" t="s">
        <v>107</v>
      </c>
      <c r="G14" s="7">
        <v>1014850</v>
      </c>
      <c r="H14" s="7">
        <v>1</v>
      </c>
      <c r="I14" s="7">
        <v>10.15</v>
      </c>
      <c r="J14" s="8">
        <v>7.4000000000000003E-3</v>
      </c>
      <c r="K14" s="8">
        <v>0.17399999999999999</v>
      </c>
      <c r="L14" s="8">
        <v>0</v>
      </c>
    </row>
    <row r="15" spans="2:12">
      <c r="B15" s="6" t="s">
        <v>600</v>
      </c>
      <c r="C15" s="17">
        <v>1135565</v>
      </c>
      <c r="D15" s="6" t="s">
        <v>173</v>
      </c>
      <c r="E15" s="6" t="s">
        <v>227</v>
      </c>
      <c r="F15" s="6" t="s">
        <v>107</v>
      </c>
      <c r="G15" s="7">
        <v>86000</v>
      </c>
      <c r="H15" s="7">
        <v>56</v>
      </c>
      <c r="I15" s="7">
        <v>48.16</v>
      </c>
      <c r="J15" s="8">
        <v>3.5999999999999999E-3</v>
      </c>
      <c r="K15" s="8">
        <v>0.82599999999999996</v>
      </c>
      <c r="L15" s="8">
        <v>1E-4</v>
      </c>
    </row>
    <row r="16" spans="2:12">
      <c r="B16" s="3" t="s">
        <v>601</v>
      </c>
      <c r="C16" s="12"/>
      <c r="D16" s="3"/>
      <c r="E16" s="3"/>
      <c r="F16" s="3"/>
      <c r="G16" s="9">
        <v>0</v>
      </c>
      <c r="I16" s="9">
        <v>0</v>
      </c>
      <c r="K16" s="10">
        <v>0</v>
      </c>
      <c r="L16" s="10">
        <v>0</v>
      </c>
    </row>
    <row r="17" spans="2:12">
      <c r="B17" s="13" t="s">
        <v>601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20" spans="2:12">
      <c r="B20" s="6" t="s">
        <v>156</v>
      </c>
      <c r="C20" s="17"/>
      <c r="D20" s="6"/>
      <c r="E20" s="6"/>
      <c r="F20" s="6"/>
    </row>
    <row r="24" spans="2:12">
      <c r="B24" s="5" t="s">
        <v>85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minur</cp:lastModifiedBy>
  <dcterms:modified xsi:type="dcterms:W3CDTF">2017-03-29T10:20:25Z</dcterms:modified>
  <cp:category/>
  <cp:contentStatus/>
</cp:coreProperties>
</file>