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idya\PAC\Vajjaramatti\Transactions\"/>
    </mc:Choice>
  </mc:AlternateContent>
  <xr:revisionPtr revIDLastSave="0" documentId="13_ncr:1_{976B8377-47AE-4CB3-99DB-E0E4141F0E0B}" xr6:coauthVersionLast="36" xr6:coauthVersionMax="36" xr10:uidLastSave="{00000000-0000-0000-0000-000000000000}"/>
  <bookViews>
    <workbookView xWindow="0" yWindow="0" windowWidth="28800" windowHeight="12225" activeTab="2" xr2:uid="{8168D740-8464-463A-AE00-6D97044C8B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 s="1"/>
  <c r="I6" i="2" s="1"/>
  <c r="I7" i="2" s="1"/>
  <c r="I8" i="2" s="1"/>
  <c r="I9" i="2" s="1"/>
  <c r="I10" i="2" s="1"/>
  <c r="G118" i="2"/>
  <c r="G103" i="2"/>
  <c r="G60" i="2"/>
  <c r="H46" i="2"/>
  <c r="H41" i="2"/>
  <c r="G41" i="2"/>
  <c r="G33" i="2"/>
  <c r="H33" i="2"/>
  <c r="H27" i="2"/>
  <c r="G27" i="2"/>
  <c r="G22" i="2"/>
  <c r="H22" i="2"/>
  <c r="H12" i="2"/>
  <c r="H2" i="2"/>
  <c r="H246" i="2"/>
  <c r="G246" i="2"/>
  <c r="H239" i="2"/>
  <c r="G239" i="2"/>
  <c r="H231" i="2"/>
  <c r="G231" i="2"/>
  <c r="H224" i="2"/>
  <c r="G224" i="2"/>
  <c r="H215" i="2"/>
  <c r="G215" i="2"/>
  <c r="H206" i="2"/>
  <c r="G206" i="2"/>
  <c r="H194" i="2"/>
  <c r="G194" i="2"/>
  <c r="H186" i="2"/>
  <c r="G186" i="2"/>
  <c r="H178" i="2"/>
  <c r="G178" i="2"/>
  <c r="H162" i="2"/>
  <c r="G162" i="2"/>
  <c r="H158" i="2"/>
  <c r="G158" i="2"/>
  <c r="H154" i="2"/>
  <c r="G154" i="2"/>
  <c r="H150" i="2"/>
  <c r="G150" i="2"/>
  <c r="G138" i="2"/>
  <c r="H144" i="2"/>
  <c r="G144" i="2"/>
  <c r="H138" i="2"/>
  <c r="H131" i="2"/>
  <c r="G131" i="2"/>
  <c r="H118" i="2"/>
  <c r="H114" i="2"/>
  <c r="G114" i="2"/>
  <c r="H108" i="2"/>
  <c r="G108" i="2"/>
  <c r="H103" i="2"/>
  <c r="H98" i="2"/>
  <c r="G98" i="2"/>
  <c r="H92" i="2"/>
  <c r="G92" i="2"/>
  <c r="H82" i="2"/>
  <c r="G82" i="2"/>
  <c r="H69" i="2"/>
  <c r="G69" i="2"/>
  <c r="H60" i="2"/>
  <c r="G46" i="2"/>
  <c r="I12" i="2"/>
  <c r="G12" i="2"/>
  <c r="G2" i="2"/>
  <c r="I246" i="2"/>
  <c r="I247" i="2" s="1"/>
  <c r="I248" i="2" s="1"/>
  <c r="I249" i="2" s="1"/>
  <c r="I250" i="2" s="1"/>
  <c r="I251" i="2" s="1"/>
  <c r="I239" i="2"/>
  <c r="I240" i="2" s="1"/>
  <c r="I241" i="2" s="1"/>
  <c r="I242" i="2" s="1"/>
  <c r="I231" i="2"/>
  <c r="I232" i="2" s="1"/>
  <c r="I233" i="2" s="1"/>
  <c r="I234" i="2" s="1"/>
  <c r="I235" i="2" s="1"/>
  <c r="I224" i="2"/>
  <c r="I225" i="2" s="1"/>
  <c r="I226" i="2" s="1"/>
  <c r="I227" i="2" s="1"/>
  <c r="I228" i="2" s="1"/>
  <c r="I229" i="2" s="1"/>
  <c r="I215" i="2"/>
  <c r="I216" i="2" s="1"/>
  <c r="I217" i="2" s="1"/>
  <c r="I218" i="2" s="1"/>
  <c r="I219" i="2" s="1"/>
  <c r="I220" i="2" s="1"/>
  <c r="I221" i="2" s="1"/>
  <c r="I206" i="2"/>
  <c r="I207" i="2" s="1"/>
  <c r="I208" i="2" s="1"/>
  <c r="I209" i="2" s="1"/>
  <c r="I210" i="2" s="1"/>
  <c r="I211" i="2" s="1"/>
  <c r="I212" i="2" s="1"/>
  <c r="I194" i="2"/>
  <c r="I195" i="2" s="1"/>
  <c r="I196" i="2" s="1"/>
  <c r="I197" i="2" s="1"/>
  <c r="I198" i="2" s="1"/>
  <c r="I199" i="2" s="1"/>
  <c r="I200" i="2" s="1"/>
  <c r="I201" i="2" s="1"/>
  <c r="I186" i="2"/>
  <c r="I187" i="2" s="1"/>
  <c r="I188" i="2" s="1"/>
  <c r="I189" i="2" s="1"/>
  <c r="I190" i="2" s="1"/>
  <c r="I178" i="2"/>
  <c r="I179" i="2" s="1"/>
  <c r="I180" i="2" s="1"/>
  <c r="I181" i="2" s="1"/>
  <c r="I182" i="2" s="1"/>
  <c r="I173" i="2"/>
  <c r="I172" i="2"/>
  <c r="I171" i="2"/>
  <c r="I170" i="2"/>
  <c r="I169" i="2"/>
  <c r="I166" i="2"/>
  <c r="I167" i="2" s="1"/>
  <c r="I162" i="2"/>
  <c r="I163" i="2" s="1"/>
  <c r="I164" i="2" s="1"/>
  <c r="I158" i="2"/>
  <c r="I159" i="2" s="1"/>
  <c r="I160" i="2" s="1"/>
  <c r="I154" i="2"/>
  <c r="I155" i="2" s="1"/>
  <c r="I156" i="2" s="1"/>
  <c r="I150" i="2"/>
  <c r="I151" i="2" s="1"/>
  <c r="I152" i="2" s="1"/>
  <c r="I144" i="2"/>
  <c r="I145" i="2" s="1"/>
  <c r="I146" i="2" s="1"/>
  <c r="I147" i="2" s="1"/>
  <c r="I138" i="2"/>
  <c r="I139" i="2" s="1"/>
  <c r="I140" i="2" s="1"/>
  <c r="I141" i="2" s="1"/>
  <c r="I131" i="2"/>
  <c r="I132" i="2" s="1"/>
  <c r="I133" i="2" s="1"/>
  <c r="I134" i="2" s="1"/>
  <c r="I135" i="2" s="1"/>
  <c r="I136" i="2" s="1"/>
  <c r="I127" i="2"/>
  <c r="I126" i="2"/>
  <c r="I122" i="2"/>
  <c r="I123" i="2" s="1"/>
  <c r="I118" i="2"/>
  <c r="I119" i="2" s="1"/>
  <c r="I120" i="2" s="1"/>
  <c r="I114" i="2"/>
  <c r="I115" i="2" s="1"/>
  <c r="I116" i="2" s="1"/>
  <c r="I108" i="2"/>
  <c r="I109" i="2" s="1"/>
  <c r="I110" i="2" s="1"/>
  <c r="I111" i="2" s="1"/>
  <c r="I103" i="2"/>
  <c r="I104" i="2" s="1"/>
  <c r="I105" i="2" s="1"/>
  <c r="I106" i="2" s="1"/>
  <c r="I98" i="2"/>
  <c r="I99" i="2" s="1"/>
  <c r="I100" i="2" s="1"/>
  <c r="I101" i="2" s="1"/>
  <c r="I92" i="2"/>
  <c r="I93" i="2" s="1"/>
  <c r="I94" i="2" s="1"/>
  <c r="I95" i="2" s="1"/>
  <c r="I96" i="2" s="1"/>
  <c r="I82" i="2"/>
  <c r="I83" i="2" s="1"/>
  <c r="I84" i="2" s="1"/>
  <c r="I85" i="2" s="1"/>
  <c r="I86" i="2" s="1"/>
  <c r="I87" i="2" s="1"/>
  <c r="I88" i="2" s="1"/>
  <c r="I89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60" i="2"/>
  <c r="I61" i="2" s="1"/>
  <c r="I62" i="2" s="1"/>
  <c r="I63" i="2" s="1"/>
  <c r="I64" i="2" s="1"/>
  <c r="I65" i="2" s="1"/>
  <c r="I66" i="2" s="1"/>
  <c r="I53" i="2"/>
  <c r="I54" i="2" s="1"/>
  <c r="I50" i="2"/>
  <c r="I51" i="2" s="1"/>
  <c r="I46" i="2"/>
  <c r="I47" i="2" s="1"/>
  <c r="I48" i="2" s="1"/>
  <c r="I41" i="2"/>
  <c r="I42" i="2" s="1"/>
  <c r="I43" i="2" s="1"/>
  <c r="I33" i="2"/>
  <c r="I34" i="2" s="1"/>
  <c r="I35" i="2" s="1"/>
  <c r="I36" i="2" s="1"/>
  <c r="I37" i="2" s="1"/>
  <c r="I27" i="2"/>
  <c r="I28" i="2" s="1"/>
  <c r="I29" i="2" s="1"/>
  <c r="I22" i="2"/>
  <c r="I23" i="2" s="1"/>
  <c r="I24" i="2" s="1"/>
  <c r="I25" i="2" s="1"/>
  <c r="J5" i="1" l="1"/>
  <c r="I13" i="2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<sst xmlns="http://schemas.openxmlformats.org/spreadsheetml/2006/main" count="251" uniqueCount="21">
  <si>
    <t>AdmissionNo</t>
  </si>
  <si>
    <t>LoanTypeDesc</t>
  </si>
  <si>
    <t>ProductDesc</t>
  </si>
  <si>
    <t>LoanNo</t>
  </si>
  <si>
    <t>TransactionDate</t>
  </si>
  <si>
    <t>LedgerFolioNo</t>
  </si>
  <si>
    <t>Sanction Amount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</si>
  <si>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</si>
  <si>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</si>
  <si>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</si>
  <si>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</si>
  <si>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</si>
  <si>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</si>
  <si>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</si>
  <si>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</si>
  <si>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Term Loans - MT &amp; LT</t>
  </si>
  <si>
    <t>Pipeline Loan</t>
  </si>
  <si>
    <t>Dairy Loan</t>
  </si>
  <si>
    <t>Poultry Loan</t>
  </si>
  <si>
    <t>Tractor Loan</t>
  </si>
  <si>
    <t>Land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</si>
</sst>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);\-#,##0.00"/>
    <numFmt numFmtId="165" formatCode="#,##0.00_ ;\-#,##0.00\ 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entury"/>
      <family val="1"/>
    </font>
    <font>
      <sz val="11"/>
      <name val="Century"/>
      <family val="1"/>
    </font>
    <font>
      <sz val="11"/>
      <color theme="1"/>
      <name val="Century"/>
      <family val="1"/>
    </font>
    <font>
      <sz val="10"/>
      <color indexed="8"/>
      <name val="Arial"/>
      <family val="2"/>
    </font>
    <font>
      <sz val="11"/>
      <color indexed="8"/>
      <name val="Nudi 01 e"/>
    </font>
    <font>
      <sz val="12"/>
      <color indexed="8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13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3" fontId="3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0" xfId="0" applyBorder="1"/>
    <xf numFmtId="164" fontId="5" fillId="0" borderId="3" xfId="0" applyNumberFormat="1" applyFont="1" applyBorder="1" applyAlignment="1">
      <alignment horizontal="right" vertical="center"/>
    </xf>
    <xf numFmtId="0" fontId="5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3" fillId="0" borderId="3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4" fontId="5" fillId="0" borderId="3" xfId="0" applyNumberFormat="1" applyFont="1" applyBorder="1"/>
    <xf numFmtId="164" fontId="3" fillId="0" borderId="3" xfId="0" applyNumberFormat="1" applyFont="1" applyBorder="1" applyAlignment="1">
      <alignment horizontal="right" vertical="center"/>
    </xf>
    <xf numFmtId="0" fontId="5" fillId="0" borderId="3" xfId="0" applyFont="1" applyBorder="1"/>
    <xf numFmtId="164" fontId="5" fillId="0" borderId="3" xfId="0" applyNumberFormat="1" applyFont="1" applyBorder="1" applyAlignment="1">
      <alignment horizontal="right"/>
    </xf>
    <xf numFmtId="0" fontId="5" fillId="0" borderId="3" xfId="0" applyNumberFormat="1" applyFont="1" applyBorder="1"/>
    <xf numFmtId="0" fontId="5" fillId="0" borderId="4" xfId="0" applyFont="1" applyBorder="1"/>
    <xf numFmtId="14" fontId="3" fillId="0" borderId="5" xfId="2" applyNumberFormat="1" applyFont="1" applyFill="1" applyBorder="1" applyAlignment="1">
      <alignment horizontal="right" vertical="center" wrapText="1"/>
    </xf>
    <xf numFmtId="14" fontId="3" fillId="0" borderId="5" xfId="2" applyNumberFormat="1" applyFont="1" applyFill="1" applyBorder="1" applyAlignment="1">
      <alignment horizontal="right" wrapText="1"/>
    </xf>
    <xf numFmtId="165" fontId="5" fillId="0" borderId="5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vertical="center"/>
    </xf>
    <xf numFmtId="14" fontId="5" fillId="0" borderId="3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4" fontId="3" fillId="0" borderId="5" xfId="2" applyNumberFormat="1" applyFont="1" applyFill="1" applyBorder="1" applyAlignment="1">
      <alignment vertical="center" wrapText="1"/>
    </xf>
    <xf numFmtId="14" fontId="3" fillId="0" borderId="6" xfId="2" applyNumberFormat="1" applyFont="1" applyFill="1" applyBorder="1" applyAlignment="1">
      <alignment horizontal="right" wrapText="1"/>
    </xf>
    <xf numFmtId="165" fontId="5" fillId="0" borderId="6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0" fontId="5" fillId="2" borderId="8" xfId="0" applyFont="1" applyFill="1" applyBorder="1" applyAlignment="1">
      <alignment horizontal="left"/>
    </xf>
    <xf numFmtId="3" fontId="3" fillId="0" borderId="8" xfId="0" applyNumberFormat="1" applyFont="1" applyBorder="1" applyAlignment="1">
      <alignment horizontal="center" vertical="center"/>
    </xf>
    <xf numFmtId="14" fontId="5" fillId="0" borderId="8" xfId="0" applyNumberFormat="1" applyFont="1" applyBorder="1"/>
    <xf numFmtId="0" fontId="5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0" fontId="5" fillId="0" borderId="8" xfId="0" applyNumberFormat="1" applyFont="1" applyBorder="1"/>
    <xf numFmtId="0" fontId="3" fillId="0" borderId="8" xfId="0" applyNumberFormat="1" applyFont="1" applyBorder="1" applyAlignment="1">
      <alignment horizontal="right" vertical="center"/>
    </xf>
    <xf numFmtId="0" fontId="5" fillId="0" borderId="8" xfId="0" applyFont="1" applyBorder="1"/>
    <xf numFmtId="0" fontId="5" fillId="0" borderId="9" xfId="0" applyFont="1" applyBorder="1"/>
    <xf numFmtId="14" fontId="3" fillId="0" borderId="10" xfId="2" applyNumberFormat="1" applyFont="1" applyFill="1" applyBorder="1" applyAlignment="1">
      <alignment horizontal="right" wrapText="1"/>
    </xf>
    <xf numFmtId="3" fontId="3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3" fillId="0" borderId="6" xfId="2" applyNumberFormat="1" applyFont="1" applyFill="1" applyBorder="1" applyAlignment="1">
      <alignment horizontal="right" vertical="center" wrapText="1"/>
    </xf>
    <xf numFmtId="14" fontId="3" fillId="0" borderId="6" xfId="2" applyNumberFormat="1" applyFont="1" applyFill="1" applyBorder="1" applyAlignment="1">
      <alignment horizontal="center" vertical="center" wrapText="1"/>
    </xf>
    <xf numFmtId="0" fontId="3" fillId="0" borderId="6" xfId="2" applyNumberFormat="1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3" fillId="0" borderId="5" xfId="2" applyNumberFormat="1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/>
    </xf>
    <xf numFmtId="3" fontId="3" fillId="0" borderId="13" xfId="0" applyNumberFormat="1" applyFont="1" applyBorder="1" applyAlignment="1">
      <alignment horizontal="center" vertical="center"/>
    </xf>
    <xf numFmtId="14" fontId="7" fillId="0" borderId="14" xfId="2" applyNumberFormat="1" applyFont="1" applyFill="1" applyBorder="1" applyAlignment="1">
      <alignment horizontal="right" wrapText="1"/>
    </xf>
    <xf numFmtId="0" fontId="5" fillId="0" borderId="1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right" vertical="center"/>
    </xf>
    <xf numFmtId="14" fontId="5" fillId="0" borderId="13" xfId="0" applyNumberFormat="1" applyFont="1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0" fontId="4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3" fontId="3" fillId="0" borderId="6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3" fontId="3" fillId="0" borderId="5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/>
    </xf>
    <xf numFmtId="0" fontId="4" fillId="2" borderId="15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/>
    </xf>
    <xf numFmtId="3" fontId="3" fillId="0" borderId="15" xfId="0" applyNumberFormat="1" applyFont="1" applyBorder="1" applyAlignment="1">
      <alignment horizontal="center" vertical="center"/>
    </xf>
    <xf numFmtId="14" fontId="5" fillId="0" borderId="15" xfId="0" applyNumberFormat="1" applyFont="1" applyBorder="1"/>
    <xf numFmtId="0" fontId="5" fillId="0" borderId="15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center"/>
    </xf>
    <xf numFmtId="0" fontId="5" fillId="0" borderId="15" xfId="0" applyFont="1" applyBorder="1"/>
    <xf numFmtId="0" fontId="5" fillId="2" borderId="6" xfId="0" applyFont="1" applyFill="1" applyBorder="1" applyAlignment="1">
      <alignment horizontal="left"/>
    </xf>
    <xf numFmtId="0" fontId="3" fillId="0" borderId="6" xfId="2" applyFont="1" applyFill="1" applyBorder="1" applyAlignment="1">
      <alignment horizontal="right" wrapText="1"/>
    </xf>
    <xf numFmtId="14" fontId="5" fillId="0" borderId="6" xfId="0" applyNumberFormat="1" applyFont="1" applyBorder="1"/>
    <xf numFmtId="164" fontId="3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0" fontId="5" fillId="0" borderId="11" xfId="0" applyFont="1" applyBorder="1"/>
    <xf numFmtId="0" fontId="5" fillId="2" borderId="5" xfId="0" applyFont="1" applyFill="1" applyBorder="1" applyAlignment="1">
      <alignment horizontal="left"/>
    </xf>
    <xf numFmtId="0" fontId="3" fillId="0" borderId="5" xfId="2" applyFont="1" applyFill="1" applyBorder="1" applyAlignment="1">
      <alignment horizontal="right" wrapText="1"/>
    </xf>
    <xf numFmtId="14" fontId="5" fillId="0" borderId="5" xfId="0" applyNumberFormat="1" applyFont="1" applyBorder="1"/>
    <xf numFmtId="164" fontId="3" fillId="0" borderId="5" xfId="0" applyNumberFormat="1" applyFont="1" applyBorder="1" applyAlignment="1">
      <alignment horizontal="right" vertical="center"/>
    </xf>
    <xf numFmtId="0" fontId="5" fillId="0" borderId="5" xfId="0" applyFont="1" applyBorder="1"/>
    <xf numFmtId="0" fontId="5" fillId="0" borderId="12" xfId="0" applyFont="1" applyBorder="1"/>
    <xf numFmtId="14" fontId="3" fillId="0" borderId="6" xfId="2" applyNumberFormat="1" applyFont="1" applyFill="1" applyBorder="1" applyAlignment="1">
      <alignment vertical="center" wrapText="1"/>
    </xf>
    <xf numFmtId="0" fontId="3" fillId="0" borderId="6" xfId="2" applyFont="1" applyFill="1" applyBorder="1" applyAlignment="1">
      <alignment vertical="center" wrapText="1"/>
    </xf>
    <xf numFmtId="165" fontId="5" fillId="0" borderId="6" xfId="0" applyNumberFormat="1" applyFont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0" borderId="5" xfId="2" applyFont="1" applyFill="1" applyBorder="1" applyAlignment="1">
      <alignment vertical="center" wrapText="1"/>
    </xf>
    <xf numFmtId="165" fontId="5" fillId="0" borderId="5" xfId="0" applyNumberFormat="1" applyFont="1" applyBorder="1" applyAlignment="1">
      <alignment vertical="center"/>
    </xf>
    <xf numFmtId="14" fontId="5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2" borderId="13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164" fontId="5" fillId="0" borderId="16" xfId="0" applyNumberFormat="1" applyFont="1" applyBorder="1" applyAlignment="1"/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5" fillId="0" borderId="5" xfId="0" applyFont="1" applyBorder="1" applyAlignment="1">
      <alignment horizontal="center"/>
    </xf>
    <xf numFmtId="0" fontId="3" fillId="0" borderId="10" xfId="2" applyFont="1" applyFill="1" applyBorder="1" applyAlignment="1">
      <alignment horizontal="right" wrapText="1"/>
    </xf>
    <xf numFmtId="165" fontId="5" fillId="0" borderId="8" xfId="0" applyNumberFormat="1" applyFont="1" applyBorder="1" applyAlignment="1">
      <alignment horizontal="right"/>
    </xf>
    <xf numFmtId="0" fontId="4" fillId="2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/>
    </xf>
    <xf numFmtId="3" fontId="3" fillId="0" borderId="17" xfId="0" applyNumberFormat="1" applyFont="1" applyBorder="1" applyAlignment="1">
      <alignment horizontal="center" vertical="center"/>
    </xf>
    <xf numFmtId="14" fontId="5" fillId="0" borderId="17" xfId="0" applyNumberFormat="1" applyFont="1" applyBorder="1"/>
    <xf numFmtId="0" fontId="5" fillId="0" borderId="17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right" vertical="center"/>
    </xf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3" fontId="3" fillId="0" borderId="6" xfId="0" applyNumberFormat="1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164" fontId="5" fillId="0" borderId="8" xfId="0" applyNumberFormat="1" applyFont="1" applyBorder="1" applyAlignment="1"/>
    <xf numFmtId="164" fontId="5" fillId="0" borderId="6" xfId="0" applyNumberFormat="1" applyFont="1" applyBorder="1" applyAlignment="1">
      <alignment vertical="center"/>
    </xf>
    <xf numFmtId="14" fontId="3" fillId="0" borderId="13" xfId="2" applyNumberFormat="1" applyFont="1" applyFill="1" applyBorder="1" applyAlignment="1">
      <alignment horizontal="right" wrapText="1"/>
    </xf>
    <xf numFmtId="0" fontId="3" fillId="0" borderId="13" xfId="2" applyFont="1" applyFill="1" applyBorder="1" applyAlignment="1">
      <alignment horizontal="right" wrapText="1"/>
    </xf>
    <xf numFmtId="165" fontId="5" fillId="0" borderId="13" xfId="0" applyNumberFormat="1" applyFont="1" applyBorder="1" applyAlignment="1">
      <alignment horizontal="right"/>
    </xf>
    <xf numFmtId="0" fontId="5" fillId="0" borderId="18" xfId="0" applyFont="1" applyBorder="1"/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3" fillId="0" borderId="6" xfId="2" applyFont="1" applyFill="1" applyBorder="1" applyAlignment="1">
      <alignment horizontal="right" vertical="center" wrapText="1"/>
    </xf>
    <xf numFmtId="14" fontId="5" fillId="0" borderId="6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14" fontId="5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164" fontId="5" fillId="0" borderId="6" xfId="0" applyNumberFormat="1" applyFont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4" fontId="3" fillId="0" borderId="6" xfId="3" applyNumberFormat="1" applyFont="1" applyFill="1" applyBorder="1" applyAlignment="1">
      <alignment horizontal="center" vertical="center" wrapText="1"/>
    </xf>
    <xf numFmtId="2" fontId="3" fillId="0" borderId="6" xfId="4" applyNumberFormat="1" applyFont="1" applyFill="1" applyBorder="1" applyAlignment="1">
      <alignment horizontal="center" vertical="center" wrapText="1"/>
    </xf>
    <xf numFmtId="2" fontId="3" fillId="0" borderId="6" xfId="5" applyNumberFormat="1" applyFont="1" applyFill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right" vertical="center"/>
    </xf>
    <xf numFmtId="14" fontId="3" fillId="0" borderId="5" xfId="3" applyNumberFormat="1" applyFont="1" applyFill="1" applyBorder="1" applyAlignment="1">
      <alignment horizontal="center" vertical="center" wrapText="1"/>
    </xf>
    <xf numFmtId="2" fontId="3" fillId="0" borderId="5" xfId="4" applyNumberFormat="1" applyFont="1" applyFill="1" applyBorder="1" applyAlignment="1">
      <alignment horizontal="center" vertical="center" wrapText="1"/>
    </xf>
    <xf numFmtId="2" fontId="3" fillId="0" borderId="5" xfId="5" applyNumberFormat="1" applyFont="1" applyFill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right" vertical="center"/>
    </xf>
    <xf numFmtId="0" fontId="5" fillId="2" borderId="15" xfId="0" applyFont="1" applyFill="1" applyBorder="1" applyAlignment="1">
      <alignment horizontal="left" vertical="center"/>
    </xf>
    <xf numFmtId="14" fontId="5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 wrapText="1"/>
    </xf>
    <xf numFmtId="2" fontId="3" fillId="0" borderId="5" xfId="2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/>
    </xf>
    <xf numFmtId="14" fontId="5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4" fontId="3" fillId="0" borderId="6" xfId="2" applyNumberFormat="1" applyFont="1" applyFill="1" applyBorder="1" applyAlignment="1">
      <alignment horizontal="center" wrapText="1"/>
    </xf>
    <xf numFmtId="0" fontId="3" fillId="0" borderId="6" xfId="2" applyFont="1" applyFill="1" applyBorder="1" applyAlignment="1">
      <alignment horizontal="center" wrapText="1"/>
    </xf>
    <xf numFmtId="14" fontId="3" fillId="0" borderId="5" xfId="2" applyNumberFormat="1" applyFont="1" applyFill="1" applyBorder="1" applyAlignment="1">
      <alignment horizontal="center" wrapText="1"/>
    </xf>
    <xf numFmtId="0" fontId="3" fillId="0" borderId="5" xfId="2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left" vertical="center"/>
    </xf>
    <xf numFmtId="14" fontId="5" fillId="0" borderId="13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65" fontId="5" fillId="2" borderId="6" xfId="0" applyNumberFormat="1" applyFont="1" applyFill="1" applyBorder="1" applyAlignment="1">
      <alignment horizontal="right" vertical="center"/>
    </xf>
    <xf numFmtId="14" fontId="5" fillId="2" borderId="6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165" fontId="5" fillId="2" borderId="5" xfId="0" applyNumberFormat="1" applyFont="1" applyFill="1" applyBorder="1" applyAlignment="1">
      <alignment horizontal="right" vertical="center"/>
    </xf>
    <xf numFmtId="14" fontId="5" fillId="2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3" fillId="2" borderId="15" xfId="0" applyNumberFormat="1" applyFont="1" applyFill="1" applyBorder="1" applyAlignment="1">
      <alignment horizontal="center" vertical="center"/>
    </xf>
    <xf numFmtId="14" fontId="5" fillId="2" borderId="15" xfId="0" applyNumberFormat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2" fontId="5" fillId="2" borderId="15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3" fontId="3" fillId="2" borderId="13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2" fontId="5" fillId="2" borderId="13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4" fontId="8" fillId="0" borderId="5" xfId="2" applyNumberFormat="1" applyFont="1" applyFill="1" applyBorder="1" applyAlignment="1">
      <alignment horizontal="center" vertical="center" wrapText="1"/>
    </xf>
    <xf numFmtId="2" fontId="8" fillId="0" borderId="5" xfId="2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/>
    </xf>
    <xf numFmtId="14" fontId="5" fillId="0" borderId="17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2" borderId="16" xfId="0" applyFont="1" applyFill="1" applyBorder="1"/>
    <xf numFmtId="0" fontId="5" fillId="2" borderId="16" xfId="0" applyFont="1" applyFill="1" applyBorder="1" applyAlignment="1">
      <alignment horizontal="center"/>
    </xf>
    <xf numFmtId="164" fontId="5" fillId="2" borderId="16" xfId="0" applyNumberFormat="1" applyFont="1" applyFill="1" applyBorder="1" applyAlignment="1"/>
    <xf numFmtId="0" fontId="5" fillId="2" borderId="3" xfId="0" applyFont="1" applyFill="1" applyBorder="1"/>
    <xf numFmtId="14" fontId="5" fillId="2" borderId="3" xfId="0" applyNumberFormat="1" applyFont="1" applyFill="1" applyBorder="1"/>
    <xf numFmtId="0" fontId="5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right" vertical="center"/>
    </xf>
    <xf numFmtId="2" fontId="5" fillId="2" borderId="3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/>
    <xf numFmtId="0" fontId="5" fillId="2" borderId="6" xfId="0" applyFont="1" applyFill="1" applyBorder="1"/>
    <xf numFmtId="14" fontId="3" fillId="2" borderId="6" xfId="2" applyNumberFormat="1" applyFont="1" applyFill="1" applyBorder="1" applyAlignment="1">
      <alignment horizontal="right" wrapText="1"/>
    </xf>
    <xf numFmtId="0" fontId="3" fillId="2" borderId="6" xfId="2" applyFont="1" applyFill="1" applyBorder="1" applyAlignment="1">
      <alignment horizontal="right" wrapText="1"/>
    </xf>
    <xf numFmtId="165" fontId="5" fillId="2" borderId="6" xfId="0" applyNumberFormat="1" applyFont="1" applyFill="1" applyBorder="1" applyAlignment="1">
      <alignment horizontal="right"/>
    </xf>
    <xf numFmtId="14" fontId="5" fillId="2" borderId="6" xfId="0" applyNumberFormat="1" applyFont="1" applyFill="1" applyBorder="1"/>
    <xf numFmtId="164" fontId="3" fillId="2" borderId="6" xfId="0" applyNumberFormat="1" applyFont="1" applyFill="1" applyBorder="1" applyAlignment="1">
      <alignment horizontal="right" vertical="center"/>
    </xf>
    <xf numFmtId="0" fontId="5" fillId="2" borderId="11" xfId="0" applyFont="1" applyFill="1" applyBorder="1"/>
    <xf numFmtId="0" fontId="5" fillId="2" borderId="5" xfId="0" applyFont="1" applyFill="1" applyBorder="1"/>
    <xf numFmtId="14" fontId="5" fillId="2" borderId="5" xfId="0" applyNumberFormat="1" applyFont="1" applyFill="1" applyBorder="1"/>
    <xf numFmtId="0" fontId="5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right" vertical="center"/>
    </xf>
    <xf numFmtId="0" fontId="5" fillId="2" borderId="12" xfId="0" applyFont="1" applyFill="1" applyBorder="1"/>
    <xf numFmtId="0" fontId="5" fillId="2" borderId="13" xfId="0" applyFont="1" applyFill="1" applyBorder="1"/>
    <xf numFmtId="14" fontId="5" fillId="2" borderId="13" xfId="0" applyNumberFormat="1" applyFont="1" applyFill="1" applyBorder="1"/>
    <xf numFmtId="0" fontId="5" fillId="2" borderId="13" xfId="0" applyFont="1" applyFill="1" applyBorder="1" applyAlignment="1">
      <alignment horizontal="center"/>
    </xf>
    <xf numFmtId="164" fontId="3" fillId="2" borderId="13" xfId="0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right" vertical="center"/>
    </xf>
    <xf numFmtId="2" fontId="3" fillId="2" borderId="3" xfId="0" applyNumberFormat="1" applyFont="1" applyFill="1" applyBorder="1" applyAlignment="1">
      <alignment horizontal="right" vertical="center"/>
    </xf>
    <xf numFmtId="0" fontId="5" fillId="2" borderId="8" xfId="0" applyFont="1" applyFill="1" applyBorder="1"/>
    <xf numFmtId="3" fontId="3" fillId="2" borderId="8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/>
    <xf numFmtId="0" fontId="5" fillId="2" borderId="8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right" vertical="center"/>
    </xf>
    <xf numFmtId="0" fontId="5" fillId="2" borderId="15" xfId="0" applyFont="1" applyFill="1" applyBorder="1"/>
    <xf numFmtId="14" fontId="5" fillId="2" borderId="15" xfId="0" applyNumberFormat="1" applyFont="1" applyFill="1" applyBorder="1"/>
    <xf numFmtId="0" fontId="5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right" vertical="center"/>
    </xf>
    <xf numFmtId="14" fontId="3" fillId="2" borderId="5" xfId="2" applyNumberFormat="1" applyFont="1" applyFill="1" applyBorder="1" applyAlignment="1">
      <alignment horizontal="right" wrapText="1"/>
    </xf>
    <xf numFmtId="0" fontId="3" fillId="2" borderId="5" xfId="2" applyFont="1" applyFill="1" applyBorder="1" applyAlignment="1">
      <alignment horizontal="right" wrapText="1"/>
    </xf>
    <xf numFmtId="165" fontId="5" fillId="2" borderId="5" xfId="0" applyNumberFormat="1" applyFont="1" applyFill="1" applyBorder="1" applyAlignment="1">
      <alignment horizontal="right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3" xfId="0" applyFont="1" applyFill="1" applyBorder="1" applyAlignment="1">
      <alignment vertical="center"/>
    </xf>
    <xf numFmtId="14" fontId="5" fillId="2" borderId="3" xfId="0" applyNumberFormat="1" applyFont="1" applyFill="1" applyBorder="1" applyAlignment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14" fontId="5" fillId="2" borderId="8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164" fontId="5" fillId="2" borderId="8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14" fontId="3" fillId="2" borderId="6" xfId="2" applyNumberFormat="1" applyFont="1" applyFill="1" applyBorder="1" applyAlignment="1">
      <alignment horizontal="right" vertical="center" wrapText="1"/>
    </xf>
    <xf numFmtId="0" fontId="3" fillId="2" borderId="6" xfId="2" applyFont="1" applyFill="1" applyBorder="1" applyAlignment="1">
      <alignment horizontal="right" vertical="center" wrapText="1"/>
    </xf>
    <xf numFmtId="1" fontId="3" fillId="2" borderId="6" xfId="2" applyNumberFormat="1" applyFont="1" applyFill="1" applyBorder="1" applyAlignment="1">
      <alignment horizontal="right" vertical="center" wrapText="1"/>
    </xf>
    <xf numFmtId="14" fontId="5" fillId="2" borderId="6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4" fontId="5" fillId="2" borderId="5" xfId="0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164" fontId="5" fillId="2" borderId="6" xfId="0" applyNumberFormat="1" applyFont="1" applyFill="1" applyBorder="1" applyAlignment="1">
      <alignment horizontal="right"/>
    </xf>
    <xf numFmtId="2" fontId="5" fillId="2" borderId="3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164" fontId="5" fillId="2" borderId="6" xfId="0" applyNumberFormat="1" applyFont="1" applyFill="1" applyBorder="1" applyAlignment="1">
      <alignment horizontal="right" vertical="center"/>
    </xf>
  </cellXfs>
  <cellStyles count="6">
    <cellStyle name="Normal" xfId="0" builtinId="0"/>
    <cellStyle name="Normal 2" xfId="1" xr:uid="{1D70CF5B-5E3B-443B-8666-8FF705C45DF0}"/>
    <cellStyle name="Normal_Sheet1" xfId="2" xr:uid="{BECDF231-780E-404A-885D-CF19708C962E}"/>
    <cellStyle name="Normal_Sheet1 4" xfId="3" xr:uid="{345E279B-6BA8-4E8B-9820-033F47EFAEDE}"/>
    <cellStyle name="Normal_Sheet1 5" xfId="4" xr:uid="{11804B04-B287-4583-9683-A783B12E347D}"/>
    <cellStyle name="Normal_Sheet1 6" xfId="5" xr:uid="{A4370188-B291-4A81-A0A9-33C4309E4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B68D-81D1-494C-A74C-2AB57BCF768C}">
  <dimension ref="A1:O11"/>
  <sheetViews>
    <sheetView workbookViewId="0">
      <selection activeCell="L11" sqref="L11"/>
    </sheetView>
  </sheetViews>
  <sheetFormatPr defaultColWidth="9" defaultRowHeight="15"/>
  <cols>
    <col min="5" max="5" width="11.5703125" bestFit="1" customWidth="1"/>
    <col min="7" max="7" width="12.5703125" bestFit="1" customWidth="1"/>
    <col min="10" max="10" width="12.5703125" bestFit="1" customWidth="1"/>
  </cols>
  <sheetData>
    <row r="1" spans="1:15" ht="39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16.5" thickTop="1" thickBot="1">
      <c r="A2" s="9">
        <v>744</v>
      </c>
      <c r="B2" s="10" t="s">
        <v>15</v>
      </c>
      <c r="C2" s="11" t="s">
        <v>16</v>
      </c>
      <c r="D2" s="12">
        <v>17</v>
      </c>
      <c r="E2" s="32">
        <v>45216</v>
      </c>
      <c r="F2" s="14">
        <v>1</v>
      </c>
      <c r="G2" s="15">
        <v>740000</v>
      </c>
      <c r="H2" s="16">
        <v>592000</v>
      </c>
      <c r="I2" s="14">
        <v>51640</v>
      </c>
      <c r="J2" s="17">
        <v>148000</v>
      </c>
      <c r="K2" s="18">
        <v>0</v>
      </c>
      <c r="L2" s="19">
        <v>0</v>
      </c>
      <c r="M2" s="14">
        <v>0</v>
      </c>
      <c r="N2" s="14">
        <v>0</v>
      </c>
      <c r="O2" s="20">
        <v>0</v>
      </c>
    </row>
    <row r="3" spans="1:15" ht="16.5" thickTop="1" thickBot="1">
      <c r="A3" s="9">
        <v>1480</v>
      </c>
      <c r="B3" s="10" t="s">
        <v>15</v>
      </c>
      <c r="C3" s="21" t="s">
        <v>16</v>
      </c>
      <c r="D3" s="12">
        <v>18</v>
      </c>
      <c r="E3" s="32">
        <v>45279</v>
      </c>
      <c r="F3" s="14">
        <v>1</v>
      </c>
      <c r="G3" s="15">
        <v>600000</v>
      </c>
      <c r="H3" s="16">
        <v>420000</v>
      </c>
      <c r="I3" s="14">
        <v>42910</v>
      </c>
      <c r="J3" s="17">
        <v>180000</v>
      </c>
      <c r="K3" s="18"/>
      <c r="L3" s="22">
        <v>0</v>
      </c>
      <c r="M3" s="14"/>
      <c r="N3" s="14"/>
      <c r="O3" s="20"/>
    </row>
    <row r="4" spans="1:15" ht="16.5" thickTop="1" thickBot="1">
      <c r="A4" s="24">
        <v>2061</v>
      </c>
      <c r="B4" s="10" t="s">
        <v>15</v>
      </c>
      <c r="C4" s="25" t="s">
        <v>16</v>
      </c>
      <c r="D4" s="12">
        <v>19</v>
      </c>
      <c r="E4" s="33">
        <v>45234</v>
      </c>
      <c r="F4" s="14">
        <v>1</v>
      </c>
      <c r="G4" s="27">
        <v>510000</v>
      </c>
      <c r="H4" s="28">
        <v>153000</v>
      </c>
      <c r="I4" s="28">
        <v>13360</v>
      </c>
      <c r="J4" s="34">
        <v>357000</v>
      </c>
      <c r="K4" s="30"/>
      <c r="L4" s="22">
        <v>0</v>
      </c>
      <c r="M4" s="28"/>
      <c r="N4" s="28"/>
      <c r="O4" s="31"/>
    </row>
    <row r="5" spans="1:15" ht="16.5" thickTop="1" thickBot="1">
      <c r="A5" s="35">
        <v>2420</v>
      </c>
      <c r="B5" s="10" t="s">
        <v>15</v>
      </c>
      <c r="C5" s="21" t="s">
        <v>16</v>
      </c>
      <c r="D5" s="12">
        <v>20</v>
      </c>
      <c r="E5" s="43">
        <v>45282</v>
      </c>
      <c r="F5" s="37">
        <v>1</v>
      </c>
      <c r="G5" s="38">
        <v>600000</v>
      </c>
      <c r="H5" s="37">
        <v>120000</v>
      </c>
      <c r="I5" s="37">
        <v>15890</v>
      </c>
      <c r="J5" s="39">
        <f>G5</f>
        <v>600000</v>
      </c>
      <c r="K5" s="40"/>
      <c r="L5" s="41">
        <v>0</v>
      </c>
      <c r="M5" s="37"/>
      <c r="N5" s="37"/>
      <c r="O5" s="42"/>
    </row>
    <row r="6" spans="1:15" ht="16.5" thickTop="1" thickBot="1">
      <c r="A6" s="24">
        <v>1155</v>
      </c>
      <c r="B6" s="10" t="s">
        <v>15</v>
      </c>
      <c r="C6" s="25" t="s">
        <v>17</v>
      </c>
      <c r="D6" s="12">
        <v>10</v>
      </c>
      <c r="E6" s="44">
        <v>45369</v>
      </c>
      <c r="F6" s="14">
        <v>2</v>
      </c>
      <c r="G6" s="27">
        <v>500000</v>
      </c>
      <c r="H6" s="37">
        <v>200000</v>
      </c>
      <c r="I6" s="37">
        <v>25040</v>
      </c>
      <c r="J6" s="45">
        <v>300000</v>
      </c>
      <c r="K6" s="30"/>
      <c r="L6" s="22">
        <v>0</v>
      </c>
      <c r="M6" s="28"/>
      <c r="N6" s="28"/>
      <c r="O6" s="31"/>
    </row>
    <row r="7" spans="1:15" ht="16.5" thickTop="1" thickBot="1">
      <c r="A7" s="24">
        <v>890</v>
      </c>
      <c r="B7" s="10" t="s">
        <v>15</v>
      </c>
      <c r="C7" s="25" t="s">
        <v>17</v>
      </c>
      <c r="D7" s="12">
        <v>11</v>
      </c>
      <c r="E7" s="44">
        <v>45092</v>
      </c>
      <c r="F7" s="14">
        <v>2</v>
      </c>
      <c r="G7" s="27">
        <v>900000</v>
      </c>
      <c r="H7" s="37">
        <v>180000</v>
      </c>
      <c r="I7" s="37">
        <v>19560</v>
      </c>
      <c r="J7" s="39">
        <v>720000</v>
      </c>
      <c r="K7" s="30"/>
      <c r="L7" s="22">
        <v>0</v>
      </c>
      <c r="M7" s="28"/>
      <c r="N7" s="28"/>
      <c r="O7" s="31"/>
    </row>
    <row r="8" spans="1:15" ht="16.5" thickTop="1" thickBot="1">
      <c r="A8" s="24">
        <v>2388</v>
      </c>
      <c r="B8" s="10" t="s">
        <v>15</v>
      </c>
      <c r="C8" s="25" t="s">
        <v>17</v>
      </c>
      <c r="D8" s="12">
        <v>12</v>
      </c>
      <c r="E8" s="33">
        <v>45286</v>
      </c>
      <c r="F8" s="14">
        <v>2</v>
      </c>
      <c r="G8" s="27">
        <v>600000</v>
      </c>
      <c r="H8" s="37">
        <v>120000</v>
      </c>
      <c r="I8" s="37">
        <v>14530</v>
      </c>
      <c r="J8" s="39">
        <v>480000</v>
      </c>
      <c r="K8" s="30"/>
      <c r="L8" s="22">
        <v>0</v>
      </c>
      <c r="M8" s="28"/>
      <c r="N8" s="28"/>
      <c r="O8" s="31"/>
    </row>
    <row r="9" spans="1:15" ht="16.5" thickTop="1" thickBot="1">
      <c r="A9" s="24">
        <v>249</v>
      </c>
      <c r="B9" s="10" t="s">
        <v>15</v>
      </c>
      <c r="C9" s="25" t="s">
        <v>17</v>
      </c>
      <c r="D9" s="12">
        <v>13</v>
      </c>
      <c r="E9" s="44">
        <v>45258</v>
      </c>
      <c r="F9" s="14">
        <v>2</v>
      </c>
      <c r="G9" s="27">
        <v>650000</v>
      </c>
      <c r="H9" s="37">
        <v>65000</v>
      </c>
      <c r="I9" s="37">
        <v>8180</v>
      </c>
      <c r="J9" s="45">
        <v>585000</v>
      </c>
      <c r="K9" s="30"/>
      <c r="L9" s="22">
        <v>0</v>
      </c>
      <c r="M9" s="28"/>
      <c r="N9" s="28"/>
      <c r="O9" s="31"/>
    </row>
    <row r="10" spans="1:15" ht="16.5" thickTop="1" thickBot="1">
      <c r="A10" s="46">
        <v>172</v>
      </c>
      <c r="B10" s="10" t="s">
        <v>15</v>
      </c>
      <c r="C10" s="47" t="s">
        <v>17</v>
      </c>
      <c r="D10" s="48">
        <v>14</v>
      </c>
      <c r="E10" s="58">
        <v>45329</v>
      </c>
      <c r="F10" s="50">
        <v>2</v>
      </c>
      <c r="G10" s="51">
        <v>900000</v>
      </c>
      <c r="H10" s="52">
        <v>90000</v>
      </c>
      <c r="I10" s="52">
        <v>12620</v>
      </c>
      <c r="J10" s="53">
        <v>810000</v>
      </c>
      <c r="K10" s="54"/>
      <c r="L10" s="55">
        <v>0</v>
      </c>
      <c r="M10" s="56"/>
      <c r="N10" s="56"/>
      <c r="O10" s="57"/>
    </row>
    <row r="11" spans="1:15" ht="15.75" thickTop="1">
      <c r="A11" s="24">
        <v>790</v>
      </c>
      <c r="B11" s="10" t="s">
        <v>15</v>
      </c>
      <c r="C11" s="25" t="s">
        <v>18</v>
      </c>
      <c r="D11" s="59">
        <v>7</v>
      </c>
      <c r="E11" s="26">
        <v>44011</v>
      </c>
      <c r="F11" s="28"/>
      <c r="G11" s="27">
        <v>640000</v>
      </c>
      <c r="H11" s="37">
        <v>427200</v>
      </c>
      <c r="I11" s="37">
        <v>46310</v>
      </c>
      <c r="J11" s="39">
        <v>212800</v>
      </c>
      <c r="K11" s="30"/>
      <c r="L11" s="22">
        <v>0</v>
      </c>
      <c r="M11" s="28"/>
      <c r="N11" s="28"/>
      <c r="O11" s="31"/>
    </row>
  </sheetData>
  <dataValidations count="1">
    <dataValidation type="list" allowBlank="1" showInputMessage="1" showErrorMessage="1" sqref="B2:B11" xr:uid="{9E422768-5F47-444F-B0B7-A014F23BB163}">
      <formula1>"Short Term - Crop Loans, Term Loans - MT &amp; LT,Others"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F0FE-0444-40BA-9DFB-B349859F5DDA}">
  <dimension ref="A1:N253"/>
  <sheetViews>
    <sheetView topLeftCell="A241" workbookViewId="0">
      <selection activeCell="I251" sqref="I251"/>
    </sheetView>
  </sheetViews>
  <sheetFormatPr defaultRowHeight="15"/>
  <cols>
    <col min="1" max="1" width="24.42578125" bestFit="1" customWidth="1"/>
    <col min="2" max="2" width="20.42578125" bestFit="1" customWidth="1"/>
    <col min="3" max="3" width="7.140625" bestFit="1" customWidth="1"/>
    <col min="4" max="4" width="13" bestFit="1" customWidth="1"/>
    <col min="6" max="6" width="12.5703125" bestFit="1" customWidth="1"/>
    <col min="7" max="8" width="10.85546875" bestFit="1" customWidth="1"/>
    <col min="9" max="9" width="12.5703125" bestFit="1" customWidth="1"/>
    <col min="11" max="11" width="12.5703125" bestFit="1" customWidth="1"/>
    <col min="12" max="12" width="8.7109375" bestFit="1" customWidth="1"/>
    <col min="13" max="13" width="9" bestFit="1" customWidth="1"/>
    <col min="14" max="14" width="7.85546875" bestFit="1" customWidth="1"/>
  </cols>
  <sheetData>
    <row r="1" spans="1:14" ht="39" thickBot="1">
      <c r="A1" s="1" t="s">
        <v>1</v>
      </c>
      <c r="B1" s="1" t="s">
        <v>2</v>
      </c>
      <c r="C1" s="1" t="s">
        <v>3</v>
      </c>
      <c r="D1" s="2" t="s">
        <v>4</v>
      </c>
      <c r="E1" s="3" t="s">
        <v>5</v>
      </c>
      <c r="F1" s="3" t="s">
        <v>6</v>
      </c>
      <c r="G1" s="4" t="s">
        <v>7</v>
      </c>
      <c r="H1" s="4" t="s">
        <v>8</v>
      </c>
      <c r="I1" s="4" t="s">
        <v>9</v>
      </c>
      <c r="J1" s="1" t="s">
        <v>10</v>
      </c>
      <c r="K1" s="7" t="s">
        <v>11</v>
      </c>
      <c r="L1" s="7" t="s">
        <v>12</v>
      </c>
      <c r="M1" s="7" t="s">
        <v>13</v>
      </c>
      <c r="N1" s="8" t="s">
        <v>14</v>
      </c>
    </row>
    <row r="2" spans="1:14" ht="16.5" thickTop="1" thickBot="1">
      <c r="A2" s="10" t="s">
        <v>15</v>
      </c>
      <c r="B2" s="11" t="s">
        <v>16</v>
      </c>
      <c r="C2" s="12">
        <v>17</v>
      </c>
      <c r="D2" s="32">
        <v>45216</v>
      </c>
      <c r="E2" s="14">
        <v>1</v>
      </c>
      <c r="F2" s="15">
        <v>740000</v>
      </c>
      <c r="G2" s="14">
        <f>SUM(G3:G10)</f>
        <v>592000</v>
      </c>
      <c r="H2" s="14">
        <f>SUM(H3:H10)</f>
        <v>51640</v>
      </c>
      <c r="I2" s="17">
        <v>740000</v>
      </c>
      <c r="J2" s="60"/>
      <c r="K2" s="15">
        <v>0</v>
      </c>
      <c r="L2" s="14"/>
      <c r="M2" s="14"/>
      <c r="N2" s="20"/>
    </row>
    <row r="3" spans="1:14" ht="16.5" thickTop="1" thickBot="1">
      <c r="A3" s="10" t="s">
        <v>15</v>
      </c>
      <c r="B3" s="11" t="s">
        <v>16</v>
      </c>
      <c r="C3" s="12">
        <v>17</v>
      </c>
      <c r="D3" s="61">
        <v>43938</v>
      </c>
      <c r="E3" s="62"/>
      <c r="F3" s="63"/>
      <c r="G3" s="64">
        <v>74000</v>
      </c>
      <c r="H3" s="64">
        <v>4990</v>
      </c>
      <c r="I3" s="65">
        <f>I2-G3</f>
        <v>666000</v>
      </c>
      <c r="J3" s="66"/>
      <c r="K3" s="67"/>
      <c r="L3" s="68"/>
      <c r="M3" s="68"/>
      <c r="N3" s="69"/>
    </row>
    <row r="4" spans="1:14" ht="16.5" thickTop="1" thickBot="1">
      <c r="A4" s="10" t="s">
        <v>15</v>
      </c>
      <c r="B4" s="11" t="s">
        <v>16</v>
      </c>
      <c r="C4" s="12">
        <v>17</v>
      </c>
      <c r="D4" s="61">
        <v>44119</v>
      </c>
      <c r="E4" s="62"/>
      <c r="F4" s="62"/>
      <c r="G4" s="64">
        <v>74000</v>
      </c>
      <c r="H4" s="64">
        <v>9970</v>
      </c>
      <c r="I4" s="65">
        <f t="shared" ref="I4:I10" si="0">I3-G4</f>
        <v>592000</v>
      </c>
      <c r="J4" s="66"/>
      <c r="K4" s="67"/>
      <c r="L4" s="68"/>
      <c r="M4" s="68"/>
      <c r="N4" s="69"/>
    </row>
    <row r="5" spans="1:14" ht="16.5" thickTop="1" thickBot="1">
      <c r="A5" s="10" t="s">
        <v>15</v>
      </c>
      <c r="B5" s="11" t="s">
        <v>16</v>
      </c>
      <c r="C5" s="12">
        <v>17</v>
      </c>
      <c r="D5" s="61">
        <v>44301</v>
      </c>
      <c r="E5" s="62"/>
      <c r="F5" s="62"/>
      <c r="G5" s="64">
        <v>74000</v>
      </c>
      <c r="H5" s="64">
        <v>8860</v>
      </c>
      <c r="I5" s="65">
        <f t="shared" si="0"/>
        <v>518000</v>
      </c>
      <c r="J5" s="66"/>
      <c r="K5" s="67"/>
      <c r="L5" s="68"/>
      <c r="M5" s="68"/>
      <c r="N5" s="69"/>
    </row>
    <row r="6" spans="1:14" ht="16.5" thickTop="1" thickBot="1">
      <c r="A6" s="10" t="s">
        <v>15</v>
      </c>
      <c r="B6" s="11" t="s">
        <v>16</v>
      </c>
      <c r="C6" s="12">
        <v>17</v>
      </c>
      <c r="D6" s="61">
        <v>44481</v>
      </c>
      <c r="E6" s="62"/>
      <c r="F6" s="62"/>
      <c r="G6" s="64">
        <v>74000</v>
      </c>
      <c r="H6" s="64">
        <v>7670</v>
      </c>
      <c r="I6" s="65">
        <f t="shared" si="0"/>
        <v>444000</v>
      </c>
      <c r="J6" s="66"/>
      <c r="K6" s="67"/>
      <c r="L6" s="68"/>
      <c r="M6" s="68"/>
      <c r="N6" s="69"/>
    </row>
    <row r="7" spans="1:14" ht="16.5" thickTop="1" thickBot="1">
      <c r="A7" s="10" t="s">
        <v>15</v>
      </c>
      <c r="B7" s="11" t="s">
        <v>16</v>
      </c>
      <c r="C7" s="12">
        <v>17</v>
      </c>
      <c r="D7" s="61">
        <v>44667</v>
      </c>
      <c r="E7" s="62"/>
      <c r="F7" s="62"/>
      <c r="G7" s="64">
        <v>74000</v>
      </c>
      <c r="H7" s="64">
        <v>6790</v>
      </c>
      <c r="I7" s="65">
        <f t="shared" si="0"/>
        <v>370000</v>
      </c>
      <c r="J7" s="66"/>
      <c r="K7" s="67"/>
      <c r="L7" s="68"/>
      <c r="M7" s="68"/>
      <c r="N7" s="69"/>
    </row>
    <row r="8" spans="1:14" ht="16.5" thickTop="1" thickBot="1">
      <c r="A8" s="10" t="s">
        <v>15</v>
      </c>
      <c r="B8" s="11" t="s">
        <v>16</v>
      </c>
      <c r="C8" s="12">
        <v>17</v>
      </c>
      <c r="D8" s="61">
        <v>44849</v>
      </c>
      <c r="E8" s="62"/>
      <c r="F8" s="62"/>
      <c r="G8" s="64">
        <v>74000</v>
      </c>
      <c r="H8" s="64">
        <v>5540</v>
      </c>
      <c r="I8" s="65">
        <f t="shared" si="0"/>
        <v>296000</v>
      </c>
      <c r="J8" s="66"/>
      <c r="K8" s="67"/>
      <c r="L8" s="68"/>
      <c r="M8" s="68"/>
      <c r="N8" s="69"/>
    </row>
    <row r="9" spans="1:14" ht="16.5" thickTop="1" thickBot="1">
      <c r="A9" s="10" t="s">
        <v>15</v>
      </c>
      <c r="B9" s="11" t="s">
        <v>16</v>
      </c>
      <c r="C9" s="12">
        <v>17</v>
      </c>
      <c r="D9" s="61">
        <v>45033</v>
      </c>
      <c r="E9" s="62"/>
      <c r="F9" s="62"/>
      <c r="G9" s="64">
        <v>74000</v>
      </c>
      <c r="H9" s="64">
        <v>4480</v>
      </c>
      <c r="I9" s="65">
        <f t="shared" si="0"/>
        <v>222000</v>
      </c>
      <c r="J9" s="66"/>
      <c r="K9" s="67"/>
      <c r="L9" s="68"/>
      <c r="M9" s="68"/>
      <c r="N9" s="69"/>
    </row>
    <row r="10" spans="1:14" ht="16.5" thickTop="1" thickBot="1">
      <c r="A10" s="10" t="s">
        <v>15</v>
      </c>
      <c r="B10" s="11" t="s">
        <v>16</v>
      </c>
      <c r="C10" s="12">
        <v>17</v>
      </c>
      <c r="D10" s="32">
        <v>45216</v>
      </c>
      <c r="E10" s="70"/>
      <c r="F10" s="70"/>
      <c r="G10" s="71">
        <v>74000</v>
      </c>
      <c r="H10" s="71">
        <v>3340</v>
      </c>
      <c r="I10" s="23">
        <f t="shared" si="0"/>
        <v>148000</v>
      </c>
      <c r="J10" s="72"/>
      <c r="K10" s="73"/>
      <c r="L10" s="74"/>
      <c r="M10" s="74"/>
      <c r="N10" s="75"/>
    </row>
    <row r="11" spans="1:14" ht="16.5" thickTop="1" thickBot="1">
      <c r="A11" s="76"/>
      <c r="B11" s="77"/>
      <c r="C11" s="78"/>
      <c r="D11" s="79"/>
      <c r="E11" s="80"/>
      <c r="F11" s="81"/>
      <c r="G11" s="82"/>
      <c r="H11" s="81"/>
      <c r="I11" s="83"/>
      <c r="J11" s="82"/>
      <c r="K11" s="81"/>
      <c r="L11" s="84"/>
      <c r="M11" s="84"/>
      <c r="N11" s="84"/>
    </row>
    <row r="12" spans="1:14" ht="16.5" thickTop="1" thickBot="1">
      <c r="A12" s="10" t="s">
        <v>15</v>
      </c>
      <c r="B12" s="21" t="s">
        <v>16</v>
      </c>
      <c r="C12" s="12">
        <v>18</v>
      </c>
      <c r="D12" s="32">
        <v>45279</v>
      </c>
      <c r="E12" s="14">
        <v>1</v>
      </c>
      <c r="F12" s="15">
        <v>600000</v>
      </c>
      <c r="G12" s="14">
        <f>SUM(G13:G19)</f>
        <v>420000</v>
      </c>
      <c r="H12" s="14">
        <f>SUM(H13:H19)</f>
        <v>42910</v>
      </c>
      <c r="I12" s="17">
        <f>F12</f>
        <v>600000</v>
      </c>
      <c r="J12" s="60"/>
      <c r="K12" s="27">
        <v>180000</v>
      </c>
      <c r="L12" s="14"/>
      <c r="M12" s="14"/>
      <c r="N12" s="20"/>
    </row>
    <row r="13" spans="1:14" ht="15.75" thickTop="1">
      <c r="A13" s="85"/>
      <c r="B13" s="86"/>
      <c r="C13" s="87"/>
      <c r="D13" s="61">
        <v>44183</v>
      </c>
      <c r="E13" s="62"/>
      <c r="F13" s="62"/>
      <c r="G13" s="64">
        <v>60000</v>
      </c>
      <c r="H13" s="64">
        <v>7840</v>
      </c>
      <c r="I13" s="65">
        <f>I12-G13</f>
        <v>540000</v>
      </c>
      <c r="J13" s="66"/>
      <c r="K13" s="67"/>
      <c r="L13" s="68"/>
      <c r="M13" s="68"/>
      <c r="N13" s="69"/>
    </row>
    <row r="14" spans="1:14">
      <c r="A14" s="85"/>
      <c r="B14" s="86"/>
      <c r="C14" s="87"/>
      <c r="D14" s="61">
        <v>44376</v>
      </c>
      <c r="E14" s="62"/>
      <c r="F14" s="62"/>
      <c r="G14" s="64">
        <v>60000</v>
      </c>
      <c r="H14" s="64">
        <v>8570</v>
      </c>
      <c r="I14" s="65">
        <f t="shared" ref="I14:I19" si="1">I13-G14</f>
        <v>480000</v>
      </c>
      <c r="J14" s="66"/>
      <c r="K14" s="67"/>
      <c r="L14" s="68"/>
      <c r="M14" s="68"/>
      <c r="N14" s="69"/>
    </row>
    <row r="15" spans="1:14">
      <c r="A15" s="85"/>
      <c r="B15" s="86"/>
      <c r="C15" s="87"/>
      <c r="D15" s="61">
        <v>44548</v>
      </c>
      <c r="E15" s="62"/>
      <c r="F15" s="62"/>
      <c r="G15" s="64">
        <v>60000</v>
      </c>
      <c r="H15" s="64">
        <v>6800</v>
      </c>
      <c r="I15" s="65">
        <f t="shared" si="1"/>
        <v>420000</v>
      </c>
      <c r="J15" s="66"/>
      <c r="K15" s="67"/>
      <c r="L15" s="68"/>
      <c r="M15" s="68"/>
      <c r="N15" s="69"/>
    </row>
    <row r="16" spans="1:14">
      <c r="A16" s="85"/>
      <c r="B16" s="86"/>
      <c r="C16" s="87"/>
      <c r="D16" s="61">
        <v>44705</v>
      </c>
      <c r="E16" s="62"/>
      <c r="F16" s="62"/>
      <c r="G16" s="64">
        <v>60000</v>
      </c>
      <c r="H16" s="64">
        <v>5420</v>
      </c>
      <c r="I16" s="65">
        <f t="shared" si="1"/>
        <v>360000</v>
      </c>
      <c r="J16" s="66"/>
      <c r="K16" s="67"/>
      <c r="L16" s="68"/>
      <c r="M16" s="68"/>
      <c r="N16" s="69"/>
    </row>
    <row r="17" spans="1:14">
      <c r="A17" s="85"/>
      <c r="B17" s="86"/>
      <c r="C17" s="87"/>
      <c r="D17" s="61">
        <v>44912</v>
      </c>
      <c r="E17" s="62"/>
      <c r="F17" s="62"/>
      <c r="G17" s="64">
        <v>60000</v>
      </c>
      <c r="H17" s="64">
        <v>6130</v>
      </c>
      <c r="I17" s="65">
        <f t="shared" si="1"/>
        <v>300000</v>
      </c>
      <c r="J17" s="66"/>
      <c r="K17" s="67"/>
      <c r="L17" s="68"/>
      <c r="M17" s="68"/>
      <c r="N17" s="69"/>
    </row>
    <row r="18" spans="1:14">
      <c r="A18" s="85"/>
      <c r="B18" s="86"/>
      <c r="C18" s="87"/>
      <c r="D18" s="61">
        <v>45096</v>
      </c>
      <c r="E18" s="62"/>
      <c r="F18" s="62"/>
      <c r="G18" s="64">
        <v>60000</v>
      </c>
      <c r="H18" s="64">
        <v>4540</v>
      </c>
      <c r="I18" s="65">
        <f t="shared" si="1"/>
        <v>240000</v>
      </c>
      <c r="J18" s="66"/>
      <c r="K18" s="67"/>
      <c r="L18" s="68"/>
      <c r="M18" s="68"/>
      <c r="N18" s="69"/>
    </row>
    <row r="19" spans="1:14" ht="15.75" thickBot="1">
      <c r="A19" s="88"/>
      <c r="B19" s="89"/>
      <c r="C19" s="90"/>
      <c r="D19" s="32">
        <v>45279</v>
      </c>
      <c r="E19" s="70"/>
      <c r="F19" s="70"/>
      <c r="G19" s="71">
        <v>60000</v>
      </c>
      <c r="H19" s="71">
        <v>3610</v>
      </c>
      <c r="I19" s="23">
        <f t="shared" si="1"/>
        <v>180000</v>
      </c>
      <c r="J19" s="72"/>
      <c r="K19" s="73"/>
      <c r="L19" s="74"/>
      <c r="M19" s="74"/>
      <c r="N19" s="75"/>
    </row>
    <row r="20" spans="1:14" ht="15.75" thickTop="1">
      <c r="A20" s="91"/>
      <c r="B20" s="47"/>
      <c r="C20" s="48"/>
      <c r="D20" s="49"/>
      <c r="E20" s="50"/>
      <c r="F20" s="51"/>
      <c r="G20" s="49"/>
      <c r="H20" s="51"/>
      <c r="I20" s="92"/>
      <c r="J20" s="49"/>
      <c r="K20" s="51"/>
      <c r="L20" s="56"/>
      <c r="M20" s="56"/>
      <c r="N20" s="56"/>
    </row>
    <row r="21" spans="1:14" ht="15.75" thickBot="1">
      <c r="A21" s="93"/>
      <c r="B21" s="94"/>
      <c r="C21" s="95"/>
      <c r="D21" s="96"/>
      <c r="E21" s="97"/>
      <c r="F21" s="98"/>
      <c r="G21" s="96"/>
      <c r="H21" s="98"/>
      <c r="I21" s="99"/>
      <c r="J21" s="96"/>
      <c r="K21" s="98"/>
      <c r="L21" s="100"/>
      <c r="M21" s="100"/>
      <c r="N21" s="100"/>
    </row>
    <row r="22" spans="1:14" ht="16.5" thickTop="1" thickBot="1">
      <c r="A22" s="10" t="s">
        <v>15</v>
      </c>
      <c r="B22" s="25" t="s">
        <v>16</v>
      </c>
      <c r="C22" s="12">
        <v>19</v>
      </c>
      <c r="D22" s="33">
        <v>45234</v>
      </c>
      <c r="E22" s="14">
        <v>1</v>
      </c>
      <c r="F22" s="27">
        <v>510000</v>
      </c>
      <c r="G22" s="28">
        <f>SUM(G23:G25)</f>
        <v>153000</v>
      </c>
      <c r="H22" s="28">
        <f>SUM(H23:H25)</f>
        <v>19960</v>
      </c>
      <c r="I22" s="29">
        <f>F22</f>
        <v>510000</v>
      </c>
      <c r="J22" s="26"/>
      <c r="K22" s="27">
        <v>357000</v>
      </c>
      <c r="L22" s="28"/>
      <c r="M22" s="28"/>
      <c r="N22" s="31"/>
    </row>
    <row r="23" spans="1:14" ht="15.75" thickTop="1">
      <c r="A23" s="85"/>
      <c r="B23" s="101"/>
      <c r="C23" s="87"/>
      <c r="D23" s="44">
        <v>44869</v>
      </c>
      <c r="E23" s="44"/>
      <c r="F23" s="44"/>
      <c r="G23" s="102">
        <v>51000</v>
      </c>
      <c r="H23" s="102">
        <v>6930</v>
      </c>
      <c r="I23" s="45">
        <f>I22-G23</f>
        <v>459000</v>
      </c>
      <c r="J23" s="103"/>
      <c r="K23" s="104"/>
      <c r="L23" s="105"/>
      <c r="M23" s="105"/>
      <c r="N23" s="106"/>
    </row>
    <row r="24" spans="1:14">
      <c r="A24" s="85"/>
      <c r="B24" s="101"/>
      <c r="C24" s="87"/>
      <c r="D24" s="44">
        <v>45048</v>
      </c>
      <c r="E24" s="44"/>
      <c r="F24" s="44"/>
      <c r="G24" s="102">
        <v>51000</v>
      </c>
      <c r="H24" s="102">
        <v>6790</v>
      </c>
      <c r="I24" s="45">
        <f t="shared" ref="I24:I25" si="2">I23-G24</f>
        <v>408000</v>
      </c>
      <c r="J24" s="103"/>
      <c r="K24" s="104"/>
      <c r="L24" s="105"/>
      <c r="M24" s="105"/>
      <c r="N24" s="106"/>
    </row>
    <row r="25" spans="1:14" ht="15.75" thickBot="1">
      <c r="A25" s="88"/>
      <c r="B25" s="107"/>
      <c r="C25" s="90"/>
      <c r="D25" s="33">
        <v>45234</v>
      </c>
      <c r="E25" s="33"/>
      <c r="F25" s="33"/>
      <c r="G25" s="108">
        <v>51000</v>
      </c>
      <c r="H25" s="108">
        <v>6240</v>
      </c>
      <c r="I25" s="34">
        <f t="shared" si="2"/>
        <v>357000</v>
      </c>
      <c r="J25" s="109"/>
      <c r="K25" s="110"/>
      <c r="L25" s="111"/>
      <c r="M25" s="111"/>
      <c r="N25" s="112"/>
    </row>
    <row r="26" spans="1:14" ht="16.5" thickTop="1" thickBot="1">
      <c r="A26" s="93"/>
      <c r="B26" s="94"/>
      <c r="C26" s="95"/>
      <c r="D26" s="96"/>
      <c r="E26" s="97"/>
      <c r="F26" s="98"/>
      <c r="G26" s="96"/>
      <c r="H26" s="98"/>
      <c r="I26" s="99"/>
      <c r="J26" s="96"/>
      <c r="K26" s="98"/>
      <c r="L26" s="100"/>
      <c r="M26" s="100"/>
      <c r="N26" s="100"/>
    </row>
    <row r="27" spans="1:14" ht="16.5" thickTop="1" thickBot="1">
      <c r="A27" s="10" t="s">
        <v>15</v>
      </c>
      <c r="B27" s="21" t="s">
        <v>16</v>
      </c>
      <c r="C27" s="12">
        <v>20</v>
      </c>
      <c r="D27" s="43">
        <v>45282</v>
      </c>
      <c r="E27" s="37">
        <v>1</v>
      </c>
      <c r="F27" s="38">
        <v>600000</v>
      </c>
      <c r="G27" s="37">
        <f>SUM(G28,G29)</f>
        <v>120000</v>
      </c>
      <c r="H27" s="37">
        <f>SUM(H28:H29)</f>
        <v>15890</v>
      </c>
      <c r="I27" s="39">
        <f>F27</f>
        <v>600000</v>
      </c>
      <c r="J27" s="36"/>
      <c r="K27" s="38">
        <v>480000</v>
      </c>
      <c r="L27" s="37"/>
      <c r="M27" s="37"/>
      <c r="N27" s="42"/>
    </row>
    <row r="28" spans="1:14" ht="15.75" thickTop="1">
      <c r="A28" s="85"/>
      <c r="B28" s="86"/>
      <c r="C28" s="87"/>
      <c r="D28" s="113">
        <v>45100</v>
      </c>
      <c r="E28" s="113"/>
      <c r="F28" s="113"/>
      <c r="G28" s="114">
        <v>60000</v>
      </c>
      <c r="H28" s="114">
        <v>7810</v>
      </c>
      <c r="I28" s="115">
        <f>I27-G28</f>
        <v>540000</v>
      </c>
      <c r="J28" s="116"/>
      <c r="K28" s="117"/>
      <c r="L28" s="118"/>
      <c r="M28" s="118"/>
      <c r="N28" s="119"/>
    </row>
    <row r="29" spans="1:14" ht="15.75" thickBot="1">
      <c r="A29" s="88"/>
      <c r="B29" s="89"/>
      <c r="C29" s="90"/>
      <c r="D29" s="43">
        <v>45282</v>
      </c>
      <c r="E29" s="43"/>
      <c r="F29" s="43"/>
      <c r="G29" s="120">
        <v>60000</v>
      </c>
      <c r="H29" s="120">
        <v>8080</v>
      </c>
      <c r="I29" s="121">
        <f>I28-G29</f>
        <v>480000</v>
      </c>
      <c r="J29" s="122"/>
      <c r="K29" s="123"/>
      <c r="L29" s="124"/>
      <c r="M29" s="124"/>
      <c r="N29" s="125"/>
    </row>
    <row r="30" spans="1:14" ht="16.5" thickTop="1" thickBot="1">
      <c r="A30" s="76"/>
      <c r="B30" s="126"/>
      <c r="C30" s="78"/>
      <c r="D30" s="82"/>
      <c r="E30" s="80"/>
      <c r="F30" s="81"/>
      <c r="G30" s="82"/>
      <c r="H30" s="81"/>
      <c r="I30" s="83"/>
      <c r="J30" s="82"/>
      <c r="K30" s="81"/>
      <c r="L30" s="84"/>
      <c r="M30" s="84"/>
      <c r="N30" s="84"/>
    </row>
    <row r="31" spans="1:14" ht="16.5" thickTop="1" thickBot="1">
      <c r="A31" s="127"/>
      <c r="B31" s="128"/>
      <c r="C31" s="129"/>
      <c r="D31" s="130"/>
      <c r="E31" s="130"/>
      <c r="F31" s="131"/>
      <c r="G31" s="130"/>
      <c r="H31" s="131"/>
      <c r="I31" s="129"/>
      <c r="J31" s="130"/>
      <c r="K31" s="131"/>
      <c r="L31" s="130"/>
      <c r="M31" s="130"/>
      <c r="N31" s="130"/>
    </row>
    <row r="32" spans="1:14" ht="16.5" thickTop="1" thickBot="1">
      <c r="A32" s="132"/>
      <c r="B32" s="133"/>
      <c r="C32" s="134"/>
      <c r="D32" s="135"/>
      <c r="E32" s="135"/>
      <c r="F32" s="136"/>
      <c r="G32" s="135"/>
      <c r="H32" s="136"/>
      <c r="I32" s="134"/>
      <c r="J32" s="135"/>
      <c r="K32" s="135"/>
      <c r="L32" s="135"/>
      <c r="M32" s="135"/>
      <c r="N32" s="135"/>
    </row>
    <row r="33" spans="1:14" ht="15.75" thickTop="1">
      <c r="A33" s="10" t="s">
        <v>15</v>
      </c>
      <c r="B33" s="25" t="s">
        <v>17</v>
      </c>
      <c r="C33" s="12">
        <v>10</v>
      </c>
      <c r="D33" s="44">
        <v>45369</v>
      </c>
      <c r="E33" s="14">
        <v>2</v>
      </c>
      <c r="F33" s="27">
        <v>500000</v>
      </c>
      <c r="G33" s="37">
        <f>SUM(G34:G37)</f>
        <v>200000</v>
      </c>
      <c r="H33" s="37">
        <f>SUM(H34:H37)</f>
        <v>25240</v>
      </c>
      <c r="I33" s="39">
        <f>F33</f>
        <v>500000</v>
      </c>
      <c r="J33" s="26"/>
      <c r="K33" s="27">
        <v>300000</v>
      </c>
      <c r="L33" s="28"/>
      <c r="M33" s="28"/>
      <c r="N33" s="31"/>
    </row>
    <row r="34" spans="1:14">
      <c r="A34" s="85"/>
      <c r="B34" s="101"/>
      <c r="C34" s="87"/>
      <c r="D34" s="44">
        <v>44823</v>
      </c>
      <c r="E34" s="44"/>
      <c r="F34" s="44"/>
      <c r="G34" s="102">
        <v>50000</v>
      </c>
      <c r="H34" s="102">
        <v>7230</v>
      </c>
      <c r="I34" s="45">
        <f>I33-G34</f>
        <v>450000</v>
      </c>
      <c r="J34" s="103"/>
      <c r="K34" s="104"/>
      <c r="L34" s="105"/>
      <c r="M34" s="105"/>
      <c r="N34" s="106"/>
    </row>
    <row r="35" spans="1:14">
      <c r="A35" s="85"/>
      <c r="B35" s="101"/>
      <c r="C35" s="87"/>
      <c r="D35" s="44">
        <v>45003</v>
      </c>
      <c r="E35" s="44"/>
      <c r="F35" s="44"/>
      <c r="G35" s="102">
        <v>50000</v>
      </c>
      <c r="H35" s="102">
        <v>6660</v>
      </c>
      <c r="I35" s="45">
        <f t="shared" ref="I35:I37" si="3">I34-G35</f>
        <v>400000</v>
      </c>
      <c r="J35" s="103"/>
      <c r="K35" s="104"/>
      <c r="L35" s="105"/>
      <c r="M35" s="105"/>
      <c r="N35" s="106"/>
    </row>
    <row r="36" spans="1:14">
      <c r="A36" s="85"/>
      <c r="B36" s="101"/>
      <c r="C36" s="87"/>
      <c r="D36" s="44">
        <v>45185</v>
      </c>
      <c r="E36" s="44"/>
      <c r="F36" s="44"/>
      <c r="G36" s="102">
        <v>50000</v>
      </c>
      <c r="H36" s="102">
        <v>6050</v>
      </c>
      <c r="I36" s="45">
        <f t="shared" si="3"/>
        <v>350000</v>
      </c>
      <c r="J36" s="103"/>
      <c r="K36" s="104"/>
      <c r="L36" s="105"/>
      <c r="M36" s="105"/>
      <c r="N36" s="106"/>
    </row>
    <row r="37" spans="1:14">
      <c r="A37" s="85"/>
      <c r="B37" s="101"/>
      <c r="C37" s="87"/>
      <c r="D37" s="44">
        <v>45369</v>
      </c>
      <c r="E37" s="44"/>
      <c r="F37" s="44"/>
      <c r="G37" s="102">
        <v>50000</v>
      </c>
      <c r="H37" s="102">
        <v>5300</v>
      </c>
      <c r="I37" s="45">
        <f t="shared" si="3"/>
        <v>300000</v>
      </c>
      <c r="J37" s="103"/>
      <c r="K37" s="104"/>
      <c r="L37" s="105"/>
      <c r="M37" s="105"/>
      <c r="N37" s="106"/>
    </row>
    <row r="38" spans="1:14" ht="15.75" thickBot="1">
      <c r="A38" s="88"/>
      <c r="B38" s="107"/>
      <c r="C38" s="90"/>
      <c r="D38" s="109"/>
      <c r="E38" s="74"/>
      <c r="F38" s="110"/>
      <c r="G38" s="109"/>
      <c r="H38" s="110"/>
      <c r="I38" s="137"/>
      <c r="J38" s="109"/>
      <c r="K38" s="110"/>
      <c r="L38" s="111"/>
      <c r="M38" s="111"/>
      <c r="N38" s="112"/>
    </row>
    <row r="39" spans="1:14" ht="15.75" thickTop="1">
      <c r="A39" s="91"/>
      <c r="B39" s="47"/>
      <c r="C39" s="48"/>
      <c r="D39" s="49"/>
      <c r="E39" s="50"/>
      <c r="F39" s="51"/>
      <c r="G39" s="49"/>
      <c r="H39" s="51"/>
      <c r="I39" s="92"/>
      <c r="J39" s="49"/>
      <c r="K39" s="51"/>
      <c r="L39" s="56"/>
      <c r="M39" s="56"/>
      <c r="N39" s="56"/>
    </row>
    <row r="40" spans="1:14" ht="15.75" thickBot="1">
      <c r="A40" s="76"/>
      <c r="B40" s="126"/>
      <c r="C40" s="78"/>
      <c r="D40" s="82"/>
      <c r="E40" s="80"/>
      <c r="F40" s="81"/>
      <c r="G40" s="82"/>
      <c r="H40" s="81"/>
      <c r="I40" s="83"/>
      <c r="J40" s="82"/>
      <c r="K40" s="81"/>
      <c r="L40" s="84"/>
      <c r="M40" s="84"/>
      <c r="N40" s="84"/>
    </row>
    <row r="41" spans="1:14" ht="15.75" thickTop="1">
      <c r="A41" s="10" t="s">
        <v>15</v>
      </c>
      <c r="B41" s="25" t="s">
        <v>17</v>
      </c>
      <c r="C41" s="12">
        <v>11</v>
      </c>
      <c r="D41" s="44">
        <v>45092</v>
      </c>
      <c r="E41" s="14">
        <v>2</v>
      </c>
      <c r="F41" s="27">
        <v>900000</v>
      </c>
      <c r="G41" s="37">
        <f>SUM(G42:G43)</f>
        <v>180000</v>
      </c>
      <c r="H41" s="37">
        <f>SUM(H42:H43)</f>
        <v>19560</v>
      </c>
      <c r="I41" s="39">
        <f>F41</f>
        <v>900000</v>
      </c>
      <c r="J41" s="26"/>
      <c r="K41" s="27">
        <v>720000</v>
      </c>
      <c r="L41" s="28"/>
      <c r="M41" s="28"/>
      <c r="N41" s="31"/>
    </row>
    <row r="42" spans="1:14">
      <c r="A42" s="85"/>
      <c r="B42" s="101"/>
      <c r="C42" s="87"/>
      <c r="D42" s="44">
        <v>45275</v>
      </c>
      <c r="E42" s="44"/>
      <c r="F42" s="44"/>
      <c r="G42" s="102">
        <v>90000</v>
      </c>
      <c r="H42" s="102">
        <v>12190</v>
      </c>
      <c r="I42" s="45">
        <f>I41-G42</f>
        <v>810000</v>
      </c>
      <c r="J42" s="103"/>
      <c r="K42" s="104"/>
      <c r="L42" s="105"/>
      <c r="M42" s="105"/>
      <c r="N42" s="106"/>
    </row>
    <row r="43" spans="1:14">
      <c r="A43" s="85"/>
      <c r="B43" s="101"/>
      <c r="C43" s="87"/>
      <c r="D43" s="44">
        <v>45092</v>
      </c>
      <c r="E43" s="44"/>
      <c r="F43" s="44"/>
      <c r="G43" s="102">
        <v>90000</v>
      </c>
      <c r="H43" s="102">
        <v>7370</v>
      </c>
      <c r="I43" s="45">
        <f>I42-G43</f>
        <v>720000</v>
      </c>
      <c r="J43" s="103"/>
      <c r="K43" s="104"/>
      <c r="L43" s="105"/>
      <c r="M43" s="105"/>
      <c r="N43" s="106"/>
    </row>
    <row r="44" spans="1:14" ht="15.75" thickBot="1">
      <c r="A44" s="88"/>
      <c r="B44" s="107"/>
      <c r="C44" s="90"/>
      <c r="D44" s="109"/>
      <c r="E44" s="74"/>
      <c r="F44" s="110"/>
      <c r="G44" s="109"/>
      <c r="H44" s="110"/>
      <c r="I44" s="137"/>
      <c r="J44" s="109"/>
      <c r="K44" s="110"/>
      <c r="L44" s="111"/>
      <c r="M44" s="111"/>
      <c r="N44" s="112"/>
    </row>
    <row r="45" spans="1:14" ht="16.5" thickTop="1" thickBot="1">
      <c r="A45" s="76"/>
      <c r="B45" s="126"/>
      <c r="C45" s="78"/>
      <c r="D45" s="82"/>
      <c r="E45" s="80"/>
      <c r="F45" s="81"/>
      <c r="G45" s="82"/>
      <c r="H45" s="81"/>
      <c r="I45" s="83"/>
      <c r="J45" s="82"/>
      <c r="K45" s="81"/>
      <c r="L45" s="84"/>
      <c r="M45" s="84"/>
      <c r="N45" s="84"/>
    </row>
    <row r="46" spans="1:14" ht="16.5" thickTop="1" thickBot="1">
      <c r="A46" s="10" t="s">
        <v>15</v>
      </c>
      <c r="B46" s="25" t="s">
        <v>17</v>
      </c>
      <c r="C46" s="12">
        <v>12</v>
      </c>
      <c r="D46" s="33">
        <v>45286</v>
      </c>
      <c r="E46" s="14">
        <v>2</v>
      </c>
      <c r="F46" s="27">
        <v>600000</v>
      </c>
      <c r="G46" s="37">
        <f>SUM(G47:G48)</f>
        <v>120000</v>
      </c>
      <c r="H46" s="37">
        <f>SUM(H47:H48)</f>
        <v>14530</v>
      </c>
      <c r="I46" s="39">
        <f>F46</f>
        <v>600000</v>
      </c>
      <c r="J46" s="26"/>
      <c r="K46" s="27">
        <v>480000</v>
      </c>
      <c r="L46" s="28"/>
      <c r="M46" s="28"/>
      <c r="N46" s="31"/>
    </row>
    <row r="47" spans="1:14" ht="15.75" thickTop="1">
      <c r="A47" s="85"/>
      <c r="B47" s="101"/>
      <c r="C47" s="87"/>
      <c r="D47" s="44">
        <v>45100</v>
      </c>
      <c r="E47" s="44"/>
      <c r="F47" s="44"/>
      <c r="G47" s="102">
        <v>60000</v>
      </c>
      <c r="H47" s="102">
        <v>6270</v>
      </c>
      <c r="I47" s="45">
        <f>I46-G47</f>
        <v>540000</v>
      </c>
      <c r="J47" s="103"/>
      <c r="K47" s="104"/>
      <c r="L47" s="105"/>
      <c r="M47" s="105"/>
      <c r="N47" s="106"/>
    </row>
    <row r="48" spans="1:14" ht="15.75" thickBot="1">
      <c r="A48" s="88"/>
      <c r="B48" s="107"/>
      <c r="C48" s="90"/>
      <c r="D48" s="33">
        <v>45286</v>
      </c>
      <c r="E48" s="33"/>
      <c r="F48" s="33"/>
      <c r="G48" s="108">
        <v>60000</v>
      </c>
      <c r="H48" s="108">
        <v>8260</v>
      </c>
      <c r="I48" s="45">
        <f>I47-G48</f>
        <v>480000</v>
      </c>
      <c r="J48" s="109"/>
      <c r="K48" s="110"/>
      <c r="L48" s="111"/>
      <c r="M48" s="111"/>
      <c r="N48" s="112"/>
    </row>
    <row r="49" spans="1:14" ht="16.5" thickTop="1" thickBot="1">
      <c r="A49" s="76"/>
      <c r="B49" s="126"/>
      <c r="C49" s="78"/>
      <c r="D49" s="82"/>
      <c r="E49" s="80"/>
      <c r="F49" s="81"/>
      <c r="G49" s="82"/>
      <c r="H49" s="81"/>
      <c r="I49" s="83"/>
      <c r="J49" s="82"/>
      <c r="K49" s="81"/>
      <c r="L49" s="84"/>
      <c r="M49" s="84"/>
      <c r="N49" s="84"/>
    </row>
    <row r="50" spans="1:14" ht="15.75" thickTop="1">
      <c r="A50" s="10" t="s">
        <v>15</v>
      </c>
      <c r="B50" s="25" t="s">
        <v>17</v>
      </c>
      <c r="C50" s="12">
        <v>13</v>
      </c>
      <c r="D50" s="44">
        <v>45258</v>
      </c>
      <c r="E50" s="14">
        <v>2</v>
      </c>
      <c r="F50" s="27">
        <v>650000</v>
      </c>
      <c r="G50" s="102">
        <v>65000</v>
      </c>
      <c r="H50" s="102">
        <v>8180</v>
      </c>
      <c r="I50" s="39">
        <f>F50</f>
        <v>650000</v>
      </c>
      <c r="J50" s="26"/>
      <c r="K50" s="27">
        <v>585000</v>
      </c>
      <c r="L50" s="28"/>
      <c r="M50" s="28"/>
      <c r="N50" s="31"/>
    </row>
    <row r="51" spans="1:14">
      <c r="A51" s="85"/>
      <c r="B51" s="101"/>
      <c r="C51" s="87"/>
      <c r="D51" s="44">
        <v>45258</v>
      </c>
      <c r="E51" s="44"/>
      <c r="F51" s="44"/>
      <c r="G51" s="102">
        <v>65000</v>
      </c>
      <c r="H51" s="102">
        <v>8180</v>
      </c>
      <c r="I51" s="45">
        <f>I50-G51</f>
        <v>585000</v>
      </c>
      <c r="J51" s="103"/>
      <c r="K51" s="104"/>
      <c r="L51" s="105"/>
      <c r="M51" s="105"/>
      <c r="N51" s="106"/>
    </row>
    <row r="52" spans="1:14" ht="15.75" thickBot="1">
      <c r="A52" s="88"/>
      <c r="B52" s="107"/>
      <c r="C52" s="90"/>
      <c r="D52" s="109"/>
      <c r="E52" s="74"/>
      <c r="F52" s="110"/>
      <c r="G52" s="109"/>
      <c r="H52" s="110"/>
      <c r="I52" s="137"/>
      <c r="J52" s="109"/>
      <c r="K52" s="110"/>
      <c r="L52" s="111"/>
      <c r="M52" s="111"/>
      <c r="N52" s="112"/>
    </row>
    <row r="53" spans="1:14" ht="15.75" thickTop="1">
      <c r="A53" s="10" t="s">
        <v>15</v>
      </c>
      <c r="B53" s="47" t="s">
        <v>17</v>
      </c>
      <c r="C53" s="48">
        <v>14</v>
      </c>
      <c r="D53" s="58">
        <v>45329</v>
      </c>
      <c r="E53" s="50">
        <v>2</v>
      </c>
      <c r="F53" s="51">
        <v>900000</v>
      </c>
      <c r="G53" s="138">
        <v>90000</v>
      </c>
      <c r="H53" s="51">
        <v>12620</v>
      </c>
      <c r="I53" s="53">
        <f>F53</f>
        <v>900000</v>
      </c>
      <c r="J53" s="49"/>
      <c r="K53" s="51">
        <v>810000</v>
      </c>
      <c r="L53" s="56"/>
      <c r="M53" s="56"/>
      <c r="N53" s="57"/>
    </row>
    <row r="54" spans="1:14">
      <c r="A54" s="91"/>
      <c r="B54" s="47"/>
      <c r="C54" s="48"/>
      <c r="D54" s="58">
        <v>45329</v>
      </c>
      <c r="E54" s="58"/>
      <c r="F54" s="58"/>
      <c r="G54" s="138">
        <v>90000</v>
      </c>
      <c r="H54" s="51">
        <v>12620</v>
      </c>
      <c r="I54" s="139">
        <f>I53-G54</f>
        <v>810000</v>
      </c>
      <c r="J54" s="49"/>
      <c r="K54" s="51"/>
      <c r="L54" s="56"/>
      <c r="M54" s="56"/>
      <c r="N54" s="57"/>
    </row>
    <row r="55" spans="1:14">
      <c r="A55" s="91"/>
      <c r="B55" s="47"/>
      <c r="C55" s="48"/>
      <c r="D55" s="49"/>
      <c r="E55" s="50"/>
      <c r="F55" s="51"/>
      <c r="G55" s="49"/>
      <c r="H55" s="51"/>
      <c r="I55" s="92"/>
      <c r="J55" s="49"/>
      <c r="K55" s="51"/>
      <c r="L55" s="56"/>
      <c r="M55" s="56"/>
      <c r="N55" s="57"/>
    </row>
    <row r="56" spans="1:14">
      <c r="A56" s="91"/>
      <c r="B56" s="47"/>
      <c r="C56" s="48"/>
      <c r="D56" s="49"/>
      <c r="E56" s="50"/>
      <c r="F56" s="51"/>
      <c r="G56" s="49"/>
      <c r="H56" s="51"/>
      <c r="I56" s="92"/>
      <c r="J56" s="49"/>
      <c r="K56" s="51"/>
      <c r="L56" s="56"/>
      <c r="M56" s="56"/>
      <c r="N56" s="57"/>
    </row>
    <row r="57" spans="1:14" ht="15.75" thickBot="1">
      <c r="A57" s="140"/>
      <c r="B57" s="141"/>
      <c r="C57" s="142"/>
      <c r="D57" s="143"/>
      <c r="E57" s="144"/>
      <c r="F57" s="145"/>
      <c r="G57" s="143"/>
      <c r="H57" s="145"/>
      <c r="I57" s="146"/>
      <c r="J57" s="143"/>
      <c r="K57" s="145"/>
      <c r="L57" s="147"/>
      <c r="M57" s="147"/>
      <c r="N57" s="147"/>
    </row>
    <row r="58" spans="1:14" ht="16.5" thickTop="1" thickBot="1">
      <c r="A58" s="127"/>
      <c r="B58" s="128"/>
      <c r="C58" s="129"/>
      <c r="D58" s="130"/>
      <c r="E58" s="130"/>
      <c r="F58" s="131"/>
      <c r="G58" s="130"/>
      <c r="H58" s="131"/>
      <c r="I58" s="129"/>
      <c r="J58" s="130"/>
      <c r="K58" s="131"/>
      <c r="L58" s="130"/>
      <c r="M58" s="130"/>
      <c r="N58" s="130"/>
    </row>
    <row r="59" spans="1:14" ht="16.5" thickTop="1" thickBot="1">
      <c r="A59" s="132"/>
      <c r="B59" s="133"/>
      <c r="C59" s="134"/>
      <c r="D59" s="135"/>
      <c r="E59" s="135"/>
      <c r="F59" s="136"/>
      <c r="G59" s="135"/>
      <c r="H59" s="136"/>
      <c r="I59" s="134"/>
      <c r="J59" s="135"/>
      <c r="K59" s="135"/>
      <c r="L59" s="135"/>
      <c r="M59" s="135"/>
      <c r="N59" s="135"/>
    </row>
    <row r="60" spans="1:14" ht="16.5" thickTop="1" thickBot="1">
      <c r="A60" s="10" t="s">
        <v>15</v>
      </c>
      <c r="B60" s="25" t="s">
        <v>18</v>
      </c>
      <c r="C60" s="59">
        <v>7</v>
      </c>
      <c r="D60" s="33">
        <v>45288</v>
      </c>
      <c r="E60" s="28"/>
      <c r="F60" s="27">
        <v>640000</v>
      </c>
      <c r="G60" s="37">
        <f>SUM(G61:G66)</f>
        <v>427200</v>
      </c>
      <c r="H60" s="37">
        <f>SUM(H61:H66)</f>
        <v>46310</v>
      </c>
      <c r="I60" s="39">
        <f>F60</f>
        <v>640000</v>
      </c>
      <c r="J60" s="26"/>
      <c r="K60" s="27">
        <v>212800</v>
      </c>
      <c r="L60" s="28"/>
      <c r="M60" s="28"/>
      <c r="N60" s="31"/>
    </row>
    <row r="61" spans="1:14" ht="15.75" thickTop="1">
      <c r="A61" s="85"/>
      <c r="B61" s="101"/>
      <c r="C61" s="148"/>
      <c r="D61" s="44">
        <v>44376</v>
      </c>
      <c r="E61" s="44"/>
      <c r="F61" s="44"/>
      <c r="G61" s="102">
        <v>71200</v>
      </c>
      <c r="H61" s="102">
        <v>14320</v>
      </c>
      <c r="I61" s="45">
        <f>I60-G61</f>
        <v>568800</v>
      </c>
      <c r="J61" s="103"/>
      <c r="K61" s="104"/>
      <c r="L61" s="105"/>
      <c r="M61" s="105"/>
      <c r="N61" s="106"/>
    </row>
    <row r="62" spans="1:14">
      <c r="A62" s="85"/>
      <c r="B62" s="101"/>
      <c r="C62" s="148"/>
      <c r="D62" s="44">
        <v>44559</v>
      </c>
      <c r="E62" s="44"/>
      <c r="F62" s="44"/>
      <c r="G62" s="102">
        <v>71200</v>
      </c>
      <c r="H62" s="102">
        <v>8560</v>
      </c>
      <c r="I62" s="45">
        <f t="shared" ref="I62:I66" si="4">I61-G62</f>
        <v>497600</v>
      </c>
      <c r="J62" s="103"/>
      <c r="K62" s="104"/>
      <c r="L62" s="105"/>
      <c r="M62" s="105"/>
      <c r="N62" s="106"/>
    </row>
    <row r="63" spans="1:14">
      <c r="A63" s="85"/>
      <c r="B63" s="101"/>
      <c r="C63" s="148"/>
      <c r="D63" s="44">
        <v>44739</v>
      </c>
      <c r="E63" s="44"/>
      <c r="F63" s="44"/>
      <c r="G63" s="102">
        <v>71200</v>
      </c>
      <c r="H63" s="102">
        <v>7370</v>
      </c>
      <c r="I63" s="45">
        <f t="shared" si="4"/>
        <v>426400</v>
      </c>
      <c r="J63" s="103"/>
      <c r="K63" s="104"/>
      <c r="L63" s="105"/>
      <c r="M63" s="105"/>
      <c r="N63" s="106"/>
    </row>
    <row r="64" spans="1:14">
      <c r="A64" s="85"/>
      <c r="B64" s="101"/>
      <c r="C64" s="148"/>
      <c r="D64" s="44">
        <v>44918</v>
      </c>
      <c r="E64" s="44"/>
      <c r="F64" s="44"/>
      <c r="G64" s="102">
        <v>71200</v>
      </c>
      <c r="H64" s="102">
        <v>6280</v>
      </c>
      <c r="I64" s="45">
        <f t="shared" si="4"/>
        <v>355200</v>
      </c>
      <c r="J64" s="103"/>
      <c r="K64" s="104"/>
      <c r="L64" s="105"/>
      <c r="M64" s="105"/>
      <c r="N64" s="106"/>
    </row>
    <row r="65" spans="1:14">
      <c r="A65" s="85"/>
      <c r="B65" s="101"/>
      <c r="C65" s="148"/>
      <c r="D65" s="44">
        <v>45103</v>
      </c>
      <c r="E65" s="44"/>
      <c r="F65" s="44"/>
      <c r="G65" s="102">
        <v>71200</v>
      </c>
      <c r="H65" s="102">
        <v>5460</v>
      </c>
      <c r="I65" s="45">
        <f t="shared" si="4"/>
        <v>284000</v>
      </c>
      <c r="J65" s="103"/>
      <c r="K65" s="104"/>
      <c r="L65" s="105"/>
      <c r="M65" s="105"/>
      <c r="N65" s="106"/>
    </row>
    <row r="66" spans="1:14" ht="15.75" thickBot="1">
      <c r="A66" s="88"/>
      <c r="B66" s="107"/>
      <c r="C66" s="149"/>
      <c r="D66" s="33">
        <v>45288</v>
      </c>
      <c r="E66" s="33"/>
      <c r="F66" s="33"/>
      <c r="G66" s="108">
        <v>71200</v>
      </c>
      <c r="H66" s="108">
        <v>4320</v>
      </c>
      <c r="I66" s="45">
        <f t="shared" si="4"/>
        <v>212800</v>
      </c>
      <c r="J66" s="109"/>
      <c r="K66" s="110"/>
      <c r="L66" s="111"/>
      <c r="M66" s="111"/>
      <c r="N66" s="112"/>
    </row>
    <row r="67" spans="1:14" ht="15.75" thickTop="1">
      <c r="A67" s="150"/>
      <c r="B67" s="47"/>
      <c r="C67" s="92"/>
      <c r="D67" s="56"/>
      <c r="E67" s="56"/>
      <c r="F67" s="151"/>
      <c r="G67" s="56"/>
      <c r="H67" s="151"/>
      <c r="I67" s="92"/>
      <c r="J67" s="56"/>
      <c r="K67" s="151"/>
      <c r="L67" s="56"/>
      <c r="M67" s="56"/>
      <c r="N67" s="57"/>
    </row>
    <row r="68" spans="1:14" ht="15.75" thickBot="1">
      <c r="A68" s="132"/>
      <c r="B68" s="133"/>
      <c r="C68" s="134"/>
      <c r="D68" s="135"/>
      <c r="E68" s="135"/>
      <c r="F68" s="136"/>
      <c r="G68" s="135"/>
      <c r="H68" s="136"/>
      <c r="I68" s="134"/>
      <c r="J68" s="135"/>
      <c r="K68" s="135"/>
      <c r="L68" s="135"/>
      <c r="M68" s="135"/>
      <c r="N68" s="135"/>
    </row>
    <row r="69" spans="1:14" ht="15.75" thickTop="1">
      <c r="A69" s="10" t="s">
        <v>15</v>
      </c>
      <c r="B69" s="25" t="s">
        <v>19</v>
      </c>
      <c r="C69" s="12">
        <v>15</v>
      </c>
      <c r="D69" s="44">
        <v>45294</v>
      </c>
      <c r="E69" s="14">
        <v>1</v>
      </c>
      <c r="F69" s="27">
        <v>760000</v>
      </c>
      <c r="G69" s="37">
        <f>SUM(G70:G78)</f>
        <v>684000</v>
      </c>
      <c r="H69" s="37">
        <f>SUM(H70:H78)</f>
        <v>62000</v>
      </c>
      <c r="I69" s="39">
        <f>F69</f>
        <v>760000</v>
      </c>
      <c r="J69" s="26"/>
      <c r="K69" s="27">
        <v>76000</v>
      </c>
      <c r="L69" s="28"/>
      <c r="M69" s="28"/>
      <c r="N69" s="31"/>
    </row>
    <row r="70" spans="1:14">
      <c r="A70" s="85"/>
      <c r="B70" s="101"/>
      <c r="C70" s="87"/>
      <c r="D70" s="103">
        <v>43836</v>
      </c>
      <c r="E70" s="68"/>
      <c r="F70" s="104"/>
      <c r="G70" s="118">
        <v>76000</v>
      </c>
      <c r="H70" s="118">
        <v>11430</v>
      </c>
      <c r="I70" s="152">
        <f>I69-G70</f>
        <v>684000</v>
      </c>
      <c r="J70" s="103"/>
      <c r="K70" s="104"/>
      <c r="L70" s="105"/>
      <c r="M70" s="105"/>
      <c r="N70" s="106"/>
    </row>
    <row r="71" spans="1:14">
      <c r="A71" s="85"/>
      <c r="B71" s="101"/>
      <c r="C71" s="87"/>
      <c r="D71" s="44">
        <v>44016</v>
      </c>
      <c r="E71" s="44"/>
      <c r="F71" s="44"/>
      <c r="G71" s="102">
        <v>76000</v>
      </c>
      <c r="H71" s="102">
        <v>10270</v>
      </c>
      <c r="I71" s="152">
        <f t="shared" ref="I71:I78" si="5">I70-G71</f>
        <v>608000</v>
      </c>
      <c r="J71" s="103"/>
      <c r="K71" s="104"/>
      <c r="L71" s="105">
        <v>13209</v>
      </c>
      <c r="M71" s="105"/>
      <c r="N71" s="106"/>
    </row>
    <row r="72" spans="1:14">
      <c r="A72" s="85"/>
      <c r="B72" s="101"/>
      <c r="C72" s="87"/>
      <c r="D72" s="44">
        <v>44201</v>
      </c>
      <c r="E72" s="44"/>
      <c r="F72" s="44"/>
      <c r="G72" s="102">
        <v>76000</v>
      </c>
      <c r="H72" s="102">
        <v>9250</v>
      </c>
      <c r="I72" s="152">
        <f t="shared" si="5"/>
        <v>532000</v>
      </c>
      <c r="J72" s="103"/>
      <c r="K72" s="104"/>
      <c r="L72" s="105"/>
      <c r="M72" s="105"/>
      <c r="N72" s="106"/>
    </row>
    <row r="73" spans="1:14">
      <c r="A73" s="85"/>
      <c r="B73" s="101"/>
      <c r="C73" s="87"/>
      <c r="D73" s="44">
        <v>44382</v>
      </c>
      <c r="E73" s="44"/>
      <c r="F73" s="44"/>
      <c r="G73" s="102">
        <v>76000</v>
      </c>
      <c r="H73" s="102">
        <v>8040</v>
      </c>
      <c r="I73" s="152">
        <f t="shared" si="5"/>
        <v>456000</v>
      </c>
      <c r="J73" s="103"/>
      <c r="K73" s="104"/>
      <c r="L73" s="105">
        <v>12254</v>
      </c>
      <c r="M73" s="105"/>
      <c r="N73" s="106"/>
    </row>
    <row r="74" spans="1:14">
      <c r="A74" s="85"/>
      <c r="B74" s="101"/>
      <c r="C74" s="87"/>
      <c r="D74" s="44">
        <v>44567</v>
      </c>
      <c r="E74" s="44"/>
      <c r="F74" s="44"/>
      <c r="G74" s="102">
        <v>76000</v>
      </c>
      <c r="H74" s="102">
        <v>6940</v>
      </c>
      <c r="I74" s="152">
        <f t="shared" si="5"/>
        <v>380000</v>
      </c>
      <c r="J74" s="103"/>
      <c r="K74" s="104"/>
      <c r="L74" s="105"/>
      <c r="M74" s="105"/>
      <c r="N74" s="106"/>
    </row>
    <row r="75" spans="1:14">
      <c r="A75" s="85"/>
      <c r="B75" s="101"/>
      <c r="C75" s="87"/>
      <c r="D75" s="44">
        <v>44748</v>
      </c>
      <c r="E75" s="44"/>
      <c r="F75" s="44"/>
      <c r="G75" s="102">
        <v>76000</v>
      </c>
      <c r="H75" s="102">
        <v>5780</v>
      </c>
      <c r="I75" s="152">
        <f t="shared" si="5"/>
        <v>304000</v>
      </c>
      <c r="J75" s="103"/>
      <c r="K75" s="104"/>
      <c r="L75" s="105">
        <v>11217</v>
      </c>
      <c r="M75" s="105"/>
      <c r="N75" s="106"/>
    </row>
    <row r="76" spans="1:14">
      <c r="A76" s="85"/>
      <c r="B76" s="101"/>
      <c r="C76" s="87"/>
      <c r="D76" s="44">
        <v>44930</v>
      </c>
      <c r="E76" s="44"/>
      <c r="F76" s="44"/>
      <c r="G76" s="102">
        <v>76000</v>
      </c>
      <c r="H76" s="102">
        <v>4550</v>
      </c>
      <c r="I76" s="152">
        <f t="shared" si="5"/>
        <v>228000</v>
      </c>
      <c r="J76" s="103"/>
      <c r="K76" s="104"/>
      <c r="L76" s="105"/>
      <c r="M76" s="105"/>
      <c r="N76" s="106"/>
    </row>
    <row r="77" spans="1:14">
      <c r="A77" s="85"/>
      <c r="B77" s="101"/>
      <c r="C77" s="87"/>
      <c r="D77" s="44">
        <v>45110</v>
      </c>
      <c r="E77" s="44"/>
      <c r="F77" s="44"/>
      <c r="G77" s="102">
        <v>76000</v>
      </c>
      <c r="H77" s="102">
        <v>3440</v>
      </c>
      <c r="I77" s="152">
        <f t="shared" si="5"/>
        <v>152000</v>
      </c>
      <c r="J77" s="103"/>
      <c r="K77" s="104"/>
      <c r="L77" s="105">
        <v>10019</v>
      </c>
      <c r="M77" s="105"/>
      <c r="N77" s="106"/>
    </row>
    <row r="78" spans="1:14">
      <c r="A78" s="85"/>
      <c r="B78" s="101"/>
      <c r="C78" s="87"/>
      <c r="D78" s="44">
        <v>45294</v>
      </c>
      <c r="E78" s="44"/>
      <c r="F78" s="44"/>
      <c r="G78" s="102">
        <v>76000</v>
      </c>
      <c r="H78" s="102">
        <v>2300</v>
      </c>
      <c r="I78" s="152">
        <f t="shared" si="5"/>
        <v>76000</v>
      </c>
      <c r="J78" s="103"/>
      <c r="K78" s="104"/>
      <c r="L78" s="105">
        <v>9448</v>
      </c>
      <c r="M78" s="105"/>
      <c r="N78" s="106"/>
    </row>
    <row r="79" spans="1:14" ht="15.75" thickBot="1">
      <c r="A79" s="88"/>
      <c r="B79" s="107"/>
      <c r="C79" s="90"/>
      <c r="D79" s="33"/>
      <c r="E79" s="33"/>
      <c r="F79" s="33"/>
      <c r="G79" s="108"/>
      <c r="H79" s="108"/>
      <c r="I79" s="34"/>
      <c r="J79" s="109"/>
      <c r="K79" s="110"/>
      <c r="L79" s="111"/>
      <c r="M79" s="111"/>
      <c r="N79" s="112"/>
    </row>
    <row r="80" spans="1:14" ht="15.75" thickTop="1">
      <c r="A80" s="76"/>
      <c r="B80" s="126"/>
      <c r="C80" s="78"/>
      <c r="D80" s="153"/>
      <c r="E80" s="153"/>
      <c r="F80" s="153"/>
      <c r="G80" s="154"/>
      <c r="H80" s="154"/>
      <c r="I80" s="155"/>
      <c r="J80" s="82"/>
      <c r="K80" s="81"/>
      <c r="L80" s="84"/>
      <c r="M80" s="84"/>
      <c r="N80" s="156"/>
    </row>
    <row r="81" spans="1:14" ht="15.75" thickBot="1">
      <c r="A81" s="76"/>
      <c r="B81" s="126"/>
      <c r="C81" s="78"/>
      <c r="D81" s="82"/>
      <c r="E81" s="80"/>
      <c r="F81" s="81"/>
      <c r="G81" s="82"/>
      <c r="H81" s="81"/>
      <c r="I81" s="83"/>
      <c r="J81" s="82"/>
      <c r="K81" s="81"/>
      <c r="L81" s="84"/>
      <c r="M81" s="84"/>
      <c r="N81" s="84"/>
    </row>
    <row r="82" spans="1:14" ht="16.5" thickTop="1" thickBot="1">
      <c r="A82" s="10" t="s">
        <v>15</v>
      </c>
      <c r="B82" s="25" t="s">
        <v>19</v>
      </c>
      <c r="C82" s="12">
        <v>20</v>
      </c>
      <c r="D82" s="33">
        <v>45279</v>
      </c>
      <c r="E82" s="14">
        <v>1</v>
      </c>
      <c r="F82" s="27">
        <v>792000</v>
      </c>
      <c r="G82" s="37">
        <f>SUM(G83:G89)</f>
        <v>554400</v>
      </c>
      <c r="H82" s="37">
        <f>SUM(H83:H89)</f>
        <v>59395</v>
      </c>
      <c r="I82" s="17">
        <f>F82</f>
        <v>792000</v>
      </c>
      <c r="J82" s="26"/>
      <c r="K82" s="27">
        <v>247953</v>
      </c>
      <c r="L82" s="28"/>
      <c r="M82" s="28"/>
      <c r="N82" s="31"/>
    </row>
    <row r="83" spans="1:14" ht="15.75" thickTop="1">
      <c r="A83" s="157"/>
      <c r="B83" s="101"/>
      <c r="C83" s="87"/>
      <c r="D83" s="44">
        <v>44186</v>
      </c>
      <c r="E83" s="44"/>
      <c r="F83" s="44"/>
      <c r="G83" s="102">
        <v>79200</v>
      </c>
      <c r="H83" s="102">
        <v>11790</v>
      </c>
      <c r="I83" s="45">
        <f>I82-G83</f>
        <v>712800</v>
      </c>
      <c r="J83" s="103"/>
      <c r="K83" s="104"/>
      <c r="L83" s="105"/>
      <c r="M83" s="105"/>
      <c r="N83" s="106"/>
    </row>
    <row r="84" spans="1:14">
      <c r="A84" s="157"/>
      <c r="B84" s="101"/>
      <c r="C84" s="87"/>
      <c r="D84" s="44">
        <v>44375</v>
      </c>
      <c r="E84" s="44"/>
      <c r="F84" s="44"/>
      <c r="G84" s="102">
        <v>79200</v>
      </c>
      <c r="H84" s="102">
        <v>11530</v>
      </c>
      <c r="I84" s="45">
        <f t="shared" ref="I84:I89" si="6">I83-G84</f>
        <v>633600</v>
      </c>
      <c r="J84" s="103"/>
      <c r="K84" s="104"/>
      <c r="L84" s="105">
        <v>10260</v>
      </c>
      <c r="M84" s="105"/>
      <c r="N84" s="106"/>
    </row>
    <row r="85" spans="1:14">
      <c r="A85" s="157"/>
      <c r="B85" s="101"/>
      <c r="C85" s="87"/>
      <c r="D85" s="44">
        <v>44551</v>
      </c>
      <c r="E85" s="44"/>
      <c r="F85" s="44"/>
      <c r="G85" s="102">
        <v>79200</v>
      </c>
      <c r="H85" s="102">
        <v>9170</v>
      </c>
      <c r="I85" s="45">
        <f t="shared" si="6"/>
        <v>554400</v>
      </c>
      <c r="J85" s="103"/>
      <c r="K85" s="104"/>
      <c r="L85" s="105"/>
      <c r="M85" s="105"/>
      <c r="N85" s="106"/>
    </row>
    <row r="86" spans="1:14">
      <c r="A86" s="157"/>
      <c r="B86" s="101"/>
      <c r="C86" s="87"/>
      <c r="D86" s="44">
        <v>44734</v>
      </c>
      <c r="E86" s="44"/>
      <c r="F86" s="44"/>
      <c r="G86" s="102">
        <v>79200</v>
      </c>
      <c r="H86" s="102">
        <v>8725</v>
      </c>
      <c r="I86" s="45">
        <f t="shared" si="6"/>
        <v>475200</v>
      </c>
      <c r="J86" s="103"/>
      <c r="K86" s="104"/>
      <c r="L86" s="105">
        <v>10085</v>
      </c>
      <c r="M86" s="105"/>
      <c r="N86" s="106"/>
    </row>
    <row r="87" spans="1:14">
      <c r="A87" s="157"/>
      <c r="B87" s="101"/>
      <c r="C87" s="87"/>
      <c r="D87" s="44">
        <v>44916</v>
      </c>
      <c r="E87" s="44"/>
      <c r="F87" s="44"/>
      <c r="G87" s="102">
        <v>79200</v>
      </c>
      <c r="H87" s="102">
        <v>7110</v>
      </c>
      <c r="I87" s="45">
        <f t="shared" si="6"/>
        <v>396000</v>
      </c>
      <c r="J87" s="103"/>
      <c r="K87" s="104"/>
      <c r="L87" s="105"/>
      <c r="M87" s="105"/>
      <c r="N87" s="106"/>
    </row>
    <row r="88" spans="1:14">
      <c r="A88" s="157"/>
      <c r="B88" s="101"/>
      <c r="C88" s="87"/>
      <c r="D88" s="44">
        <v>45098</v>
      </c>
      <c r="E88" s="44"/>
      <c r="F88" s="44"/>
      <c r="G88" s="102">
        <v>79200</v>
      </c>
      <c r="H88" s="102">
        <v>6270</v>
      </c>
      <c r="I88" s="45">
        <f t="shared" si="6"/>
        <v>316800</v>
      </c>
      <c r="J88" s="103"/>
      <c r="K88" s="104"/>
      <c r="L88" s="105">
        <v>10598</v>
      </c>
      <c r="M88" s="105"/>
      <c r="N88" s="106"/>
    </row>
    <row r="89" spans="1:14" ht="15.75" thickBot="1">
      <c r="A89" s="158"/>
      <c r="B89" s="107"/>
      <c r="C89" s="90"/>
      <c r="D89" s="33">
        <v>45279</v>
      </c>
      <c r="E89" s="33"/>
      <c r="F89" s="33"/>
      <c r="G89" s="108">
        <v>79200</v>
      </c>
      <c r="H89" s="108">
        <v>4800</v>
      </c>
      <c r="I89" s="34">
        <f t="shared" si="6"/>
        <v>237600</v>
      </c>
      <c r="J89" s="109"/>
      <c r="K89" s="110"/>
      <c r="L89" s="111">
        <v>10353</v>
      </c>
      <c r="M89" s="111"/>
      <c r="N89" s="112"/>
    </row>
    <row r="90" spans="1:14" ht="15.75" thickTop="1">
      <c r="A90" s="91"/>
      <c r="B90" s="47"/>
      <c r="C90" s="48"/>
      <c r="D90" s="49"/>
      <c r="E90" s="50"/>
      <c r="F90" s="51"/>
      <c r="G90" s="49"/>
      <c r="H90" s="51"/>
      <c r="I90" s="92"/>
      <c r="J90" s="49"/>
      <c r="K90" s="51"/>
      <c r="L90" s="56"/>
      <c r="M90" s="56"/>
      <c r="N90" s="56"/>
    </row>
    <row r="91" spans="1:14" ht="15.75" thickBot="1">
      <c r="A91" s="93"/>
      <c r="B91" s="94"/>
      <c r="C91" s="95"/>
      <c r="D91" s="96"/>
      <c r="E91" s="97"/>
      <c r="F91" s="98"/>
      <c r="G91" s="96"/>
      <c r="H91" s="98"/>
      <c r="I91" s="99"/>
      <c r="J91" s="96"/>
      <c r="K91" s="98"/>
      <c r="L91" s="100"/>
      <c r="M91" s="100"/>
      <c r="N91" s="100"/>
    </row>
    <row r="92" spans="1:14" ht="16.5" thickTop="1" thickBot="1">
      <c r="A92" s="10" t="s">
        <v>15</v>
      </c>
      <c r="B92" s="25" t="s">
        <v>19</v>
      </c>
      <c r="C92" s="12">
        <v>21</v>
      </c>
      <c r="D92" s="33">
        <v>45342</v>
      </c>
      <c r="E92" s="14">
        <v>1</v>
      </c>
      <c r="F92" s="27">
        <v>900000</v>
      </c>
      <c r="G92" s="37">
        <f>SUM(G93:G96)</f>
        <v>360000</v>
      </c>
      <c r="H92" s="37">
        <f>SUM(H93:H96)</f>
        <v>46090</v>
      </c>
      <c r="I92" s="39">
        <f>F92</f>
        <v>900000</v>
      </c>
      <c r="J92" s="26"/>
      <c r="K92" s="27">
        <v>540000</v>
      </c>
      <c r="L92" s="28"/>
      <c r="M92" s="28"/>
      <c r="N92" s="31"/>
    </row>
    <row r="93" spans="1:14" ht="15.75" thickTop="1">
      <c r="A93" s="85"/>
      <c r="B93" s="101"/>
      <c r="C93" s="87"/>
      <c r="D93" s="44">
        <v>44795</v>
      </c>
      <c r="E93" s="44"/>
      <c r="F93" s="44"/>
      <c r="G93" s="102">
        <v>90000</v>
      </c>
      <c r="H93" s="102">
        <v>13320</v>
      </c>
      <c r="I93" s="45">
        <f>I92-G93</f>
        <v>810000</v>
      </c>
      <c r="J93" s="103"/>
      <c r="K93" s="104"/>
      <c r="L93" s="105"/>
      <c r="M93" s="105"/>
      <c r="N93" s="106"/>
    </row>
    <row r="94" spans="1:14">
      <c r="A94" s="85"/>
      <c r="B94" s="101"/>
      <c r="C94" s="87"/>
      <c r="D94" s="44">
        <v>44979</v>
      </c>
      <c r="E94" s="44"/>
      <c r="F94" s="44"/>
      <c r="G94" s="102">
        <v>90000</v>
      </c>
      <c r="H94" s="102">
        <v>12410</v>
      </c>
      <c r="I94" s="45">
        <f t="shared" ref="I94:I96" si="7">I93-G94</f>
        <v>720000</v>
      </c>
      <c r="J94" s="103"/>
      <c r="K94" s="104"/>
      <c r="L94" s="105">
        <v>11232</v>
      </c>
      <c r="M94" s="105"/>
      <c r="N94" s="106"/>
    </row>
    <row r="95" spans="1:14">
      <c r="A95" s="85"/>
      <c r="B95" s="101"/>
      <c r="C95" s="87"/>
      <c r="D95" s="44">
        <v>45157</v>
      </c>
      <c r="E95" s="44"/>
      <c r="F95" s="44"/>
      <c r="G95" s="102">
        <v>90000</v>
      </c>
      <c r="H95" s="102">
        <v>10660</v>
      </c>
      <c r="I95" s="45">
        <f t="shared" si="7"/>
        <v>630000</v>
      </c>
      <c r="J95" s="103"/>
      <c r="K95" s="104"/>
      <c r="L95" s="105"/>
      <c r="M95" s="105"/>
      <c r="N95" s="106"/>
    </row>
    <row r="96" spans="1:14" ht="15.75" thickBot="1">
      <c r="A96" s="88"/>
      <c r="B96" s="107"/>
      <c r="C96" s="90"/>
      <c r="D96" s="33">
        <v>45342</v>
      </c>
      <c r="E96" s="33"/>
      <c r="F96" s="33"/>
      <c r="G96" s="108">
        <v>90000</v>
      </c>
      <c r="H96" s="108">
        <v>9700</v>
      </c>
      <c r="I96" s="45">
        <f t="shared" si="7"/>
        <v>540000</v>
      </c>
      <c r="J96" s="109"/>
      <c r="K96" s="110"/>
      <c r="L96" s="111">
        <v>10928</v>
      </c>
      <c r="M96" s="111"/>
      <c r="N96" s="112"/>
    </row>
    <row r="97" spans="1:14" ht="16.5" thickTop="1" thickBot="1">
      <c r="A97" s="76"/>
      <c r="B97" s="126"/>
      <c r="C97" s="78"/>
      <c r="D97" s="82"/>
      <c r="E97" s="80"/>
      <c r="F97" s="81"/>
      <c r="G97" s="82"/>
      <c r="H97" s="81"/>
      <c r="I97" s="83"/>
      <c r="J97" s="82"/>
      <c r="K97" s="81"/>
      <c r="L97" s="84"/>
      <c r="M97" s="84"/>
      <c r="N97" s="84"/>
    </row>
    <row r="98" spans="1:14" ht="16.5" thickTop="1" thickBot="1">
      <c r="A98" s="10" t="s">
        <v>15</v>
      </c>
      <c r="B98" s="25" t="s">
        <v>19</v>
      </c>
      <c r="C98" s="12">
        <v>22</v>
      </c>
      <c r="D98" s="33">
        <v>45321</v>
      </c>
      <c r="E98" s="14">
        <v>1</v>
      </c>
      <c r="F98" s="27">
        <v>824000</v>
      </c>
      <c r="G98" s="37">
        <f>SUM(G99:G101)</f>
        <v>247200</v>
      </c>
      <c r="H98" s="37">
        <f>SUM(H99:H101)</f>
        <v>33560</v>
      </c>
      <c r="I98" s="39">
        <f>F98</f>
        <v>824000</v>
      </c>
      <c r="J98" s="26"/>
      <c r="K98" s="27">
        <v>576800</v>
      </c>
      <c r="L98" s="28"/>
      <c r="M98" s="28"/>
      <c r="N98" s="31"/>
    </row>
    <row r="99" spans="1:14" ht="15.75" thickTop="1">
      <c r="A99" s="85"/>
      <c r="B99" s="101"/>
      <c r="C99" s="87"/>
      <c r="D99" s="44">
        <v>44956</v>
      </c>
      <c r="E99" s="44"/>
      <c r="F99" s="44"/>
      <c r="G99" s="102">
        <v>82400</v>
      </c>
      <c r="H99" s="102">
        <v>12330</v>
      </c>
      <c r="I99" s="45">
        <f>I98-G99</f>
        <v>741600</v>
      </c>
      <c r="J99" s="103"/>
      <c r="K99" s="104"/>
      <c r="L99" s="105"/>
      <c r="M99" s="105"/>
      <c r="N99" s="106"/>
    </row>
    <row r="100" spans="1:14">
      <c r="A100" s="85"/>
      <c r="B100" s="101"/>
      <c r="C100" s="87"/>
      <c r="D100" s="44">
        <v>45135</v>
      </c>
      <c r="E100" s="44"/>
      <c r="F100" s="44"/>
      <c r="G100" s="102">
        <v>82400</v>
      </c>
      <c r="H100" s="102">
        <v>11100</v>
      </c>
      <c r="I100" s="45">
        <f t="shared" ref="I100:I101" si="8">I99-G100</f>
        <v>659200</v>
      </c>
      <c r="J100" s="103"/>
      <c r="K100" s="104"/>
      <c r="L100" s="105">
        <v>11011</v>
      </c>
      <c r="M100" s="105"/>
      <c r="N100" s="106"/>
    </row>
    <row r="101" spans="1:14" ht="15.75" thickBot="1">
      <c r="A101" s="88"/>
      <c r="B101" s="107"/>
      <c r="C101" s="90"/>
      <c r="D101" s="33">
        <v>45321</v>
      </c>
      <c r="E101" s="33"/>
      <c r="F101" s="33"/>
      <c r="G101" s="108">
        <v>82400</v>
      </c>
      <c r="H101" s="108">
        <v>10130</v>
      </c>
      <c r="I101" s="45">
        <f t="shared" si="8"/>
        <v>576800</v>
      </c>
      <c r="J101" s="109"/>
      <c r="K101" s="110"/>
      <c r="L101" s="111"/>
      <c r="M101" s="111"/>
      <c r="N101" s="112"/>
    </row>
    <row r="102" spans="1:14" ht="16.5" thickTop="1" thickBot="1">
      <c r="A102" s="76"/>
      <c r="B102" s="126"/>
      <c r="C102" s="78"/>
      <c r="D102" s="82"/>
      <c r="E102" s="80"/>
      <c r="F102" s="81"/>
      <c r="G102" s="82"/>
      <c r="H102" s="81"/>
      <c r="I102" s="83"/>
      <c r="J102" s="82"/>
      <c r="K102" s="81"/>
      <c r="L102" s="84"/>
      <c r="M102" s="84"/>
      <c r="N102" s="84"/>
    </row>
    <row r="103" spans="1:14" ht="15.75" thickTop="1">
      <c r="A103" s="10" t="s">
        <v>15</v>
      </c>
      <c r="B103" s="25" t="s">
        <v>19</v>
      </c>
      <c r="C103" s="12">
        <v>23</v>
      </c>
      <c r="D103" s="44">
        <v>45322</v>
      </c>
      <c r="E103" s="14">
        <v>1</v>
      </c>
      <c r="F103" s="27">
        <v>729000</v>
      </c>
      <c r="G103" s="37">
        <f>SUM(G104:G106)</f>
        <v>218700</v>
      </c>
      <c r="H103" s="37">
        <f>SUM(H104:H106)</f>
        <v>29930</v>
      </c>
      <c r="I103" s="17">
        <f>F103</f>
        <v>729000</v>
      </c>
      <c r="J103" s="26"/>
      <c r="K103" s="27">
        <v>510300</v>
      </c>
      <c r="L103" s="28"/>
      <c r="M103" s="28"/>
      <c r="N103" s="31"/>
    </row>
    <row r="104" spans="1:14">
      <c r="A104" s="85"/>
      <c r="B104" s="101"/>
      <c r="C104" s="87"/>
      <c r="D104" s="44">
        <v>44953</v>
      </c>
      <c r="E104" s="44"/>
      <c r="F104" s="44"/>
      <c r="G104" s="102">
        <v>72900</v>
      </c>
      <c r="H104" s="102">
        <v>10730</v>
      </c>
      <c r="I104" s="45">
        <f>I103-G104</f>
        <v>656100</v>
      </c>
      <c r="J104" s="103"/>
      <c r="K104" s="104"/>
      <c r="L104" s="105"/>
      <c r="M104" s="105"/>
      <c r="N104" s="106"/>
    </row>
    <row r="105" spans="1:14">
      <c r="A105" s="85"/>
      <c r="B105" s="101"/>
      <c r="C105" s="87"/>
      <c r="D105" s="44">
        <v>45138</v>
      </c>
      <c r="E105" s="44"/>
      <c r="F105" s="44"/>
      <c r="G105" s="102">
        <v>72900</v>
      </c>
      <c r="H105" s="102">
        <v>10380</v>
      </c>
      <c r="I105" s="45">
        <f t="shared" ref="I105:I106" si="9">I104-G105</f>
        <v>583200</v>
      </c>
      <c r="J105" s="103"/>
      <c r="K105" s="104"/>
      <c r="L105" s="105">
        <v>10666</v>
      </c>
      <c r="M105" s="105"/>
      <c r="N105" s="106"/>
    </row>
    <row r="106" spans="1:14">
      <c r="A106" s="85"/>
      <c r="B106" s="101"/>
      <c r="C106" s="87"/>
      <c r="D106" s="44">
        <v>45322</v>
      </c>
      <c r="E106" s="44"/>
      <c r="F106" s="44"/>
      <c r="G106" s="102">
        <v>72900</v>
      </c>
      <c r="H106" s="102">
        <v>8820</v>
      </c>
      <c r="I106" s="45">
        <f t="shared" si="9"/>
        <v>510300</v>
      </c>
      <c r="J106" s="103"/>
      <c r="K106" s="104"/>
      <c r="L106" s="105"/>
      <c r="M106" s="105"/>
      <c r="N106" s="106"/>
    </row>
    <row r="107" spans="1:14" ht="15.75" thickBot="1">
      <c r="A107" s="88"/>
      <c r="B107" s="107"/>
      <c r="C107" s="90"/>
      <c r="D107" s="109"/>
      <c r="E107" s="74"/>
      <c r="F107" s="110"/>
      <c r="G107" s="109"/>
      <c r="H107" s="110"/>
      <c r="I107" s="137"/>
      <c r="J107" s="109"/>
      <c r="K107" s="110"/>
      <c r="L107" s="111"/>
      <c r="M107" s="111"/>
      <c r="N107" s="112"/>
    </row>
    <row r="108" spans="1:14" ht="15.75" thickTop="1">
      <c r="A108" s="10" t="s">
        <v>15</v>
      </c>
      <c r="B108" s="21" t="s">
        <v>19</v>
      </c>
      <c r="C108" s="12">
        <v>24</v>
      </c>
      <c r="D108" s="61">
        <v>45356</v>
      </c>
      <c r="E108" s="159">
        <v>1</v>
      </c>
      <c r="F108" s="27">
        <v>855000</v>
      </c>
      <c r="G108" s="37">
        <f>SUM(G109:G111)</f>
        <v>256500</v>
      </c>
      <c r="H108" s="37">
        <f>SUM(H109:H111)</f>
        <v>34730</v>
      </c>
      <c r="I108" s="39">
        <f>F108</f>
        <v>855000</v>
      </c>
      <c r="J108" s="13"/>
      <c r="K108" s="27">
        <v>598500</v>
      </c>
      <c r="L108" s="159"/>
      <c r="M108" s="159"/>
      <c r="N108" s="160"/>
    </row>
    <row r="109" spans="1:14">
      <c r="A109" s="85"/>
      <c r="B109" s="86"/>
      <c r="C109" s="87"/>
      <c r="D109" s="61">
        <v>44992</v>
      </c>
      <c r="E109" s="61"/>
      <c r="F109" s="61"/>
      <c r="G109" s="161">
        <v>85500</v>
      </c>
      <c r="H109" s="161">
        <v>12370</v>
      </c>
      <c r="I109" s="65">
        <f>I108-G109</f>
        <v>769500</v>
      </c>
      <c r="J109" s="162"/>
      <c r="K109" s="104"/>
      <c r="L109" s="163"/>
      <c r="M109" s="163"/>
      <c r="N109" s="164"/>
    </row>
    <row r="110" spans="1:14">
      <c r="A110" s="85"/>
      <c r="B110" s="86"/>
      <c r="C110" s="87"/>
      <c r="D110" s="61">
        <v>45180</v>
      </c>
      <c r="E110" s="61"/>
      <c r="F110" s="61"/>
      <c r="G110" s="161">
        <v>85500</v>
      </c>
      <c r="H110" s="161">
        <v>12460</v>
      </c>
      <c r="I110" s="65">
        <f t="shared" ref="I110:I111" si="10">I109-G110</f>
        <v>684000</v>
      </c>
      <c r="J110" s="162"/>
      <c r="K110" s="104"/>
      <c r="L110" s="163">
        <v>10879</v>
      </c>
      <c r="M110" s="163"/>
      <c r="N110" s="164"/>
    </row>
    <row r="111" spans="1:14">
      <c r="A111" s="85"/>
      <c r="B111" s="86"/>
      <c r="C111" s="87"/>
      <c r="D111" s="61">
        <v>45356</v>
      </c>
      <c r="E111" s="61"/>
      <c r="F111" s="61"/>
      <c r="G111" s="161">
        <v>85500</v>
      </c>
      <c r="H111" s="161">
        <v>9900</v>
      </c>
      <c r="I111" s="65">
        <f t="shared" si="10"/>
        <v>598500</v>
      </c>
      <c r="J111" s="162"/>
      <c r="K111" s="104"/>
      <c r="L111" s="163"/>
      <c r="M111" s="163"/>
      <c r="N111" s="164"/>
    </row>
    <row r="112" spans="1:14" ht="15.75" thickBot="1">
      <c r="A112" s="88"/>
      <c r="B112" s="89"/>
      <c r="C112" s="90"/>
      <c r="D112" s="165"/>
      <c r="E112" s="166"/>
      <c r="F112" s="110"/>
      <c r="G112" s="165"/>
      <c r="H112" s="110"/>
      <c r="I112" s="166"/>
      <c r="J112" s="165"/>
      <c r="K112" s="110"/>
      <c r="L112" s="166"/>
      <c r="M112" s="166"/>
      <c r="N112" s="167"/>
    </row>
    <row r="113" spans="1:14" ht="16.5" thickTop="1" thickBot="1">
      <c r="A113" s="76"/>
      <c r="B113" s="126"/>
      <c r="C113" s="78"/>
      <c r="D113" s="82"/>
      <c r="E113" s="80"/>
      <c r="F113" s="81"/>
      <c r="G113" s="82"/>
      <c r="H113" s="81"/>
      <c r="I113" s="83"/>
      <c r="J113" s="82"/>
      <c r="K113" s="81"/>
      <c r="L113" s="84"/>
      <c r="M113" s="84"/>
      <c r="N113" s="84"/>
    </row>
    <row r="114" spans="1:14" ht="16.5" thickTop="1" thickBot="1">
      <c r="A114" s="10" t="s">
        <v>15</v>
      </c>
      <c r="B114" s="25" t="s">
        <v>19</v>
      </c>
      <c r="C114" s="12">
        <v>25</v>
      </c>
      <c r="D114" s="33">
        <v>45321</v>
      </c>
      <c r="E114" s="14">
        <v>1</v>
      </c>
      <c r="F114" s="27">
        <v>780000</v>
      </c>
      <c r="G114" s="37">
        <f>SUM(G115:G116)</f>
        <v>156000</v>
      </c>
      <c r="H114" s="37">
        <f>SUM(H115:H116)</f>
        <v>22240</v>
      </c>
      <c r="I114" s="39">
        <f>F114</f>
        <v>780000</v>
      </c>
      <c r="J114" s="26"/>
      <c r="K114" s="27">
        <v>624000</v>
      </c>
      <c r="L114" s="28"/>
      <c r="M114" s="28"/>
      <c r="N114" s="31"/>
    </row>
    <row r="115" spans="1:14" ht="15.75" thickTop="1">
      <c r="A115" s="85"/>
      <c r="B115" s="101"/>
      <c r="C115" s="87"/>
      <c r="D115" s="44">
        <v>45135</v>
      </c>
      <c r="E115" s="44"/>
      <c r="F115" s="44"/>
      <c r="G115" s="102">
        <v>78000</v>
      </c>
      <c r="H115" s="102">
        <v>11420</v>
      </c>
      <c r="I115" s="45">
        <f>I114-G115</f>
        <v>702000</v>
      </c>
      <c r="J115" s="103"/>
      <c r="K115" s="104"/>
      <c r="L115" s="105"/>
      <c r="M115" s="105"/>
      <c r="N115" s="106"/>
    </row>
    <row r="116" spans="1:14" ht="15.75" thickBot="1">
      <c r="A116" s="88"/>
      <c r="B116" s="107"/>
      <c r="C116" s="90"/>
      <c r="D116" s="33">
        <v>45321</v>
      </c>
      <c r="E116" s="33"/>
      <c r="F116" s="33"/>
      <c r="G116" s="108">
        <v>78000</v>
      </c>
      <c r="H116" s="108">
        <v>10820</v>
      </c>
      <c r="I116" s="45">
        <f>I115-G116</f>
        <v>624000</v>
      </c>
      <c r="J116" s="109"/>
      <c r="K116" s="110"/>
      <c r="L116" s="111">
        <v>11223</v>
      </c>
      <c r="M116" s="111"/>
      <c r="N116" s="112"/>
    </row>
    <row r="117" spans="1:14" ht="16.5" thickTop="1" thickBot="1">
      <c r="A117" s="76"/>
      <c r="B117" s="126"/>
      <c r="C117" s="78"/>
      <c r="D117" s="82"/>
      <c r="E117" s="80"/>
      <c r="F117" s="81"/>
      <c r="G117" s="82"/>
      <c r="H117" s="81"/>
      <c r="I117" s="83"/>
      <c r="J117" s="82"/>
      <c r="K117" s="81"/>
      <c r="L117" s="84"/>
      <c r="M117" s="84"/>
      <c r="N117" s="84"/>
    </row>
    <row r="118" spans="1:14" ht="15.75" thickTop="1">
      <c r="A118" s="10" t="s">
        <v>15</v>
      </c>
      <c r="B118" s="25" t="s">
        <v>19</v>
      </c>
      <c r="C118" s="12">
        <v>26</v>
      </c>
      <c r="D118" s="44">
        <v>45320</v>
      </c>
      <c r="E118" s="14">
        <v>1</v>
      </c>
      <c r="F118" s="27">
        <v>780000</v>
      </c>
      <c r="G118" s="37">
        <f>SUM(G119:G120)</f>
        <v>156000</v>
      </c>
      <c r="H118" s="37">
        <f>SUM(H119:H120)</f>
        <v>22175</v>
      </c>
      <c r="I118" s="39">
        <f>F118</f>
        <v>780000</v>
      </c>
      <c r="J118" s="26"/>
      <c r="K118" s="27">
        <v>624000</v>
      </c>
      <c r="L118" s="28"/>
      <c r="M118" s="28"/>
      <c r="N118" s="31"/>
    </row>
    <row r="119" spans="1:14">
      <c r="A119" s="85"/>
      <c r="B119" s="101"/>
      <c r="C119" s="87"/>
      <c r="D119" s="44">
        <v>45138</v>
      </c>
      <c r="E119" s="44"/>
      <c r="F119" s="44"/>
      <c r="G119" s="102">
        <v>78000</v>
      </c>
      <c r="H119" s="102">
        <v>11610</v>
      </c>
      <c r="I119" s="45">
        <f>I118-G119</f>
        <v>702000</v>
      </c>
      <c r="J119" s="103"/>
      <c r="K119" s="104"/>
      <c r="L119" s="105"/>
      <c r="M119" s="105"/>
      <c r="N119" s="106"/>
    </row>
    <row r="120" spans="1:14">
      <c r="A120" s="85"/>
      <c r="B120" s="101"/>
      <c r="C120" s="87"/>
      <c r="D120" s="44">
        <v>45320</v>
      </c>
      <c r="E120" s="44"/>
      <c r="F120" s="44"/>
      <c r="G120" s="102">
        <v>78000</v>
      </c>
      <c r="H120" s="102">
        <v>10565</v>
      </c>
      <c r="I120" s="45">
        <f>I119-G120</f>
        <v>624000</v>
      </c>
      <c r="J120" s="103"/>
      <c r="K120" s="104"/>
      <c r="L120" s="105">
        <v>11235</v>
      </c>
      <c r="M120" s="105"/>
      <c r="N120" s="106"/>
    </row>
    <row r="121" spans="1:14" ht="15.75" thickBot="1">
      <c r="A121" s="88"/>
      <c r="B121" s="107"/>
      <c r="C121" s="90"/>
      <c r="D121" s="109"/>
      <c r="E121" s="74"/>
      <c r="F121" s="110"/>
      <c r="G121" s="109"/>
      <c r="H121" s="110"/>
      <c r="I121" s="137"/>
      <c r="J121" s="109"/>
      <c r="K121" s="110"/>
      <c r="L121" s="111"/>
      <c r="M121" s="111"/>
      <c r="N121" s="112"/>
    </row>
    <row r="122" spans="1:14" ht="15.75" thickTop="1">
      <c r="A122" s="10" t="s">
        <v>15</v>
      </c>
      <c r="B122" s="25" t="s">
        <v>19</v>
      </c>
      <c r="C122" s="12">
        <v>27</v>
      </c>
      <c r="D122" s="44">
        <v>45246</v>
      </c>
      <c r="E122" s="14">
        <v>1</v>
      </c>
      <c r="F122" s="27">
        <v>900000</v>
      </c>
      <c r="G122" s="102">
        <v>90000</v>
      </c>
      <c r="H122" s="104">
        <v>13470</v>
      </c>
      <c r="I122" s="39">
        <f>F122</f>
        <v>900000</v>
      </c>
      <c r="J122" s="26"/>
      <c r="K122" s="27">
        <v>821791</v>
      </c>
      <c r="L122" s="28"/>
      <c r="M122" s="28"/>
      <c r="N122" s="31"/>
    </row>
    <row r="123" spans="1:14">
      <c r="A123" s="85"/>
      <c r="B123" s="101"/>
      <c r="C123" s="87"/>
      <c r="D123" s="44">
        <v>45246</v>
      </c>
      <c r="E123" s="44"/>
      <c r="F123" s="44"/>
      <c r="G123" s="102">
        <v>90000</v>
      </c>
      <c r="H123" s="104">
        <v>13470</v>
      </c>
      <c r="I123" s="65">
        <f>I122-G123</f>
        <v>810000</v>
      </c>
      <c r="J123" s="103"/>
      <c r="K123" s="104"/>
      <c r="L123" s="105">
        <v>11791</v>
      </c>
      <c r="M123" s="105"/>
      <c r="N123" s="106"/>
    </row>
    <row r="124" spans="1:14" ht="15.75" thickBot="1">
      <c r="A124" s="88"/>
      <c r="B124" s="107"/>
      <c r="C124" s="90"/>
      <c r="D124" s="109"/>
      <c r="E124" s="74"/>
      <c r="F124" s="110"/>
      <c r="G124" s="109"/>
      <c r="H124" s="110"/>
      <c r="I124" s="137"/>
      <c r="J124" s="109"/>
      <c r="K124" s="110"/>
      <c r="L124" s="111"/>
      <c r="M124" s="111"/>
      <c r="N124" s="112"/>
    </row>
    <row r="125" spans="1:14" ht="16.5" thickTop="1" thickBot="1">
      <c r="A125" s="91"/>
      <c r="B125" s="47"/>
      <c r="C125" s="48"/>
      <c r="D125" s="49"/>
      <c r="E125" s="50"/>
      <c r="F125" s="51"/>
      <c r="G125" s="49"/>
      <c r="H125" s="51"/>
      <c r="I125" s="92"/>
      <c r="J125" s="49"/>
      <c r="K125" s="51"/>
      <c r="L125" s="56"/>
      <c r="M125" s="56"/>
      <c r="N125" s="56"/>
    </row>
    <row r="126" spans="1:14" ht="16.5" thickTop="1" thickBot="1">
      <c r="A126" s="10" t="s">
        <v>15</v>
      </c>
      <c r="B126" s="101" t="s">
        <v>19</v>
      </c>
      <c r="C126" s="87">
        <v>28</v>
      </c>
      <c r="D126" s="96">
        <v>45378</v>
      </c>
      <c r="E126" s="68">
        <v>1</v>
      </c>
      <c r="F126" s="104">
        <v>880000</v>
      </c>
      <c r="G126" s="103"/>
      <c r="H126" s="104"/>
      <c r="I126" s="168">
        <f>F126</f>
        <v>880000</v>
      </c>
      <c r="J126" s="103"/>
      <c r="K126" s="104">
        <v>880000</v>
      </c>
      <c r="L126" s="105"/>
      <c r="M126" s="105"/>
      <c r="N126" s="105"/>
    </row>
    <row r="127" spans="1:14" ht="16.5" thickTop="1" thickBot="1">
      <c r="A127" s="10" t="s">
        <v>15</v>
      </c>
      <c r="B127" s="94" t="s">
        <v>19</v>
      </c>
      <c r="C127" s="95">
        <v>29</v>
      </c>
      <c r="D127" s="96">
        <v>45378</v>
      </c>
      <c r="E127" s="97">
        <v>1</v>
      </c>
      <c r="F127" s="98">
        <v>810000</v>
      </c>
      <c r="G127" s="96"/>
      <c r="H127" s="98"/>
      <c r="I127" s="169">
        <f>F127</f>
        <v>810000</v>
      </c>
      <c r="J127" s="96"/>
      <c r="K127" s="98">
        <v>810000</v>
      </c>
      <c r="L127" s="100"/>
      <c r="M127" s="100"/>
      <c r="N127" s="100"/>
    </row>
    <row r="128" spans="1:14" ht="16.5" thickTop="1" thickBot="1">
      <c r="A128" s="127"/>
      <c r="B128" s="128"/>
      <c r="C128" s="129"/>
      <c r="D128" s="130"/>
      <c r="E128" s="130"/>
      <c r="F128" s="131"/>
      <c r="G128" s="130"/>
      <c r="H128" s="131"/>
      <c r="I128" s="129"/>
      <c r="J128" s="130"/>
      <c r="K128" s="131"/>
      <c r="L128" s="130"/>
      <c r="M128" s="130"/>
      <c r="N128" s="130"/>
    </row>
    <row r="129" spans="1:14" ht="15.75" thickTop="1">
      <c r="A129" s="132"/>
      <c r="B129" s="133"/>
      <c r="C129" s="134"/>
      <c r="D129" s="135"/>
      <c r="E129" s="135"/>
      <c r="F129" s="136"/>
      <c r="G129" s="135"/>
      <c r="H129" s="136"/>
      <c r="I129" s="134"/>
      <c r="J129" s="135"/>
      <c r="K129" s="135"/>
      <c r="L129" s="135"/>
      <c r="M129" s="135"/>
      <c r="N129" s="135"/>
    </row>
    <row r="130" spans="1:14" ht="15.75" thickBot="1">
      <c r="A130" s="132"/>
      <c r="B130" s="133"/>
      <c r="C130" s="134"/>
      <c r="D130" s="135"/>
      <c r="E130" s="135"/>
      <c r="F130" s="136"/>
      <c r="G130" s="135"/>
      <c r="H130" s="136"/>
      <c r="I130" s="134"/>
      <c r="J130" s="135"/>
      <c r="K130" s="135"/>
      <c r="L130" s="135"/>
      <c r="M130" s="135"/>
      <c r="N130" s="135"/>
    </row>
    <row r="131" spans="1:14" ht="16.5" thickTop="1" thickBot="1">
      <c r="A131" s="10" t="s">
        <v>15</v>
      </c>
      <c r="B131" s="21" t="s">
        <v>20</v>
      </c>
      <c r="C131" s="12">
        <v>1</v>
      </c>
      <c r="D131" s="176">
        <v>45266</v>
      </c>
      <c r="E131" s="14">
        <v>2</v>
      </c>
      <c r="F131" s="15">
        <v>360000</v>
      </c>
      <c r="G131" s="170">
        <f>SUM(G132:G136)</f>
        <v>180000</v>
      </c>
      <c r="H131" s="171">
        <f>SUM(H132:H136)</f>
        <v>21360</v>
      </c>
      <c r="I131" s="17">
        <f>F131</f>
        <v>360000</v>
      </c>
      <c r="J131" s="60"/>
      <c r="K131" s="15">
        <v>180000</v>
      </c>
      <c r="L131" s="14"/>
      <c r="M131" s="14"/>
      <c r="N131" s="20"/>
    </row>
    <row r="132" spans="1:14" ht="15.75" thickTop="1">
      <c r="A132" s="85"/>
      <c r="B132" s="86"/>
      <c r="C132" s="87"/>
      <c r="D132" s="172">
        <v>44537</v>
      </c>
      <c r="E132" s="68">
        <v>2</v>
      </c>
      <c r="F132" s="67"/>
      <c r="G132" s="173">
        <v>36000</v>
      </c>
      <c r="H132" s="174">
        <v>5160</v>
      </c>
      <c r="I132" s="175">
        <f>I131-G132</f>
        <v>324000</v>
      </c>
      <c r="J132" s="66"/>
      <c r="K132" s="67"/>
      <c r="L132" s="68"/>
      <c r="M132" s="68"/>
      <c r="N132" s="69"/>
    </row>
    <row r="133" spans="1:14">
      <c r="A133" s="85"/>
      <c r="B133" s="86"/>
      <c r="C133" s="87"/>
      <c r="D133" s="172">
        <v>44718</v>
      </c>
      <c r="E133" s="68">
        <v>2</v>
      </c>
      <c r="F133" s="67"/>
      <c r="G133" s="173">
        <v>36000</v>
      </c>
      <c r="H133" s="174">
        <v>4850</v>
      </c>
      <c r="I133" s="175">
        <f t="shared" ref="I133:I136" si="11">I132-G133</f>
        <v>288000</v>
      </c>
      <c r="J133" s="66"/>
      <c r="K133" s="67"/>
      <c r="L133" s="68"/>
      <c r="M133" s="68"/>
      <c r="N133" s="69"/>
    </row>
    <row r="134" spans="1:14">
      <c r="A134" s="85"/>
      <c r="B134" s="86"/>
      <c r="C134" s="87"/>
      <c r="D134" s="172">
        <v>44900</v>
      </c>
      <c r="E134" s="68">
        <v>2</v>
      </c>
      <c r="F134" s="67"/>
      <c r="G134" s="173">
        <v>36000</v>
      </c>
      <c r="H134" s="174">
        <v>4310</v>
      </c>
      <c r="I134" s="175">
        <f t="shared" si="11"/>
        <v>252000</v>
      </c>
      <c r="J134" s="66"/>
      <c r="K134" s="67"/>
      <c r="L134" s="68"/>
      <c r="M134" s="68"/>
      <c r="N134" s="69"/>
    </row>
    <row r="135" spans="1:14">
      <c r="A135" s="85"/>
      <c r="B135" s="86"/>
      <c r="C135" s="87"/>
      <c r="D135" s="172">
        <v>45084</v>
      </c>
      <c r="E135" s="68">
        <v>2</v>
      </c>
      <c r="F135" s="67"/>
      <c r="G135" s="173">
        <v>36000</v>
      </c>
      <c r="H135" s="174">
        <v>3810</v>
      </c>
      <c r="I135" s="175">
        <f t="shared" si="11"/>
        <v>216000</v>
      </c>
      <c r="J135" s="66"/>
      <c r="K135" s="67"/>
      <c r="L135" s="68"/>
      <c r="M135" s="68"/>
      <c r="N135" s="69"/>
    </row>
    <row r="136" spans="1:14" ht="15.75" thickBot="1">
      <c r="A136" s="88"/>
      <c r="B136" s="89"/>
      <c r="C136" s="90"/>
      <c r="D136" s="176">
        <v>45266</v>
      </c>
      <c r="E136" s="74">
        <v>2</v>
      </c>
      <c r="F136" s="73"/>
      <c r="G136" s="177">
        <v>36000</v>
      </c>
      <c r="H136" s="178">
        <v>3230</v>
      </c>
      <c r="I136" s="179">
        <f t="shared" si="11"/>
        <v>180000</v>
      </c>
      <c r="J136" s="72"/>
      <c r="K136" s="73"/>
      <c r="L136" s="74"/>
      <c r="M136" s="74"/>
      <c r="N136" s="75"/>
    </row>
    <row r="137" spans="1:14" ht="16.5" thickTop="1" thickBot="1">
      <c r="A137" s="93"/>
      <c r="B137" s="180"/>
      <c r="C137" s="95"/>
      <c r="D137" s="181"/>
      <c r="E137" s="97"/>
      <c r="F137" s="182"/>
      <c r="G137" s="183"/>
      <c r="H137" s="184"/>
      <c r="I137" s="97"/>
      <c r="J137" s="181"/>
      <c r="K137" s="182"/>
      <c r="L137" s="97"/>
      <c r="M137" s="97"/>
      <c r="N137" s="185"/>
    </row>
    <row r="138" spans="1:14" ht="16.5" thickTop="1" thickBot="1">
      <c r="A138" s="10" t="s">
        <v>15</v>
      </c>
      <c r="B138" s="21" t="s">
        <v>20</v>
      </c>
      <c r="C138" s="12">
        <v>2</v>
      </c>
      <c r="D138" s="70">
        <v>45234</v>
      </c>
      <c r="E138" s="14">
        <v>2</v>
      </c>
      <c r="F138" s="15">
        <v>400000</v>
      </c>
      <c r="G138" s="170">
        <f>SUM(G139:G141)</f>
        <v>120000</v>
      </c>
      <c r="H138" s="171">
        <f>SUM(H139:H141)</f>
        <v>15910</v>
      </c>
      <c r="I138" s="17">
        <f>F138</f>
        <v>400000</v>
      </c>
      <c r="J138" s="60"/>
      <c r="K138" s="15">
        <v>280000</v>
      </c>
      <c r="L138" s="14"/>
      <c r="M138" s="14"/>
      <c r="N138" s="20"/>
    </row>
    <row r="139" spans="1:14" ht="15.75" thickTop="1">
      <c r="A139" s="85"/>
      <c r="B139" s="86"/>
      <c r="C139" s="87"/>
      <c r="D139" s="62">
        <v>44869</v>
      </c>
      <c r="E139" s="68">
        <v>2</v>
      </c>
      <c r="F139" s="62"/>
      <c r="G139" s="186">
        <v>40000</v>
      </c>
      <c r="H139" s="186">
        <v>5700</v>
      </c>
      <c r="I139" s="65">
        <f>I138-G139</f>
        <v>360000</v>
      </c>
      <c r="J139" s="66"/>
      <c r="K139" s="67"/>
      <c r="L139" s="68"/>
      <c r="M139" s="68"/>
      <c r="N139" s="69"/>
    </row>
    <row r="140" spans="1:14">
      <c r="A140" s="85"/>
      <c r="B140" s="86"/>
      <c r="C140" s="87"/>
      <c r="D140" s="62">
        <v>45045</v>
      </c>
      <c r="E140" s="68">
        <v>2</v>
      </c>
      <c r="F140" s="62"/>
      <c r="G140" s="186">
        <v>40000</v>
      </c>
      <c r="H140" s="186">
        <v>5240</v>
      </c>
      <c r="I140" s="65">
        <f t="shared" ref="I140:I141" si="12">I139-G140</f>
        <v>320000</v>
      </c>
      <c r="J140" s="66"/>
      <c r="K140" s="67"/>
      <c r="L140" s="68"/>
      <c r="M140" s="68"/>
      <c r="N140" s="69"/>
    </row>
    <row r="141" spans="1:14" ht="15.75" thickBot="1">
      <c r="A141" s="88"/>
      <c r="B141" s="89"/>
      <c r="C141" s="90"/>
      <c r="D141" s="70">
        <v>45234</v>
      </c>
      <c r="E141" s="74">
        <v>2</v>
      </c>
      <c r="F141" s="70"/>
      <c r="G141" s="187">
        <v>40000</v>
      </c>
      <c r="H141" s="187">
        <v>4970</v>
      </c>
      <c r="I141" s="23">
        <f t="shared" si="12"/>
        <v>280000</v>
      </c>
      <c r="J141" s="72"/>
      <c r="K141" s="73"/>
      <c r="L141" s="74"/>
      <c r="M141" s="74"/>
      <c r="N141" s="75"/>
    </row>
    <row r="142" spans="1:14" ht="15.75" thickTop="1">
      <c r="A142" s="91"/>
      <c r="B142" s="188"/>
      <c r="C142" s="48"/>
      <c r="D142" s="189"/>
      <c r="E142" s="50"/>
      <c r="F142" s="190"/>
      <c r="G142" s="191"/>
      <c r="H142" s="192"/>
      <c r="I142" s="50"/>
      <c r="J142" s="189"/>
      <c r="K142" s="190"/>
      <c r="L142" s="50"/>
      <c r="M142" s="50"/>
      <c r="N142" s="193"/>
    </row>
    <row r="143" spans="1:14" ht="15.75" thickBot="1">
      <c r="A143" s="93"/>
      <c r="B143" s="180"/>
      <c r="C143" s="95"/>
      <c r="D143" s="181"/>
      <c r="E143" s="97"/>
      <c r="F143" s="182"/>
      <c r="G143" s="183"/>
      <c r="H143" s="184"/>
      <c r="I143" s="97"/>
      <c r="J143" s="181"/>
      <c r="K143" s="182"/>
      <c r="L143" s="97"/>
      <c r="M143" s="97"/>
      <c r="N143" s="185"/>
    </row>
    <row r="144" spans="1:14" ht="16.5" thickTop="1" thickBot="1">
      <c r="A144" s="10" t="s">
        <v>15</v>
      </c>
      <c r="B144" s="21" t="s">
        <v>20</v>
      </c>
      <c r="C144" s="12">
        <v>3</v>
      </c>
      <c r="D144" s="70">
        <v>44999</v>
      </c>
      <c r="E144" s="14">
        <v>2</v>
      </c>
      <c r="F144" s="15">
        <v>900000</v>
      </c>
      <c r="G144" s="170">
        <f>SUM(G145:G147)</f>
        <v>270000</v>
      </c>
      <c r="H144" s="171">
        <f>SUM(H145:H147)</f>
        <v>34100</v>
      </c>
      <c r="I144" s="17">
        <f>F144</f>
        <v>900000</v>
      </c>
      <c r="J144" s="60"/>
      <c r="K144" s="15">
        <v>630000</v>
      </c>
      <c r="L144" s="14"/>
      <c r="M144" s="14"/>
      <c r="N144" s="20"/>
    </row>
    <row r="145" spans="1:14" ht="15.75" thickTop="1">
      <c r="A145" s="85"/>
      <c r="B145" s="86"/>
      <c r="C145" s="87"/>
      <c r="D145" s="62">
        <v>45363</v>
      </c>
      <c r="E145" s="68">
        <v>2</v>
      </c>
      <c r="F145" s="67"/>
      <c r="G145" s="186">
        <v>90000</v>
      </c>
      <c r="H145" s="186">
        <v>10480</v>
      </c>
      <c r="I145" s="65">
        <f>I144-G145</f>
        <v>810000</v>
      </c>
      <c r="J145" s="66"/>
      <c r="K145" s="67"/>
      <c r="L145" s="68"/>
      <c r="M145" s="68"/>
      <c r="N145" s="69"/>
    </row>
    <row r="146" spans="1:14">
      <c r="A146" s="85"/>
      <c r="B146" s="86"/>
      <c r="C146" s="87"/>
      <c r="D146" s="62">
        <v>45185</v>
      </c>
      <c r="E146" s="68">
        <v>2</v>
      </c>
      <c r="F146" s="67"/>
      <c r="G146" s="186">
        <v>90000</v>
      </c>
      <c r="H146" s="186">
        <v>12390</v>
      </c>
      <c r="I146" s="65">
        <f t="shared" ref="I146:I147" si="13">I145-G146</f>
        <v>720000</v>
      </c>
      <c r="J146" s="66"/>
      <c r="K146" s="67"/>
      <c r="L146" s="68"/>
      <c r="M146" s="68"/>
      <c r="N146" s="69"/>
    </row>
    <row r="147" spans="1:14" ht="15.75" thickBot="1">
      <c r="A147" s="88"/>
      <c r="B147" s="89"/>
      <c r="C147" s="90"/>
      <c r="D147" s="70">
        <v>44999</v>
      </c>
      <c r="E147" s="74">
        <v>2</v>
      </c>
      <c r="F147" s="73"/>
      <c r="G147" s="187">
        <v>90000</v>
      </c>
      <c r="H147" s="187">
        <v>11230</v>
      </c>
      <c r="I147" s="23">
        <f t="shared" si="13"/>
        <v>630000</v>
      </c>
      <c r="J147" s="72"/>
      <c r="K147" s="73"/>
      <c r="L147" s="74"/>
      <c r="M147" s="74"/>
      <c r="N147" s="75"/>
    </row>
    <row r="148" spans="1:14" ht="15.75" thickTop="1">
      <c r="A148" s="91"/>
      <c r="B148" s="188"/>
      <c r="C148" s="48"/>
      <c r="D148" s="189"/>
      <c r="E148" s="50"/>
      <c r="F148" s="190"/>
      <c r="G148" s="191"/>
      <c r="H148" s="192"/>
      <c r="I148" s="50"/>
      <c r="J148" s="189"/>
      <c r="K148" s="190"/>
      <c r="L148" s="50"/>
      <c r="M148" s="50"/>
      <c r="N148" s="193"/>
    </row>
    <row r="149" spans="1:14" ht="15.75" thickBot="1">
      <c r="A149" s="93"/>
      <c r="B149" s="180"/>
      <c r="C149" s="95"/>
      <c r="D149" s="181"/>
      <c r="E149" s="97"/>
      <c r="F149" s="182"/>
      <c r="G149" s="183"/>
      <c r="H149" s="184"/>
      <c r="I149" s="97"/>
      <c r="J149" s="181"/>
      <c r="K149" s="182"/>
      <c r="L149" s="97"/>
      <c r="M149" s="97"/>
      <c r="N149" s="185"/>
    </row>
    <row r="150" spans="1:14" ht="16.5" thickTop="1" thickBot="1">
      <c r="A150" s="10" t="s">
        <v>15</v>
      </c>
      <c r="B150" s="21" t="s">
        <v>20</v>
      </c>
      <c r="C150" s="12">
        <v>4</v>
      </c>
      <c r="D150" s="196">
        <v>45254</v>
      </c>
      <c r="E150" s="14">
        <v>2</v>
      </c>
      <c r="F150" s="15">
        <v>510000</v>
      </c>
      <c r="G150" s="170">
        <f>SUM(G151:G152)</f>
        <v>102000</v>
      </c>
      <c r="H150" s="171">
        <f>SUM(H151:H152)</f>
        <v>13410</v>
      </c>
      <c r="I150" s="17">
        <f>F150</f>
        <v>510000</v>
      </c>
      <c r="J150" s="60"/>
      <c r="K150" s="15">
        <v>408000</v>
      </c>
      <c r="L150" s="14"/>
      <c r="M150" s="14"/>
      <c r="N150" s="20"/>
    </row>
    <row r="151" spans="1:14" ht="15.75" thickTop="1">
      <c r="A151" s="85"/>
      <c r="B151" s="86"/>
      <c r="C151" s="87"/>
      <c r="D151" s="194">
        <v>45070</v>
      </c>
      <c r="E151" s="194"/>
      <c r="F151" s="194"/>
      <c r="G151" s="195">
        <v>51000</v>
      </c>
      <c r="H151" s="195">
        <v>6460</v>
      </c>
      <c r="I151" s="65">
        <f>I150-G151</f>
        <v>459000</v>
      </c>
      <c r="J151" s="66"/>
      <c r="K151" s="67"/>
      <c r="L151" s="68"/>
      <c r="M151" s="68"/>
      <c r="N151" s="69"/>
    </row>
    <row r="152" spans="1:14" ht="15.75" thickBot="1">
      <c r="A152" s="88"/>
      <c r="B152" s="89"/>
      <c r="C152" s="90"/>
      <c r="D152" s="196">
        <v>45254</v>
      </c>
      <c r="E152" s="196"/>
      <c r="F152" s="196"/>
      <c r="G152" s="197">
        <v>51000</v>
      </c>
      <c r="H152" s="197">
        <v>6950</v>
      </c>
      <c r="I152" s="23">
        <f>I151-G152</f>
        <v>408000</v>
      </c>
      <c r="J152" s="72"/>
      <c r="K152" s="73"/>
      <c r="L152" s="74"/>
      <c r="M152" s="74"/>
      <c r="N152" s="75"/>
    </row>
    <row r="153" spans="1:14" ht="16.5" thickTop="1" thickBot="1">
      <c r="A153" s="76"/>
      <c r="B153" s="198"/>
      <c r="C153" s="78"/>
      <c r="D153" s="199"/>
      <c r="E153" s="80"/>
      <c r="F153" s="200"/>
      <c r="G153" s="201"/>
      <c r="H153" s="202"/>
      <c r="I153" s="80"/>
      <c r="J153" s="199"/>
      <c r="K153" s="200"/>
      <c r="L153" s="80"/>
      <c r="M153" s="80"/>
      <c r="N153" s="203"/>
    </row>
    <row r="154" spans="1:14" ht="16.5" thickTop="1" thickBot="1">
      <c r="A154" s="10" t="s">
        <v>15</v>
      </c>
      <c r="B154" s="21" t="s">
        <v>20</v>
      </c>
      <c r="C154" s="12">
        <v>5</v>
      </c>
      <c r="D154" s="70">
        <v>45100</v>
      </c>
      <c r="E154" s="14">
        <v>2</v>
      </c>
      <c r="F154" s="15">
        <v>400000</v>
      </c>
      <c r="G154" s="170">
        <f>SUM(G155:G156)</f>
        <v>80000</v>
      </c>
      <c r="H154" s="171">
        <f>SUM(H155:H156)</f>
        <v>10550</v>
      </c>
      <c r="I154" s="17">
        <f>F154</f>
        <v>400000</v>
      </c>
      <c r="J154" s="60"/>
      <c r="K154" s="15">
        <v>320000</v>
      </c>
      <c r="L154" s="14"/>
      <c r="M154" s="14"/>
      <c r="N154" s="20"/>
    </row>
    <row r="155" spans="1:14" ht="15.75" thickTop="1">
      <c r="A155" s="85"/>
      <c r="B155" s="86"/>
      <c r="C155" s="87"/>
      <c r="D155" s="62">
        <v>45281</v>
      </c>
      <c r="E155" s="68">
        <v>2</v>
      </c>
      <c r="F155" s="62"/>
      <c r="G155" s="186">
        <v>40000</v>
      </c>
      <c r="H155" s="186">
        <v>5360</v>
      </c>
      <c r="I155" s="65">
        <f>I154-G155</f>
        <v>360000</v>
      </c>
      <c r="J155" s="66"/>
      <c r="K155" s="67"/>
      <c r="L155" s="68"/>
      <c r="M155" s="68"/>
      <c r="N155" s="69"/>
    </row>
    <row r="156" spans="1:14" ht="15.75" thickBot="1">
      <c r="A156" s="88"/>
      <c r="B156" s="89"/>
      <c r="C156" s="90"/>
      <c r="D156" s="70">
        <v>45100</v>
      </c>
      <c r="E156" s="74">
        <v>2</v>
      </c>
      <c r="F156" s="70"/>
      <c r="G156" s="187">
        <v>40000</v>
      </c>
      <c r="H156" s="187">
        <v>5190</v>
      </c>
      <c r="I156" s="23">
        <f>I155-G156</f>
        <v>320000</v>
      </c>
      <c r="J156" s="72"/>
      <c r="K156" s="73"/>
      <c r="L156" s="74"/>
      <c r="M156" s="74"/>
      <c r="N156" s="75"/>
    </row>
    <row r="157" spans="1:14" ht="16.5" thickTop="1" thickBot="1">
      <c r="A157" s="93"/>
      <c r="B157" s="180"/>
      <c r="C157" s="95"/>
      <c r="D157" s="181"/>
      <c r="E157" s="97"/>
      <c r="F157" s="182"/>
      <c r="G157" s="183"/>
      <c r="H157" s="184"/>
      <c r="I157" s="97"/>
      <c r="J157" s="181"/>
      <c r="K157" s="182"/>
      <c r="L157" s="97"/>
      <c r="M157" s="97"/>
      <c r="N157" s="185"/>
    </row>
    <row r="158" spans="1:14" ht="16.5" thickTop="1" thickBot="1">
      <c r="A158" s="10" t="s">
        <v>15</v>
      </c>
      <c r="B158" s="21" t="s">
        <v>20</v>
      </c>
      <c r="C158" s="204">
        <v>6</v>
      </c>
      <c r="D158" s="70">
        <v>45282</v>
      </c>
      <c r="E158" s="14">
        <v>2</v>
      </c>
      <c r="F158" s="206">
        <v>550000</v>
      </c>
      <c r="G158" s="170">
        <f>SUM(G159:G160)</f>
        <v>110000</v>
      </c>
      <c r="H158" s="171">
        <f>SUM(H159:H160)</f>
        <v>14512</v>
      </c>
      <c r="I158" s="207">
        <f>F158</f>
        <v>550000</v>
      </c>
      <c r="J158" s="205"/>
      <c r="K158" s="206">
        <v>440000</v>
      </c>
      <c r="L158" s="208"/>
      <c r="M158" s="208"/>
      <c r="N158" s="209"/>
    </row>
    <row r="159" spans="1:14" ht="15.75" thickTop="1">
      <c r="A159" s="85"/>
      <c r="B159" s="86"/>
      <c r="C159" s="210"/>
      <c r="D159" s="62">
        <v>45103</v>
      </c>
      <c r="E159" s="68">
        <v>2</v>
      </c>
      <c r="F159" s="62"/>
      <c r="G159" s="186">
        <v>55000</v>
      </c>
      <c r="H159" s="186">
        <v>7222</v>
      </c>
      <c r="I159" s="211">
        <f>I158-G159</f>
        <v>495000</v>
      </c>
      <c r="J159" s="212"/>
      <c r="K159" s="213"/>
      <c r="L159" s="214"/>
      <c r="M159" s="214"/>
      <c r="N159" s="215"/>
    </row>
    <row r="160" spans="1:14" ht="15.75" thickBot="1">
      <c r="A160" s="88"/>
      <c r="B160" s="89"/>
      <c r="C160" s="216"/>
      <c r="D160" s="70">
        <v>45282</v>
      </c>
      <c r="E160" s="74">
        <v>2</v>
      </c>
      <c r="F160" s="70"/>
      <c r="G160" s="187">
        <v>55000</v>
      </c>
      <c r="H160" s="187">
        <v>7290</v>
      </c>
      <c r="I160" s="217">
        <f>I159-G160</f>
        <v>440000</v>
      </c>
      <c r="J160" s="218"/>
      <c r="K160" s="219"/>
      <c r="L160" s="220"/>
      <c r="M160" s="220"/>
      <c r="N160" s="221"/>
    </row>
    <row r="161" spans="1:14" ht="16.5" thickTop="1" thickBot="1">
      <c r="A161" s="93"/>
      <c r="B161" s="180"/>
      <c r="C161" s="222"/>
      <c r="D161" s="223"/>
      <c r="E161" s="97"/>
      <c r="F161" s="224"/>
      <c r="G161" s="225"/>
      <c r="H161" s="226"/>
      <c r="I161" s="227"/>
      <c r="J161" s="223"/>
      <c r="K161" s="224"/>
      <c r="L161" s="228"/>
      <c r="M161" s="228"/>
      <c r="N161" s="229"/>
    </row>
    <row r="162" spans="1:14" ht="15.75" thickTop="1">
      <c r="A162" s="10" t="s">
        <v>15</v>
      </c>
      <c r="B162" s="21" t="s">
        <v>20</v>
      </c>
      <c r="C162" s="204">
        <v>7</v>
      </c>
      <c r="D162" s="60">
        <v>45147</v>
      </c>
      <c r="E162" s="14">
        <v>2</v>
      </c>
      <c r="F162" s="206">
        <v>450000</v>
      </c>
      <c r="G162" s="170">
        <f>SUM(G163:G164)</f>
        <v>90000</v>
      </c>
      <c r="H162" s="171">
        <f>SUM(H163:H164)</f>
        <v>11970</v>
      </c>
      <c r="I162" s="207">
        <f>F162</f>
        <v>450000</v>
      </c>
      <c r="J162" s="205"/>
      <c r="K162" s="206">
        <v>360000</v>
      </c>
      <c r="L162" s="208"/>
      <c r="M162" s="208"/>
      <c r="N162" s="209"/>
    </row>
    <row r="163" spans="1:14" ht="15.75" thickBot="1">
      <c r="A163" s="85"/>
      <c r="B163" s="86"/>
      <c r="C163" s="210"/>
      <c r="D163" s="62">
        <v>45282</v>
      </c>
      <c r="E163" s="68">
        <v>2</v>
      </c>
      <c r="F163" s="62"/>
      <c r="G163" s="186">
        <v>45000</v>
      </c>
      <c r="H163" s="186">
        <v>6060</v>
      </c>
      <c r="I163" s="211">
        <f>I162-G163</f>
        <v>405000</v>
      </c>
      <c r="J163" s="212"/>
      <c r="K163" s="213"/>
      <c r="L163" s="214"/>
      <c r="M163" s="214"/>
      <c r="N163" s="215"/>
    </row>
    <row r="164" spans="1:14" ht="16.5" thickTop="1" thickBot="1">
      <c r="A164" s="88"/>
      <c r="B164" s="89"/>
      <c r="C164" s="216"/>
      <c r="D164" s="60">
        <v>45147</v>
      </c>
      <c r="E164" s="74">
        <v>2</v>
      </c>
      <c r="F164" s="70"/>
      <c r="G164" s="187">
        <v>45000</v>
      </c>
      <c r="H164" s="187">
        <v>5910</v>
      </c>
      <c r="I164" s="217">
        <f>I163-G164</f>
        <v>360000</v>
      </c>
      <c r="J164" s="218"/>
      <c r="K164" s="219"/>
      <c r="L164" s="220"/>
      <c r="M164" s="220"/>
      <c r="N164" s="221"/>
    </row>
    <row r="165" spans="1:14" ht="16.5" thickTop="1" thickBot="1">
      <c r="A165" s="76"/>
      <c r="B165" s="198"/>
      <c r="C165" s="230"/>
      <c r="D165" s="231"/>
      <c r="E165" s="80"/>
      <c r="F165" s="232"/>
      <c r="G165" s="233"/>
      <c r="H165" s="234"/>
      <c r="I165" s="235"/>
      <c r="J165" s="231"/>
      <c r="K165" s="232"/>
      <c r="L165" s="236"/>
      <c r="M165" s="236"/>
      <c r="N165" s="237"/>
    </row>
    <row r="166" spans="1:14" ht="17.25" thickTop="1" thickBot="1">
      <c r="A166" s="10" t="s">
        <v>15</v>
      </c>
      <c r="B166" s="21" t="s">
        <v>20</v>
      </c>
      <c r="C166" s="12">
        <v>8</v>
      </c>
      <c r="D166" s="238">
        <v>45328</v>
      </c>
      <c r="E166" s="14">
        <v>2</v>
      </c>
      <c r="F166" s="15">
        <v>590000</v>
      </c>
      <c r="G166" s="170">
        <v>59000</v>
      </c>
      <c r="H166" s="240">
        <v>7770</v>
      </c>
      <c r="I166" s="17">
        <f>F166</f>
        <v>590000</v>
      </c>
      <c r="J166" s="60"/>
      <c r="K166" s="15">
        <v>531000</v>
      </c>
      <c r="L166" s="14"/>
      <c r="M166" s="14"/>
      <c r="N166" s="20"/>
    </row>
    <row r="167" spans="1:14" ht="17.25" thickTop="1" thickBot="1">
      <c r="A167" s="88"/>
      <c r="B167" s="89"/>
      <c r="C167" s="90"/>
      <c r="D167" s="238">
        <v>45328</v>
      </c>
      <c r="E167" s="74">
        <v>2</v>
      </c>
      <c r="F167" s="238"/>
      <c r="G167" s="239">
        <v>59000</v>
      </c>
      <c r="H167" s="240">
        <v>7770</v>
      </c>
      <c r="I167" s="23">
        <f>I166-G167</f>
        <v>531000</v>
      </c>
      <c r="J167" s="72"/>
      <c r="K167" s="73"/>
      <c r="L167" s="74"/>
      <c r="M167" s="74"/>
      <c r="N167" s="75"/>
    </row>
    <row r="168" spans="1:14" ht="16.5" thickTop="1" thickBot="1">
      <c r="A168" s="91"/>
      <c r="B168" s="188"/>
      <c r="C168" s="48"/>
      <c r="D168" s="189"/>
      <c r="E168" s="50"/>
      <c r="F168" s="190"/>
      <c r="G168" s="189"/>
      <c r="H168" s="190"/>
      <c r="I168" s="241"/>
      <c r="J168" s="189"/>
      <c r="K168" s="190"/>
      <c r="L168" s="50"/>
      <c r="M168" s="50"/>
      <c r="N168" s="193"/>
    </row>
    <row r="169" spans="1:14" ht="16.5" thickTop="1" thickBot="1">
      <c r="A169" s="10" t="s">
        <v>15</v>
      </c>
      <c r="B169" s="86" t="s">
        <v>20</v>
      </c>
      <c r="C169" s="87">
        <v>9</v>
      </c>
      <c r="D169" s="66">
        <v>45344</v>
      </c>
      <c r="E169" s="68">
        <v>2</v>
      </c>
      <c r="F169" s="67">
        <v>390000</v>
      </c>
      <c r="G169" s="66"/>
      <c r="H169" s="67"/>
      <c r="I169" s="175">
        <f>F169</f>
        <v>390000</v>
      </c>
      <c r="J169" s="66"/>
      <c r="K169" s="67">
        <v>390000</v>
      </c>
      <c r="L169" s="68"/>
      <c r="M169" s="68"/>
      <c r="N169" s="69"/>
    </row>
    <row r="170" spans="1:14" ht="16.5" thickTop="1" thickBot="1">
      <c r="A170" s="10" t="s">
        <v>15</v>
      </c>
      <c r="B170" s="86" t="s">
        <v>20</v>
      </c>
      <c r="C170" s="87">
        <v>10</v>
      </c>
      <c r="D170" s="66">
        <v>45315</v>
      </c>
      <c r="E170" s="68">
        <v>2</v>
      </c>
      <c r="F170" s="67">
        <v>595000</v>
      </c>
      <c r="G170" s="66"/>
      <c r="H170" s="67"/>
      <c r="I170" s="175">
        <f t="shared" ref="I170:I173" si="14">F170</f>
        <v>595000</v>
      </c>
      <c r="J170" s="66"/>
      <c r="K170" s="67">
        <v>595000</v>
      </c>
      <c r="L170" s="68"/>
      <c r="M170" s="68"/>
      <c r="N170" s="69"/>
    </row>
    <row r="171" spans="1:14" ht="16.5" thickTop="1" thickBot="1">
      <c r="A171" s="10" t="s">
        <v>15</v>
      </c>
      <c r="B171" s="86" t="s">
        <v>20</v>
      </c>
      <c r="C171" s="87">
        <v>11</v>
      </c>
      <c r="D171" s="66">
        <v>45329</v>
      </c>
      <c r="E171" s="68">
        <v>2</v>
      </c>
      <c r="F171" s="67">
        <v>500000</v>
      </c>
      <c r="G171" s="66"/>
      <c r="H171" s="67"/>
      <c r="I171" s="175">
        <f t="shared" si="14"/>
        <v>500000</v>
      </c>
      <c r="J171" s="66"/>
      <c r="K171" s="67">
        <v>500000</v>
      </c>
      <c r="L171" s="68"/>
      <c r="M171" s="68"/>
      <c r="N171" s="69"/>
    </row>
    <row r="172" spans="1:14" ht="16.5" thickTop="1" thickBot="1">
      <c r="A172" s="10" t="s">
        <v>15</v>
      </c>
      <c r="B172" s="86" t="s">
        <v>20</v>
      </c>
      <c r="C172" s="87">
        <v>12</v>
      </c>
      <c r="D172" s="66">
        <v>45344</v>
      </c>
      <c r="E172" s="68">
        <v>2</v>
      </c>
      <c r="F172" s="67">
        <v>345000</v>
      </c>
      <c r="G172" s="66"/>
      <c r="H172" s="67"/>
      <c r="I172" s="175">
        <f t="shared" si="14"/>
        <v>345000</v>
      </c>
      <c r="J172" s="66"/>
      <c r="K172" s="67">
        <v>276000</v>
      </c>
      <c r="L172" s="68"/>
      <c r="M172" s="68"/>
      <c r="N172" s="69"/>
    </row>
    <row r="173" spans="1:14" ht="15.75" thickTop="1">
      <c r="A173" s="10" t="s">
        <v>15</v>
      </c>
      <c r="B173" s="86" t="s">
        <v>20</v>
      </c>
      <c r="C173" s="87">
        <v>13</v>
      </c>
      <c r="D173" s="66">
        <v>45344</v>
      </c>
      <c r="E173" s="68">
        <v>2</v>
      </c>
      <c r="F173" s="67">
        <v>900000</v>
      </c>
      <c r="G173" s="66"/>
      <c r="H173" s="67"/>
      <c r="I173" s="175">
        <f t="shared" si="14"/>
        <v>900000</v>
      </c>
      <c r="J173" s="66"/>
      <c r="K173" s="67">
        <v>700000</v>
      </c>
      <c r="L173" s="68"/>
      <c r="M173" s="68"/>
      <c r="N173" s="69"/>
    </row>
    <row r="174" spans="1:14" ht="15.75" thickBot="1">
      <c r="A174" s="88"/>
      <c r="B174" s="74"/>
      <c r="C174" s="90"/>
      <c r="D174" s="72"/>
      <c r="E174" s="74"/>
      <c r="F174" s="73"/>
      <c r="G174" s="72"/>
      <c r="H174" s="73"/>
      <c r="I174" s="74"/>
      <c r="J174" s="72"/>
      <c r="K174" s="73"/>
      <c r="L174" s="74"/>
      <c r="M174" s="74"/>
      <c r="N174" s="75"/>
    </row>
    <row r="175" spans="1:14" ht="16.5" thickTop="1" thickBot="1">
      <c r="A175" s="140"/>
      <c r="B175" s="144"/>
      <c r="C175" s="142"/>
      <c r="D175" s="242"/>
      <c r="E175" s="144"/>
      <c r="F175" s="243"/>
      <c r="G175" s="242"/>
      <c r="H175" s="243"/>
      <c r="I175" s="144"/>
      <c r="J175" s="242"/>
      <c r="K175" s="243"/>
      <c r="L175" s="144"/>
      <c r="M175" s="144"/>
      <c r="N175" s="244"/>
    </row>
    <row r="176" spans="1:14" ht="16.5" thickTop="1" thickBot="1">
      <c r="A176" s="140"/>
      <c r="B176" s="144"/>
      <c r="C176" s="142"/>
      <c r="D176" s="242"/>
      <c r="E176" s="144"/>
      <c r="F176" s="243"/>
      <c r="G176" s="242"/>
      <c r="H176" s="243"/>
      <c r="I176" s="144"/>
      <c r="J176" s="242"/>
      <c r="K176" s="243"/>
      <c r="L176" s="144"/>
      <c r="M176" s="144"/>
      <c r="N176" s="244"/>
    </row>
    <row r="177" spans="1:14" ht="16.5" thickTop="1" thickBot="1">
      <c r="A177" s="128"/>
      <c r="B177" s="245"/>
      <c r="C177" s="246"/>
      <c r="D177" s="245"/>
      <c r="E177" s="245"/>
      <c r="F177" s="247"/>
      <c r="G177" s="245"/>
      <c r="H177" s="247"/>
      <c r="I177" s="246"/>
      <c r="J177" s="245"/>
      <c r="K177" s="247"/>
      <c r="L177" s="245"/>
      <c r="M177" s="245"/>
      <c r="N177" s="245"/>
    </row>
    <row r="178" spans="1:14" ht="15.75" thickTop="1">
      <c r="A178" s="10" t="s">
        <v>15</v>
      </c>
      <c r="B178" s="248" t="s">
        <v>17</v>
      </c>
      <c r="C178" s="204">
        <v>4</v>
      </c>
      <c r="D178" s="256">
        <v>45107</v>
      </c>
      <c r="E178" s="250">
        <v>2</v>
      </c>
      <c r="F178" s="251">
        <v>900000</v>
      </c>
      <c r="G178" s="252">
        <f>SUM(G179:G182)</f>
        <v>400000</v>
      </c>
      <c r="H178" s="253">
        <f>SUM(H179:H182)</f>
        <v>90000</v>
      </c>
      <c r="I178" s="207">
        <f>F178</f>
        <v>900000</v>
      </c>
      <c r="J178" s="249"/>
      <c r="K178" s="251">
        <v>500000</v>
      </c>
      <c r="L178" s="248"/>
      <c r="M178" s="248"/>
      <c r="N178" s="254"/>
    </row>
    <row r="179" spans="1:14">
      <c r="A179" s="85"/>
      <c r="B179" s="255"/>
      <c r="C179" s="210"/>
      <c r="D179" s="256">
        <v>44012</v>
      </c>
      <c r="E179" s="256"/>
      <c r="F179" s="256"/>
      <c r="G179" s="257">
        <v>100000</v>
      </c>
      <c r="H179" s="257">
        <v>27000</v>
      </c>
      <c r="I179" s="258">
        <f>I178-G179</f>
        <v>800000</v>
      </c>
      <c r="J179" s="259"/>
      <c r="K179" s="260"/>
      <c r="L179" s="255"/>
      <c r="M179" s="255"/>
      <c r="N179" s="261"/>
    </row>
    <row r="180" spans="1:14">
      <c r="A180" s="85"/>
      <c r="B180" s="255"/>
      <c r="C180" s="210"/>
      <c r="D180" s="256">
        <v>44377</v>
      </c>
      <c r="E180" s="256"/>
      <c r="F180" s="256"/>
      <c r="G180" s="257">
        <v>100000</v>
      </c>
      <c r="H180" s="257">
        <v>24000</v>
      </c>
      <c r="I180" s="258">
        <f t="shared" ref="I180:I182" si="15">I179-G180</f>
        <v>700000</v>
      </c>
      <c r="J180" s="259"/>
      <c r="K180" s="260"/>
      <c r="L180" s="255"/>
      <c r="M180" s="255"/>
      <c r="N180" s="261"/>
    </row>
    <row r="181" spans="1:14">
      <c r="A181" s="85"/>
      <c r="B181" s="255"/>
      <c r="C181" s="210"/>
      <c r="D181" s="256">
        <v>44741</v>
      </c>
      <c r="E181" s="256"/>
      <c r="F181" s="256"/>
      <c r="G181" s="257">
        <v>100000</v>
      </c>
      <c r="H181" s="257">
        <v>21000</v>
      </c>
      <c r="I181" s="258">
        <f t="shared" si="15"/>
        <v>600000</v>
      </c>
      <c r="J181" s="259"/>
      <c r="K181" s="260"/>
      <c r="L181" s="255"/>
      <c r="M181" s="255"/>
      <c r="N181" s="261"/>
    </row>
    <row r="182" spans="1:14">
      <c r="A182" s="85"/>
      <c r="B182" s="255"/>
      <c r="C182" s="210"/>
      <c r="D182" s="256">
        <v>45107</v>
      </c>
      <c r="E182" s="256"/>
      <c r="F182" s="256"/>
      <c r="G182" s="257">
        <v>100000</v>
      </c>
      <c r="H182" s="257">
        <v>18000</v>
      </c>
      <c r="I182" s="258">
        <f t="shared" si="15"/>
        <v>500000</v>
      </c>
      <c r="J182" s="259"/>
      <c r="K182" s="260"/>
      <c r="L182" s="255"/>
      <c r="M182" s="255"/>
      <c r="N182" s="261"/>
    </row>
    <row r="183" spans="1:14" ht="15.75" thickBot="1">
      <c r="A183" s="88"/>
      <c r="B183" s="262"/>
      <c r="C183" s="216"/>
      <c r="D183" s="263"/>
      <c r="E183" s="264"/>
      <c r="F183" s="265"/>
      <c r="G183" s="263"/>
      <c r="H183" s="265"/>
      <c r="I183" s="264"/>
      <c r="J183" s="263"/>
      <c r="K183" s="265"/>
      <c r="L183" s="262"/>
      <c r="M183" s="262"/>
      <c r="N183" s="266"/>
    </row>
    <row r="184" spans="1:14" ht="16.5" thickTop="1" thickBot="1">
      <c r="A184" s="76"/>
      <c r="B184" s="267"/>
      <c r="C184" s="230"/>
      <c r="D184" s="268"/>
      <c r="E184" s="269"/>
      <c r="F184" s="270"/>
      <c r="G184" s="268"/>
      <c r="H184" s="270"/>
      <c r="I184" s="269"/>
      <c r="J184" s="268"/>
      <c r="K184" s="270"/>
      <c r="L184" s="267"/>
      <c r="M184" s="267"/>
      <c r="N184" s="267"/>
    </row>
    <row r="185" spans="1:14" ht="16.5" thickTop="1" thickBot="1">
      <c r="A185" s="10"/>
      <c r="B185" s="248"/>
      <c r="C185" s="204"/>
      <c r="D185" s="249"/>
      <c r="E185" s="250"/>
      <c r="F185" s="251"/>
      <c r="G185" s="249"/>
      <c r="H185" s="251"/>
      <c r="I185" s="250"/>
      <c r="J185" s="249"/>
      <c r="K185" s="251"/>
      <c r="L185" s="248"/>
      <c r="M185" s="248"/>
      <c r="N185" s="254"/>
    </row>
    <row r="186" spans="1:14" ht="15.75" thickTop="1">
      <c r="A186" s="10" t="s">
        <v>15</v>
      </c>
      <c r="B186" s="255" t="s">
        <v>17</v>
      </c>
      <c r="C186" s="210">
        <v>5</v>
      </c>
      <c r="D186" s="256">
        <v>45139</v>
      </c>
      <c r="E186" s="271">
        <v>2</v>
      </c>
      <c r="F186" s="260">
        <v>850000</v>
      </c>
      <c r="G186" s="272">
        <f>SUM(G187:G190)</f>
        <v>425000</v>
      </c>
      <c r="H186" s="273">
        <f>SUM(H187:H190)</f>
        <v>82720</v>
      </c>
      <c r="I186" s="207">
        <f>F186</f>
        <v>850000</v>
      </c>
      <c r="J186" s="259"/>
      <c r="K186" s="260">
        <v>425000</v>
      </c>
      <c r="L186" s="255"/>
      <c r="M186" s="255"/>
      <c r="N186" s="261"/>
    </row>
    <row r="187" spans="1:14">
      <c r="A187" s="85"/>
      <c r="B187" s="255"/>
      <c r="C187" s="210"/>
      <c r="D187" s="256">
        <v>44050</v>
      </c>
      <c r="E187" s="256"/>
      <c r="F187" s="256"/>
      <c r="G187" s="257">
        <v>106250</v>
      </c>
      <c r="H187" s="257">
        <v>25500</v>
      </c>
      <c r="I187" s="258">
        <f>I186-G187</f>
        <v>743750</v>
      </c>
      <c r="J187" s="259"/>
      <c r="K187" s="260"/>
      <c r="L187" s="255"/>
      <c r="M187" s="255"/>
      <c r="N187" s="261"/>
    </row>
    <row r="188" spans="1:14">
      <c r="A188" s="85"/>
      <c r="B188" s="255"/>
      <c r="C188" s="210"/>
      <c r="D188" s="256">
        <v>44415</v>
      </c>
      <c r="E188" s="256"/>
      <c r="F188" s="256"/>
      <c r="G188" s="257">
        <v>106250</v>
      </c>
      <c r="H188" s="257">
        <v>22320</v>
      </c>
      <c r="I188" s="258">
        <f t="shared" ref="I188:I190" si="16">I187-G188</f>
        <v>637500</v>
      </c>
      <c r="J188" s="259"/>
      <c r="K188" s="260"/>
      <c r="L188" s="255"/>
      <c r="M188" s="255"/>
      <c r="N188" s="261"/>
    </row>
    <row r="189" spans="1:14">
      <c r="A189" s="85"/>
      <c r="B189" s="255"/>
      <c r="C189" s="210"/>
      <c r="D189" s="256">
        <v>44779</v>
      </c>
      <c r="E189" s="256"/>
      <c r="F189" s="256"/>
      <c r="G189" s="257">
        <v>106250</v>
      </c>
      <c r="H189" s="257">
        <v>19180</v>
      </c>
      <c r="I189" s="258">
        <f t="shared" si="16"/>
        <v>531250</v>
      </c>
      <c r="J189" s="259"/>
      <c r="K189" s="260"/>
      <c r="L189" s="255"/>
      <c r="M189" s="255"/>
      <c r="N189" s="261"/>
    </row>
    <row r="190" spans="1:14">
      <c r="A190" s="85"/>
      <c r="B190" s="255"/>
      <c r="C190" s="210"/>
      <c r="D190" s="256">
        <v>45139</v>
      </c>
      <c r="E190" s="256"/>
      <c r="F190" s="256"/>
      <c r="G190" s="257">
        <v>106250</v>
      </c>
      <c r="H190" s="257">
        <v>15720</v>
      </c>
      <c r="I190" s="258">
        <f t="shared" si="16"/>
        <v>425000</v>
      </c>
      <c r="J190" s="259"/>
      <c r="K190" s="260"/>
      <c r="L190" s="255"/>
      <c r="M190" s="255"/>
      <c r="N190" s="261"/>
    </row>
    <row r="191" spans="1:14" ht="15.75" thickBot="1">
      <c r="A191" s="88"/>
      <c r="B191" s="262"/>
      <c r="C191" s="216"/>
      <c r="D191" s="263"/>
      <c r="E191" s="264"/>
      <c r="F191" s="265"/>
      <c r="G191" s="263"/>
      <c r="H191" s="265"/>
      <c r="I191" s="264"/>
      <c r="J191" s="263"/>
      <c r="K191" s="265"/>
      <c r="L191" s="262"/>
      <c r="M191" s="262"/>
      <c r="N191" s="266"/>
    </row>
    <row r="192" spans="1:14" ht="15.75" thickTop="1">
      <c r="A192" s="91"/>
      <c r="B192" s="274"/>
      <c r="C192" s="275"/>
      <c r="D192" s="276"/>
      <c r="E192" s="277"/>
      <c r="F192" s="278"/>
      <c r="G192" s="276"/>
      <c r="H192" s="278"/>
      <c r="I192" s="277"/>
      <c r="J192" s="276"/>
      <c r="K192" s="278"/>
      <c r="L192" s="274"/>
      <c r="M192" s="274"/>
      <c r="N192" s="274"/>
    </row>
    <row r="193" spans="1:14" ht="15.75" thickBot="1">
      <c r="A193" s="93"/>
      <c r="B193" s="279"/>
      <c r="C193" s="222"/>
      <c r="D193" s="280"/>
      <c r="E193" s="281"/>
      <c r="F193" s="282"/>
      <c r="G193" s="280"/>
      <c r="H193" s="282"/>
      <c r="I193" s="281"/>
      <c r="J193" s="280"/>
      <c r="K193" s="282"/>
      <c r="L193" s="279"/>
      <c r="M193" s="279"/>
      <c r="N193" s="279"/>
    </row>
    <row r="194" spans="1:14" ht="15.75" thickTop="1">
      <c r="A194" s="10" t="s">
        <v>15</v>
      </c>
      <c r="B194" s="248" t="s">
        <v>17</v>
      </c>
      <c r="C194" s="204">
        <v>6</v>
      </c>
      <c r="D194" s="256">
        <v>45358</v>
      </c>
      <c r="E194" s="250">
        <v>2</v>
      </c>
      <c r="F194" s="251">
        <v>700000</v>
      </c>
      <c r="G194" s="272">
        <f>SUM(G195:G201)</f>
        <v>490000</v>
      </c>
      <c r="H194" s="273">
        <f>SUM(H195:H201)</f>
        <v>50480</v>
      </c>
      <c r="I194" s="207">
        <f>F194</f>
        <v>700000</v>
      </c>
      <c r="J194" s="249"/>
      <c r="K194" s="251">
        <v>210000</v>
      </c>
      <c r="L194" s="248"/>
      <c r="M194" s="248"/>
      <c r="N194" s="254"/>
    </row>
    <row r="195" spans="1:14">
      <c r="A195" s="85"/>
      <c r="B195" s="255"/>
      <c r="C195" s="210"/>
      <c r="D195" s="256">
        <v>44264</v>
      </c>
      <c r="E195" s="256"/>
      <c r="F195" s="256"/>
      <c r="G195" s="257">
        <v>70000</v>
      </c>
      <c r="H195" s="257">
        <v>9420</v>
      </c>
      <c r="I195" s="258">
        <f>I194-G195</f>
        <v>630000</v>
      </c>
      <c r="J195" s="259"/>
      <c r="K195" s="260"/>
      <c r="L195" s="255"/>
      <c r="M195" s="255"/>
      <c r="N195" s="261"/>
    </row>
    <row r="196" spans="1:14">
      <c r="A196" s="85"/>
      <c r="B196" s="255"/>
      <c r="C196" s="210"/>
      <c r="D196" s="256">
        <v>44448</v>
      </c>
      <c r="E196" s="256"/>
      <c r="F196" s="256"/>
      <c r="G196" s="257">
        <v>70000</v>
      </c>
      <c r="H196" s="257">
        <v>9530</v>
      </c>
      <c r="I196" s="258">
        <f t="shared" ref="I196:I201" si="17">I195-G196</f>
        <v>560000</v>
      </c>
      <c r="J196" s="259"/>
      <c r="K196" s="260"/>
      <c r="L196" s="255"/>
      <c r="M196" s="255"/>
      <c r="N196" s="261"/>
    </row>
    <row r="197" spans="1:14">
      <c r="A197" s="85"/>
      <c r="B197" s="255"/>
      <c r="C197" s="210"/>
      <c r="D197" s="256">
        <v>44630</v>
      </c>
      <c r="E197" s="256"/>
      <c r="F197" s="256"/>
      <c r="G197" s="257">
        <v>70000</v>
      </c>
      <c r="H197" s="257">
        <v>8390</v>
      </c>
      <c r="I197" s="258">
        <f t="shared" si="17"/>
        <v>490000</v>
      </c>
      <c r="J197" s="259"/>
      <c r="K197" s="260"/>
      <c r="L197" s="255"/>
      <c r="M197" s="255"/>
      <c r="N197" s="261"/>
    </row>
    <row r="198" spans="1:14">
      <c r="A198" s="85"/>
      <c r="B198" s="255"/>
      <c r="C198" s="210"/>
      <c r="D198" s="256">
        <v>44813</v>
      </c>
      <c r="E198" s="256"/>
      <c r="F198" s="256"/>
      <c r="G198" s="257">
        <v>70000</v>
      </c>
      <c r="H198" s="257">
        <v>7370</v>
      </c>
      <c r="I198" s="258">
        <f t="shared" si="17"/>
        <v>420000</v>
      </c>
      <c r="J198" s="259"/>
      <c r="K198" s="260"/>
      <c r="L198" s="255"/>
      <c r="M198" s="255"/>
      <c r="N198" s="261"/>
    </row>
    <row r="199" spans="1:14">
      <c r="A199" s="85"/>
      <c r="B199" s="255"/>
      <c r="C199" s="210"/>
      <c r="D199" s="256">
        <v>44995</v>
      </c>
      <c r="E199" s="256"/>
      <c r="F199" s="256"/>
      <c r="G199" s="257">
        <v>70000</v>
      </c>
      <c r="H199" s="257">
        <v>6290</v>
      </c>
      <c r="I199" s="258">
        <f t="shared" si="17"/>
        <v>350000</v>
      </c>
      <c r="J199" s="259"/>
      <c r="K199" s="260"/>
      <c r="L199" s="255"/>
      <c r="M199" s="255"/>
      <c r="N199" s="261"/>
    </row>
    <row r="200" spans="1:14">
      <c r="A200" s="85"/>
      <c r="B200" s="255"/>
      <c r="C200" s="210"/>
      <c r="D200" s="256">
        <v>45177</v>
      </c>
      <c r="E200" s="256"/>
      <c r="F200" s="256"/>
      <c r="G200" s="257">
        <v>70000</v>
      </c>
      <c r="H200" s="257">
        <v>5240</v>
      </c>
      <c r="I200" s="258">
        <f t="shared" si="17"/>
        <v>280000</v>
      </c>
      <c r="J200" s="259"/>
      <c r="K200" s="260"/>
      <c r="L200" s="255"/>
      <c r="M200" s="255"/>
      <c r="N200" s="261"/>
    </row>
    <row r="201" spans="1:14">
      <c r="A201" s="85"/>
      <c r="B201" s="255"/>
      <c r="C201" s="210"/>
      <c r="D201" s="256">
        <v>45358</v>
      </c>
      <c r="E201" s="256"/>
      <c r="F201" s="256"/>
      <c r="G201" s="257">
        <v>70000</v>
      </c>
      <c r="H201" s="257">
        <v>4240</v>
      </c>
      <c r="I201" s="258">
        <f t="shared" si="17"/>
        <v>210000</v>
      </c>
      <c r="J201" s="259"/>
      <c r="K201" s="260"/>
      <c r="L201" s="255"/>
      <c r="M201" s="255"/>
      <c r="N201" s="261"/>
    </row>
    <row r="202" spans="1:14" ht="15.75" thickBot="1">
      <c r="A202" s="88"/>
      <c r="B202" s="262"/>
      <c r="C202" s="216"/>
      <c r="D202" s="263"/>
      <c r="E202" s="264"/>
      <c r="F202" s="265"/>
      <c r="G202" s="263"/>
      <c r="H202" s="265"/>
      <c r="I202" s="264"/>
      <c r="J202" s="263"/>
      <c r="K202" s="265"/>
      <c r="L202" s="262"/>
      <c r="M202" s="262"/>
      <c r="N202" s="266"/>
    </row>
    <row r="203" spans="1:14" ht="15.75" thickTop="1">
      <c r="A203" s="91"/>
      <c r="B203" s="274"/>
      <c r="C203" s="275"/>
      <c r="D203" s="276"/>
      <c r="E203" s="277"/>
      <c r="F203" s="278"/>
      <c r="G203" s="276"/>
      <c r="H203" s="278"/>
      <c r="I203" s="277"/>
      <c r="J203" s="276"/>
      <c r="K203" s="278"/>
      <c r="L203" s="274"/>
      <c r="M203" s="274"/>
      <c r="N203" s="274"/>
    </row>
    <row r="204" spans="1:14">
      <c r="A204" s="85"/>
      <c r="B204" s="255"/>
      <c r="C204" s="210"/>
      <c r="D204" s="259"/>
      <c r="E204" s="271"/>
      <c r="F204" s="260"/>
      <c r="G204" s="259"/>
      <c r="H204" s="260"/>
      <c r="I204" s="271"/>
      <c r="J204" s="259"/>
      <c r="K204" s="260"/>
      <c r="L204" s="255"/>
      <c r="M204" s="255"/>
      <c r="N204" s="255"/>
    </row>
    <row r="205" spans="1:14" ht="15.75" thickBot="1">
      <c r="A205" s="93"/>
      <c r="B205" s="279"/>
      <c r="C205" s="222"/>
      <c r="D205" s="280"/>
      <c r="E205" s="281"/>
      <c r="F205" s="282"/>
      <c r="G205" s="280"/>
      <c r="H205" s="282"/>
      <c r="I205" s="281"/>
      <c r="J205" s="280"/>
      <c r="K205" s="282"/>
      <c r="L205" s="279"/>
      <c r="M205" s="279"/>
      <c r="N205" s="279"/>
    </row>
    <row r="206" spans="1:14" ht="16.5" thickTop="1" thickBot="1">
      <c r="A206" s="10" t="s">
        <v>15</v>
      </c>
      <c r="B206" s="248" t="s">
        <v>17</v>
      </c>
      <c r="C206" s="204">
        <v>7</v>
      </c>
      <c r="D206" s="283">
        <v>45206</v>
      </c>
      <c r="E206" s="250">
        <v>2</v>
      </c>
      <c r="F206" s="251">
        <v>900000</v>
      </c>
      <c r="G206" s="272">
        <f>SUM(G207:G212)</f>
        <v>540000</v>
      </c>
      <c r="H206" s="273">
        <f>SUM(H207:H212)</f>
        <v>60100</v>
      </c>
      <c r="I206" s="207">
        <f>F206</f>
        <v>900000</v>
      </c>
      <c r="J206" s="249"/>
      <c r="K206" s="251">
        <v>360000</v>
      </c>
      <c r="L206" s="248"/>
      <c r="M206" s="248"/>
      <c r="N206" s="254"/>
    </row>
    <row r="207" spans="1:14" ht="15.75" thickTop="1">
      <c r="A207" s="85"/>
      <c r="B207" s="255"/>
      <c r="C207" s="210"/>
      <c r="D207" s="256">
        <v>44292</v>
      </c>
      <c r="E207" s="256"/>
      <c r="F207" s="256"/>
      <c r="G207" s="257">
        <v>90000</v>
      </c>
      <c r="H207" s="257">
        <v>12690</v>
      </c>
      <c r="I207" s="258">
        <f>I206-G207</f>
        <v>810000</v>
      </c>
      <c r="J207" s="259"/>
      <c r="K207" s="260"/>
      <c r="L207" s="255"/>
      <c r="M207" s="255"/>
      <c r="N207" s="261"/>
    </row>
    <row r="208" spans="1:14">
      <c r="A208" s="85"/>
      <c r="B208" s="255"/>
      <c r="C208" s="210"/>
      <c r="D208" s="256">
        <v>44476</v>
      </c>
      <c r="E208" s="256"/>
      <c r="F208" s="256"/>
      <c r="G208" s="257">
        <v>90000</v>
      </c>
      <c r="H208" s="257">
        <v>12250</v>
      </c>
      <c r="I208" s="258">
        <f t="shared" ref="I208:I212" si="18">I207-G208</f>
        <v>720000</v>
      </c>
      <c r="J208" s="259"/>
      <c r="K208" s="260"/>
      <c r="L208" s="255"/>
      <c r="M208" s="255"/>
      <c r="N208" s="261"/>
    </row>
    <row r="209" spans="1:14">
      <c r="A209" s="85"/>
      <c r="B209" s="255"/>
      <c r="C209" s="210"/>
      <c r="D209" s="256">
        <v>44658</v>
      </c>
      <c r="E209" s="256"/>
      <c r="F209" s="256"/>
      <c r="G209" s="257">
        <v>90000</v>
      </c>
      <c r="H209" s="257">
        <v>10900</v>
      </c>
      <c r="I209" s="258">
        <f t="shared" si="18"/>
        <v>630000</v>
      </c>
      <c r="J209" s="259"/>
      <c r="K209" s="260"/>
      <c r="L209" s="255"/>
      <c r="M209" s="255"/>
      <c r="N209" s="261"/>
    </row>
    <row r="210" spans="1:14">
      <c r="A210" s="85"/>
      <c r="B210" s="255"/>
      <c r="C210" s="210"/>
      <c r="D210" s="256">
        <v>44841</v>
      </c>
      <c r="E210" s="256"/>
      <c r="F210" s="256"/>
      <c r="G210" s="257">
        <v>90000</v>
      </c>
      <c r="H210" s="257">
        <v>9500</v>
      </c>
      <c r="I210" s="258">
        <f t="shared" si="18"/>
        <v>540000</v>
      </c>
      <c r="J210" s="259"/>
      <c r="K210" s="260"/>
      <c r="L210" s="255"/>
      <c r="M210" s="255"/>
      <c r="N210" s="261"/>
    </row>
    <row r="211" spans="1:14">
      <c r="A211" s="85"/>
      <c r="B211" s="255"/>
      <c r="C211" s="210"/>
      <c r="D211" s="256">
        <v>45022</v>
      </c>
      <c r="E211" s="256"/>
      <c r="F211" s="256"/>
      <c r="G211" s="257">
        <v>90000</v>
      </c>
      <c r="H211" s="257">
        <v>7950</v>
      </c>
      <c r="I211" s="258">
        <f t="shared" si="18"/>
        <v>450000</v>
      </c>
      <c r="J211" s="259"/>
      <c r="K211" s="260"/>
      <c r="L211" s="255"/>
      <c r="M211" s="255"/>
      <c r="N211" s="261"/>
    </row>
    <row r="212" spans="1:14" ht="15.75" thickBot="1">
      <c r="A212" s="88"/>
      <c r="B212" s="262"/>
      <c r="C212" s="216"/>
      <c r="D212" s="283">
        <v>45206</v>
      </c>
      <c r="E212" s="283"/>
      <c r="F212" s="283"/>
      <c r="G212" s="284">
        <v>90000</v>
      </c>
      <c r="H212" s="284">
        <v>6810</v>
      </c>
      <c r="I212" s="285">
        <f t="shared" si="18"/>
        <v>360000</v>
      </c>
      <c r="J212" s="263"/>
      <c r="K212" s="265"/>
      <c r="L212" s="262"/>
      <c r="M212" s="262"/>
      <c r="N212" s="266"/>
    </row>
    <row r="213" spans="1:14" ht="15.75" thickTop="1">
      <c r="A213" s="91"/>
      <c r="B213" s="274"/>
      <c r="C213" s="275"/>
      <c r="D213" s="276"/>
      <c r="E213" s="277"/>
      <c r="F213" s="278"/>
      <c r="G213" s="276"/>
      <c r="H213" s="278"/>
      <c r="I213" s="277"/>
      <c r="J213" s="276"/>
      <c r="K213" s="278"/>
      <c r="L213" s="274"/>
      <c r="M213" s="274"/>
      <c r="N213" s="274"/>
    </row>
    <row r="214" spans="1:14" ht="15.75" thickBot="1">
      <c r="A214" s="93"/>
      <c r="B214" s="279"/>
      <c r="C214" s="222"/>
      <c r="D214" s="280"/>
      <c r="E214" s="281"/>
      <c r="F214" s="282"/>
      <c r="G214" s="280"/>
      <c r="H214" s="282"/>
      <c r="I214" s="281"/>
      <c r="J214" s="280"/>
      <c r="K214" s="282"/>
      <c r="L214" s="279"/>
      <c r="M214" s="279"/>
      <c r="N214" s="279"/>
    </row>
    <row r="215" spans="1:14" ht="15.75" thickTop="1">
      <c r="A215" s="10" t="s">
        <v>15</v>
      </c>
      <c r="B215" s="248" t="s">
        <v>17</v>
      </c>
      <c r="C215" s="204">
        <v>8</v>
      </c>
      <c r="D215" s="249">
        <v>44131</v>
      </c>
      <c r="E215" s="250">
        <v>2</v>
      </c>
      <c r="F215" s="251">
        <v>900000</v>
      </c>
      <c r="G215" s="272">
        <f>SUM(G216:G221)</f>
        <v>540000</v>
      </c>
      <c r="H215" s="273">
        <f>SUM(H216:H221)</f>
        <v>59740</v>
      </c>
      <c r="I215" s="207">
        <f>F215</f>
        <v>900000</v>
      </c>
      <c r="J215" s="249"/>
      <c r="K215" s="251">
        <v>360000</v>
      </c>
      <c r="L215" s="248"/>
      <c r="M215" s="248"/>
      <c r="N215" s="254"/>
    </row>
    <row r="216" spans="1:14">
      <c r="A216" s="85"/>
      <c r="B216" s="255"/>
      <c r="C216" s="210"/>
      <c r="D216" s="256">
        <v>44312</v>
      </c>
      <c r="E216" s="256"/>
      <c r="F216" s="256"/>
      <c r="G216" s="257">
        <v>90000</v>
      </c>
      <c r="H216" s="257">
        <v>12320</v>
      </c>
      <c r="I216" s="258">
        <f>I215-G216</f>
        <v>810000</v>
      </c>
      <c r="J216" s="259"/>
      <c r="K216" s="260"/>
      <c r="L216" s="255"/>
      <c r="M216" s="255"/>
      <c r="N216" s="261"/>
    </row>
    <row r="217" spans="1:14">
      <c r="A217" s="85"/>
      <c r="B217" s="255"/>
      <c r="C217" s="210"/>
      <c r="D217" s="256">
        <v>44495</v>
      </c>
      <c r="E217" s="256"/>
      <c r="F217" s="256"/>
      <c r="G217" s="257">
        <v>90000</v>
      </c>
      <c r="H217" s="257">
        <v>12190</v>
      </c>
      <c r="I217" s="258">
        <f t="shared" ref="I217:I221" si="19">I216-G217</f>
        <v>720000</v>
      </c>
      <c r="J217" s="259"/>
      <c r="K217" s="260"/>
      <c r="L217" s="255"/>
      <c r="M217" s="255"/>
      <c r="N217" s="261"/>
    </row>
    <row r="218" spans="1:14">
      <c r="A218" s="85"/>
      <c r="B218" s="255"/>
      <c r="C218" s="210"/>
      <c r="D218" s="256">
        <v>44677</v>
      </c>
      <c r="E218" s="256"/>
      <c r="F218" s="256"/>
      <c r="G218" s="257">
        <v>90000</v>
      </c>
      <c r="H218" s="257">
        <v>10770</v>
      </c>
      <c r="I218" s="258">
        <f t="shared" si="19"/>
        <v>630000</v>
      </c>
      <c r="J218" s="259"/>
      <c r="K218" s="260"/>
      <c r="L218" s="255"/>
      <c r="M218" s="255"/>
      <c r="N218" s="261"/>
    </row>
    <row r="219" spans="1:14">
      <c r="A219" s="85"/>
      <c r="B219" s="255"/>
      <c r="C219" s="210"/>
      <c r="D219" s="256">
        <v>44859</v>
      </c>
      <c r="E219" s="256"/>
      <c r="F219" s="256"/>
      <c r="G219" s="257">
        <v>90000</v>
      </c>
      <c r="H219" s="257">
        <v>9550</v>
      </c>
      <c r="I219" s="258">
        <f t="shared" si="19"/>
        <v>540000</v>
      </c>
      <c r="J219" s="259"/>
      <c r="K219" s="260"/>
      <c r="L219" s="255"/>
      <c r="M219" s="255"/>
      <c r="N219" s="261"/>
    </row>
    <row r="220" spans="1:14">
      <c r="A220" s="85"/>
      <c r="B220" s="255"/>
      <c r="C220" s="210"/>
      <c r="D220" s="256">
        <v>45042</v>
      </c>
      <c r="E220" s="256"/>
      <c r="F220" s="256"/>
      <c r="G220" s="257">
        <v>90000</v>
      </c>
      <c r="H220" s="257">
        <v>8130</v>
      </c>
      <c r="I220" s="258">
        <f t="shared" si="19"/>
        <v>450000</v>
      </c>
      <c r="J220" s="259"/>
      <c r="K220" s="260"/>
      <c r="L220" s="255"/>
      <c r="M220" s="255"/>
      <c r="N220" s="261"/>
    </row>
    <row r="221" spans="1:14" ht="15.75" thickBot="1">
      <c r="A221" s="88"/>
      <c r="B221" s="262"/>
      <c r="C221" s="216"/>
      <c r="D221" s="283">
        <v>45225</v>
      </c>
      <c r="E221" s="283"/>
      <c r="F221" s="283"/>
      <c r="G221" s="284">
        <v>90000</v>
      </c>
      <c r="H221" s="284">
        <v>6780</v>
      </c>
      <c r="I221" s="285">
        <f t="shared" si="19"/>
        <v>360000</v>
      </c>
      <c r="J221" s="263"/>
      <c r="K221" s="265"/>
      <c r="L221" s="262"/>
      <c r="M221" s="262"/>
      <c r="N221" s="266"/>
    </row>
    <row r="222" spans="1:14" ht="15.75" thickTop="1">
      <c r="A222" s="76"/>
      <c r="B222" s="267"/>
      <c r="C222" s="230"/>
      <c r="D222" s="268"/>
      <c r="E222" s="269"/>
      <c r="F222" s="270"/>
      <c r="G222" s="268"/>
      <c r="H222" s="270"/>
      <c r="I222" s="269"/>
      <c r="J222" s="268"/>
      <c r="K222" s="270"/>
      <c r="L222" s="267"/>
      <c r="M222" s="267"/>
      <c r="N222" s="267"/>
    </row>
    <row r="223" spans="1:14" ht="15.75" thickBot="1">
      <c r="A223" s="93"/>
      <c r="B223" s="279"/>
      <c r="C223" s="222"/>
      <c r="D223" s="280"/>
      <c r="E223" s="281"/>
      <c r="F223" s="282"/>
      <c r="G223" s="280"/>
      <c r="H223" s="282"/>
      <c r="I223" s="281"/>
      <c r="J223" s="280"/>
      <c r="K223" s="282"/>
      <c r="L223" s="279"/>
      <c r="M223" s="279"/>
      <c r="N223" s="279"/>
    </row>
    <row r="224" spans="1:14" ht="16.5" thickTop="1" thickBot="1">
      <c r="A224" s="10" t="s">
        <v>15</v>
      </c>
      <c r="B224" s="248" t="s">
        <v>17</v>
      </c>
      <c r="C224" s="204">
        <v>9</v>
      </c>
      <c r="D224" s="283">
        <v>45212</v>
      </c>
      <c r="E224" s="250">
        <v>2</v>
      </c>
      <c r="F224" s="251">
        <v>600000</v>
      </c>
      <c r="G224" s="272">
        <f>SUM(G225:G229)</f>
        <v>300000</v>
      </c>
      <c r="H224" s="273">
        <f>SUM(H225:H229)</f>
        <v>35710</v>
      </c>
      <c r="I224" s="207">
        <f>F224</f>
        <v>600000</v>
      </c>
      <c r="J224" s="249"/>
      <c r="K224" s="251">
        <v>300000</v>
      </c>
      <c r="L224" s="248"/>
      <c r="M224" s="248"/>
      <c r="N224" s="254"/>
    </row>
    <row r="225" spans="1:14" ht="15.75" thickTop="1">
      <c r="A225" s="85"/>
      <c r="B225" s="255"/>
      <c r="C225" s="210"/>
      <c r="D225" s="256">
        <v>44476</v>
      </c>
      <c r="E225" s="256"/>
      <c r="F225" s="256"/>
      <c r="G225" s="257">
        <v>60000</v>
      </c>
      <c r="H225" s="257">
        <v>8460</v>
      </c>
      <c r="I225" s="258">
        <f>I224-G225</f>
        <v>540000</v>
      </c>
      <c r="J225" s="259"/>
      <c r="K225" s="260"/>
      <c r="L225" s="255"/>
      <c r="M225" s="255"/>
      <c r="N225" s="261"/>
    </row>
    <row r="226" spans="1:14">
      <c r="A226" s="85"/>
      <c r="B226" s="255"/>
      <c r="C226" s="210"/>
      <c r="D226" s="256">
        <v>44662</v>
      </c>
      <c r="E226" s="256"/>
      <c r="F226" s="256"/>
      <c r="G226" s="257">
        <v>60000</v>
      </c>
      <c r="H226" s="257">
        <v>8260</v>
      </c>
      <c r="I226" s="258">
        <f t="shared" ref="I226:I229" si="20">I225-G226</f>
        <v>480000</v>
      </c>
      <c r="J226" s="259"/>
      <c r="K226" s="260"/>
      <c r="L226" s="255"/>
      <c r="M226" s="255"/>
      <c r="N226" s="261"/>
    </row>
    <row r="227" spans="1:14">
      <c r="A227" s="85"/>
      <c r="B227" s="255"/>
      <c r="C227" s="210"/>
      <c r="D227" s="256">
        <v>44846</v>
      </c>
      <c r="E227" s="256"/>
      <c r="F227" s="256"/>
      <c r="G227" s="257">
        <v>60000</v>
      </c>
      <c r="H227" s="257">
        <v>7260</v>
      </c>
      <c r="I227" s="258">
        <f t="shared" si="20"/>
        <v>420000</v>
      </c>
      <c r="J227" s="259"/>
      <c r="K227" s="260"/>
      <c r="L227" s="255"/>
      <c r="M227" s="255"/>
      <c r="N227" s="261"/>
    </row>
    <row r="228" spans="1:14">
      <c r="A228" s="85"/>
      <c r="B228" s="255"/>
      <c r="C228" s="210"/>
      <c r="D228" s="256">
        <v>45027</v>
      </c>
      <c r="E228" s="256"/>
      <c r="F228" s="256"/>
      <c r="G228" s="257">
        <v>60000</v>
      </c>
      <c r="H228" s="257">
        <v>6250</v>
      </c>
      <c r="I228" s="258">
        <f t="shared" si="20"/>
        <v>360000</v>
      </c>
      <c r="J228" s="259"/>
      <c r="K228" s="260"/>
      <c r="L228" s="255"/>
      <c r="M228" s="255"/>
      <c r="N228" s="261"/>
    </row>
    <row r="229" spans="1:14" ht="15.75" thickBot="1">
      <c r="A229" s="88"/>
      <c r="B229" s="262"/>
      <c r="C229" s="216"/>
      <c r="D229" s="283">
        <v>45212</v>
      </c>
      <c r="E229" s="283"/>
      <c r="F229" s="283"/>
      <c r="G229" s="284">
        <v>60000</v>
      </c>
      <c r="H229" s="284">
        <v>5480</v>
      </c>
      <c r="I229" s="285">
        <f t="shared" si="20"/>
        <v>300000</v>
      </c>
      <c r="J229" s="263"/>
      <c r="K229" s="265"/>
      <c r="L229" s="262"/>
      <c r="M229" s="262"/>
      <c r="N229" s="266"/>
    </row>
    <row r="230" spans="1:14" ht="16.5" thickTop="1" thickBot="1">
      <c r="A230" s="133"/>
      <c r="B230" s="286"/>
      <c r="C230" s="287"/>
      <c r="D230" s="286"/>
      <c r="E230" s="286"/>
      <c r="F230" s="288"/>
      <c r="G230" s="286"/>
      <c r="H230" s="288"/>
      <c r="I230" s="287"/>
      <c r="J230" s="286"/>
      <c r="K230" s="286"/>
      <c r="L230" s="286"/>
      <c r="M230" s="286"/>
      <c r="N230" s="286"/>
    </row>
    <row r="231" spans="1:14" ht="15.75" thickTop="1">
      <c r="A231" s="10" t="s">
        <v>15</v>
      </c>
      <c r="B231" s="289" t="s">
        <v>18</v>
      </c>
      <c r="C231" s="204">
        <v>5</v>
      </c>
      <c r="D231" s="301">
        <v>45336</v>
      </c>
      <c r="E231" s="208">
        <v>2</v>
      </c>
      <c r="F231" s="251">
        <v>900000</v>
      </c>
      <c r="G231" s="272">
        <f>SUM(G232:G235)</f>
        <v>500000</v>
      </c>
      <c r="H231" s="291">
        <f>SUM(H232:H235)</f>
        <v>74090</v>
      </c>
      <c r="I231" s="207">
        <f>F231</f>
        <v>900000</v>
      </c>
      <c r="J231" s="290"/>
      <c r="K231" s="251">
        <v>400000</v>
      </c>
      <c r="L231" s="289"/>
      <c r="M231" s="289"/>
      <c r="N231" s="292"/>
    </row>
    <row r="232" spans="1:14">
      <c r="A232" s="91"/>
      <c r="B232" s="293"/>
      <c r="C232" s="275"/>
      <c r="D232" s="294">
        <v>43875</v>
      </c>
      <c r="E232" s="295"/>
      <c r="F232" s="278"/>
      <c r="G232" s="296">
        <v>100000</v>
      </c>
      <c r="H232" s="297">
        <v>26930</v>
      </c>
      <c r="I232" s="298">
        <f>I231-G232</f>
        <v>800000</v>
      </c>
      <c r="J232" s="294"/>
      <c r="K232" s="278"/>
      <c r="L232" s="293"/>
      <c r="M232" s="293"/>
      <c r="N232" s="299"/>
    </row>
    <row r="233" spans="1:14">
      <c r="A233" s="85"/>
      <c r="B233" s="300"/>
      <c r="C233" s="210"/>
      <c r="D233" s="301">
        <v>44239</v>
      </c>
      <c r="E233" s="301"/>
      <c r="F233" s="301"/>
      <c r="G233" s="302">
        <v>100000</v>
      </c>
      <c r="H233" s="303">
        <v>23940</v>
      </c>
      <c r="I233" s="298">
        <f t="shared" ref="I233:I235" si="21">I232-G233</f>
        <v>700000</v>
      </c>
      <c r="J233" s="304"/>
      <c r="K233" s="260"/>
      <c r="L233" s="300"/>
      <c r="M233" s="300"/>
      <c r="N233" s="305"/>
    </row>
    <row r="234" spans="1:14">
      <c r="A234" s="85"/>
      <c r="B234" s="300"/>
      <c r="C234" s="210"/>
      <c r="D234" s="301">
        <v>44606</v>
      </c>
      <c r="E234" s="301"/>
      <c r="F234" s="301"/>
      <c r="G234" s="302">
        <v>100000</v>
      </c>
      <c r="H234" s="303">
        <v>21000</v>
      </c>
      <c r="I234" s="298">
        <f t="shared" si="21"/>
        <v>600000</v>
      </c>
      <c r="J234" s="304"/>
      <c r="K234" s="260"/>
      <c r="L234" s="300"/>
      <c r="M234" s="300"/>
      <c r="N234" s="305"/>
    </row>
    <row r="235" spans="1:14">
      <c r="A235" s="85"/>
      <c r="B235" s="300"/>
      <c r="C235" s="210"/>
      <c r="D235" s="301">
        <v>45336</v>
      </c>
      <c r="E235" s="301"/>
      <c r="F235" s="301"/>
      <c r="G235" s="302">
        <v>200000</v>
      </c>
      <c r="H235" s="303">
        <v>2220</v>
      </c>
      <c r="I235" s="298">
        <f t="shared" si="21"/>
        <v>400000</v>
      </c>
      <c r="J235" s="304"/>
      <c r="K235" s="260"/>
      <c r="L235" s="300"/>
      <c r="M235" s="300"/>
      <c r="N235" s="305"/>
    </row>
    <row r="236" spans="1:14" ht="15.75" thickBot="1">
      <c r="A236" s="88"/>
      <c r="B236" s="306"/>
      <c r="C236" s="216"/>
      <c r="D236" s="307"/>
      <c r="E236" s="220"/>
      <c r="F236" s="265"/>
      <c r="G236" s="307"/>
      <c r="H236" s="265"/>
      <c r="I236" s="220"/>
      <c r="J236" s="307"/>
      <c r="K236" s="265"/>
      <c r="L236" s="306"/>
      <c r="M236" s="306"/>
      <c r="N236" s="308"/>
    </row>
    <row r="237" spans="1:14" ht="15.75" thickTop="1">
      <c r="A237" s="91"/>
      <c r="B237" s="274"/>
      <c r="C237" s="275"/>
      <c r="D237" s="276"/>
      <c r="E237" s="295"/>
      <c r="F237" s="278"/>
      <c r="G237" s="276"/>
      <c r="H237" s="278"/>
      <c r="I237" s="277"/>
      <c r="J237" s="276"/>
      <c r="K237" s="278"/>
      <c r="L237" s="274"/>
      <c r="M237" s="274"/>
      <c r="N237" s="274"/>
    </row>
    <row r="238" spans="1:14" ht="15.75" thickBot="1">
      <c r="A238" s="76"/>
      <c r="B238" s="267"/>
      <c r="C238" s="230"/>
      <c r="D238" s="268"/>
      <c r="E238" s="236"/>
      <c r="F238" s="270"/>
      <c r="G238" s="268"/>
      <c r="H238" s="270"/>
      <c r="I238" s="269"/>
      <c r="J238" s="268"/>
      <c r="K238" s="270"/>
      <c r="L238" s="267"/>
      <c r="M238" s="267"/>
      <c r="N238" s="267"/>
    </row>
    <row r="239" spans="1:14" ht="15.75" thickTop="1">
      <c r="A239" s="10" t="s">
        <v>15</v>
      </c>
      <c r="B239" s="248" t="s">
        <v>18</v>
      </c>
      <c r="C239" s="204">
        <v>6</v>
      </c>
      <c r="D239" s="256">
        <v>45072</v>
      </c>
      <c r="E239" s="208">
        <v>2</v>
      </c>
      <c r="F239" s="251">
        <v>600000</v>
      </c>
      <c r="G239" s="272">
        <f>SUM(G240:G242)</f>
        <v>199998</v>
      </c>
      <c r="H239" s="273">
        <f>SUM(H240:H242)</f>
        <v>49580</v>
      </c>
      <c r="I239" s="207">
        <f>F239</f>
        <v>600000</v>
      </c>
      <c r="J239" s="249"/>
      <c r="K239" s="251">
        <v>400002</v>
      </c>
      <c r="L239" s="248"/>
      <c r="M239" s="248"/>
      <c r="N239" s="254"/>
    </row>
    <row r="240" spans="1:14">
      <c r="A240" s="85"/>
      <c r="B240" s="255"/>
      <c r="C240" s="210"/>
      <c r="D240" s="256">
        <v>44376</v>
      </c>
      <c r="E240" s="256"/>
      <c r="F240" s="256"/>
      <c r="G240" s="257">
        <v>66666</v>
      </c>
      <c r="H240" s="257">
        <v>19580</v>
      </c>
      <c r="I240" s="309">
        <f>I239-G240</f>
        <v>533334</v>
      </c>
      <c r="J240" s="259"/>
      <c r="K240" s="260"/>
      <c r="L240" s="255"/>
      <c r="M240" s="255"/>
      <c r="N240" s="261"/>
    </row>
    <row r="241" spans="1:14">
      <c r="A241" s="85"/>
      <c r="B241" s="255"/>
      <c r="C241" s="210"/>
      <c r="D241" s="256">
        <v>44708</v>
      </c>
      <c r="E241" s="256"/>
      <c r="F241" s="256"/>
      <c r="G241" s="257">
        <v>66666</v>
      </c>
      <c r="H241" s="257">
        <v>16000</v>
      </c>
      <c r="I241" s="309">
        <f t="shared" ref="I241:I242" si="22">I240-G241</f>
        <v>466668</v>
      </c>
      <c r="J241" s="259"/>
      <c r="K241" s="260"/>
      <c r="L241" s="255"/>
      <c r="M241" s="255"/>
      <c r="N241" s="261"/>
    </row>
    <row r="242" spans="1:14">
      <c r="A242" s="85"/>
      <c r="B242" s="255"/>
      <c r="C242" s="210"/>
      <c r="D242" s="256">
        <v>45072</v>
      </c>
      <c r="E242" s="256"/>
      <c r="F242" s="256"/>
      <c r="G242" s="257">
        <v>66666</v>
      </c>
      <c r="H242" s="257">
        <v>14000</v>
      </c>
      <c r="I242" s="309">
        <f t="shared" si="22"/>
        <v>400002</v>
      </c>
      <c r="J242" s="259"/>
      <c r="K242" s="260"/>
      <c r="L242" s="255"/>
      <c r="M242" s="255"/>
      <c r="N242" s="261"/>
    </row>
    <row r="243" spans="1:14" ht="15.75" thickBot="1">
      <c r="A243" s="88"/>
      <c r="B243" s="262"/>
      <c r="C243" s="216"/>
      <c r="D243" s="263"/>
      <c r="E243" s="220"/>
      <c r="F243" s="265"/>
      <c r="G243" s="263"/>
      <c r="H243" s="265"/>
      <c r="I243" s="264"/>
      <c r="J243" s="263"/>
      <c r="K243" s="265"/>
      <c r="L243" s="262"/>
      <c r="M243" s="262"/>
      <c r="N243" s="266"/>
    </row>
    <row r="244" spans="1:14" ht="15.75" thickTop="1">
      <c r="A244" s="76"/>
      <c r="B244" s="267"/>
      <c r="C244" s="230"/>
      <c r="D244" s="268"/>
      <c r="E244" s="236"/>
      <c r="F244" s="270"/>
      <c r="G244" s="268"/>
      <c r="H244" s="270"/>
      <c r="I244" s="269"/>
      <c r="J244" s="268"/>
      <c r="K244" s="270"/>
      <c r="L244" s="267"/>
      <c r="M244" s="267"/>
      <c r="N244" s="267"/>
    </row>
    <row r="245" spans="1:14" ht="15.75" thickBot="1">
      <c r="A245" s="93"/>
      <c r="B245" s="279"/>
      <c r="C245" s="222"/>
      <c r="D245" s="280"/>
      <c r="E245" s="228"/>
      <c r="F245" s="282"/>
      <c r="G245" s="280"/>
      <c r="H245" s="282"/>
      <c r="I245" s="281"/>
      <c r="J245" s="280"/>
      <c r="K245" s="282"/>
      <c r="L245" s="279"/>
      <c r="M245" s="279"/>
      <c r="N245" s="279"/>
    </row>
    <row r="246" spans="1:14" ht="15.75" thickTop="1">
      <c r="A246" s="10" t="s">
        <v>15</v>
      </c>
      <c r="B246" s="289" t="s">
        <v>18</v>
      </c>
      <c r="C246" s="204">
        <v>8</v>
      </c>
      <c r="D246" s="301">
        <v>45342</v>
      </c>
      <c r="E246" s="208">
        <v>2</v>
      </c>
      <c r="F246" s="251">
        <v>900000</v>
      </c>
      <c r="G246" s="310">
        <f>SUM(G247:G251)</f>
        <v>450000</v>
      </c>
      <c r="H246" s="311">
        <f>SUM(H247:H251)</f>
        <v>53550</v>
      </c>
      <c r="I246" s="207">
        <f>F246</f>
        <v>900000</v>
      </c>
      <c r="J246" s="290"/>
      <c r="K246" s="251">
        <v>450000</v>
      </c>
      <c r="L246" s="289"/>
      <c r="M246" s="289"/>
      <c r="N246" s="292"/>
    </row>
    <row r="247" spans="1:14">
      <c r="A247" s="85"/>
      <c r="B247" s="300"/>
      <c r="C247" s="210"/>
      <c r="D247" s="301">
        <v>44611</v>
      </c>
      <c r="E247" s="301"/>
      <c r="F247" s="301"/>
      <c r="G247" s="302">
        <v>90000</v>
      </c>
      <c r="H247" s="302">
        <v>12960</v>
      </c>
      <c r="I247" s="312">
        <f>I246-G247</f>
        <v>810000</v>
      </c>
      <c r="J247" s="304"/>
      <c r="K247" s="260"/>
      <c r="L247" s="300"/>
      <c r="M247" s="300"/>
      <c r="N247" s="305"/>
    </row>
    <row r="248" spans="1:14">
      <c r="A248" s="85"/>
      <c r="B248" s="300"/>
      <c r="C248" s="210"/>
      <c r="D248" s="301">
        <v>44793</v>
      </c>
      <c r="E248" s="301"/>
      <c r="F248" s="301"/>
      <c r="G248" s="302">
        <v>90000</v>
      </c>
      <c r="H248" s="302">
        <v>12190</v>
      </c>
      <c r="I248" s="312">
        <f t="shared" ref="I248:I251" si="23">I247-G248</f>
        <v>720000</v>
      </c>
      <c r="J248" s="304"/>
      <c r="K248" s="260"/>
      <c r="L248" s="300"/>
      <c r="M248" s="300"/>
      <c r="N248" s="305"/>
    </row>
    <row r="249" spans="1:14">
      <c r="A249" s="85"/>
      <c r="B249" s="300"/>
      <c r="C249" s="210"/>
      <c r="D249" s="301">
        <v>44977</v>
      </c>
      <c r="E249" s="301"/>
      <c r="F249" s="301"/>
      <c r="G249" s="302">
        <v>90000</v>
      </c>
      <c r="H249" s="302">
        <v>10890</v>
      </c>
      <c r="I249" s="312">
        <f t="shared" si="23"/>
        <v>630000</v>
      </c>
      <c r="J249" s="304"/>
      <c r="K249" s="260"/>
      <c r="L249" s="300"/>
      <c r="M249" s="300"/>
      <c r="N249" s="305"/>
    </row>
    <row r="250" spans="1:14">
      <c r="A250" s="85"/>
      <c r="B250" s="300"/>
      <c r="C250" s="210"/>
      <c r="D250" s="301">
        <v>45152</v>
      </c>
      <c r="E250" s="301"/>
      <c r="F250" s="301"/>
      <c r="G250" s="302">
        <v>90000</v>
      </c>
      <c r="H250" s="302">
        <v>9070</v>
      </c>
      <c r="I250" s="312">
        <f t="shared" si="23"/>
        <v>540000</v>
      </c>
      <c r="J250" s="304"/>
      <c r="K250" s="260"/>
      <c r="L250" s="300"/>
      <c r="M250" s="300"/>
      <c r="N250" s="305"/>
    </row>
    <row r="251" spans="1:14">
      <c r="A251" s="85"/>
      <c r="B251" s="300"/>
      <c r="C251" s="210"/>
      <c r="D251" s="301">
        <v>45342</v>
      </c>
      <c r="E251" s="301"/>
      <c r="F251" s="301"/>
      <c r="G251" s="302">
        <v>90000</v>
      </c>
      <c r="H251" s="302">
        <v>8440</v>
      </c>
      <c r="I251" s="312">
        <f t="shared" si="23"/>
        <v>450000</v>
      </c>
      <c r="J251" s="304"/>
      <c r="K251" s="260"/>
      <c r="L251" s="300"/>
      <c r="M251" s="300"/>
      <c r="N251" s="305"/>
    </row>
    <row r="252" spans="1:14" ht="15.75" thickBot="1">
      <c r="A252" s="88"/>
      <c r="B252" s="306"/>
      <c r="C252" s="216"/>
      <c r="D252" s="307"/>
      <c r="E252" s="220"/>
      <c r="F252" s="265"/>
      <c r="G252" s="307"/>
      <c r="H252" s="265"/>
      <c r="I252" s="220"/>
      <c r="J252" s="307"/>
      <c r="K252" s="265"/>
      <c r="L252" s="306"/>
      <c r="M252" s="306"/>
      <c r="N252" s="308"/>
    </row>
    <row r="253" spans="1:14" ht="15.75" thickTop="1"/>
  </sheetData>
  <dataValidations count="1">
    <dataValidation type="list" allowBlank="1" showInputMessage="1" showErrorMessage="1" sqref="A178:A229 A231:A252 A33:A57 A131:A176 A69:A127 A60:A66 A2:A30" xr:uid="{18581E7B-9DEF-4D06-9DCB-B78B9194723E}">
      <formula1>"Short Term - Crop Loans, Term Loans - MT &amp; LT,Others"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B5DB-F361-4F69-B4BC-57D90757966F}">
  <dimension ref="A1:N44"/>
  <sheetViews>
    <sheetView tabSelected="1" workbookViewId="0">
      <selection activeCell="K18" sqref="K18"/>
    </sheetView>
  </sheetViews>
  <sheetFormatPr defaultRowHeight="15"/>
  <cols>
    <col min="1" max="1" width="19.7109375" bestFit="1" customWidth="1"/>
    <col min="2" max="2" width="18" bestFit="1" customWidth="1"/>
    <col min="3" max="3" width="7.7109375" bestFit="1" customWidth="1"/>
    <col min="4" max="4" width="15.42578125" bestFit="1" customWidth="1"/>
    <col min="5" max="5" width="14.140625" bestFit="1" customWidth="1"/>
    <col min="6" max="6" width="16.28515625" bestFit="1" customWidth="1"/>
    <col min="7" max="7" width="17.42578125" bestFit="1" customWidth="1"/>
    <col min="8" max="8" width="16.5703125" bestFit="1" customWidth="1"/>
    <col min="9" max="9" width="15.7109375" bestFit="1" customWidth="1"/>
    <col min="10" max="10" width="15" bestFit="1" customWidth="1"/>
    <col min="11" max="11" width="21.85546875" bestFit="1" customWidth="1"/>
    <col min="12" max="12" width="15.5703125" bestFit="1" customWidth="1"/>
    <col min="13" max="13" width="20.140625" bestFit="1" customWidth="1"/>
    <col min="14" max="14" width="8" bestFit="1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 t="s">
        <v>15</v>
      </c>
      <c r="B2" t="s">
        <v>16</v>
      </c>
      <c r="C2">
        <v>17</v>
      </c>
      <c r="D2">
        <v>45216</v>
      </c>
      <c r="E2">
        <v>1</v>
      </c>
      <c r="F2">
        <v>740000</v>
      </c>
      <c r="G2">
        <v>592000</v>
      </c>
      <c r="H2">
        <v>51640</v>
      </c>
      <c r="I2">
        <v>148000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15</v>
      </c>
      <c r="B3" t="s">
        <v>16</v>
      </c>
      <c r="C3">
        <v>18</v>
      </c>
      <c r="D3">
        <v>45279</v>
      </c>
      <c r="E3">
        <v>1</v>
      </c>
      <c r="F3">
        <v>600000</v>
      </c>
      <c r="G3">
        <v>420000</v>
      </c>
      <c r="H3">
        <v>42910</v>
      </c>
      <c r="I3">
        <v>180000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15</v>
      </c>
      <c r="B4" t="s">
        <v>16</v>
      </c>
      <c r="C4">
        <v>19</v>
      </c>
      <c r="D4">
        <v>45234</v>
      </c>
      <c r="E4">
        <v>1</v>
      </c>
      <c r="F4">
        <v>510000</v>
      </c>
      <c r="G4">
        <v>153000</v>
      </c>
      <c r="H4">
        <v>19960</v>
      </c>
      <c r="I4">
        <v>357000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15</v>
      </c>
      <c r="B5" t="s">
        <v>16</v>
      </c>
      <c r="C5">
        <v>20</v>
      </c>
      <c r="D5">
        <v>45282</v>
      </c>
      <c r="E5">
        <v>1</v>
      </c>
      <c r="F5">
        <v>600000</v>
      </c>
      <c r="G5">
        <v>120000</v>
      </c>
      <c r="H5">
        <v>15890</v>
      </c>
      <c r="I5">
        <v>480000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t="s">
        <v>15</v>
      </c>
      <c r="B6" t="s">
        <v>17</v>
      </c>
      <c r="C6">
        <v>10</v>
      </c>
      <c r="D6">
        <v>45369</v>
      </c>
      <c r="E6">
        <v>2</v>
      </c>
      <c r="F6">
        <v>500000</v>
      </c>
      <c r="G6">
        <v>200000</v>
      </c>
      <c r="H6">
        <v>25240</v>
      </c>
      <c r="I6">
        <v>300000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15</v>
      </c>
      <c r="B7" t="s">
        <v>17</v>
      </c>
      <c r="C7">
        <v>11</v>
      </c>
      <c r="D7">
        <v>45092</v>
      </c>
      <c r="E7">
        <v>2</v>
      </c>
      <c r="F7">
        <v>900000</v>
      </c>
      <c r="G7">
        <v>180000</v>
      </c>
      <c r="H7">
        <v>19560</v>
      </c>
      <c r="I7">
        <v>720000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15</v>
      </c>
      <c r="B8" t="s">
        <v>17</v>
      </c>
      <c r="C8">
        <v>12</v>
      </c>
      <c r="D8">
        <v>45286</v>
      </c>
      <c r="E8">
        <v>2</v>
      </c>
      <c r="F8">
        <v>600000</v>
      </c>
      <c r="G8">
        <v>120000</v>
      </c>
      <c r="H8">
        <v>14530</v>
      </c>
      <c r="I8">
        <v>480000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15</v>
      </c>
      <c r="B9" t="s">
        <v>17</v>
      </c>
      <c r="C9">
        <v>13</v>
      </c>
      <c r="D9">
        <v>45258</v>
      </c>
      <c r="E9">
        <v>2</v>
      </c>
      <c r="F9">
        <v>650000</v>
      </c>
      <c r="G9">
        <v>65000</v>
      </c>
      <c r="H9">
        <v>8180</v>
      </c>
      <c r="I9">
        <v>585000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15</v>
      </c>
      <c r="B10" t="s">
        <v>17</v>
      </c>
      <c r="C10">
        <v>14</v>
      </c>
      <c r="D10">
        <v>45329</v>
      </c>
      <c r="E10">
        <v>2</v>
      </c>
      <c r="F10">
        <v>900000</v>
      </c>
      <c r="G10">
        <v>90000</v>
      </c>
      <c r="H10">
        <v>12620</v>
      </c>
      <c r="I10">
        <v>810000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15</v>
      </c>
      <c r="B11" t="s">
        <v>18</v>
      </c>
      <c r="C11">
        <v>7</v>
      </c>
      <c r="D11">
        <v>45288</v>
      </c>
      <c r="F11">
        <v>640000</v>
      </c>
      <c r="G11">
        <v>427200</v>
      </c>
      <c r="H11">
        <v>46310</v>
      </c>
      <c r="I11">
        <v>212800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15</v>
      </c>
      <c r="B12" t="s">
        <v>19</v>
      </c>
      <c r="C12">
        <v>15</v>
      </c>
      <c r="D12">
        <v>45294</v>
      </c>
      <c r="E12">
        <v>1</v>
      </c>
      <c r="F12">
        <v>760000</v>
      </c>
      <c r="G12">
        <v>684000</v>
      </c>
      <c r="H12">
        <v>62000</v>
      </c>
      <c r="I12">
        <v>76000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t="s">
        <v>15</v>
      </c>
      <c r="B13" t="s">
        <v>19</v>
      </c>
      <c r="C13">
        <v>20</v>
      </c>
      <c r="D13">
        <v>45279</v>
      </c>
      <c r="E13">
        <v>1</v>
      </c>
      <c r="F13">
        <v>792000</v>
      </c>
      <c r="G13">
        <v>554400</v>
      </c>
      <c r="H13">
        <v>59395</v>
      </c>
      <c r="I13">
        <v>247953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t="s">
        <v>15</v>
      </c>
      <c r="B14" t="s">
        <v>19</v>
      </c>
      <c r="C14">
        <v>21</v>
      </c>
      <c r="D14">
        <v>45342</v>
      </c>
      <c r="E14">
        <v>1</v>
      </c>
      <c r="F14">
        <v>900000</v>
      </c>
      <c r="G14">
        <v>360000</v>
      </c>
      <c r="H14">
        <v>46090</v>
      </c>
      <c r="I14">
        <v>540000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t="s">
        <v>15</v>
      </c>
      <c r="B15" t="s">
        <v>19</v>
      </c>
      <c r="C15">
        <v>22</v>
      </c>
      <c r="D15">
        <v>45321</v>
      </c>
      <c r="E15">
        <v>1</v>
      </c>
      <c r="F15">
        <v>824000</v>
      </c>
      <c r="G15">
        <v>247200</v>
      </c>
      <c r="H15">
        <v>33560</v>
      </c>
      <c r="I15">
        <v>576800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t="s">
        <v>15</v>
      </c>
      <c r="B16" t="s">
        <v>19</v>
      </c>
      <c r="C16">
        <v>23</v>
      </c>
      <c r="D16">
        <v>45322</v>
      </c>
      <c r="E16">
        <v>1</v>
      </c>
      <c r="F16">
        <v>729000</v>
      </c>
      <c r="G16">
        <v>218700</v>
      </c>
      <c r="H16">
        <v>29930</v>
      </c>
      <c r="I16">
        <v>510300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15</v>
      </c>
      <c r="B17" t="s">
        <v>19</v>
      </c>
      <c r="C17">
        <v>24</v>
      </c>
      <c r="D17">
        <v>45356</v>
      </c>
      <c r="E17">
        <v>1</v>
      </c>
      <c r="F17">
        <v>855000</v>
      </c>
      <c r="G17">
        <v>256500</v>
      </c>
      <c r="H17">
        <v>34730</v>
      </c>
      <c r="I17">
        <v>598500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15</v>
      </c>
      <c r="B18" t="s">
        <v>19</v>
      </c>
      <c r="C18">
        <v>25</v>
      </c>
      <c r="D18">
        <v>45321</v>
      </c>
      <c r="E18">
        <v>1</v>
      </c>
      <c r="F18">
        <v>780000</v>
      </c>
      <c r="G18">
        <v>156000</v>
      </c>
      <c r="H18">
        <v>22240</v>
      </c>
      <c r="I18">
        <v>624000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15</v>
      </c>
      <c r="B19" t="s">
        <v>19</v>
      </c>
      <c r="C19">
        <v>26</v>
      </c>
      <c r="D19">
        <v>45320</v>
      </c>
      <c r="E19">
        <v>1</v>
      </c>
      <c r="F19">
        <v>780000</v>
      </c>
      <c r="G19">
        <v>156000</v>
      </c>
      <c r="H19">
        <v>22175</v>
      </c>
      <c r="I19">
        <v>624000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15</v>
      </c>
      <c r="B20" t="s">
        <v>19</v>
      </c>
      <c r="C20">
        <v>27</v>
      </c>
      <c r="D20">
        <v>45246</v>
      </c>
      <c r="E20">
        <v>1</v>
      </c>
      <c r="F20">
        <v>900000</v>
      </c>
      <c r="G20">
        <v>90000</v>
      </c>
      <c r="H20">
        <v>13470</v>
      </c>
      <c r="I20">
        <v>821791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15</v>
      </c>
      <c r="B21" t="s">
        <v>19</v>
      </c>
      <c r="C21">
        <v>28</v>
      </c>
      <c r="D21">
        <v>45378</v>
      </c>
      <c r="E21">
        <v>1</v>
      </c>
      <c r="F21">
        <v>880000</v>
      </c>
      <c r="G21">
        <v>0</v>
      </c>
      <c r="H21">
        <v>0</v>
      </c>
      <c r="I21">
        <v>880000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15</v>
      </c>
      <c r="B22" t="s">
        <v>19</v>
      </c>
      <c r="C22">
        <v>29</v>
      </c>
      <c r="D22">
        <v>45378</v>
      </c>
      <c r="E22">
        <v>1</v>
      </c>
      <c r="F22">
        <v>810000</v>
      </c>
      <c r="G22">
        <v>0</v>
      </c>
      <c r="H22">
        <v>0</v>
      </c>
      <c r="I22">
        <v>810000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t="s">
        <v>15</v>
      </c>
      <c r="B23" t="s">
        <v>20</v>
      </c>
      <c r="C23">
        <v>1</v>
      </c>
      <c r="D23">
        <v>45266</v>
      </c>
      <c r="E23">
        <v>2</v>
      </c>
      <c r="F23">
        <v>360000</v>
      </c>
      <c r="G23">
        <v>180000</v>
      </c>
      <c r="H23">
        <v>21360</v>
      </c>
      <c r="I23">
        <v>180000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15</v>
      </c>
      <c r="B24" t="s">
        <v>20</v>
      </c>
      <c r="C24">
        <v>2</v>
      </c>
      <c r="D24">
        <v>45234</v>
      </c>
      <c r="E24">
        <v>2</v>
      </c>
      <c r="F24">
        <v>400000</v>
      </c>
      <c r="G24">
        <v>120000</v>
      </c>
      <c r="H24">
        <v>15910</v>
      </c>
      <c r="I24">
        <v>280000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t="s">
        <v>15</v>
      </c>
      <c r="B25" t="s">
        <v>20</v>
      </c>
      <c r="C25">
        <v>3</v>
      </c>
      <c r="D25">
        <v>44999</v>
      </c>
      <c r="E25">
        <v>2</v>
      </c>
      <c r="F25">
        <v>900000</v>
      </c>
      <c r="G25">
        <v>270000</v>
      </c>
      <c r="H25">
        <v>34100</v>
      </c>
      <c r="I25">
        <v>630000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t="s">
        <v>15</v>
      </c>
      <c r="B26" t="s">
        <v>20</v>
      </c>
      <c r="C26">
        <v>4</v>
      </c>
      <c r="D26">
        <v>45254</v>
      </c>
      <c r="E26">
        <v>2</v>
      </c>
      <c r="F26">
        <v>510000</v>
      </c>
      <c r="G26">
        <v>102000</v>
      </c>
      <c r="H26">
        <v>13410</v>
      </c>
      <c r="I26">
        <v>408000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t="s">
        <v>15</v>
      </c>
      <c r="B27" t="s">
        <v>20</v>
      </c>
      <c r="C27">
        <v>5</v>
      </c>
      <c r="D27">
        <v>45100</v>
      </c>
      <c r="E27">
        <v>2</v>
      </c>
      <c r="F27">
        <v>400000</v>
      </c>
      <c r="G27">
        <v>80000</v>
      </c>
      <c r="H27">
        <v>10550</v>
      </c>
      <c r="I27">
        <v>320000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15</v>
      </c>
      <c r="B28" t="s">
        <v>20</v>
      </c>
      <c r="C28">
        <v>6</v>
      </c>
      <c r="D28">
        <v>45282</v>
      </c>
      <c r="E28">
        <v>2</v>
      </c>
      <c r="F28">
        <v>550000</v>
      </c>
      <c r="G28">
        <v>110000</v>
      </c>
      <c r="H28">
        <v>14512</v>
      </c>
      <c r="I28">
        <v>440000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15</v>
      </c>
      <c r="B29" t="s">
        <v>20</v>
      </c>
      <c r="C29">
        <v>7</v>
      </c>
      <c r="D29">
        <v>45147</v>
      </c>
      <c r="E29">
        <v>2</v>
      </c>
      <c r="F29">
        <v>450000</v>
      </c>
      <c r="G29">
        <v>90000</v>
      </c>
      <c r="H29">
        <v>11970</v>
      </c>
      <c r="I29">
        <v>360000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t="s">
        <v>15</v>
      </c>
      <c r="B30" t="s">
        <v>20</v>
      </c>
      <c r="C30">
        <v>8</v>
      </c>
      <c r="D30">
        <v>45328</v>
      </c>
      <c r="E30">
        <v>2</v>
      </c>
      <c r="F30">
        <v>590000</v>
      </c>
      <c r="G30">
        <v>59000</v>
      </c>
      <c r="H30">
        <v>7770</v>
      </c>
      <c r="I30">
        <v>531000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t="s">
        <v>15</v>
      </c>
      <c r="B31" t="s">
        <v>20</v>
      </c>
      <c r="C31">
        <v>9</v>
      </c>
      <c r="D31">
        <v>45344</v>
      </c>
      <c r="E31">
        <v>2</v>
      </c>
      <c r="F31">
        <v>390000</v>
      </c>
      <c r="G31">
        <v>0</v>
      </c>
      <c r="H31">
        <v>0</v>
      </c>
      <c r="I31">
        <v>390000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t="s">
        <v>15</v>
      </c>
      <c r="B32" t="s">
        <v>20</v>
      </c>
      <c r="C32">
        <v>10</v>
      </c>
      <c r="D32">
        <v>45315</v>
      </c>
      <c r="E32">
        <v>2</v>
      </c>
      <c r="F32">
        <v>595000</v>
      </c>
      <c r="G32">
        <v>0</v>
      </c>
      <c r="H32">
        <v>0</v>
      </c>
      <c r="I32">
        <v>595000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t="s">
        <v>15</v>
      </c>
      <c r="B33" t="s">
        <v>20</v>
      </c>
      <c r="C33">
        <v>11</v>
      </c>
      <c r="D33">
        <v>45329</v>
      </c>
      <c r="E33">
        <v>2</v>
      </c>
      <c r="F33">
        <v>500000</v>
      </c>
      <c r="G33">
        <v>0</v>
      </c>
      <c r="H33">
        <v>0</v>
      </c>
      <c r="I33">
        <v>500000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t="s">
        <v>15</v>
      </c>
      <c r="B34" t="s">
        <v>20</v>
      </c>
      <c r="C34">
        <v>12</v>
      </c>
      <c r="D34">
        <v>45344</v>
      </c>
      <c r="E34">
        <v>2</v>
      </c>
      <c r="F34">
        <v>345000</v>
      </c>
      <c r="G34">
        <v>0</v>
      </c>
      <c r="H34">
        <v>0</v>
      </c>
      <c r="I34">
        <v>276000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t="s">
        <v>15</v>
      </c>
      <c r="B35" t="s">
        <v>20</v>
      </c>
      <c r="C35">
        <v>13</v>
      </c>
      <c r="D35">
        <v>45344</v>
      </c>
      <c r="E35">
        <v>2</v>
      </c>
      <c r="F35">
        <v>900000</v>
      </c>
      <c r="G35">
        <v>0</v>
      </c>
      <c r="H35">
        <v>0</v>
      </c>
      <c r="I35">
        <v>700000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t="s">
        <v>15</v>
      </c>
      <c r="B36" t="s">
        <v>17</v>
      </c>
      <c r="C36">
        <v>4</v>
      </c>
      <c r="D36">
        <v>45107</v>
      </c>
      <c r="E36">
        <v>2</v>
      </c>
      <c r="F36">
        <v>900000</v>
      </c>
      <c r="G36">
        <v>400000</v>
      </c>
      <c r="H36">
        <v>90000</v>
      </c>
      <c r="I36">
        <v>500000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t="s">
        <v>15</v>
      </c>
      <c r="B37" t="s">
        <v>17</v>
      </c>
      <c r="C37">
        <v>5</v>
      </c>
      <c r="D37">
        <v>45139</v>
      </c>
      <c r="E37">
        <v>2</v>
      </c>
      <c r="F37">
        <v>850000</v>
      </c>
      <c r="G37">
        <v>425000</v>
      </c>
      <c r="H37">
        <v>82720</v>
      </c>
      <c r="I37">
        <v>425000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t="s">
        <v>15</v>
      </c>
      <c r="B38" t="s">
        <v>17</v>
      </c>
      <c r="C38">
        <v>6</v>
      </c>
      <c r="D38">
        <v>45358</v>
      </c>
      <c r="E38">
        <v>2</v>
      </c>
      <c r="F38">
        <v>700000</v>
      </c>
      <c r="G38">
        <v>490000</v>
      </c>
      <c r="H38">
        <v>50480</v>
      </c>
      <c r="I38">
        <v>210000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t="s">
        <v>15</v>
      </c>
      <c r="B39" t="s">
        <v>17</v>
      </c>
      <c r="C39">
        <v>7</v>
      </c>
      <c r="D39">
        <v>45206</v>
      </c>
      <c r="E39">
        <v>2</v>
      </c>
      <c r="F39">
        <v>900000</v>
      </c>
      <c r="G39">
        <v>540000</v>
      </c>
      <c r="H39">
        <v>60100</v>
      </c>
      <c r="I39">
        <v>360000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t="s">
        <v>15</v>
      </c>
      <c r="B40" t="s">
        <v>17</v>
      </c>
      <c r="C40">
        <v>8</v>
      </c>
      <c r="D40">
        <v>44131</v>
      </c>
      <c r="E40">
        <v>2</v>
      </c>
      <c r="F40">
        <v>900000</v>
      </c>
      <c r="G40">
        <v>540000</v>
      </c>
      <c r="H40">
        <v>59740</v>
      </c>
      <c r="I40">
        <v>360000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t="s">
        <v>15</v>
      </c>
      <c r="B41" t="s">
        <v>17</v>
      </c>
      <c r="C41">
        <v>9</v>
      </c>
      <c r="D41">
        <v>45212</v>
      </c>
      <c r="E41">
        <v>2</v>
      </c>
      <c r="F41">
        <v>600000</v>
      </c>
      <c r="G41">
        <v>300000</v>
      </c>
      <c r="H41">
        <v>35710</v>
      </c>
      <c r="I41">
        <v>300000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t="s">
        <v>15</v>
      </c>
      <c r="B42" t="s">
        <v>18</v>
      </c>
      <c r="C42">
        <v>5</v>
      </c>
      <c r="D42">
        <v>45336</v>
      </c>
      <c r="E42">
        <v>2</v>
      </c>
      <c r="F42">
        <v>900000</v>
      </c>
      <c r="G42">
        <v>500000</v>
      </c>
      <c r="H42">
        <v>74090</v>
      </c>
      <c r="I42">
        <v>400000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t="s">
        <v>15</v>
      </c>
      <c r="B43" t="s">
        <v>18</v>
      </c>
      <c r="C43">
        <v>6</v>
      </c>
      <c r="D43">
        <v>45072</v>
      </c>
      <c r="E43">
        <v>2</v>
      </c>
      <c r="F43">
        <v>600000</v>
      </c>
      <c r="G43">
        <v>199998</v>
      </c>
      <c r="H43">
        <v>49580</v>
      </c>
      <c r="I43">
        <v>400002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t="s">
        <v>15</v>
      </c>
      <c r="B44" t="s">
        <v>18</v>
      </c>
      <c r="C44">
        <v>8</v>
      </c>
      <c r="D44">
        <v>45342</v>
      </c>
      <c r="E44">
        <v>2</v>
      </c>
      <c r="F44">
        <v>900000</v>
      </c>
      <c r="G44">
        <v>450000</v>
      </c>
      <c r="H44">
        <v>53550</v>
      </c>
      <c r="I44">
        <v>450000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2024-07-30T09:04:00Z</dcterms:created>
  <dcterms:modified xsi:type="dcterms:W3CDTF">2024-07-31T05:49:26Z</dcterms:modified>
</cp:coreProperties>
</file>