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atchley/Documents/594R/data/"/>
    </mc:Choice>
  </mc:AlternateContent>
  <xr:revisionPtr revIDLastSave="0" documentId="13_ncr:1_{8EE5C374-47F3-664D-A27E-5AFFC9104B2B}" xr6:coauthVersionLast="47" xr6:coauthVersionMax="47" xr10:uidLastSave="{00000000-0000-0000-0000-000000000000}"/>
  <bookViews>
    <workbookView xWindow="0" yWindow="500" windowWidth="25600" windowHeight="28300" xr2:uid="{EA5A8DEE-2657-A344-81C9-08760454B436}"/>
  </bookViews>
  <sheets>
    <sheet name="b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O9" i="1"/>
  <c r="L5" i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K11" i="1"/>
  <c r="H3" i="1" s="1"/>
  <c r="H4" i="1" s="1"/>
  <c r="H5" i="1" s="1"/>
  <c r="H6" i="1" s="1"/>
  <c r="H7" i="1" s="1"/>
  <c r="H8" i="1" s="1"/>
  <c r="H9" i="1" s="1"/>
  <c r="J11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H10" i="1" l="1"/>
  <c r="H11" i="1" l="1"/>
  <c r="H12" i="1" l="1"/>
  <c r="H13" i="1" l="1"/>
  <c r="H14" i="1" l="1"/>
  <c r="H15" i="1" l="1"/>
  <c r="H16" i="1" l="1"/>
  <c r="H17" i="1" l="1"/>
  <c r="H18" i="1" l="1"/>
  <c r="H19" i="1" l="1"/>
  <c r="H20" i="1" l="1"/>
  <c r="H21" i="1" l="1"/>
  <c r="H22" i="1" l="1"/>
  <c r="H23" i="1" l="1"/>
  <c r="H24" i="1" l="1"/>
  <c r="H25" i="1" l="1"/>
</calcChain>
</file>

<file path=xl/sharedStrings.xml><?xml version="1.0" encoding="utf-8"?>
<sst xmlns="http://schemas.openxmlformats.org/spreadsheetml/2006/main" count="23" uniqueCount="23">
  <si>
    <t>Year</t>
  </si>
  <si>
    <t>50bus</t>
  </si>
  <si>
    <t>100bus</t>
  </si>
  <si>
    <t>50lanes</t>
  </si>
  <si>
    <t>XXbus/yr</t>
  </si>
  <si>
    <t>XXopp</t>
  </si>
  <si>
    <t>XXdcfc</t>
  </si>
  <si>
    <t>current</t>
  </si>
  <si>
    <t>mo</t>
  </si>
  <si>
    <t>fuel_reg</t>
  </si>
  <si>
    <t>fuel_elec</t>
  </si>
  <si>
    <t>mo_reg</t>
  </si>
  <si>
    <t>mo_elec</t>
  </si>
  <si>
    <t>cost_elec</t>
  </si>
  <si>
    <t>nbus</t>
  </si>
  <si>
    <t>nmiles</t>
  </si>
  <si>
    <t>nopp</t>
  </si>
  <si>
    <t>ndcfc</t>
  </si>
  <si>
    <t>costopp</t>
  </si>
  <si>
    <t>costdcfc</t>
  </si>
  <si>
    <t>bus/yr</t>
  </si>
  <si>
    <t>cost/ebus/yr</t>
  </si>
  <si>
    <t>cost/rbus/yr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</si>
</sst>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D890-8570-1B4F-B7FE-85F15B73E954}">
  <dimension ref="A1:O25"/>
  <sheetViews>
    <sheetView tabSelected="1" workbookViewId="0">
      <selection activeCell="P16" sqref="P16"/>
    </sheetView>
  </sheetViews>
  <sheetFormatPr baseColWidth="10" defaultRowHeight="16" x14ac:dyDescent="0.2"/>
  <sheetData>
    <row r="1" spans="1:15" x14ac:dyDescent="0.2">
      <c r="A1" t="s">
        <v>0</v>
      </c>
      <c r="B1" t="s">
        <v>3</v>
      </c>
      <c r="C1" t="s">
        <v>5</v>
      </c>
      <c r="D1" t="s">
        <v>6</v>
      </c>
      <c r="E1" t="s">
        <v>2</v>
      </c>
      <c r="F1" t="s">
        <v>1</v>
      </c>
      <c r="G1" t="s">
        <v>4</v>
      </c>
      <c r="H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0</v>
      </c>
      <c r="B2">
        <f>321800*11</f>
        <v>3539800</v>
      </c>
      <c r="C2">
        <f>$K$5*$M$5</f>
        <v>160000</v>
      </c>
      <c r="D2">
        <f>$L$5*$N$5</f>
        <v>220000</v>
      </c>
      <c r="E2">
        <f>N2*O2</f>
        <v>16500000</v>
      </c>
      <c r="F2">
        <f>N2*O2/2</f>
        <v>8250000</v>
      </c>
      <c r="G2">
        <v>0</v>
      </c>
      <c r="H2">
        <v>0</v>
      </c>
      <c r="J2">
        <v>0.6</v>
      </c>
      <c r="K2">
        <v>0.1</v>
      </c>
      <c r="L2">
        <v>50000</v>
      </c>
      <c r="M2">
        <v>7000</v>
      </c>
      <c r="N2">
        <v>750000</v>
      </c>
      <c r="O2">
        <v>22</v>
      </c>
    </row>
    <row r="3" spans="1:15" x14ac:dyDescent="0.2">
      <c r="A3">
        <v>1</v>
      </c>
      <c r="B3">
        <f>B2+$O$5*B$2</f>
        <v>3610596</v>
      </c>
      <c r="C3">
        <f t="shared" ref="C3:D18" si="0">C2+$O$5*C$2</f>
        <v>163200</v>
      </c>
      <c r="D3">
        <f t="shared" si="0"/>
        <v>224400</v>
      </c>
      <c r="E3">
        <f>E2+$J$11*$O$2</f>
        <v>16760068.6</v>
      </c>
      <c r="F3">
        <f>F2+$J$11*$O$2/2+$K$11*$O$2/2</f>
        <v>9248240.0999999996</v>
      </c>
      <c r="G3">
        <f>G2+IF($J$8*A3&lt;=$O$2,$J$8*$N$2,0)+MIN($O$2,$J$8*A3)*$J$11+MAX(0,$O$2-$J$8*A3)*$K$11</f>
        <v>3102198.6</v>
      </c>
      <c r="H3">
        <f>H2+$K$11*$O$2</f>
        <v>1736411.6</v>
      </c>
    </row>
    <row r="4" spans="1:15" x14ac:dyDescent="0.2">
      <c r="A4">
        <v>2</v>
      </c>
      <c r="B4">
        <f t="shared" ref="B4:B25" si="1">B3+$O$5*B$2</f>
        <v>3681392</v>
      </c>
      <c r="C4">
        <f t="shared" si="0"/>
        <v>166400</v>
      </c>
      <c r="D4">
        <f t="shared" si="0"/>
        <v>228800</v>
      </c>
      <c r="E4">
        <f t="shared" ref="E4:E25" si="2">E3+$J$11*$O$2</f>
        <v>17020137.199999999</v>
      </c>
      <c r="F4">
        <f>F3+$J$11*$O$2/2+$K$11*$O$2/2</f>
        <v>10246480.200000001</v>
      </c>
      <c r="G4">
        <f t="shared" ref="G4:G25" si="3">G3+IF($J$8*A4&lt;=$O$2,$J$8*$N$2,0)+MIN($O$2,$J$8*A4)*$J$11+MAX(0,$O$2-$J$8*A4)*$K$11</f>
        <v>6070184.2000000002</v>
      </c>
      <c r="H4">
        <f t="shared" ref="H4:H25" si="4">H3+$K$11*$O$2</f>
        <v>3472823.2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8</v>
      </c>
    </row>
    <row r="5" spans="1:15" x14ac:dyDescent="0.2">
      <c r="A5">
        <v>3</v>
      </c>
      <c r="B5">
        <f t="shared" si="1"/>
        <v>3752188</v>
      </c>
      <c r="C5">
        <f t="shared" si="0"/>
        <v>169600</v>
      </c>
      <c r="D5">
        <f t="shared" si="0"/>
        <v>233200</v>
      </c>
      <c r="E5">
        <f t="shared" si="2"/>
        <v>17280205.800000001</v>
      </c>
      <c r="F5">
        <f t="shared" ref="F5:F25" si="5">F4+$J$11*$O$2/2+$K$11*$O$2/2</f>
        <v>11244720.300000003</v>
      </c>
      <c r="G5">
        <f t="shared" si="3"/>
        <v>8903956.8000000007</v>
      </c>
      <c r="H5">
        <f t="shared" si="4"/>
        <v>5209234.8000000007</v>
      </c>
      <c r="J5">
        <v>48213</v>
      </c>
      <c r="K5">
        <v>4</v>
      </c>
      <c r="L5">
        <f>ROUND(O2/2,0)</f>
        <v>11</v>
      </c>
      <c r="M5">
        <v>40000</v>
      </c>
      <c r="N5">
        <v>20000</v>
      </c>
      <c r="O5" s="1">
        <v>0.02</v>
      </c>
    </row>
    <row r="6" spans="1:15" x14ac:dyDescent="0.2">
      <c r="A6">
        <v>4</v>
      </c>
      <c r="B6">
        <f t="shared" si="1"/>
        <v>3822984</v>
      </c>
      <c r="C6">
        <f t="shared" si="0"/>
        <v>172800</v>
      </c>
      <c r="D6">
        <f t="shared" si="0"/>
        <v>237600</v>
      </c>
      <c r="E6">
        <f t="shared" si="2"/>
        <v>17540274.400000002</v>
      </c>
      <c r="F6">
        <f t="shared" si="5"/>
        <v>12242960.400000004</v>
      </c>
      <c r="G6">
        <f t="shared" si="3"/>
        <v>11603516.4</v>
      </c>
      <c r="H6">
        <f t="shared" si="4"/>
        <v>6945646.4000000004</v>
      </c>
    </row>
    <row r="7" spans="1:15" x14ac:dyDescent="0.2">
      <c r="A7">
        <v>5</v>
      </c>
      <c r="B7">
        <f t="shared" si="1"/>
        <v>3893780</v>
      </c>
      <c r="C7">
        <f t="shared" si="0"/>
        <v>176000</v>
      </c>
      <c r="D7">
        <f t="shared" si="0"/>
        <v>242000</v>
      </c>
      <c r="E7">
        <f t="shared" si="2"/>
        <v>17800343.000000004</v>
      </c>
      <c r="F7">
        <f t="shared" si="5"/>
        <v>13241200.500000006</v>
      </c>
      <c r="G7">
        <f t="shared" si="3"/>
        <v>14168863</v>
      </c>
      <c r="H7">
        <f t="shared" si="4"/>
        <v>8682058</v>
      </c>
      <c r="J7" t="s">
        <v>20</v>
      </c>
    </row>
    <row r="8" spans="1:15" x14ac:dyDescent="0.2">
      <c r="A8">
        <v>6</v>
      </c>
      <c r="B8">
        <f t="shared" si="1"/>
        <v>3964576</v>
      </c>
      <c r="C8">
        <f t="shared" si="0"/>
        <v>179200</v>
      </c>
      <c r="D8">
        <f t="shared" si="0"/>
        <v>246400</v>
      </c>
      <c r="E8">
        <f t="shared" si="2"/>
        <v>18060411.600000005</v>
      </c>
      <c r="F8">
        <f t="shared" si="5"/>
        <v>14239440.600000007</v>
      </c>
      <c r="G8">
        <f t="shared" si="3"/>
        <v>16599996.6</v>
      </c>
      <c r="H8">
        <f t="shared" si="4"/>
        <v>10418469.6</v>
      </c>
      <c r="J8">
        <v>2</v>
      </c>
    </row>
    <row r="9" spans="1:15" x14ac:dyDescent="0.2">
      <c r="A9">
        <v>7</v>
      </c>
      <c r="B9">
        <f t="shared" si="1"/>
        <v>4035372</v>
      </c>
      <c r="C9">
        <f t="shared" si="0"/>
        <v>182400</v>
      </c>
      <c r="D9">
        <f t="shared" si="0"/>
        <v>250800</v>
      </c>
      <c r="E9">
        <f t="shared" si="2"/>
        <v>18320480.200000007</v>
      </c>
      <c r="F9">
        <f t="shared" si="5"/>
        <v>15237680.700000009</v>
      </c>
      <c r="G9">
        <f t="shared" si="3"/>
        <v>18896917.199999999</v>
      </c>
      <c r="H9">
        <f t="shared" si="4"/>
        <v>12154881.199999999</v>
      </c>
      <c r="O9">
        <f>O5*B2/11</f>
        <v>6436</v>
      </c>
    </row>
    <row r="10" spans="1:15" x14ac:dyDescent="0.2">
      <c r="A10">
        <v>8</v>
      </c>
      <c r="B10">
        <f t="shared" si="1"/>
        <v>4106168</v>
      </c>
      <c r="C10">
        <f t="shared" si="0"/>
        <v>185600</v>
      </c>
      <c r="D10">
        <f t="shared" si="0"/>
        <v>255200</v>
      </c>
      <c r="E10">
        <f t="shared" si="2"/>
        <v>18580548.800000008</v>
      </c>
      <c r="F10">
        <f t="shared" si="5"/>
        <v>16235920.80000001</v>
      </c>
      <c r="G10">
        <f t="shared" si="3"/>
        <v>21059624.800000001</v>
      </c>
      <c r="H10">
        <f t="shared" si="4"/>
        <v>13891292.799999999</v>
      </c>
      <c r="J10" t="s">
        <v>21</v>
      </c>
      <c r="K10" t="s">
        <v>22</v>
      </c>
    </row>
    <row r="11" spans="1:15" x14ac:dyDescent="0.2">
      <c r="A11">
        <v>9</v>
      </c>
      <c r="B11">
        <f t="shared" si="1"/>
        <v>4176964</v>
      </c>
      <c r="C11">
        <f t="shared" si="0"/>
        <v>188800</v>
      </c>
      <c r="D11">
        <f t="shared" si="0"/>
        <v>259600</v>
      </c>
      <c r="E11">
        <f t="shared" si="2"/>
        <v>18840617.40000001</v>
      </c>
      <c r="F11">
        <f t="shared" si="5"/>
        <v>17234160.90000001</v>
      </c>
      <c r="G11">
        <f t="shared" si="3"/>
        <v>23088119.399999999</v>
      </c>
      <c r="H11">
        <f t="shared" si="4"/>
        <v>15627704.399999999</v>
      </c>
      <c r="J11">
        <f>J5*K2+M2</f>
        <v>11821.3</v>
      </c>
      <c r="K11">
        <f>J5*J2+L2</f>
        <v>78927.8</v>
      </c>
    </row>
    <row r="12" spans="1:15" x14ac:dyDescent="0.2">
      <c r="A12">
        <v>10</v>
      </c>
      <c r="B12">
        <f t="shared" si="1"/>
        <v>4247760</v>
      </c>
      <c r="C12">
        <f t="shared" si="0"/>
        <v>192000</v>
      </c>
      <c r="D12">
        <f t="shared" si="0"/>
        <v>264000</v>
      </c>
      <c r="E12">
        <f t="shared" si="2"/>
        <v>19100686.000000011</v>
      </c>
      <c r="F12">
        <f t="shared" si="5"/>
        <v>18232401.000000011</v>
      </c>
      <c r="G12">
        <f t="shared" si="3"/>
        <v>24982401</v>
      </c>
      <c r="H12">
        <f t="shared" si="4"/>
        <v>17364116</v>
      </c>
    </row>
    <row r="13" spans="1:15" x14ac:dyDescent="0.2">
      <c r="A13">
        <v>11</v>
      </c>
      <c r="B13">
        <f t="shared" si="1"/>
        <v>4318556</v>
      </c>
      <c r="C13">
        <f t="shared" si="0"/>
        <v>195200</v>
      </c>
      <c r="D13">
        <f t="shared" si="0"/>
        <v>268400</v>
      </c>
      <c r="E13">
        <f t="shared" si="2"/>
        <v>19360754.600000013</v>
      </c>
      <c r="F13">
        <f t="shared" si="5"/>
        <v>19230641.100000013</v>
      </c>
      <c r="G13">
        <f t="shared" si="3"/>
        <v>26742469.600000001</v>
      </c>
      <c r="H13">
        <f t="shared" si="4"/>
        <v>19100527.600000001</v>
      </c>
    </row>
    <row r="14" spans="1:15" x14ac:dyDescent="0.2">
      <c r="A14">
        <v>12</v>
      </c>
      <c r="B14">
        <f t="shared" si="1"/>
        <v>4389352</v>
      </c>
      <c r="C14">
        <f t="shared" si="0"/>
        <v>198400</v>
      </c>
      <c r="D14">
        <f t="shared" si="0"/>
        <v>272800</v>
      </c>
      <c r="E14">
        <f t="shared" si="2"/>
        <v>19620823.200000014</v>
      </c>
      <c r="F14">
        <f t="shared" si="5"/>
        <v>20228881.200000014</v>
      </c>
      <c r="G14">
        <f t="shared" si="3"/>
        <v>27002538.200000003</v>
      </c>
      <c r="H14">
        <f t="shared" si="4"/>
        <v>20836939.200000003</v>
      </c>
    </row>
    <row r="15" spans="1:15" x14ac:dyDescent="0.2">
      <c r="A15">
        <v>13</v>
      </c>
      <c r="B15">
        <f t="shared" si="1"/>
        <v>4460148</v>
      </c>
      <c r="C15">
        <f t="shared" si="0"/>
        <v>201600</v>
      </c>
      <c r="D15">
        <f t="shared" si="0"/>
        <v>277200</v>
      </c>
      <c r="E15">
        <f t="shared" si="2"/>
        <v>19880891.800000016</v>
      </c>
      <c r="F15">
        <f t="shared" si="5"/>
        <v>21227121.300000016</v>
      </c>
      <c r="G15">
        <f t="shared" si="3"/>
        <v>27262606.800000004</v>
      </c>
      <c r="H15">
        <f t="shared" si="4"/>
        <v>22573350.800000004</v>
      </c>
    </row>
    <row r="16" spans="1:15" x14ac:dyDescent="0.2">
      <c r="A16">
        <v>14</v>
      </c>
      <c r="B16">
        <f t="shared" si="1"/>
        <v>4530944</v>
      </c>
      <c r="C16">
        <f t="shared" si="0"/>
        <v>204800</v>
      </c>
      <c r="D16">
        <f t="shared" si="0"/>
        <v>281600</v>
      </c>
      <c r="E16">
        <f t="shared" si="2"/>
        <v>20140960.400000017</v>
      </c>
      <c r="F16">
        <f t="shared" si="5"/>
        <v>22225361.400000017</v>
      </c>
      <c r="G16">
        <f t="shared" si="3"/>
        <v>27522675.400000006</v>
      </c>
      <c r="H16">
        <f t="shared" si="4"/>
        <v>24309762.400000006</v>
      </c>
    </row>
    <row r="17" spans="1:8" x14ac:dyDescent="0.2">
      <c r="A17">
        <v>15</v>
      </c>
      <c r="B17">
        <f t="shared" si="1"/>
        <v>4601740</v>
      </c>
      <c r="C17">
        <f t="shared" si="0"/>
        <v>208000</v>
      </c>
      <c r="D17">
        <f t="shared" si="0"/>
        <v>286000</v>
      </c>
      <c r="E17">
        <f t="shared" si="2"/>
        <v>20401029.000000019</v>
      </c>
      <c r="F17">
        <f t="shared" si="5"/>
        <v>23223601.500000019</v>
      </c>
      <c r="G17">
        <f t="shared" si="3"/>
        <v>27782744.000000007</v>
      </c>
      <c r="H17">
        <f t="shared" si="4"/>
        <v>26046174.000000007</v>
      </c>
    </row>
    <row r="18" spans="1:8" x14ac:dyDescent="0.2">
      <c r="A18">
        <v>16</v>
      </c>
      <c r="B18">
        <f t="shared" si="1"/>
        <v>4672536</v>
      </c>
      <c r="C18">
        <f t="shared" si="0"/>
        <v>211200</v>
      </c>
      <c r="D18">
        <f t="shared" si="0"/>
        <v>290400</v>
      </c>
      <c r="E18">
        <f t="shared" si="2"/>
        <v>20661097.60000002</v>
      </c>
      <c r="F18">
        <f t="shared" si="5"/>
        <v>24221841.60000002</v>
      </c>
      <c r="G18">
        <f t="shared" si="3"/>
        <v>28042812.600000009</v>
      </c>
      <c r="H18">
        <f t="shared" si="4"/>
        <v>27782585.600000009</v>
      </c>
    </row>
    <row r="19" spans="1:8" x14ac:dyDescent="0.2">
      <c r="A19">
        <v>17</v>
      </c>
      <c r="B19">
        <f t="shared" si="1"/>
        <v>4743332</v>
      </c>
      <c r="C19">
        <f t="shared" ref="C19:C25" si="6">C18+$O$5*C$2</f>
        <v>214400</v>
      </c>
      <c r="D19">
        <f t="shared" ref="D19:D25" si="7">D18+$O$5*D$2</f>
        <v>294800</v>
      </c>
      <c r="E19">
        <f t="shared" si="2"/>
        <v>20921166.200000022</v>
      </c>
      <c r="F19">
        <f t="shared" si="5"/>
        <v>25220081.700000022</v>
      </c>
      <c r="G19">
        <f t="shared" si="3"/>
        <v>28302881.20000001</v>
      </c>
      <c r="H19">
        <f t="shared" si="4"/>
        <v>29518997.20000001</v>
      </c>
    </row>
    <row r="20" spans="1:8" x14ac:dyDescent="0.2">
      <c r="A20">
        <v>18</v>
      </c>
      <c r="B20">
        <f t="shared" si="1"/>
        <v>4814128</v>
      </c>
      <c r="C20">
        <f t="shared" si="6"/>
        <v>217600</v>
      </c>
      <c r="D20">
        <f t="shared" si="7"/>
        <v>299200</v>
      </c>
      <c r="E20">
        <f t="shared" si="2"/>
        <v>21181234.800000023</v>
      </c>
      <c r="F20">
        <f t="shared" si="5"/>
        <v>26218321.800000023</v>
      </c>
      <c r="G20">
        <f t="shared" si="3"/>
        <v>28562949.800000012</v>
      </c>
      <c r="H20">
        <f t="shared" si="4"/>
        <v>31255408.800000012</v>
      </c>
    </row>
    <row r="21" spans="1:8" x14ac:dyDescent="0.2">
      <c r="A21">
        <v>19</v>
      </c>
      <c r="B21">
        <f t="shared" si="1"/>
        <v>4884924</v>
      </c>
      <c r="C21">
        <f t="shared" si="6"/>
        <v>220800</v>
      </c>
      <c r="D21">
        <f t="shared" si="7"/>
        <v>303600</v>
      </c>
      <c r="E21">
        <f t="shared" si="2"/>
        <v>21441303.400000025</v>
      </c>
      <c r="F21">
        <f t="shared" si="5"/>
        <v>27216561.900000025</v>
      </c>
      <c r="G21">
        <f t="shared" si="3"/>
        <v>28823018.400000013</v>
      </c>
      <c r="H21">
        <f t="shared" si="4"/>
        <v>32991820.400000013</v>
      </c>
    </row>
    <row r="22" spans="1:8" x14ac:dyDescent="0.2">
      <c r="A22">
        <v>20</v>
      </c>
      <c r="B22">
        <f t="shared" si="1"/>
        <v>4955720</v>
      </c>
      <c r="C22">
        <f t="shared" si="6"/>
        <v>224000</v>
      </c>
      <c r="D22">
        <f t="shared" si="7"/>
        <v>308000</v>
      </c>
      <c r="E22">
        <f t="shared" si="2"/>
        <v>21701372.000000026</v>
      </c>
      <c r="F22">
        <f t="shared" si="5"/>
        <v>28214802.000000026</v>
      </c>
      <c r="G22">
        <f t="shared" si="3"/>
        <v>29083087.000000015</v>
      </c>
      <c r="H22">
        <f t="shared" si="4"/>
        <v>34728232.000000015</v>
      </c>
    </row>
    <row r="23" spans="1:8" x14ac:dyDescent="0.2">
      <c r="A23">
        <v>21</v>
      </c>
      <c r="B23">
        <f t="shared" si="1"/>
        <v>5026516</v>
      </c>
      <c r="C23">
        <f t="shared" si="6"/>
        <v>227200</v>
      </c>
      <c r="D23">
        <f t="shared" si="7"/>
        <v>312400</v>
      </c>
      <c r="E23">
        <f t="shared" si="2"/>
        <v>21961440.600000028</v>
      </c>
      <c r="F23">
        <f t="shared" si="5"/>
        <v>29213042.100000028</v>
      </c>
      <c r="G23">
        <f t="shared" si="3"/>
        <v>29343155.600000016</v>
      </c>
      <c r="H23">
        <f t="shared" si="4"/>
        <v>36464643.600000016</v>
      </c>
    </row>
    <row r="24" spans="1:8" x14ac:dyDescent="0.2">
      <c r="A24">
        <v>22</v>
      </c>
      <c r="B24">
        <f t="shared" si="1"/>
        <v>5097312</v>
      </c>
      <c r="C24">
        <f t="shared" si="6"/>
        <v>230400</v>
      </c>
      <c r="D24">
        <f t="shared" si="7"/>
        <v>316800</v>
      </c>
      <c r="E24">
        <f t="shared" si="2"/>
        <v>22221509.200000029</v>
      </c>
      <c r="F24">
        <f t="shared" si="5"/>
        <v>30211282.200000029</v>
      </c>
      <c r="G24">
        <f t="shared" si="3"/>
        <v>29603224.200000018</v>
      </c>
      <c r="H24">
        <f t="shared" si="4"/>
        <v>38201055.200000018</v>
      </c>
    </row>
    <row r="25" spans="1:8" x14ac:dyDescent="0.2">
      <c r="A25">
        <v>23</v>
      </c>
      <c r="B25">
        <f t="shared" si="1"/>
        <v>5168108</v>
      </c>
      <c r="C25">
        <f t="shared" si="6"/>
        <v>233600</v>
      </c>
      <c r="D25">
        <f t="shared" si="7"/>
        <v>321200</v>
      </c>
      <c r="E25">
        <f t="shared" si="2"/>
        <v>22481577.800000031</v>
      </c>
      <c r="F25">
        <f t="shared" si="5"/>
        <v>31209522.300000031</v>
      </c>
      <c r="G25">
        <f t="shared" si="3"/>
        <v>29863292.800000019</v>
      </c>
      <c r="H25">
        <f t="shared" si="4"/>
        <v>39937466.800000019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2022-12-07T03:01:49Z</dcterms:created>
  <dcterms:modified xsi:type="dcterms:W3CDTF">2022-12-07T05:40:25Z</dcterms:modified>
</cp:coreProperties>
</file>