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_1" sheetId="1" r:id="rId4"/>
    <sheet state="visible" name="P_2" sheetId="2" r:id="rId5"/>
    <sheet state="visible" name="P_3" sheetId="3" r:id="rId6"/>
    <sheet state="visible" name="P_4" sheetId="4" r:id="rId7"/>
    <sheet state="visible" name="P_5" sheetId="5" r:id="rId8"/>
    <sheet state="visible" name="P_6" sheetId="6" r:id="rId9"/>
    <sheet state="visible" name="P_7" sheetId="7" r:id="rId10"/>
    <sheet state="visible" name="P_8" sheetId="8" r:id="rId11"/>
    <sheet state="visible" name="P_9" sheetId="9" r:id="rId12"/>
    <sheet state="visible" name="P_10" sheetId="10" r:id="rId13"/>
    <sheet state="visible" name="P_11" sheetId="11" r:id="rId14"/>
    <sheet state="visible" name="Metrics" sheetId="12" r:id="rId15"/>
  </sheets>
  <definedNames/>
  <calcPr/>
</workbook>
</file>

<file path=xl/sharedStrings.xml><?xml version="1.0" encoding="utf-8"?>
<sst xmlns="http://schemas.openxmlformats.org/spreadsheetml/2006/main" count="323" uniqueCount="116">
  <si>
    <t>ID</t>
  </si>
  <si>
    <t>Lone Wolf</t>
  </si>
  <si>
    <t>Prima Donna</t>
  </si>
  <si>
    <t>Black Cloud</t>
  </si>
  <si>
    <t>Lonesome Architecting</t>
  </si>
  <si>
    <t>Results</t>
  </si>
  <si>
    <t>Lone Wolf: -0.048000000000000015
Prima Donna: -0.2425
Black Cloud: 0.15200000000000002
Lonesome Architecting: -0.6825</t>
  </si>
  <si>
    <t>Lone Wolf: 0.178
Prima Donna: 0.015000000000000013
Black Cloud: -0.10699999999999998
Lonesome Architecting: -0.196</t>
  </si>
  <si>
    <t>Lone Wolf: 0.726
Prima Donna: 0.7575000000000001
Black Cloud: 0.6965
Lonesome Architecting: 0.013500000000000012</t>
  </si>
  <si>
    <t>Lone Wolf: -0.32200000000000006
Prima Donna: -0.5
Black Cloud: 0.10699999999999998
Lonesome Architecting: -0.169</t>
  </si>
  <si>
    <t>Lone Wolf: 1
Prima Donna: 0.5
Black Cloud: 0.652
Lonesome Architecting: 0.35150000000000003</t>
  </si>
  <si>
    <t>Lone Wolf: 0.726
Prima Donna: -0.2425
Black Cloud: 0.8705
Lonesome Architecting: -0.169</t>
  </si>
  <si>
    <t>Lone Wolf: -0.5
Prima Donna: -0.7424999999999999
Black Cloud: -0.6739999999999999
Lonesome Architecting: -0.5</t>
  </si>
  <si>
    <t>Meetings Note</t>
  </si>
  <si>
    <t>Usability</t>
  </si>
  <si>
    <t>Intuitivity</t>
  </si>
  <si>
    <t>Detection Opinion</t>
  </si>
  <si>
    <t>The tool was mostly accurate according to my perception of the team. After the discussion I re-evaluated T1's smell since their behavior was not completely related to a Lone Wolf, but rather to a wrong distribution of the working tasks inside the team.</t>
  </si>
  <si>
    <t>Perceived Usefulness</t>
  </si>
  <si>
    <t>General notes on the tool</t>
  </si>
  <si>
    <t>The tool could have been more useful if it had contained a module that automatically listened to the conversations between the team members.</t>
  </si>
  <si>
    <t>FALSE POSITIVE</t>
  </si>
  <si>
    <t>FALSE NEGATIVE</t>
  </si>
  <si>
    <t>TRUE POSITIVE</t>
  </si>
  <si>
    <t>TRUE NEGATIVE</t>
  </si>
  <si>
    <t>Lone Wolf: -0.5
Prima Donna: 0
Black Cloud: -0.1965
Lonesome Architecting: -0.003500000000000003</t>
  </si>
  <si>
    <t>Lone Wolf: 0.226
Prima Donna: 0.2575
Black Cloud: 0.1295
Lonesome Architecting: -0.5</t>
  </si>
  <si>
    <t>Lone Wolf: -0.774
Prima Donna: -1
Black Cloud: -1
Lonesome Architecting: -0.6655</t>
  </si>
  <si>
    <t>Lone Wolf: -0.274
Prima Donna: -1
Black Cloud: -0.8035
Lonesome Architecting: -1</t>
  </si>
  <si>
    <t>Lone Wolf: -1
Prima Donna: -1
Black Cloud: -1
Lonesome Architecting: -0.5035000000000001</t>
  </si>
  <si>
    <t>Lone Wolf: -0.5
Prima Donna: -1
Black Cloud: -0.8035
Lonesome Architecting: -0.5</t>
  </si>
  <si>
    <t>Lone Wolf: 0.5
Prima Donna: -0.7575000000000001
Black Cloud: -0.28099999999999997
Lonesome Architecting: -0.331</t>
  </si>
  <si>
    <t>Lone Wolf: 0.226
Prima Donna: -0.7575000000000001
Black Cloud: -0.08449999999999996
Lonesome Architecting: -0.331</t>
  </si>
  <si>
    <t>It seems that the agree/disagree options have an impact too much different. The difference between the two should be shortened to picture better the effects.</t>
  </si>
  <si>
    <t>Lone Wolf: -0.726
Prima Donna: -0.7575000000000001
Black Cloud: -0.5
Lonesome Architecting: -0.348</t>
  </si>
  <si>
    <t>Lone Wolf: 1
Prima Donna: 0.2575
Black Cloud: 0
Lonesome Architecting: 0.152</t>
  </si>
  <si>
    <t>Lone Wolf: -0.726
Prima Donna: -0.2575
Black Cloud: -0.3705
Lonesome Architecting: -0.5</t>
  </si>
  <si>
    <t>Lone Wolf: -0.5
Prima Donna: 0.5
Black Cloud: -0.3705
Lonesome Architecting: -0.5</t>
  </si>
  <si>
    <t>Lone Wolf: 0.5
Prima Donna: 0.2425
Black Cloud: 0.326
Lonesome Architecting: -0.5</t>
  </si>
  <si>
    <t>Lone Wolf: -0.5
 Prima Donna: -0.2575
Black Cloud: -0.15200000000000002
Lonesome Architecting: -0.5</t>
  </si>
  <si>
    <t>Lone Wolf: -0.5
 Prima Donna: -0.2425
Black Cloud: -0.10699999999999998
Lonesome Architecting: -0.196</t>
  </si>
  <si>
    <t>Lone Wolf: 0.5
Prima Donna: -0.5
Black Cloud: -0.10699999999999998
Lonesome Architecting: 0.32099999999999995</t>
  </si>
  <si>
    <t>It seems that the agree/disagree options have an impact too low when compared to the strongly agree/disagree</t>
  </si>
  <si>
    <t>Lone Wolf: -0.452
Prima Donna: -1
Black Cloud: -0.6739999999999999
Lonesome Architecting: -1</t>
  </si>
  <si>
    <t>Lone Wolf: -1
Prima Donna: -0.7575000000000001
Black Cloud: -0.348
Lonesome Architecting: -0.8480000000000001</t>
  </si>
  <si>
    <t>Lone Wolf: -0.274
Prima Donna: -0.515
Black Cloud: -0.5
Lonesome Architecting: -0.517</t>
  </si>
  <si>
    <t>Lone Wolf: -0.178
Prima Donna: 0.2575
Black Cloud: -0.044499999999999984
Lonesome Architecting: -0.8345</t>
  </si>
  <si>
    <t>Lone Wolf: 0.274
Prima Donna: 0.5
Black Cloud: 0.1965
Lonesome Architecting: -0.0305</t>
  </si>
  <si>
    <t>Lone Wolf: -1
Prima Donna: -0.515
Black Cloud: -0.241
Lonesome Architecting: -0.6825</t>
  </si>
  <si>
    <t>Lone Wolf: 0.226
Prima Donna: -0.5
Black Cloud: 0.21900000000000003
Lonesome Architecting: 0.517</t>
  </si>
  <si>
    <t>Lone Wolf: 1
Prima Donna: -0.2575
Black Cloud: 0.34850000000000003
Lonesome Architecting: 0.003500000000000003</t>
  </si>
  <si>
    <t>Rather than having the percentage based on the presence of the smell, it would be better to have it in the form of a scale.
ID4 is a Prima Donna
ID6 is not present as a prima donna
ID6 and ID7 tended to isolate themselves.</t>
  </si>
  <si>
    <t>Lone Wolf: 0.32200000000000006
Prima Donna: 0.2575
Black Cloud: 0.15200000000000002
Lonesome Architecting: 0.196</t>
  </si>
  <si>
    <t>Lone Wolf: -0.5
Prima Donna: 0.015
Black Cloud: 0.10699999999999998
Lonesome Architecting: -0.169</t>
  </si>
  <si>
    <t>Lone Wolf: -0.5
Prima Donna: -0.5
Black Cloud: 0.10699999999999998
Lonesome Architecting: -0.169</t>
  </si>
  <si>
    <t>Lone Wolf: 0.5
Prima Donna: -1
Black Cloud: 0.6739999999999999
Lonesome Architecting: -0.32099999999999995</t>
  </si>
  <si>
    <t>Lone Wolf: 1
Prima Donna: -1
Black Cloud: 0.6295
Lonesome Architecting: 0.003500000000000003</t>
  </si>
  <si>
    <t>Lone Wolf: 1
Prima Donna: -0.7575000000000001
Black Cloud: 0.6295
Lonesome Architecting: 0.003500000000000003</t>
  </si>
  <si>
    <t>The minus sign in front of the metrics confused him greatly.
After running the tool, the participant re-evaluated some of his positions. This emphasises the tool's value as a means of gaining awareness.</t>
  </si>
  <si>
    <t>The tool was perceived as useful.
The best way to represent the tool's results is through the use of percentages.
If it had been used during the Project Management course project, it would certainly have been useful.</t>
  </si>
  <si>
    <t>Lone Wolf: -1
Prima Donna: -1
Black Cloud: -0.482
Lonesome Architecting: -0.652</t>
  </si>
  <si>
    <t>Lone Wolf: -0.548
Prima Donna: -1
Black Cloud: -0.1965
Lonesome Architecting: -0.5</t>
  </si>
  <si>
    <t>Lone Wolf: 1
Prima Donna: 1
Black Cloud: -0.21399999999999997
Lonesome Architecting: -0.6655</t>
  </si>
  <si>
    <t>Lone Wolf: -0.274
Prima Donna: -0.7424999999999999
Black Cloud: -0.433
Lonesome Architecting: -0.6655</t>
  </si>
  <si>
    <t>Lone Wolf: 0
Prima Donna: -0.7424999999999999
Black Cloud: -0.044499999999999984
Lonesome Architecting: -0.6655</t>
  </si>
  <si>
    <t>Lone Wolf: -0.774
Prima Donna: -1
Black Cloud: -0.2855
Lonesome Architecting: -0.6655</t>
  </si>
  <si>
    <t>Lone Wolf: -1
Prima Donna: -1
Black Cloud: -0.482
Lonesome Architecting: -0.6655</t>
  </si>
  <si>
    <t>The tool made her re-evaluate her initial answers. In this sense, the tool did a good job in terms of user awareness.
She would have preferred to have the result in percentage form (probability that there was a smell).</t>
  </si>
  <si>
    <t>Lone Wolf: 0
Prima Donna: -0.7424999999999999
Black Cloud: -0.174
Lonesome Architecting: 0.013500000000000012</t>
  </si>
  <si>
    <t>Lone Wolf: -0.226
Prima Donna: -1
Black Cloud: -0.3705
Lonesome Architecting: -0.169</t>
  </si>
  <si>
    <t>Lone Wolf: -0.226
Prima Donna: 0.2575
Black Cloud: 0.1295
Lonesome Architecting: -0.32099999999999995</t>
  </si>
  <si>
    <t>Lone Wolf: 0.226
Prima Donna: 0.7424999999999999
Black Cloud: 0.326
Lonesome Architecting: -0.169</t>
  </si>
  <si>
    <t>Lone Wolf: 1
Prima Donna: 0.2575
Black Cloud: 0.308
Lonesome Architecting: 0.5</t>
  </si>
  <si>
    <t>Lone Wolf: -0.5
Prima Donna: 0.015000000000000013
Black Cloud: 0.3035
Lonesome Architecting: -0.169</t>
  </si>
  <si>
    <t>Lone Wolf: 0.5
Prima Donna: -0.7424999999999999
Black Cloud: -0.21399999999999997
Lonesome Architecting: 0.32099999999999995</t>
  </si>
  <si>
    <t>Lone Wolf: 0
Prima Donna: 0
Black Cloud: 0
Lonesome Architecting: 0</t>
  </si>
  <si>
    <t>For ID 1 and ID 2, he would have responded differently if they had been considered as a separate group.
For ID 7, he detected the presence of the Prima Donna smell more strongly.
In the case of ID 8, he would have changed his answers.
51% recognition (field already difficult to interpret).
Suggests adding a threshold that can be modified by the manager and including more details to clarify which smells are actually present.</t>
  </si>
  <si>
    <t>Note</t>
  </si>
  <si>
    <t>Lone Wolf: -0.226
Prima Donna: 0.015000000000000013
Black Cloud: 0.15200000000000002
Lonesome Architecting: -0.35150000000000003</t>
  </si>
  <si>
    <t>Lone Wolf: 0.452
Prima Donna: -1
Black Cloud: 0.34850000000000003
Lonesome Architecting: -0.331</t>
  </si>
  <si>
    <t>Lone Wolf: -0.178
Prima Donna: 1
Black Cloud: 0.21900000000000003
Lonesome Architecting: -0.17900000000000002</t>
  </si>
  <si>
    <t>Lone Wolf: -0.226
Prima Donna: -0.7424999999999999
Black Cloud: -0.5225
Lonesome Architecting: -0.169</t>
  </si>
  <si>
    <t>Lone Wolf: 1
Prima Donna: 0.2575
Black Cloud: 0.5225
Lonesome Architecting: -0.3005</t>
  </si>
  <si>
    <t>Lone Wolf: 0.178
Prima Donna: -0.2425
Black Cloud: 0.6965
Lonesome Architecting: 0.1655</t>
  </si>
  <si>
    <t>Lone Wolf: -1
Prima Donna: -0.2725
Black Cloud: -0.607
Lonesome Architecting: -0.652</t>
  </si>
  <si>
    <t>Usability: 5/5</t>
  </si>
  <si>
    <t>It would be useful if the tool automatically took the names of team members from an input repository.</t>
  </si>
  <si>
    <t>Intuitivity: 4/5</t>
  </si>
  <si>
    <t>Note: prendere i nomi dal link della repository</t>
  </si>
  <si>
    <t>Perceived Utility: 4/5</t>
  </si>
  <si>
    <t>Lone Wolf: -0.5
Prima Donna: -1
Black Cloud: -0.15149999999999997
Lonesome Architecting: -1</t>
  </si>
  <si>
    <t>Lone Wolf: 0.226
Prima Donna: -1
Black Cloud: -0.4105
Lonesome Architecting: -1</t>
  </si>
  <si>
    <t>Lone Wolf: -1
Prima Donna: -1
Black Cloud: -0.4375
Lonesome Architecting: -1</t>
  </si>
  <si>
    <t>Lone Wolf: -1
Prima Donna: -1
Black Cloud: -0.6114999999999999
Lonesome Architecting: -1</t>
  </si>
  <si>
    <t>Lonesome Architecture: in the managed team, there were cases where some developers preferred to improve aspects of the project's UX.
After discussion, it emerged that the smells were not subject to the indicated smell. In general, the tool works well.
The percentage is acceptable, but having the threshold and more information would also be helpful.</t>
  </si>
  <si>
    <t>Lone Wolf: -0.5
Prima Donna: -0.5
Black Cloud: 0.1295
Lonesome Architecting: -0.14850000000000002</t>
  </si>
  <si>
    <t>Lone Wolf: 0.226
Prima Donna: -0.5
Black Cloud: -0.3035
Lonesome Architecting: -0.14850000000000002</t>
  </si>
  <si>
    <t>Lone Wolf: 0.5
Prima Donna: -0.2575
Black Cloud: -0.4775
Lonesome Architecting: 0.003500000000000003</t>
  </si>
  <si>
    <t>Lone Wolf: -0.5
Prima Donna: -0.5
Black Cloud: -0.174
Lonesome Architecting: -0.3175</t>
  </si>
  <si>
    <t>Lone Wolf: 0.274
Prima Donna: 0.2575
Black Cloud: -0.5445
Lonesome Architecting: -0.14850000000000002</t>
  </si>
  <si>
    <t>The tool is considered accurate in terms of its predictions, mainly because the observations were not immediately understood.
The only case observed: ID 5, for which the participant say that the smell was effectively present.
The idea of it being numerical is fine, but it would be perfect to have a threshold to understand the severity of the problem.</t>
  </si>
  <si>
    <t>Probably the tool could have helped some decision taken on the project</t>
  </si>
  <si>
    <t>Lone Wolf: -0.048000000000000015
Prima Donna: -0.5
Black Cloud: 0.15200000000000002
Lonesome Architecting: -0.135</t>
  </si>
  <si>
    <t>Lone Wolf: -0.048000000000000015
Prima Donna: 0.2725
Black Cloud: -0.11149999999999999
Lonesome Architecting: 0.135</t>
  </si>
  <si>
    <t>Lone Wolf: -0.5
Prima Donna: 0.015000000000000013
Black Cloud: 0.6295
Lonesome Architecting: 0.135</t>
  </si>
  <si>
    <t>Lone Wolf: -0.048000000000000015
Prima Donna: -0.5
Black Cloud: -0.241
Lonesome Architecting: 0.3005</t>
  </si>
  <si>
    <t>Lone Wolf: -0.048000000000000015
Prima Donna: -0.5
Black Cloud: 0.5
 Lonesome Architecting: 0.3005</t>
  </si>
  <si>
    <t>Consider that the tool helped him to reason and that detection using it is better than without it.
As a representation, the percentage is fine. Probably 30% would already be sufficient as a threshold.</t>
  </si>
  <si>
    <t>He believes that the tool would have been useful, but mainly as an educational tool and teaching aid. This reinforces the idea of the tool as a means of raising awareness.</t>
  </si>
  <si>
    <t>RESULTS</t>
  </si>
  <si>
    <t>RECALL</t>
  </si>
  <si>
    <t>PRECISION</t>
  </si>
  <si>
    <t>F-MEASURE</t>
  </si>
  <si>
    <t>TP</t>
  </si>
  <si>
    <t>FN</t>
  </si>
  <si>
    <t>FP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</si>
</sst>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theme="1"/>
      <name val="Arial"/>
      <scheme val="minor"/>
    </font>
    <font/>
    <font>
      <color rgb="FFFFFFFF"/>
      <name val="Arial"/>
      <scheme val="minor"/>
    </font>
  </fonts>
  <fills count="6">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3C78D8"/>
        <bgColor rgb="FF3C78D8"/>
      </patternFill>
    </fill>
    <fill>
      <patternFill patternType="solid">
        <fgColor rgb="FF3D85C6"/>
        <bgColor rgb="FF3D85C6"/>
      </patternFill>
    </fill>
  </fills>
  <borders count="3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ck">
        <color rgb="FF000000"/>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ck">
        <color rgb="FF000000"/>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ck">
        <color rgb="FF000000"/>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ck">
        <color rgb="FF000000"/>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ck">
        <color rgb="FF000000"/>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6" fillId="2" fontId="1" numFmtId="0" xfId="0" applyAlignment="1" applyBorder="1" applyFill="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shrinkToFit="0" vertical="center" wrapText="0"/>
    </xf>
    <xf borderId="15" fillId="0" fontId="1" numFmtId="0" xfId="0" applyAlignment="1" applyBorder="1" applyFont="1">
      <alignment shrinkToFit="0" vertical="center" wrapText="0"/>
    </xf>
    <xf borderId="16" fillId="0" fontId="1" numFmtId="0" xfId="0" applyAlignment="1" applyBorder="1" applyFont="1">
      <alignment readingOrder="0" shrinkToFit="0" vertical="center" wrapText="0"/>
    </xf>
    <xf borderId="17" fillId="0" fontId="2" numFmtId="0" xfId="0" applyAlignment="1" applyBorder="1" applyFont="1">
      <alignment horizontal="center" readingOrder="0" shrinkToFit="0" wrapText="1"/>
    </xf>
    <xf borderId="18" fillId="0" fontId="3" numFmtId="0" xfId="0" applyBorder="1" applyFont="1"/>
    <xf borderId="19" fillId="0" fontId="3" numFmtId="0" xfId="0" applyBorder="1" applyFont="1"/>
    <xf borderId="20" fillId="0" fontId="2" numFmtId="0" xfId="0" applyAlignment="1" applyBorder="1" applyFont="1">
      <alignment horizontal="left" readingOrder="0" shrinkToFit="0" wrapText="1"/>
    </xf>
    <xf borderId="17" fillId="0" fontId="2" numFmtId="0" xfId="0" applyAlignment="1" applyBorder="1" applyFont="1">
      <alignment horizontal="left" readingOrder="0" shrinkToFit="0" wrapText="1"/>
    </xf>
    <xf borderId="21" fillId="3" fontId="1" numFmtId="0" xfId="0" applyAlignment="1" applyBorder="1" applyFill="1" applyFont="1">
      <alignment horizontal="center" readingOrder="0"/>
    </xf>
    <xf borderId="22" fillId="0" fontId="3" numFmtId="0" xfId="0" applyBorder="1" applyFont="1"/>
    <xf borderId="23" fillId="0" fontId="3" numFmtId="0" xfId="0" applyBorder="1" applyFont="1"/>
    <xf borderId="24" fillId="0" fontId="1" numFmtId="0" xfId="0" applyBorder="1" applyFont="1"/>
    <xf borderId="4" fillId="0" fontId="1" numFmtId="0" xfId="0" applyAlignment="1" applyBorder="1" applyFont="1">
      <alignment horizontal="left" readingOrder="0" shrinkToFit="0" vertical="center" wrapText="0"/>
    </xf>
    <xf borderId="25" fillId="0" fontId="1" numFmtId="0" xfId="0" applyAlignment="1" applyBorder="1" applyFont="1">
      <alignment readingOrder="0" shrinkToFit="0" vertical="center" wrapText="0"/>
    </xf>
    <xf borderId="26" fillId="0" fontId="1" numFmtId="0" xfId="0" applyAlignment="1" applyBorder="1" applyFont="1">
      <alignment shrinkToFit="0" vertical="center" wrapText="0"/>
    </xf>
    <xf borderId="26" fillId="0" fontId="1" numFmtId="0" xfId="0" applyAlignment="1" applyBorder="1" applyFont="1">
      <alignment readingOrder="0" shrinkToFit="0" vertical="center" wrapText="0"/>
    </xf>
    <xf borderId="27" fillId="0" fontId="1" numFmtId="0" xfId="0" applyAlignment="1" applyBorder="1" applyFont="1">
      <alignment shrinkToFit="0" vertical="center" wrapText="0"/>
    </xf>
    <xf borderId="28" fillId="0" fontId="1" numFmtId="0" xfId="0" applyAlignment="1" applyBorder="1" applyFont="1">
      <alignment readingOrder="0" shrinkToFit="0" vertical="center" wrapText="0"/>
    </xf>
    <xf borderId="27" fillId="0" fontId="1" numFmtId="0" xfId="0" applyAlignment="1" applyBorder="1" applyFont="1">
      <alignment readingOrder="0" shrinkToFit="0" vertical="center" wrapText="0"/>
    </xf>
    <xf borderId="0" fillId="0" fontId="1" numFmtId="0" xfId="0" applyAlignment="1" applyFont="1">
      <alignment readingOrder="0"/>
    </xf>
    <xf borderId="0" fillId="0" fontId="1" numFmtId="0" xfId="0" applyAlignment="1" applyFont="1">
      <alignment readingOrder="0" shrinkToFit="0" wrapText="1"/>
    </xf>
    <xf borderId="14" fillId="0" fontId="1" numFmtId="0" xfId="0" applyAlignment="1" applyBorder="1" applyFont="1">
      <alignment readingOrder="0" shrinkToFit="0" vertical="center" wrapText="0"/>
    </xf>
    <xf borderId="29" fillId="4" fontId="4" numFmtId="0" xfId="0" applyAlignment="1" applyBorder="1" applyFill="1" applyFont="1">
      <alignment horizontal="center" readingOrder="0" vertical="center"/>
    </xf>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24" fillId="5" fontId="4" numFmtId="0" xfId="0" applyAlignment="1" applyBorder="1" applyFill="1" applyFont="1">
      <alignment horizontal="center" readingOrder="0" vertical="center"/>
    </xf>
    <xf borderId="24" fillId="0" fontId="1" numFmtId="10" xfId="0" applyAlignment="1" applyBorder="1" applyFont="1" applyNumberFormat="1">
      <alignment horizontal="center" vertical="center"/>
    </xf>
    <xf borderId="24" fillId="5" fontId="4" numFmtId="0" xfId="0" applyAlignment="1" applyBorder="1" applyFont="1">
      <alignment horizontal="center" readingOrder="0"/>
    </xf>
    <xf borderId="24" fillId="0" fontId="1" numFmtId="0" xfId="0" applyAlignment="1" applyBorder="1" applyFont="1">
      <alignment horizontal="center"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1">
    <tableStyle count="3" pivot="0" name="P_1-style">
      <tableStyleElement dxfId="1" type="headerRow"/>
      <tableStyleElement dxfId="2" type="firstRowStripe"/>
      <tableStyleElement dxfId="3" type="secondRowStripe"/>
    </tableStyle>
    <tableStyle count="3" pivot="0" name="P_2-style">
      <tableStyleElement dxfId="1" type="headerRow"/>
      <tableStyleElement dxfId="2" type="firstRowStripe"/>
      <tableStyleElement dxfId="3" type="secondRowStripe"/>
    </tableStyle>
    <tableStyle count="3" pivot="0" name="P_3-style">
      <tableStyleElement dxfId="1" type="headerRow"/>
      <tableStyleElement dxfId="2" type="firstRowStripe"/>
      <tableStyleElement dxfId="3" type="secondRowStripe"/>
    </tableStyle>
    <tableStyle count="3" pivot="0" name="P_4-style">
      <tableStyleElement dxfId="1" type="headerRow"/>
      <tableStyleElement dxfId="2" type="firstRowStripe"/>
      <tableStyleElement dxfId="3" type="secondRowStripe"/>
    </tableStyle>
    <tableStyle count="3" pivot="0" name="P_5-style">
      <tableStyleElement dxfId="1" type="headerRow"/>
      <tableStyleElement dxfId="2" type="firstRowStripe"/>
      <tableStyleElement dxfId="3" type="secondRowStripe"/>
    </tableStyle>
    <tableStyle count="3" pivot="0" name="P_6-style">
      <tableStyleElement dxfId="1" type="headerRow"/>
      <tableStyleElement dxfId="2" type="firstRowStripe"/>
      <tableStyleElement dxfId="3" type="secondRowStripe"/>
    </tableStyle>
    <tableStyle count="3" pivot="0" name="P_7-style">
      <tableStyleElement dxfId="1" type="headerRow"/>
      <tableStyleElement dxfId="2" type="firstRowStripe"/>
      <tableStyleElement dxfId="3" type="secondRowStripe"/>
    </tableStyle>
    <tableStyle count="3" pivot="0" name="P_8-style">
      <tableStyleElement dxfId="1" type="headerRow"/>
      <tableStyleElement dxfId="2" type="firstRowStripe"/>
      <tableStyleElement dxfId="3" type="secondRowStripe"/>
    </tableStyle>
    <tableStyle count="3" pivot="0" name="P_9-style">
      <tableStyleElement dxfId="1" type="headerRow"/>
      <tableStyleElement dxfId="2" type="firstRowStripe"/>
      <tableStyleElement dxfId="3" type="secondRowStripe"/>
    </tableStyle>
    <tableStyle count="3" pivot="0" name="P_10-style">
      <tableStyleElement dxfId="1" type="headerRow"/>
      <tableStyleElement dxfId="2" type="firstRowStripe"/>
      <tableStyleElement dxfId="3" type="secondRowStripe"/>
    </tableStyle>
    <tableStyle count="3" pivot="0" name="P_1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J8" displayName="Table" name="Table"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1-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J6" displayName="Table_9" name="Table_9" id="1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10-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J6" displayName="Table_10" name="Table_10" id="1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1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J9" displayName="Table_1" name="Table_1"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2-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J9" displayName="Table_2" name="Table_2" id="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3-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J9" displayName="Table_3" name="Table_3"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4-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J7" displayName="Table_4" name="Table_4" id="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5-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J8" displayName="Table_5" name="Table_5" id="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6-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J9" displayName="Table_6" name="Table_6"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7-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J8" displayName="Table_7" name="Table_7" id="8">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8-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J7" displayName="Table_8" name="Table_8" id="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_9-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16.38"/>
    <col customWidth="1" min="3" max="3" width="16.88"/>
    <col customWidth="1" min="4" max="4" width="15.13"/>
    <col customWidth="1" min="5" max="5" width="21.88"/>
    <col customWidth="1" min="6" max="6" width="22.63"/>
    <col customWidth="1" min="7" max="7" width="15.0"/>
    <col customWidth="1" min="8" max="8" width="16.5"/>
    <col customWidth="1" min="9" max="9" width="16.13"/>
    <col customWidth="1" min="10" max="10" width="46.38"/>
    <col customWidth="1" min="11" max="11" width="41.25"/>
  </cols>
  <sheetData>
    <row r="1">
      <c r="A1" s="1" t="s">
        <v>0</v>
      </c>
      <c r="B1" s="2" t="s">
        <v>1</v>
      </c>
      <c r="C1" s="2" t="s">
        <v>2</v>
      </c>
      <c r="D1" s="2" t="s">
        <v>3</v>
      </c>
      <c r="E1" s="2" t="s">
        <v>4</v>
      </c>
      <c r="F1" s="3" t="s">
        <v>1</v>
      </c>
      <c r="G1" s="2" t="s">
        <v>2</v>
      </c>
      <c r="H1" s="2" t="s">
        <v>3</v>
      </c>
      <c r="I1" s="2" t="s">
        <v>4</v>
      </c>
      <c r="J1" s="4" t="s">
        <v>5</v>
      </c>
    </row>
    <row r="2">
      <c r="A2" s="5">
        <v>1.0</v>
      </c>
      <c r="B2" s="6" t="b">
        <v>0</v>
      </c>
      <c r="C2" s="7" t="b">
        <v>0</v>
      </c>
      <c r="D2" s="7" t="b">
        <v>0</v>
      </c>
      <c r="E2" s="7" t="b">
        <v>0</v>
      </c>
      <c r="F2" s="8" t="b">
        <v>0</v>
      </c>
      <c r="G2" s="7" t="b">
        <v>0</v>
      </c>
      <c r="H2" s="7" t="b">
        <v>0</v>
      </c>
      <c r="I2" s="7" t="b">
        <v>0</v>
      </c>
      <c r="J2" s="9" t="s">
        <v>6</v>
      </c>
    </row>
    <row r="3">
      <c r="A3" s="10">
        <v>2.0</v>
      </c>
      <c r="B3" s="11" t="b">
        <v>0</v>
      </c>
      <c r="C3" s="11" t="b">
        <v>0</v>
      </c>
      <c r="D3" s="12" t="b">
        <v>0</v>
      </c>
      <c r="E3" s="11" t="b">
        <v>0</v>
      </c>
      <c r="F3" s="13" t="b">
        <v>0</v>
      </c>
      <c r="G3" s="11" t="b">
        <v>0</v>
      </c>
      <c r="H3" s="11" t="b">
        <v>0</v>
      </c>
      <c r="I3" s="11" t="b">
        <v>0</v>
      </c>
      <c r="J3" s="14" t="s">
        <v>7</v>
      </c>
    </row>
    <row r="4">
      <c r="A4" s="5">
        <v>3.0</v>
      </c>
      <c r="B4" s="15" t="b">
        <v>1</v>
      </c>
      <c r="C4" s="15" t="b">
        <v>1</v>
      </c>
      <c r="D4" s="15" t="b">
        <v>1</v>
      </c>
      <c r="E4" s="7" t="b">
        <v>0</v>
      </c>
      <c r="F4" s="16" t="b">
        <v>1</v>
      </c>
      <c r="G4" s="15" t="b">
        <v>1</v>
      </c>
      <c r="H4" s="15" t="b">
        <v>1</v>
      </c>
      <c r="I4" s="7" t="b">
        <v>0</v>
      </c>
      <c r="J4" s="9" t="s">
        <v>8</v>
      </c>
    </row>
    <row r="5">
      <c r="A5" s="10">
        <v>4.0</v>
      </c>
      <c r="B5" s="12" t="b">
        <v>0</v>
      </c>
      <c r="C5" s="11" t="b">
        <v>0</v>
      </c>
      <c r="D5" s="11" t="b">
        <v>0</v>
      </c>
      <c r="E5" s="12" t="b">
        <v>1</v>
      </c>
      <c r="F5" s="13" t="b">
        <v>0</v>
      </c>
      <c r="G5" s="12" t="b">
        <v>0</v>
      </c>
      <c r="H5" s="11" t="b">
        <v>0</v>
      </c>
      <c r="I5" s="11" t="b">
        <v>0</v>
      </c>
      <c r="J5" s="14" t="s">
        <v>9</v>
      </c>
    </row>
    <row r="6">
      <c r="A6" s="5">
        <v>5.0</v>
      </c>
      <c r="B6" s="15" t="b">
        <v>1</v>
      </c>
      <c r="C6" s="15" t="b">
        <v>1</v>
      </c>
      <c r="D6" s="15" t="b">
        <v>1</v>
      </c>
      <c r="E6" s="7" t="b">
        <v>0</v>
      </c>
      <c r="F6" s="16" t="b">
        <v>1</v>
      </c>
      <c r="G6" s="15" t="b">
        <v>1</v>
      </c>
      <c r="H6" s="15" t="b">
        <v>1</v>
      </c>
      <c r="I6" s="7" t="b">
        <v>0</v>
      </c>
      <c r="J6" s="9" t="s">
        <v>10</v>
      </c>
    </row>
    <row r="7">
      <c r="A7" s="10">
        <v>6.0</v>
      </c>
      <c r="B7" s="12" t="b">
        <v>1</v>
      </c>
      <c r="C7" s="11" t="b">
        <v>0</v>
      </c>
      <c r="D7" s="12" t="b">
        <v>1</v>
      </c>
      <c r="E7" s="11" t="b">
        <v>0</v>
      </c>
      <c r="F7" s="17" t="b">
        <v>1</v>
      </c>
      <c r="G7" s="11" t="b">
        <v>0</v>
      </c>
      <c r="H7" s="12" t="b">
        <v>1</v>
      </c>
      <c r="I7" s="11" t="b">
        <v>0</v>
      </c>
      <c r="J7" s="14" t="s">
        <v>11</v>
      </c>
    </row>
    <row r="8">
      <c r="A8" s="18">
        <v>7.0</v>
      </c>
      <c r="B8" s="19" t="b">
        <v>0</v>
      </c>
      <c r="C8" s="19" t="b">
        <v>0</v>
      </c>
      <c r="D8" s="19" t="b">
        <v>0</v>
      </c>
      <c r="E8" s="19" t="b">
        <v>0</v>
      </c>
      <c r="F8" s="20" t="b">
        <v>0</v>
      </c>
      <c r="G8" s="19" t="b">
        <v>0</v>
      </c>
      <c r="H8" s="19" t="b">
        <v>0</v>
      </c>
      <c r="I8" s="19" t="b">
        <v>0</v>
      </c>
      <c r="J8" s="21" t="s">
        <v>12</v>
      </c>
    </row>
    <row r="12">
      <c r="A12" s="22" t="s">
        <v>13</v>
      </c>
      <c r="B12" s="23"/>
      <c r="C12" s="23"/>
      <c r="D12" s="23"/>
      <c r="E12" s="24"/>
    </row>
    <row r="13">
      <c r="A13" s="25" t="s">
        <v>14</v>
      </c>
      <c r="B13" s="26">
        <v>5.0</v>
      </c>
      <c r="C13" s="23"/>
      <c r="D13" s="23"/>
      <c r="E13" s="24"/>
    </row>
    <row r="14">
      <c r="A14" s="25" t="s">
        <v>15</v>
      </c>
      <c r="B14" s="26">
        <v>4.0</v>
      </c>
      <c r="C14" s="23"/>
      <c r="D14" s="23"/>
      <c r="E14" s="24"/>
    </row>
    <row r="15" ht="47.25" customHeight="1">
      <c r="A15" s="25" t="s">
        <v>16</v>
      </c>
      <c r="B15" s="26" t="s">
        <v>17</v>
      </c>
      <c r="C15" s="23"/>
      <c r="D15" s="23"/>
      <c r="E15" s="24"/>
    </row>
    <row r="16">
      <c r="A16" s="25" t="s">
        <v>18</v>
      </c>
      <c r="B16" s="26">
        <v>4.0</v>
      </c>
      <c r="C16" s="23"/>
      <c r="D16" s="23"/>
      <c r="E16" s="24"/>
    </row>
    <row r="17">
      <c r="A17" s="25" t="s">
        <v>19</v>
      </c>
      <c r="B17" s="26" t="s">
        <v>20</v>
      </c>
      <c r="C17" s="23"/>
      <c r="D17" s="23"/>
      <c r="E17" s="24"/>
    </row>
    <row r="20">
      <c r="B20" s="27" t="s">
        <v>21</v>
      </c>
      <c r="C20" s="28"/>
      <c r="D20" s="28"/>
      <c r="E20" s="29"/>
    </row>
    <row r="21">
      <c r="B21" s="30">
        <f t="shared" ref="B21:E21" si="1">COUNTIFS(F2:F8,TRUE(),B2:B8,FALSE())</f>
        <v>0</v>
      </c>
      <c r="C21" s="30">
        <f t="shared" si="1"/>
        <v>0</v>
      </c>
      <c r="D21" s="30">
        <f t="shared" si="1"/>
        <v>0</v>
      </c>
      <c r="E21" s="30">
        <f t="shared" si="1"/>
        <v>0</v>
      </c>
    </row>
    <row r="22">
      <c r="B22" s="27" t="s">
        <v>22</v>
      </c>
      <c r="C22" s="28"/>
      <c r="D22" s="28"/>
      <c r="E22" s="29"/>
    </row>
    <row r="23">
      <c r="B23" s="30">
        <f t="shared" ref="B23:E23" si="2">COUNTIFS(F2:F8,FALSE(),B2:B8,TRUE())</f>
        <v>0</v>
      </c>
      <c r="C23" s="30">
        <f t="shared" si="2"/>
        <v>0</v>
      </c>
      <c r="D23" s="30">
        <f t="shared" si="2"/>
        <v>0</v>
      </c>
      <c r="E23" s="30">
        <f t="shared" si="2"/>
        <v>1</v>
      </c>
    </row>
    <row r="24">
      <c r="B24" s="27" t="s">
        <v>23</v>
      </c>
      <c r="C24" s="28"/>
      <c r="D24" s="28"/>
      <c r="E24" s="29"/>
    </row>
    <row r="25">
      <c r="B25" s="30">
        <f t="shared" ref="B25:E25" si="3">COUNTIFS(F2:F8,TRUE(),B2:B8,TRUE())</f>
        <v>3</v>
      </c>
      <c r="C25" s="30">
        <f t="shared" si="3"/>
        <v>2</v>
      </c>
      <c r="D25" s="30">
        <f t="shared" si="3"/>
        <v>3</v>
      </c>
      <c r="E25" s="30">
        <f t="shared" si="3"/>
        <v>0</v>
      </c>
    </row>
    <row r="26">
      <c r="B26" s="27" t="s">
        <v>24</v>
      </c>
      <c r="C26" s="28"/>
      <c r="D26" s="28"/>
      <c r="E26" s="29"/>
    </row>
    <row r="27">
      <c r="B27" s="30">
        <f t="shared" ref="B27:E27" si="4">COUNTIFS(F2:F8,FALSE(),B2:B8,FALSE())</f>
        <v>4</v>
      </c>
      <c r="C27" s="30">
        <f t="shared" si="4"/>
        <v>5</v>
      </c>
      <c r="D27" s="30">
        <f t="shared" si="4"/>
        <v>4</v>
      </c>
      <c r="E27" s="30">
        <f t="shared" si="4"/>
        <v>6</v>
      </c>
    </row>
  </sheetData>
  <mergeCells count="10">
    <mergeCell ref="B22:E22"/>
    <mergeCell ref="B24:E24"/>
    <mergeCell ref="B26:E26"/>
    <mergeCell ref="A12:E12"/>
    <mergeCell ref="B13:E13"/>
    <mergeCell ref="B14:E14"/>
    <mergeCell ref="B15:E15"/>
    <mergeCell ref="B16:E16"/>
    <mergeCell ref="B17:E17"/>
    <mergeCell ref="B20:E20"/>
  </mergeCell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5.63"/>
    <col customWidth="1" min="4" max="4" width="15.13"/>
    <col customWidth="1" min="5" max="5" width="14.25"/>
    <col customWidth="1" min="6" max="6" width="22.63"/>
    <col customWidth="1" min="7" max="7" width="15.0"/>
    <col customWidth="1" min="8" max="8" width="19.0"/>
    <col customWidth="1" min="9" max="9" width="16.5"/>
    <col customWidth="1" min="10" max="10" width="51.0"/>
    <col customWidth="1" min="11" max="11" width="38.25"/>
  </cols>
  <sheetData>
    <row r="1">
      <c r="A1" s="1" t="s">
        <v>0</v>
      </c>
      <c r="B1" s="2" t="s">
        <v>1</v>
      </c>
      <c r="C1" s="2" t="s">
        <v>2</v>
      </c>
      <c r="D1" s="2" t="s">
        <v>3</v>
      </c>
      <c r="E1" s="2" t="s">
        <v>4</v>
      </c>
      <c r="F1" s="3" t="s">
        <v>1</v>
      </c>
      <c r="G1" s="2" t="s">
        <v>2</v>
      </c>
      <c r="H1" s="2" t="s">
        <v>3</v>
      </c>
      <c r="I1" s="2" t="s">
        <v>4</v>
      </c>
      <c r="J1" s="31" t="s">
        <v>5</v>
      </c>
    </row>
    <row r="2">
      <c r="A2" s="5">
        <v>1.0</v>
      </c>
      <c r="B2" s="15" t="b">
        <v>1</v>
      </c>
      <c r="C2" s="7" t="b">
        <v>0</v>
      </c>
      <c r="D2" s="7" t="b">
        <v>0</v>
      </c>
      <c r="E2" s="6" t="b">
        <v>0</v>
      </c>
      <c r="F2" s="8" t="b">
        <v>0</v>
      </c>
      <c r="G2" s="7" t="b">
        <v>0</v>
      </c>
      <c r="H2" s="7" t="b">
        <v>0</v>
      </c>
      <c r="I2" s="7" t="b">
        <v>0</v>
      </c>
      <c r="J2" s="9" t="s">
        <v>95</v>
      </c>
    </row>
    <row r="3">
      <c r="A3" s="10">
        <v>2.0</v>
      </c>
      <c r="B3" s="11" t="b">
        <v>0</v>
      </c>
      <c r="C3" s="11" t="b">
        <v>0</v>
      </c>
      <c r="D3" s="11" t="b">
        <v>0</v>
      </c>
      <c r="E3" s="11" t="b">
        <v>0</v>
      </c>
      <c r="F3" s="13" t="b">
        <v>0</v>
      </c>
      <c r="G3" s="11" t="b">
        <v>0</v>
      </c>
      <c r="H3" s="11" t="b">
        <v>0</v>
      </c>
      <c r="I3" s="11" t="b">
        <v>0</v>
      </c>
      <c r="J3" s="14" t="s">
        <v>96</v>
      </c>
    </row>
    <row r="4">
      <c r="A4" s="5">
        <v>3.0</v>
      </c>
      <c r="B4" s="7" t="b">
        <v>0</v>
      </c>
      <c r="C4" s="7" t="b">
        <v>0</v>
      </c>
      <c r="D4" s="15" t="b">
        <v>1</v>
      </c>
      <c r="E4" s="7" t="b">
        <v>0</v>
      </c>
      <c r="F4" s="16" t="b">
        <v>1</v>
      </c>
      <c r="G4" s="7" t="b">
        <v>0</v>
      </c>
      <c r="H4" s="7" t="b">
        <v>0</v>
      </c>
      <c r="I4" s="7" t="b">
        <v>0</v>
      </c>
      <c r="J4" s="9" t="s">
        <v>97</v>
      </c>
    </row>
    <row r="5">
      <c r="A5" s="10">
        <v>4.0</v>
      </c>
      <c r="B5" s="11" t="b">
        <v>0</v>
      </c>
      <c r="C5" s="11" t="b">
        <v>0</v>
      </c>
      <c r="D5" s="11" t="b">
        <v>0</v>
      </c>
      <c r="E5" s="11" t="b">
        <v>0</v>
      </c>
      <c r="F5" s="13" t="b">
        <v>0</v>
      </c>
      <c r="G5" s="11" t="b">
        <v>0</v>
      </c>
      <c r="H5" s="11" t="b">
        <v>0</v>
      </c>
      <c r="I5" s="11" t="b">
        <v>0</v>
      </c>
      <c r="J5" s="14" t="s">
        <v>98</v>
      </c>
    </row>
    <row r="6">
      <c r="A6" s="18">
        <v>5.0</v>
      </c>
      <c r="B6" s="19" t="b">
        <v>0</v>
      </c>
      <c r="C6" s="19" t="b">
        <v>0</v>
      </c>
      <c r="D6" s="40" t="b">
        <v>1</v>
      </c>
      <c r="E6" s="19" t="b">
        <v>0</v>
      </c>
      <c r="F6" s="20" t="b">
        <v>0</v>
      </c>
      <c r="G6" s="19" t="b">
        <v>0</v>
      </c>
      <c r="H6" s="19" t="b">
        <v>0</v>
      </c>
      <c r="I6" s="19" t="b">
        <v>0</v>
      </c>
      <c r="J6" s="21" t="s">
        <v>99</v>
      </c>
    </row>
    <row r="8">
      <c r="A8" s="22" t="s">
        <v>13</v>
      </c>
      <c r="B8" s="23"/>
      <c r="C8" s="23"/>
      <c r="D8" s="23"/>
      <c r="E8" s="24"/>
    </row>
    <row r="9">
      <c r="A9" s="25" t="s">
        <v>14</v>
      </c>
      <c r="B9" s="26">
        <v>4.0</v>
      </c>
      <c r="C9" s="23"/>
      <c r="D9" s="23"/>
      <c r="E9" s="24"/>
    </row>
    <row r="10">
      <c r="A10" s="25" t="s">
        <v>15</v>
      </c>
      <c r="B10" s="26">
        <v>4.0</v>
      </c>
      <c r="C10" s="23"/>
      <c r="D10" s="23"/>
      <c r="E10" s="24"/>
    </row>
    <row r="11">
      <c r="A11" s="25" t="s">
        <v>16</v>
      </c>
      <c r="B11" s="26" t="s">
        <v>100</v>
      </c>
      <c r="C11" s="23"/>
      <c r="D11" s="23"/>
      <c r="E11" s="24"/>
    </row>
    <row r="12">
      <c r="A12" s="25" t="s">
        <v>18</v>
      </c>
      <c r="B12" s="26">
        <v>4.0</v>
      </c>
      <c r="C12" s="23"/>
      <c r="D12" s="23"/>
      <c r="E12" s="24"/>
    </row>
    <row r="13">
      <c r="A13" s="25" t="s">
        <v>19</v>
      </c>
      <c r="B13" s="26" t="s">
        <v>101</v>
      </c>
      <c r="C13" s="23"/>
      <c r="D13" s="23"/>
      <c r="E13" s="24"/>
    </row>
    <row r="16">
      <c r="B16" s="27" t="s">
        <v>21</v>
      </c>
      <c r="C16" s="28"/>
      <c r="D16" s="28"/>
      <c r="E16" s="29"/>
    </row>
    <row r="17">
      <c r="B17" s="30">
        <f t="shared" ref="B17:E17" si="1">COUNTIFS(F2:F6,TRUE(),B2:B6,FALSE())</f>
        <v>1</v>
      </c>
      <c r="C17" s="30">
        <f t="shared" si="1"/>
        <v>0</v>
      </c>
      <c r="D17" s="30">
        <f t="shared" si="1"/>
        <v>0</v>
      </c>
      <c r="E17" s="30">
        <f t="shared" si="1"/>
        <v>0</v>
      </c>
    </row>
    <row r="18">
      <c r="B18" s="27" t="s">
        <v>22</v>
      </c>
      <c r="C18" s="28"/>
      <c r="D18" s="28"/>
      <c r="E18" s="29"/>
    </row>
    <row r="19">
      <c r="B19" s="30">
        <f t="shared" ref="B19:E19" si="2">COUNTIFS(F1:F6,FALSE(),B1:B6,TRUE())</f>
        <v>1</v>
      </c>
      <c r="C19" s="30">
        <f t="shared" si="2"/>
        <v>0</v>
      </c>
      <c r="D19" s="30">
        <f t="shared" si="2"/>
        <v>2</v>
      </c>
      <c r="E19" s="30">
        <f t="shared" si="2"/>
        <v>0</v>
      </c>
    </row>
    <row r="20">
      <c r="B20" s="27" t="s">
        <v>23</v>
      </c>
      <c r="C20" s="28"/>
      <c r="D20" s="28"/>
      <c r="E20" s="29"/>
    </row>
    <row r="21">
      <c r="B21" s="30">
        <f t="shared" ref="B21:E21" si="3">COUNTIFS(F1:F6,TRUE(),B1:B6,TRUE())</f>
        <v>0</v>
      </c>
      <c r="C21" s="30">
        <f t="shared" si="3"/>
        <v>0</v>
      </c>
      <c r="D21" s="30">
        <f t="shared" si="3"/>
        <v>0</v>
      </c>
      <c r="E21" s="30">
        <f t="shared" si="3"/>
        <v>0</v>
      </c>
    </row>
    <row r="22">
      <c r="B22" s="27" t="s">
        <v>24</v>
      </c>
      <c r="C22" s="28"/>
      <c r="D22" s="28"/>
      <c r="E22" s="29"/>
    </row>
    <row r="23">
      <c r="B23" s="30">
        <f t="shared" ref="B23:E23" si="4">COUNTIFS(F2:F6,FALSE(),B2:B6,FALSE())</f>
        <v>3</v>
      </c>
      <c r="C23" s="30">
        <f t="shared" si="4"/>
        <v>5</v>
      </c>
      <c r="D23" s="30">
        <f t="shared" si="4"/>
        <v>3</v>
      </c>
      <c r="E23" s="30">
        <f t="shared" si="4"/>
        <v>5</v>
      </c>
    </row>
  </sheetData>
  <mergeCells count="10">
    <mergeCell ref="B18:E18"/>
    <mergeCell ref="B20:E20"/>
    <mergeCell ref="B22:E22"/>
    <mergeCell ref="A8:E8"/>
    <mergeCell ref="B9:E9"/>
    <mergeCell ref="B10:E10"/>
    <mergeCell ref="B11:E11"/>
    <mergeCell ref="B12:E12"/>
    <mergeCell ref="B13:E13"/>
    <mergeCell ref="B16:E16"/>
  </mergeCell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5.13"/>
    <col customWidth="1" min="5" max="5" width="14.25"/>
    <col customWidth="1" min="6" max="6" width="22.63"/>
    <col customWidth="1" min="7" max="7" width="17.0"/>
    <col customWidth="1" min="8" max="8" width="15.75"/>
    <col customWidth="1" min="9" max="9" width="18.75"/>
    <col customWidth="1" min="10" max="10" width="48.38"/>
    <col customWidth="1" min="11" max="11" width="38.38"/>
  </cols>
  <sheetData>
    <row r="1">
      <c r="A1" s="1" t="s">
        <v>0</v>
      </c>
      <c r="B1" s="2" t="s">
        <v>1</v>
      </c>
      <c r="C1" s="2" t="s">
        <v>2</v>
      </c>
      <c r="D1" s="2" t="s">
        <v>3</v>
      </c>
      <c r="E1" s="2" t="s">
        <v>4</v>
      </c>
      <c r="F1" s="3" t="s">
        <v>1</v>
      </c>
      <c r="G1" s="2" t="s">
        <v>2</v>
      </c>
      <c r="H1" s="2" t="s">
        <v>3</v>
      </c>
      <c r="I1" s="2" t="s">
        <v>4</v>
      </c>
      <c r="J1" s="31" t="s">
        <v>5</v>
      </c>
    </row>
    <row r="2">
      <c r="A2" s="5">
        <v>1.0</v>
      </c>
      <c r="B2" s="7" t="b">
        <v>0</v>
      </c>
      <c r="C2" s="7" t="b">
        <v>0</v>
      </c>
      <c r="D2" s="15" t="b">
        <v>0</v>
      </c>
      <c r="E2" s="7" t="b">
        <v>0</v>
      </c>
      <c r="F2" s="8" t="b">
        <v>0</v>
      </c>
      <c r="G2" s="7" t="b">
        <v>0</v>
      </c>
      <c r="H2" s="7" t="b">
        <v>0</v>
      </c>
      <c r="I2" s="7" t="b">
        <v>0</v>
      </c>
      <c r="J2" s="9" t="s">
        <v>102</v>
      </c>
    </row>
    <row r="3">
      <c r="A3" s="10">
        <v>2.0</v>
      </c>
      <c r="B3" s="11" t="b">
        <v>0</v>
      </c>
      <c r="C3" s="11" t="b">
        <v>0</v>
      </c>
      <c r="D3" s="12" t="b">
        <v>1</v>
      </c>
      <c r="E3" s="12" t="b">
        <v>0</v>
      </c>
      <c r="F3" s="13" t="b">
        <v>0</v>
      </c>
      <c r="G3" s="12" t="b">
        <v>0</v>
      </c>
      <c r="H3" s="11" t="b">
        <v>0</v>
      </c>
      <c r="I3" s="12" t="b">
        <v>0</v>
      </c>
      <c r="J3" s="14" t="s">
        <v>103</v>
      </c>
    </row>
    <row r="4">
      <c r="A4" s="5">
        <v>3.0</v>
      </c>
      <c r="B4" s="7" t="b">
        <v>0</v>
      </c>
      <c r="C4" s="7" t="b">
        <v>0</v>
      </c>
      <c r="D4" s="15" t="b">
        <v>1</v>
      </c>
      <c r="E4" s="7" t="b">
        <v>0</v>
      </c>
      <c r="F4" s="8" t="b">
        <v>0</v>
      </c>
      <c r="G4" s="7" t="b">
        <v>0</v>
      </c>
      <c r="H4" s="15" t="b">
        <v>1</v>
      </c>
      <c r="I4" s="15" t="b">
        <v>0</v>
      </c>
      <c r="J4" s="9" t="s">
        <v>104</v>
      </c>
    </row>
    <row r="5">
      <c r="A5" s="10">
        <v>4.0</v>
      </c>
      <c r="B5" s="11" t="b">
        <v>0</v>
      </c>
      <c r="C5" s="11" t="b">
        <v>0</v>
      </c>
      <c r="D5" s="11" t="b">
        <v>0</v>
      </c>
      <c r="E5" s="12" t="b">
        <v>0</v>
      </c>
      <c r="F5" s="13" t="b">
        <v>0</v>
      </c>
      <c r="G5" s="11" t="b">
        <v>0</v>
      </c>
      <c r="H5" s="11" t="b">
        <v>0</v>
      </c>
      <c r="I5" s="12" t="b">
        <v>0</v>
      </c>
      <c r="J5" s="14" t="s">
        <v>105</v>
      </c>
    </row>
    <row r="6">
      <c r="A6" s="18">
        <v>5.0</v>
      </c>
      <c r="B6" s="19" t="b">
        <v>0</v>
      </c>
      <c r="C6" s="19" t="b">
        <v>0</v>
      </c>
      <c r="D6" s="19" t="b">
        <v>0</v>
      </c>
      <c r="E6" s="40" t="b">
        <v>0</v>
      </c>
      <c r="F6" s="20" t="b">
        <v>0</v>
      </c>
      <c r="G6" s="19" t="b">
        <v>0</v>
      </c>
      <c r="H6" s="40" t="b">
        <v>1</v>
      </c>
      <c r="I6" s="40" t="b">
        <v>0</v>
      </c>
      <c r="J6" s="21" t="s">
        <v>106</v>
      </c>
    </row>
    <row r="8">
      <c r="A8" s="22" t="s">
        <v>13</v>
      </c>
      <c r="B8" s="23"/>
      <c r="C8" s="23"/>
      <c r="D8" s="23"/>
      <c r="E8" s="24"/>
    </row>
    <row r="9">
      <c r="A9" s="25" t="s">
        <v>14</v>
      </c>
      <c r="B9" s="26">
        <v>4.0</v>
      </c>
      <c r="C9" s="23"/>
      <c r="D9" s="23"/>
      <c r="E9" s="24"/>
    </row>
    <row r="10">
      <c r="A10" s="25" t="s">
        <v>15</v>
      </c>
      <c r="B10" s="26">
        <v>5.0</v>
      </c>
      <c r="C10" s="23"/>
      <c r="D10" s="23"/>
      <c r="E10" s="24"/>
    </row>
    <row r="11">
      <c r="A11" s="25" t="s">
        <v>16</v>
      </c>
      <c r="B11" s="26" t="s">
        <v>107</v>
      </c>
      <c r="C11" s="23"/>
      <c r="D11" s="23"/>
      <c r="E11" s="24"/>
    </row>
    <row r="12">
      <c r="A12" s="25" t="s">
        <v>18</v>
      </c>
      <c r="B12" s="26">
        <v>4.0</v>
      </c>
      <c r="C12" s="23"/>
      <c r="D12" s="23"/>
      <c r="E12" s="24"/>
    </row>
    <row r="13">
      <c r="A13" s="25" t="s">
        <v>19</v>
      </c>
      <c r="B13" s="26" t="s">
        <v>108</v>
      </c>
      <c r="C13" s="23"/>
      <c r="D13" s="23"/>
      <c r="E13" s="24"/>
    </row>
    <row r="16">
      <c r="B16" s="27" t="s">
        <v>21</v>
      </c>
      <c r="C16" s="28"/>
      <c r="D16" s="28"/>
      <c r="E16" s="29"/>
    </row>
    <row r="17">
      <c r="B17" s="30">
        <f t="shared" ref="B17:E17" si="1">COUNTIFS(F1:F6,TRUE(),B1:B6,FALSE())</f>
        <v>0</v>
      </c>
      <c r="C17" s="30">
        <f t="shared" si="1"/>
        <v>0</v>
      </c>
      <c r="D17" s="30">
        <f t="shared" si="1"/>
        <v>1</v>
      </c>
      <c r="E17" s="30">
        <f t="shared" si="1"/>
        <v>0</v>
      </c>
    </row>
    <row r="18">
      <c r="B18" s="27" t="s">
        <v>22</v>
      </c>
      <c r="C18" s="28"/>
      <c r="D18" s="28"/>
      <c r="E18" s="29"/>
    </row>
    <row r="19">
      <c r="B19" s="30">
        <f t="shared" ref="B19:C19" si="2">COUNTIFS(F1:F6,FALSE(),B1:B6,TRUE())</f>
        <v>0</v>
      </c>
      <c r="C19" s="30">
        <f t="shared" si="2"/>
        <v>0</v>
      </c>
      <c r="D19" s="30">
        <f>COUNTIFS(H2:H6,FALSE(),D2:D6,TRUE())</f>
        <v>1</v>
      </c>
      <c r="E19" s="30">
        <f>COUNTIFS(I1:I6,FALSE(),E1:E6,TRUE())</f>
        <v>0</v>
      </c>
    </row>
    <row r="20">
      <c r="B20" s="27" t="s">
        <v>23</v>
      </c>
      <c r="C20" s="28"/>
      <c r="D20" s="28"/>
      <c r="E20" s="29"/>
    </row>
    <row r="21">
      <c r="B21" s="30">
        <f t="shared" ref="B21:E21" si="3">COUNTIFS(F1:F6,TRUE(),B1:B6,TRUE())</f>
        <v>0</v>
      </c>
      <c r="C21" s="30">
        <f t="shared" si="3"/>
        <v>0</v>
      </c>
      <c r="D21" s="30">
        <f t="shared" si="3"/>
        <v>1</v>
      </c>
      <c r="E21" s="30">
        <f t="shared" si="3"/>
        <v>0</v>
      </c>
    </row>
    <row r="22">
      <c r="B22" s="27" t="s">
        <v>24</v>
      </c>
      <c r="C22" s="28"/>
      <c r="D22" s="28"/>
      <c r="E22" s="29"/>
    </row>
    <row r="23">
      <c r="B23" s="30">
        <f t="shared" ref="B23:E23" si="4">COUNTIFS(F2:F6,FALSE(),B2:B6,FALSE())</f>
        <v>5</v>
      </c>
      <c r="C23" s="30">
        <f t="shared" si="4"/>
        <v>5</v>
      </c>
      <c r="D23" s="30">
        <f t="shared" si="4"/>
        <v>2</v>
      </c>
      <c r="E23" s="30">
        <f t="shared" si="4"/>
        <v>5</v>
      </c>
    </row>
  </sheetData>
  <mergeCells count="10">
    <mergeCell ref="B18:E18"/>
    <mergeCell ref="B20:E20"/>
    <mergeCell ref="B22:E22"/>
    <mergeCell ref="A8:E8"/>
    <mergeCell ref="B9:E9"/>
    <mergeCell ref="B10:E10"/>
    <mergeCell ref="B11:E11"/>
    <mergeCell ref="B12:E12"/>
    <mergeCell ref="B13:E13"/>
    <mergeCell ref="B16:E16"/>
  </mergeCell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41" t="s">
        <v>109</v>
      </c>
      <c r="C2" s="42"/>
      <c r="D2" s="43"/>
    </row>
    <row r="3">
      <c r="B3" s="44"/>
      <c r="C3" s="45"/>
      <c r="D3" s="46"/>
    </row>
    <row r="4">
      <c r="B4" s="47" t="s">
        <v>110</v>
      </c>
      <c r="C4" s="47" t="s">
        <v>111</v>
      </c>
      <c r="D4" s="47" t="s">
        <v>112</v>
      </c>
    </row>
    <row r="5">
      <c r="B5" s="48">
        <f>B7/(B7+C7)</f>
        <v>0.5192307692</v>
      </c>
      <c r="C5" s="48">
        <f>B7/(B7+D7)</f>
        <v>0.8709677419</v>
      </c>
      <c r="D5" s="48">
        <f>(2*(B5*C5))/(B5+C5)</f>
        <v>0.6506024096</v>
      </c>
    </row>
    <row r="6">
      <c r="B6" s="49" t="s">
        <v>113</v>
      </c>
      <c r="C6" s="49" t="s">
        <v>114</v>
      </c>
      <c r="D6" s="49" t="s">
        <v>115</v>
      </c>
    </row>
    <row r="7">
      <c r="B7" s="50">
        <f>SUM(P_10!B21:E21,P_11!E21,P_9!E22,P_7!B24:E24,P_6!B23:E23,P_5!B22:E22,P_4!B24:E24,P_3!B24:E24,P_2!B24:E24,P_1!B25:E25,P_8!B23:E23)</f>
        <v>27</v>
      </c>
      <c r="C7" s="50">
        <f>SUM(P_11!B19:E19,P_10!B19:E19,P_9!B20:E20,P_7!B22:E22,P_6!B21:E21,P_5!B20:E20,P_4!B22:E22,P_3!B22:E22,P_2!B22:E22,P_1!B23:E23,P_8!B21:E21)</f>
        <v>25</v>
      </c>
      <c r="D7" s="50">
        <f>SUM(P_11!B17:E17,P_10!B17:E17,P_9!B18:E18,P_7!B20:E20,P_6!B19:E19,P_5!B18:E18,P_4!B20:E20,P_3!B20:E20,P_2!B20:E20,P_1!B21:E21,P_8!B19:E19)</f>
        <v>4</v>
      </c>
    </row>
    <row r="8" ht="24.75" customHeight="1"/>
    <row r="9" ht="22.5" customHeight="1"/>
    <row r="10" ht="30.0" customHeight="1"/>
    <row r="11" ht="27.75" customHeight="1"/>
  </sheetData>
  <mergeCells count="1">
    <mergeCell ref="B2:D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5.13"/>
    <col customWidth="1" min="5" max="5" width="14.25"/>
    <col customWidth="1" min="6" max="6" width="22.63"/>
    <col customWidth="1" min="8" max="8" width="15.63"/>
    <col customWidth="1" min="9" max="9" width="15.38"/>
    <col customWidth="1" min="10" max="10" width="49.0"/>
    <col customWidth="1" min="11" max="11" width="38.88"/>
  </cols>
  <sheetData>
    <row r="1">
      <c r="A1" s="1" t="s">
        <v>0</v>
      </c>
      <c r="B1" s="2" t="s">
        <v>1</v>
      </c>
      <c r="C1" s="2" t="s">
        <v>2</v>
      </c>
      <c r="D1" s="2" t="s">
        <v>3</v>
      </c>
      <c r="E1" s="2" t="s">
        <v>4</v>
      </c>
      <c r="F1" s="3" t="s">
        <v>1</v>
      </c>
      <c r="G1" s="2" t="s">
        <v>2</v>
      </c>
      <c r="H1" s="2" t="s">
        <v>3</v>
      </c>
      <c r="I1" s="2" t="s">
        <v>4</v>
      </c>
      <c r="J1" s="31" t="s">
        <v>5</v>
      </c>
    </row>
    <row r="2">
      <c r="A2" s="5">
        <v>1.0</v>
      </c>
      <c r="B2" s="7" t="b">
        <v>0</v>
      </c>
      <c r="C2" s="15" t="b">
        <v>1</v>
      </c>
      <c r="D2" s="7" t="b">
        <v>0</v>
      </c>
      <c r="E2" s="7" t="b">
        <v>0</v>
      </c>
      <c r="F2" s="8" t="b">
        <v>0</v>
      </c>
      <c r="G2" s="7" t="b">
        <v>0</v>
      </c>
      <c r="H2" s="7" t="b">
        <v>0</v>
      </c>
      <c r="I2" s="7" t="b">
        <v>0</v>
      </c>
      <c r="J2" s="9" t="s">
        <v>25</v>
      </c>
    </row>
    <row r="3">
      <c r="A3" s="10">
        <v>2.0</v>
      </c>
      <c r="B3" s="12" t="b">
        <v>1</v>
      </c>
      <c r="C3" s="12" t="b">
        <v>0</v>
      </c>
      <c r="D3" s="11" t="b">
        <v>0</v>
      </c>
      <c r="E3" s="11" t="b">
        <v>0</v>
      </c>
      <c r="F3" s="13" t="b">
        <v>0</v>
      </c>
      <c r="G3" s="11" t="b">
        <v>0</v>
      </c>
      <c r="H3" s="11" t="b">
        <v>0</v>
      </c>
      <c r="I3" s="11" t="b">
        <v>0</v>
      </c>
      <c r="J3" s="14" t="s">
        <v>26</v>
      </c>
    </row>
    <row r="4">
      <c r="A4" s="5">
        <v>3.0</v>
      </c>
      <c r="B4" s="7" t="b">
        <v>0</v>
      </c>
      <c r="C4" s="7" t="b">
        <v>0</v>
      </c>
      <c r="D4" s="7" t="b">
        <v>0</v>
      </c>
      <c r="E4" s="7" t="b">
        <v>0</v>
      </c>
      <c r="F4" s="8" t="b">
        <v>0</v>
      </c>
      <c r="G4" s="7" t="b">
        <v>0</v>
      </c>
      <c r="H4" s="7" t="b">
        <v>0</v>
      </c>
      <c r="I4" s="7" t="b">
        <v>0</v>
      </c>
      <c r="J4" s="9" t="s">
        <v>27</v>
      </c>
    </row>
    <row r="5">
      <c r="A5" s="10">
        <v>4.0</v>
      </c>
      <c r="B5" s="11" t="b">
        <v>0</v>
      </c>
      <c r="C5" s="11" t="b">
        <v>0</v>
      </c>
      <c r="D5" s="11" t="b">
        <v>0</v>
      </c>
      <c r="E5" s="11" t="b">
        <v>0</v>
      </c>
      <c r="F5" s="13" t="b">
        <v>0</v>
      </c>
      <c r="G5" s="11" t="b">
        <v>0</v>
      </c>
      <c r="H5" s="11" t="b">
        <v>0</v>
      </c>
      <c r="I5" s="11" t="b">
        <v>0</v>
      </c>
      <c r="J5" s="14" t="s">
        <v>28</v>
      </c>
    </row>
    <row r="6">
      <c r="A6" s="5">
        <v>5.0</v>
      </c>
      <c r="B6" s="7" t="b">
        <v>0</v>
      </c>
      <c r="C6" s="7" t="b">
        <v>0</v>
      </c>
      <c r="D6" s="7" t="b">
        <v>0</v>
      </c>
      <c r="E6" s="7" t="b">
        <v>0</v>
      </c>
      <c r="F6" s="8" t="b">
        <v>0</v>
      </c>
      <c r="G6" s="7" t="b">
        <v>0</v>
      </c>
      <c r="H6" s="7" t="b">
        <v>0</v>
      </c>
      <c r="I6" s="7" t="b">
        <v>0</v>
      </c>
      <c r="J6" s="9" t="s">
        <v>29</v>
      </c>
    </row>
    <row r="7">
      <c r="A7" s="10">
        <v>6.0</v>
      </c>
      <c r="B7" s="11" t="b">
        <v>0</v>
      </c>
      <c r="C7" s="11" t="b">
        <v>0</v>
      </c>
      <c r="D7" s="11" t="b">
        <v>0</v>
      </c>
      <c r="E7" s="11" t="b">
        <v>0</v>
      </c>
      <c r="F7" s="13" t="b">
        <v>0</v>
      </c>
      <c r="G7" s="11" t="b">
        <v>0</v>
      </c>
      <c r="H7" s="11" t="b">
        <v>0</v>
      </c>
      <c r="I7" s="11" t="b">
        <v>0</v>
      </c>
      <c r="J7" s="14" t="s">
        <v>30</v>
      </c>
    </row>
    <row r="8">
      <c r="A8" s="5">
        <v>7.0</v>
      </c>
      <c r="B8" s="7" t="b">
        <v>0</v>
      </c>
      <c r="C8" s="7" t="b">
        <v>0</v>
      </c>
      <c r="D8" s="15" t="b">
        <v>1</v>
      </c>
      <c r="E8" s="7" t="b">
        <v>0</v>
      </c>
      <c r="F8" s="16" t="b">
        <v>1</v>
      </c>
      <c r="G8" s="7" t="b">
        <v>0</v>
      </c>
      <c r="H8" s="7" t="b">
        <v>0</v>
      </c>
      <c r="I8" s="7" t="b">
        <v>0</v>
      </c>
      <c r="J8" s="9" t="s">
        <v>31</v>
      </c>
    </row>
    <row r="9">
      <c r="A9" s="32">
        <v>8.0</v>
      </c>
      <c r="B9" s="33" t="b">
        <v>0</v>
      </c>
      <c r="C9" s="33" t="b">
        <v>0</v>
      </c>
      <c r="D9" s="34" t="b">
        <v>1</v>
      </c>
      <c r="E9" s="33" t="b">
        <v>0</v>
      </c>
      <c r="F9" s="35" t="b">
        <v>0</v>
      </c>
      <c r="G9" s="33" t="b">
        <v>0</v>
      </c>
      <c r="H9" s="33" t="b">
        <v>0</v>
      </c>
      <c r="I9" s="33" t="b">
        <v>0</v>
      </c>
      <c r="J9" s="36" t="s">
        <v>32</v>
      </c>
    </row>
    <row r="11">
      <c r="A11" s="22" t="s">
        <v>13</v>
      </c>
      <c r="B11" s="23"/>
      <c r="C11" s="23"/>
      <c r="D11" s="23"/>
      <c r="E11" s="24"/>
    </row>
    <row r="12">
      <c r="A12" s="25" t="s">
        <v>14</v>
      </c>
      <c r="B12" s="26">
        <v>3.0</v>
      </c>
      <c r="C12" s="23"/>
      <c r="D12" s="23"/>
      <c r="E12" s="24"/>
    </row>
    <row r="13">
      <c r="A13" s="25" t="s">
        <v>15</v>
      </c>
      <c r="B13" s="26">
        <v>4.0</v>
      </c>
      <c r="C13" s="23"/>
      <c r="D13" s="23"/>
      <c r="E13" s="24"/>
    </row>
    <row r="14">
      <c r="A14" s="25" t="s">
        <v>16</v>
      </c>
      <c r="B14" s="26" t="s">
        <v>33</v>
      </c>
      <c r="C14" s="23"/>
      <c r="D14" s="23"/>
      <c r="E14" s="24"/>
    </row>
    <row r="15">
      <c r="A15" s="25" t="s">
        <v>18</v>
      </c>
      <c r="B15" s="26">
        <v>4.0</v>
      </c>
      <c r="C15" s="23"/>
      <c r="D15" s="23"/>
      <c r="E15" s="24"/>
    </row>
    <row r="16">
      <c r="A16" s="25" t="s">
        <v>19</v>
      </c>
      <c r="B16" s="26" t="s">
        <v>20</v>
      </c>
      <c r="C16" s="23"/>
      <c r="D16" s="23"/>
      <c r="E16" s="24"/>
    </row>
    <row r="19">
      <c r="B19" s="27" t="s">
        <v>21</v>
      </c>
      <c r="C19" s="28"/>
      <c r="D19" s="28"/>
      <c r="E19" s="29"/>
    </row>
    <row r="20">
      <c r="B20" s="30">
        <f t="shared" ref="B20:E20" si="1">COUNTIFS(F2:F9,TRUE(),B2:B9,FALSE())</f>
        <v>1</v>
      </c>
      <c r="C20" s="30">
        <f t="shared" si="1"/>
        <v>0</v>
      </c>
      <c r="D20" s="30">
        <f t="shared" si="1"/>
        <v>0</v>
      </c>
      <c r="E20" s="30">
        <f t="shared" si="1"/>
        <v>0</v>
      </c>
    </row>
    <row r="21">
      <c r="B21" s="27" t="s">
        <v>22</v>
      </c>
      <c r="C21" s="28"/>
      <c r="D21" s="28"/>
      <c r="E21" s="29"/>
    </row>
    <row r="22">
      <c r="B22" s="30">
        <f t="shared" ref="B22:E22" si="2">COUNTIFS(F2:F9,FALSE(),B2:B9,TRUE())</f>
        <v>1</v>
      </c>
      <c r="C22" s="30">
        <f t="shared" si="2"/>
        <v>1</v>
      </c>
      <c r="D22" s="30">
        <f t="shared" si="2"/>
        <v>2</v>
      </c>
      <c r="E22" s="30">
        <f t="shared" si="2"/>
        <v>0</v>
      </c>
    </row>
    <row r="23">
      <c r="B23" s="27" t="s">
        <v>23</v>
      </c>
      <c r="C23" s="28"/>
      <c r="D23" s="28"/>
      <c r="E23" s="29"/>
    </row>
    <row r="24">
      <c r="B24" s="30">
        <f>COUNTIFS(F2:F9,TRUE(),B2:B9,TRUE())</f>
        <v>0</v>
      </c>
      <c r="C24" s="30">
        <f t="shared" ref="C24:E24" si="3">COUNTIFS(G3:G9,TRUE(),C3:C9,TRUE())</f>
        <v>0</v>
      </c>
      <c r="D24" s="30">
        <f t="shared" si="3"/>
        <v>0</v>
      </c>
      <c r="E24" s="30">
        <f t="shared" si="3"/>
        <v>0</v>
      </c>
    </row>
    <row r="25">
      <c r="B25" s="27" t="s">
        <v>24</v>
      </c>
      <c r="C25" s="28"/>
      <c r="D25" s="28"/>
      <c r="E25" s="29"/>
    </row>
    <row r="26">
      <c r="B26" s="30">
        <f t="shared" ref="B26:E26" si="4">COUNTIFS(F3:F9,FALSE(),B3:B9,FALSE())</f>
        <v>5</v>
      </c>
      <c r="C26" s="30">
        <f t="shared" si="4"/>
        <v>7</v>
      </c>
      <c r="D26" s="30">
        <f t="shared" si="4"/>
        <v>5</v>
      </c>
      <c r="E26" s="30">
        <f t="shared" si="4"/>
        <v>7</v>
      </c>
    </row>
  </sheetData>
  <mergeCells count="10">
    <mergeCell ref="B21:E21"/>
    <mergeCell ref="B23:E23"/>
    <mergeCell ref="B25:E25"/>
    <mergeCell ref="A11:E11"/>
    <mergeCell ref="B12:E12"/>
    <mergeCell ref="B13:E13"/>
    <mergeCell ref="B14:E14"/>
    <mergeCell ref="B15:E15"/>
    <mergeCell ref="B16:E16"/>
    <mergeCell ref="B19:E19"/>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3" max="3" width="13.0"/>
    <col customWidth="1" min="4" max="4" width="15.13"/>
    <col customWidth="1" min="5" max="5" width="14.25"/>
    <col customWidth="1" min="6" max="6" width="22.63"/>
    <col customWidth="1" min="8" max="8" width="15.63"/>
    <col customWidth="1" min="9" max="9" width="14.88"/>
    <col customWidth="1" min="10" max="10" width="50.88"/>
    <col customWidth="1" min="11" max="11" width="38.5"/>
  </cols>
  <sheetData>
    <row r="1">
      <c r="A1" s="1" t="s">
        <v>0</v>
      </c>
      <c r="B1" s="2" t="s">
        <v>1</v>
      </c>
      <c r="C1" s="2" t="s">
        <v>2</v>
      </c>
      <c r="D1" s="2" t="s">
        <v>3</v>
      </c>
      <c r="E1" s="2" t="s">
        <v>4</v>
      </c>
      <c r="F1" s="3" t="s">
        <v>1</v>
      </c>
      <c r="G1" s="2" t="s">
        <v>2</v>
      </c>
      <c r="H1" s="2" t="s">
        <v>3</v>
      </c>
      <c r="I1" s="2" t="s">
        <v>4</v>
      </c>
      <c r="J1" s="31" t="s">
        <v>5</v>
      </c>
    </row>
    <row r="2">
      <c r="A2" s="5">
        <v>1.0</v>
      </c>
      <c r="B2" s="7" t="b">
        <v>0</v>
      </c>
      <c r="C2" s="15" t="b">
        <v>0</v>
      </c>
      <c r="D2" s="7" t="b">
        <v>0</v>
      </c>
      <c r="E2" s="7" t="b">
        <v>0</v>
      </c>
      <c r="F2" s="8" t="b">
        <v>0</v>
      </c>
      <c r="G2" s="7" t="b">
        <v>0</v>
      </c>
      <c r="H2" s="7" t="b">
        <v>0</v>
      </c>
      <c r="I2" s="7" t="b">
        <v>0</v>
      </c>
      <c r="J2" s="9" t="s">
        <v>34</v>
      </c>
    </row>
    <row r="3" ht="57.75" customHeight="1">
      <c r="A3" s="10">
        <v>2.0</v>
      </c>
      <c r="B3" s="12" t="b">
        <v>1</v>
      </c>
      <c r="C3" s="11" t="b">
        <v>0</v>
      </c>
      <c r="D3" s="11" t="b">
        <v>0</v>
      </c>
      <c r="E3" s="11" t="b">
        <v>0</v>
      </c>
      <c r="F3" s="17" t="b">
        <v>1</v>
      </c>
      <c r="G3" s="11" t="b">
        <v>0</v>
      </c>
      <c r="H3" s="11" t="b">
        <v>0</v>
      </c>
      <c r="I3" s="11" t="b">
        <v>0</v>
      </c>
      <c r="J3" s="14" t="s">
        <v>35</v>
      </c>
    </row>
    <row r="4">
      <c r="A4" s="5">
        <v>3.0</v>
      </c>
      <c r="B4" s="7" t="b">
        <v>0</v>
      </c>
      <c r="C4" s="15" t="b">
        <v>0</v>
      </c>
      <c r="D4" s="6" t="b">
        <v>0</v>
      </c>
      <c r="E4" s="7" t="b">
        <v>0</v>
      </c>
      <c r="F4" s="8" t="b">
        <v>0</v>
      </c>
      <c r="G4" s="7" t="b">
        <v>0</v>
      </c>
      <c r="H4" s="7" t="b">
        <v>0</v>
      </c>
      <c r="I4" s="7" t="b">
        <v>0</v>
      </c>
      <c r="J4" s="9" t="s">
        <v>36</v>
      </c>
    </row>
    <row r="5">
      <c r="A5" s="10">
        <v>4.0</v>
      </c>
      <c r="B5" s="11" t="b">
        <v>0</v>
      </c>
      <c r="C5" s="12" t="b">
        <v>1</v>
      </c>
      <c r="D5" s="11" t="b">
        <v>0</v>
      </c>
      <c r="E5" s="11" t="b">
        <v>0</v>
      </c>
      <c r="F5" s="13" t="b">
        <v>0</v>
      </c>
      <c r="G5" s="12" t="b">
        <v>1</v>
      </c>
      <c r="H5" s="11" t="b">
        <v>0</v>
      </c>
      <c r="I5" s="11" t="b">
        <v>0</v>
      </c>
      <c r="J5" s="14" t="s">
        <v>37</v>
      </c>
    </row>
    <row r="6">
      <c r="A6" s="5">
        <v>5.0</v>
      </c>
      <c r="B6" s="15" t="b">
        <v>1</v>
      </c>
      <c r="C6" s="15" t="b">
        <v>1</v>
      </c>
      <c r="D6" s="15" t="b">
        <v>1</v>
      </c>
      <c r="E6" s="7" t="b">
        <v>0</v>
      </c>
      <c r="F6" s="16" t="b">
        <v>1</v>
      </c>
      <c r="G6" s="7" t="b">
        <v>0</v>
      </c>
      <c r="H6" s="7" t="b">
        <v>0</v>
      </c>
      <c r="I6" s="7" t="b">
        <v>0</v>
      </c>
      <c r="J6" s="9" t="s">
        <v>38</v>
      </c>
    </row>
    <row r="7">
      <c r="A7" s="10">
        <v>6.0</v>
      </c>
      <c r="B7" s="11" t="b">
        <v>0</v>
      </c>
      <c r="C7" s="12" t="b">
        <v>0</v>
      </c>
      <c r="D7" s="11" t="b">
        <v>0</v>
      </c>
      <c r="E7" s="11" t="b">
        <v>0</v>
      </c>
      <c r="F7" s="13" t="b">
        <v>0</v>
      </c>
      <c r="G7" s="11" t="b">
        <v>0</v>
      </c>
      <c r="H7" s="11" t="b">
        <v>0</v>
      </c>
      <c r="I7" s="11" t="b">
        <v>0</v>
      </c>
      <c r="J7" s="14" t="s">
        <v>39</v>
      </c>
    </row>
    <row r="8">
      <c r="A8" s="5">
        <v>7.0</v>
      </c>
      <c r="B8" s="15" t="b">
        <v>1</v>
      </c>
      <c r="C8" s="7" t="b">
        <v>0</v>
      </c>
      <c r="D8" s="15" t="b">
        <v>1</v>
      </c>
      <c r="E8" s="7" t="b">
        <v>0</v>
      </c>
      <c r="F8" s="8" t="b">
        <v>0</v>
      </c>
      <c r="G8" s="7" t="b">
        <v>0</v>
      </c>
      <c r="H8" s="7" t="b">
        <v>0</v>
      </c>
      <c r="I8" s="7" t="b">
        <v>0</v>
      </c>
      <c r="J8" s="9" t="s">
        <v>40</v>
      </c>
    </row>
    <row r="9">
      <c r="A9" s="32">
        <v>8.0</v>
      </c>
      <c r="B9" s="34" t="b">
        <v>1</v>
      </c>
      <c r="C9" s="33" t="b">
        <v>0</v>
      </c>
      <c r="D9" s="33" t="b">
        <v>0</v>
      </c>
      <c r="E9" s="33" t="b">
        <v>0</v>
      </c>
      <c r="F9" s="37" t="b">
        <v>1</v>
      </c>
      <c r="G9" s="33" t="b">
        <v>0</v>
      </c>
      <c r="H9" s="33" t="b">
        <v>0</v>
      </c>
      <c r="I9" s="33" t="b">
        <v>0</v>
      </c>
      <c r="J9" s="36" t="s">
        <v>41</v>
      </c>
    </row>
    <row r="11">
      <c r="A11" s="22" t="s">
        <v>13</v>
      </c>
      <c r="B11" s="23"/>
      <c r="C11" s="23"/>
      <c r="D11" s="23"/>
      <c r="E11" s="24"/>
    </row>
    <row r="12">
      <c r="A12" s="25" t="s">
        <v>14</v>
      </c>
      <c r="B12" s="26">
        <v>4.0</v>
      </c>
      <c r="C12" s="23"/>
      <c r="D12" s="23"/>
      <c r="E12" s="24"/>
    </row>
    <row r="13">
      <c r="A13" s="25" t="s">
        <v>15</v>
      </c>
      <c r="B13" s="26">
        <v>5.0</v>
      </c>
      <c r="C13" s="23"/>
      <c r="D13" s="23"/>
      <c r="E13" s="24"/>
    </row>
    <row r="14">
      <c r="A14" s="25" t="s">
        <v>16</v>
      </c>
      <c r="B14" s="26" t="s">
        <v>42</v>
      </c>
      <c r="C14" s="23"/>
      <c r="D14" s="23"/>
      <c r="E14" s="24"/>
    </row>
    <row r="15">
      <c r="A15" s="25" t="s">
        <v>18</v>
      </c>
      <c r="B15" s="26">
        <v>4.0</v>
      </c>
      <c r="C15" s="23"/>
      <c r="D15" s="23"/>
      <c r="E15" s="24"/>
    </row>
    <row r="16">
      <c r="A16" s="25" t="s">
        <v>19</v>
      </c>
      <c r="B16" s="26" t="s">
        <v>20</v>
      </c>
      <c r="C16" s="23"/>
      <c r="D16" s="23"/>
      <c r="E16" s="24"/>
    </row>
    <row r="19">
      <c r="B19" s="27" t="s">
        <v>21</v>
      </c>
      <c r="C19" s="28"/>
      <c r="D19" s="28"/>
      <c r="E19" s="29"/>
    </row>
    <row r="20">
      <c r="B20" s="30">
        <f t="shared" ref="B20:E20" si="1">COUNTIFS(F2:F9,TRUE(),B2:B9,FALSE())</f>
        <v>0</v>
      </c>
      <c r="C20" s="30">
        <f t="shared" si="1"/>
        <v>0</v>
      </c>
      <c r="D20" s="30">
        <f t="shared" si="1"/>
        <v>0</v>
      </c>
      <c r="E20" s="30">
        <f t="shared" si="1"/>
        <v>0</v>
      </c>
    </row>
    <row r="21">
      <c r="B21" s="27" t="s">
        <v>22</v>
      </c>
      <c r="C21" s="28"/>
      <c r="D21" s="28"/>
      <c r="E21" s="29"/>
    </row>
    <row r="22">
      <c r="B22" s="30">
        <f t="shared" ref="B22:E22" si="2">COUNTIFS(F2:F9,FALSE(),B2:B9,TRUE())</f>
        <v>1</v>
      </c>
      <c r="C22" s="30">
        <f t="shared" si="2"/>
        <v>1</v>
      </c>
      <c r="D22" s="30">
        <f t="shared" si="2"/>
        <v>2</v>
      </c>
      <c r="E22" s="30">
        <f t="shared" si="2"/>
        <v>0</v>
      </c>
    </row>
    <row r="23">
      <c r="B23" s="27" t="s">
        <v>23</v>
      </c>
      <c r="C23" s="28"/>
      <c r="D23" s="28"/>
      <c r="E23" s="29"/>
    </row>
    <row r="24">
      <c r="B24" s="30">
        <f>COUNTIFS(F2:F9,TRUE(),B2:B9,TRUE())</f>
        <v>3</v>
      </c>
      <c r="C24" s="30">
        <f t="shared" ref="C24:E24" si="3">COUNTIFS(G3:G9,TRUE(),C3:C9,TRUE())</f>
        <v>1</v>
      </c>
      <c r="D24" s="30">
        <f t="shared" si="3"/>
        <v>0</v>
      </c>
      <c r="E24" s="30">
        <f t="shared" si="3"/>
        <v>0</v>
      </c>
    </row>
    <row r="25">
      <c r="B25" s="27" t="s">
        <v>24</v>
      </c>
      <c r="C25" s="28"/>
      <c r="D25" s="28"/>
      <c r="E25" s="29"/>
    </row>
    <row r="26">
      <c r="B26" s="30">
        <f t="shared" ref="B26:E26" si="4">COUNTIFS(F3:F9,FALSE(),B3:B9,FALSE())</f>
        <v>3</v>
      </c>
      <c r="C26" s="30">
        <f t="shared" si="4"/>
        <v>5</v>
      </c>
      <c r="D26" s="30">
        <f t="shared" si="4"/>
        <v>5</v>
      </c>
      <c r="E26" s="30">
        <f t="shared" si="4"/>
        <v>7</v>
      </c>
    </row>
  </sheetData>
  <mergeCells count="10">
    <mergeCell ref="B21:E21"/>
    <mergeCell ref="B23:E23"/>
    <mergeCell ref="B25:E25"/>
    <mergeCell ref="A11:E11"/>
    <mergeCell ref="B12:E12"/>
    <mergeCell ref="B13:E13"/>
    <mergeCell ref="B14:E14"/>
    <mergeCell ref="B15:E15"/>
    <mergeCell ref="B16:E16"/>
    <mergeCell ref="B19:E19"/>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5.13"/>
    <col customWidth="1" min="5" max="5" width="14.25"/>
    <col customWidth="1" min="6" max="6" width="22.63"/>
    <col customWidth="1" min="8" max="8" width="16.75"/>
    <col customWidth="1" min="9" max="9" width="16.88"/>
    <col customWidth="1" min="10" max="10" width="52.63"/>
    <col customWidth="1" min="11" max="11" width="36.63"/>
  </cols>
  <sheetData>
    <row r="1">
      <c r="A1" s="1" t="s">
        <v>0</v>
      </c>
      <c r="B1" s="2" t="s">
        <v>1</v>
      </c>
      <c r="C1" s="2" t="s">
        <v>2</v>
      </c>
      <c r="D1" s="2" t="s">
        <v>3</v>
      </c>
      <c r="E1" s="2" t="s">
        <v>4</v>
      </c>
      <c r="F1" s="3" t="s">
        <v>1</v>
      </c>
      <c r="G1" s="2" t="s">
        <v>2</v>
      </c>
      <c r="H1" s="2" t="s">
        <v>3</v>
      </c>
      <c r="I1" s="2" t="s">
        <v>4</v>
      </c>
      <c r="J1" s="31" t="s">
        <v>5</v>
      </c>
    </row>
    <row r="2">
      <c r="A2" s="5">
        <v>0.0</v>
      </c>
      <c r="B2" s="7" t="b">
        <v>0</v>
      </c>
      <c r="C2" s="7" t="b">
        <v>0</v>
      </c>
      <c r="D2" s="7" t="b">
        <v>0</v>
      </c>
      <c r="E2" s="7" t="b">
        <v>0</v>
      </c>
      <c r="F2" s="8" t="b">
        <v>0</v>
      </c>
      <c r="G2" s="7" t="b">
        <v>0</v>
      </c>
      <c r="H2" s="7" t="b">
        <v>0</v>
      </c>
      <c r="I2" s="7" t="b">
        <v>0</v>
      </c>
      <c r="J2" s="9" t="s">
        <v>43</v>
      </c>
    </row>
    <row r="3">
      <c r="A3" s="10">
        <v>1.0</v>
      </c>
      <c r="B3" s="11" t="b">
        <v>0</v>
      </c>
      <c r="C3" s="11" t="b">
        <v>0</v>
      </c>
      <c r="D3" s="11" t="b">
        <v>0</v>
      </c>
      <c r="E3" s="11" t="b">
        <v>0</v>
      </c>
      <c r="F3" s="13" t="b">
        <v>0</v>
      </c>
      <c r="G3" s="11" t="b">
        <v>0</v>
      </c>
      <c r="H3" s="11" t="b">
        <v>0</v>
      </c>
      <c r="I3" s="11" t="b">
        <v>0</v>
      </c>
      <c r="J3" s="14" t="s">
        <v>44</v>
      </c>
    </row>
    <row r="4">
      <c r="A4" s="5">
        <v>2.0</v>
      </c>
      <c r="B4" s="7" t="b">
        <v>0</v>
      </c>
      <c r="C4" s="7" t="b">
        <v>0</v>
      </c>
      <c r="D4" s="7" t="b">
        <v>0</v>
      </c>
      <c r="E4" s="7" t="b">
        <v>0</v>
      </c>
      <c r="F4" s="8" t="b">
        <v>0</v>
      </c>
      <c r="G4" s="7" t="b">
        <v>0</v>
      </c>
      <c r="H4" s="7" t="b">
        <v>0</v>
      </c>
      <c r="I4" s="7" t="b">
        <v>0</v>
      </c>
      <c r="J4" s="9" t="s">
        <v>45</v>
      </c>
    </row>
    <row r="5">
      <c r="A5" s="10">
        <v>3.0</v>
      </c>
      <c r="B5" s="11" t="b">
        <v>0</v>
      </c>
      <c r="C5" s="12" t="b">
        <v>0</v>
      </c>
      <c r="D5" s="11" t="b">
        <v>0</v>
      </c>
      <c r="E5" s="11" t="b">
        <v>0</v>
      </c>
      <c r="F5" s="13" t="b">
        <v>0</v>
      </c>
      <c r="G5" s="11" t="b">
        <v>0</v>
      </c>
      <c r="H5" s="11" t="b">
        <v>0</v>
      </c>
      <c r="I5" s="11" t="b">
        <v>0</v>
      </c>
      <c r="J5" s="14" t="s">
        <v>46</v>
      </c>
    </row>
    <row r="6">
      <c r="A6" s="5">
        <v>4.0</v>
      </c>
      <c r="B6" s="15" t="b">
        <v>0</v>
      </c>
      <c r="C6" s="15" t="b">
        <v>1</v>
      </c>
      <c r="D6" s="7" t="b">
        <v>0</v>
      </c>
      <c r="E6" s="7" t="b">
        <v>0</v>
      </c>
      <c r="F6" s="8" t="b">
        <v>0</v>
      </c>
      <c r="G6" s="15" t="b">
        <v>1</v>
      </c>
      <c r="H6" s="7" t="b">
        <v>0</v>
      </c>
      <c r="I6" s="7" t="b">
        <v>0</v>
      </c>
      <c r="J6" s="9" t="s">
        <v>47</v>
      </c>
    </row>
    <row r="7">
      <c r="A7" s="10">
        <v>5.0</v>
      </c>
      <c r="B7" s="11" t="b">
        <v>0</v>
      </c>
      <c r="C7" s="11" t="b">
        <v>0</v>
      </c>
      <c r="D7" s="11" t="b">
        <v>0</v>
      </c>
      <c r="E7" s="11" t="b">
        <v>0</v>
      </c>
      <c r="F7" s="13" t="b">
        <v>0</v>
      </c>
      <c r="G7" s="11" t="b">
        <v>0</v>
      </c>
      <c r="H7" s="11" t="b">
        <v>0</v>
      </c>
      <c r="I7" s="11" t="b">
        <v>0</v>
      </c>
      <c r="J7" s="14" t="s">
        <v>48</v>
      </c>
    </row>
    <row r="8">
      <c r="A8" s="5">
        <v>6.0</v>
      </c>
      <c r="B8" s="15" t="b">
        <v>1</v>
      </c>
      <c r="C8" s="7" t="b">
        <v>0</v>
      </c>
      <c r="D8" s="15" t="b">
        <v>0</v>
      </c>
      <c r="E8" s="15" t="b">
        <v>1</v>
      </c>
      <c r="F8" s="8" t="b">
        <v>0</v>
      </c>
      <c r="G8" s="7" t="b">
        <v>0</v>
      </c>
      <c r="H8" s="7" t="b">
        <v>0</v>
      </c>
      <c r="I8" s="15" t="b">
        <v>1</v>
      </c>
      <c r="J8" s="9" t="s">
        <v>49</v>
      </c>
    </row>
    <row r="9">
      <c r="A9" s="32">
        <v>7.0</v>
      </c>
      <c r="B9" s="34" t="b">
        <v>1</v>
      </c>
      <c r="C9" s="33" t="b">
        <v>0</v>
      </c>
      <c r="D9" s="34" t="b">
        <v>1</v>
      </c>
      <c r="E9" s="33" t="b">
        <v>0</v>
      </c>
      <c r="F9" s="37" t="b">
        <v>1</v>
      </c>
      <c r="G9" s="33" t="b">
        <v>0</v>
      </c>
      <c r="H9" s="33" t="b">
        <v>0</v>
      </c>
      <c r="I9" s="33" t="b">
        <v>0</v>
      </c>
      <c r="J9" s="36" t="s">
        <v>50</v>
      </c>
    </row>
    <row r="11">
      <c r="A11" s="22" t="s">
        <v>13</v>
      </c>
      <c r="B11" s="23"/>
      <c r="C11" s="23"/>
      <c r="D11" s="23"/>
      <c r="E11" s="24"/>
    </row>
    <row r="12">
      <c r="A12" s="25" t="s">
        <v>14</v>
      </c>
      <c r="B12" s="26">
        <v>5.0</v>
      </c>
      <c r="C12" s="23"/>
      <c r="D12" s="23"/>
      <c r="E12" s="24"/>
    </row>
    <row r="13">
      <c r="A13" s="25" t="s">
        <v>15</v>
      </c>
      <c r="B13" s="26">
        <v>5.0</v>
      </c>
      <c r="C13" s="23"/>
      <c r="D13" s="23"/>
      <c r="E13" s="24"/>
    </row>
    <row r="14">
      <c r="A14" s="25" t="s">
        <v>16</v>
      </c>
      <c r="B14" s="26" t="s">
        <v>51</v>
      </c>
      <c r="C14" s="23"/>
      <c r="D14" s="23"/>
      <c r="E14" s="24"/>
    </row>
    <row r="15">
      <c r="A15" s="25" t="s">
        <v>18</v>
      </c>
      <c r="B15" s="26">
        <v>4.0</v>
      </c>
      <c r="C15" s="23"/>
      <c r="D15" s="23"/>
      <c r="E15" s="24"/>
    </row>
    <row r="16">
      <c r="A16" s="25" t="s">
        <v>19</v>
      </c>
      <c r="B16" s="26"/>
      <c r="C16" s="23"/>
      <c r="D16" s="23"/>
      <c r="E16" s="24"/>
    </row>
    <row r="19">
      <c r="B19" s="27" t="s">
        <v>21</v>
      </c>
      <c r="C19" s="28"/>
      <c r="D19" s="28"/>
      <c r="E19" s="29"/>
    </row>
    <row r="20">
      <c r="B20" s="30">
        <f t="shared" ref="B20:E20" si="1">COUNTIFS(F2:F9,TRUE(),B2:B9,FALSE())</f>
        <v>0</v>
      </c>
      <c r="C20" s="30">
        <f t="shared" si="1"/>
        <v>0</v>
      </c>
      <c r="D20" s="30">
        <f t="shared" si="1"/>
        <v>0</v>
      </c>
      <c r="E20" s="30">
        <f t="shared" si="1"/>
        <v>0</v>
      </c>
    </row>
    <row r="21">
      <c r="B21" s="27" t="s">
        <v>22</v>
      </c>
      <c r="C21" s="28"/>
      <c r="D21" s="28"/>
      <c r="E21" s="29"/>
    </row>
    <row r="22">
      <c r="B22" s="30">
        <f t="shared" ref="B22:E22" si="2">COUNTIFS(F2:F9,FALSE(),B2:B9,TRUE())</f>
        <v>1</v>
      </c>
      <c r="C22" s="30">
        <f t="shared" si="2"/>
        <v>0</v>
      </c>
      <c r="D22" s="30">
        <f t="shared" si="2"/>
        <v>1</v>
      </c>
      <c r="E22" s="30">
        <f t="shared" si="2"/>
        <v>0</v>
      </c>
    </row>
    <row r="23">
      <c r="B23" s="27" t="s">
        <v>23</v>
      </c>
      <c r="C23" s="28"/>
      <c r="D23" s="28"/>
      <c r="E23" s="29"/>
    </row>
    <row r="24">
      <c r="B24" s="30">
        <f>COUNTIFS(F2:F9,TRUE(),B2:B9,TRUE())</f>
        <v>1</v>
      </c>
      <c r="C24" s="30">
        <f t="shared" ref="C24:E24" si="3">COUNTIFS(G3:G9,TRUE(),C3:C9,TRUE())</f>
        <v>1</v>
      </c>
      <c r="D24" s="30">
        <f t="shared" si="3"/>
        <v>0</v>
      </c>
      <c r="E24" s="30">
        <f t="shared" si="3"/>
        <v>1</v>
      </c>
    </row>
    <row r="25">
      <c r="B25" s="27" t="s">
        <v>24</v>
      </c>
      <c r="C25" s="28"/>
      <c r="D25" s="28"/>
      <c r="E25" s="29"/>
    </row>
    <row r="26">
      <c r="B26" s="30">
        <f t="shared" ref="B26:E26" si="4">COUNTIFS(F3:F9,FALSE(),B3:B9,FALSE())</f>
        <v>5</v>
      </c>
      <c r="C26" s="30">
        <f t="shared" si="4"/>
        <v>6</v>
      </c>
      <c r="D26" s="30">
        <f t="shared" si="4"/>
        <v>6</v>
      </c>
      <c r="E26" s="30">
        <f t="shared" si="4"/>
        <v>6</v>
      </c>
    </row>
  </sheetData>
  <mergeCells count="10">
    <mergeCell ref="B21:E21"/>
    <mergeCell ref="B23:E23"/>
    <mergeCell ref="B25:E25"/>
    <mergeCell ref="A11:E11"/>
    <mergeCell ref="B12:E12"/>
    <mergeCell ref="B13:E13"/>
    <mergeCell ref="B14:E14"/>
    <mergeCell ref="B15:E15"/>
    <mergeCell ref="B16:E16"/>
    <mergeCell ref="B19:E19"/>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5.13"/>
    <col customWidth="1" min="5" max="5" width="14.25"/>
    <col customWidth="1" min="6" max="6" width="22.63"/>
    <col customWidth="1" min="8" max="8" width="16.88"/>
    <col customWidth="1" min="9" max="9" width="19.0"/>
    <col customWidth="1" min="10" max="10" width="45.0"/>
    <col customWidth="1" min="11" max="11" width="38.13"/>
  </cols>
  <sheetData>
    <row r="1">
      <c r="A1" s="1" t="s">
        <v>0</v>
      </c>
      <c r="B1" s="2" t="s">
        <v>1</v>
      </c>
      <c r="C1" s="2" t="s">
        <v>2</v>
      </c>
      <c r="D1" s="2" t="s">
        <v>3</v>
      </c>
      <c r="E1" s="2" t="s">
        <v>4</v>
      </c>
      <c r="F1" s="3" t="s">
        <v>1</v>
      </c>
      <c r="G1" s="2" t="s">
        <v>2</v>
      </c>
      <c r="H1" s="2" t="s">
        <v>3</v>
      </c>
      <c r="I1" s="2" t="s">
        <v>4</v>
      </c>
      <c r="J1" s="31" t="s">
        <v>5</v>
      </c>
    </row>
    <row r="2">
      <c r="A2" s="5">
        <v>1.0</v>
      </c>
      <c r="B2" s="15" t="b">
        <v>1</v>
      </c>
      <c r="C2" s="15" t="b">
        <v>0</v>
      </c>
      <c r="D2" s="6" t="b">
        <v>0</v>
      </c>
      <c r="E2" s="7" t="b">
        <v>0</v>
      </c>
      <c r="F2" s="8" t="b">
        <v>0</v>
      </c>
      <c r="G2" s="7" t="b">
        <v>0</v>
      </c>
      <c r="H2" s="7" t="b">
        <v>0</v>
      </c>
      <c r="I2" s="7" t="b">
        <v>0</v>
      </c>
      <c r="J2" s="9" t="s">
        <v>52</v>
      </c>
    </row>
    <row r="3">
      <c r="A3" s="10">
        <v>2.0</v>
      </c>
      <c r="B3" s="11" t="b">
        <v>0</v>
      </c>
      <c r="C3" s="11" t="b">
        <v>0</v>
      </c>
      <c r="D3" s="11" t="b">
        <v>0</v>
      </c>
      <c r="E3" s="11" t="b">
        <v>0</v>
      </c>
      <c r="F3" s="17" t="b">
        <v>0</v>
      </c>
      <c r="G3" s="11" t="b">
        <v>0</v>
      </c>
      <c r="H3" s="11" t="b">
        <v>0</v>
      </c>
      <c r="I3" s="11" t="b">
        <v>0</v>
      </c>
      <c r="J3" s="14" t="s">
        <v>53</v>
      </c>
    </row>
    <row r="4">
      <c r="A4" s="5">
        <v>3.0</v>
      </c>
      <c r="B4" s="7" t="b">
        <v>0</v>
      </c>
      <c r="C4" s="7" t="b">
        <v>0</v>
      </c>
      <c r="D4" s="15" t="b">
        <v>1</v>
      </c>
      <c r="E4" s="7" t="b">
        <v>0</v>
      </c>
      <c r="F4" s="16" t="b">
        <v>0</v>
      </c>
      <c r="G4" s="15" t="b">
        <v>0</v>
      </c>
      <c r="H4" s="7" t="b">
        <v>0</v>
      </c>
      <c r="I4" s="7" t="b">
        <v>0</v>
      </c>
      <c r="J4" s="9" t="s">
        <v>54</v>
      </c>
    </row>
    <row r="5">
      <c r="A5" s="10">
        <v>4.0</v>
      </c>
      <c r="B5" s="12" t="b">
        <v>1</v>
      </c>
      <c r="C5" s="11" t="b">
        <v>0</v>
      </c>
      <c r="D5" s="12" t="b">
        <v>1</v>
      </c>
      <c r="E5" s="11" t="b">
        <v>0</v>
      </c>
      <c r="F5" s="17" t="b">
        <v>1</v>
      </c>
      <c r="G5" s="11" t="b">
        <v>0</v>
      </c>
      <c r="H5" s="12" t="b">
        <v>1</v>
      </c>
      <c r="I5" s="11" t="b">
        <v>0</v>
      </c>
      <c r="J5" s="14" t="s">
        <v>55</v>
      </c>
    </row>
    <row r="6">
      <c r="A6" s="5">
        <v>5.0</v>
      </c>
      <c r="B6" s="15" t="b">
        <v>1</v>
      </c>
      <c r="C6" s="7" t="b">
        <v>0</v>
      </c>
      <c r="D6" s="15" t="b">
        <v>1</v>
      </c>
      <c r="E6" s="15" t="b">
        <v>0</v>
      </c>
      <c r="F6" s="16" t="b">
        <v>1</v>
      </c>
      <c r="G6" s="7" t="b">
        <v>0</v>
      </c>
      <c r="H6" s="15" t="b">
        <v>1</v>
      </c>
      <c r="I6" s="7" t="b">
        <v>0</v>
      </c>
      <c r="J6" s="9" t="s">
        <v>56</v>
      </c>
    </row>
    <row r="7">
      <c r="A7" s="32">
        <v>6.0</v>
      </c>
      <c r="B7" s="34" t="b">
        <v>1</v>
      </c>
      <c r="C7" s="33" t="b">
        <v>0</v>
      </c>
      <c r="D7" s="34" t="b">
        <v>1</v>
      </c>
      <c r="E7" s="34" t="b">
        <v>0</v>
      </c>
      <c r="F7" s="37" t="b">
        <v>1</v>
      </c>
      <c r="G7" s="33" t="b">
        <v>0</v>
      </c>
      <c r="H7" s="34" t="b">
        <v>1</v>
      </c>
      <c r="I7" s="33" t="b">
        <v>0</v>
      </c>
      <c r="J7" s="36" t="s">
        <v>57</v>
      </c>
    </row>
    <row r="9">
      <c r="A9" s="22" t="s">
        <v>13</v>
      </c>
      <c r="B9" s="23"/>
      <c r="C9" s="23"/>
      <c r="D9" s="23"/>
      <c r="E9" s="24"/>
    </row>
    <row r="10">
      <c r="A10" s="25" t="s">
        <v>14</v>
      </c>
      <c r="B10" s="26">
        <v>4.0</v>
      </c>
      <c r="C10" s="23"/>
      <c r="D10" s="23"/>
      <c r="E10" s="24"/>
    </row>
    <row r="11">
      <c r="A11" s="25" t="s">
        <v>15</v>
      </c>
      <c r="B11" s="26">
        <v>3.0</v>
      </c>
      <c r="C11" s="23"/>
      <c r="D11" s="23"/>
      <c r="E11" s="24"/>
    </row>
    <row r="12">
      <c r="A12" s="25" t="s">
        <v>16</v>
      </c>
      <c r="B12" s="26" t="s">
        <v>58</v>
      </c>
      <c r="C12" s="23"/>
      <c r="D12" s="23"/>
      <c r="E12" s="24"/>
    </row>
    <row r="13">
      <c r="A13" s="25" t="s">
        <v>18</v>
      </c>
      <c r="B13" s="26">
        <v>4.0</v>
      </c>
      <c r="C13" s="23"/>
      <c r="D13" s="23"/>
      <c r="E13" s="24"/>
    </row>
    <row r="14">
      <c r="A14" s="25" t="s">
        <v>19</v>
      </c>
      <c r="B14" s="26" t="s">
        <v>59</v>
      </c>
      <c r="C14" s="23"/>
      <c r="D14" s="23"/>
      <c r="E14" s="24"/>
    </row>
    <row r="17">
      <c r="B17" s="27" t="s">
        <v>21</v>
      </c>
      <c r="C17" s="28"/>
      <c r="D17" s="28"/>
      <c r="E17" s="29"/>
    </row>
    <row r="18">
      <c r="B18" s="30">
        <f t="shared" ref="B18:E18" si="1">COUNTIFS(#REF!,TRUE(),#REF!,FALSE())</f>
        <v>0</v>
      </c>
      <c r="C18" s="30">
        <f t="shared" si="1"/>
        <v>0</v>
      </c>
      <c r="D18" s="30">
        <f t="shared" si="1"/>
        <v>0</v>
      </c>
      <c r="E18" s="30">
        <f t="shared" si="1"/>
        <v>0</v>
      </c>
    </row>
    <row r="19">
      <c r="B19" s="27" t="s">
        <v>22</v>
      </c>
      <c r="C19" s="28"/>
      <c r="D19" s="28"/>
      <c r="E19" s="29"/>
    </row>
    <row r="20">
      <c r="B20" s="30">
        <f t="shared" ref="B20:E20" si="2">COUNTIFS(#REF!,FALSE(),#REF!,TRUE())</f>
        <v>0</v>
      </c>
      <c r="C20" s="30">
        <f t="shared" si="2"/>
        <v>0</v>
      </c>
      <c r="D20" s="30">
        <f t="shared" si="2"/>
        <v>0</v>
      </c>
      <c r="E20" s="30">
        <f t="shared" si="2"/>
        <v>0</v>
      </c>
    </row>
    <row r="21">
      <c r="B21" s="27" t="s">
        <v>23</v>
      </c>
      <c r="C21" s="28"/>
      <c r="D21" s="28"/>
      <c r="E21" s="29"/>
    </row>
    <row r="22">
      <c r="B22" s="30">
        <f>COUNTIFS(#REF!,TRUE(),#REF!,TRUE())</f>
        <v>0</v>
      </c>
      <c r="C22" s="30">
        <f t="shared" ref="C22:E22" si="3">COUNTIFS(G1:G7,TRUE(),C1:C7,TRUE())</f>
        <v>0</v>
      </c>
      <c r="D22" s="30">
        <f t="shared" si="3"/>
        <v>3</v>
      </c>
      <c r="E22" s="30">
        <f t="shared" si="3"/>
        <v>0</v>
      </c>
    </row>
    <row r="23">
      <c r="B23" s="27" t="s">
        <v>24</v>
      </c>
      <c r="C23" s="28"/>
      <c r="D23" s="28"/>
      <c r="E23" s="29"/>
    </row>
    <row r="24">
      <c r="B24" s="30">
        <f t="shared" ref="B24:E24" si="4">COUNTIFS(F1:F7,FALSE(),B1:B7,FALSE())</f>
        <v>2</v>
      </c>
      <c r="C24" s="30">
        <f t="shared" si="4"/>
        <v>6</v>
      </c>
      <c r="D24" s="30">
        <f t="shared" si="4"/>
        <v>2</v>
      </c>
      <c r="E24" s="30">
        <f t="shared" si="4"/>
        <v>6</v>
      </c>
    </row>
  </sheetData>
  <mergeCells count="10">
    <mergeCell ref="B19:E19"/>
    <mergeCell ref="B21:E21"/>
    <mergeCell ref="B23:E23"/>
    <mergeCell ref="A9:E9"/>
    <mergeCell ref="B10:E10"/>
    <mergeCell ref="B11:E11"/>
    <mergeCell ref="B12:E12"/>
    <mergeCell ref="B13:E13"/>
    <mergeCell ref="B14:E14"/>
    <mergeCell ref="B17:E17"/>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5.13"/>
    <col customWidth="1" min="5" max="5" width="14.25"/>
    <col customWidth="1" min="6" max="6" width="22.63"/>
    <col customWidth="1" min="8" max="8" width="17.0"/>
    <col customWidth="1" min="9" max="9" width="16.88"/>
    <col customWidth="1" min="10" max="10" width="36.25"/>
    <col customWidth="1" min="11" max="11" width="30.75"/>
  </cols>
  <sheetData>
    <row r="1">
      <c r="A1" s="1" t="s">
        <v>0</v>
      </c>
      <c r="B1" s="2" t="s">
        <v>1</v>
      </c>
      <c r="C1" s="2" t="s">
        <v>2</v>
      </c>
      <c r="D1" s="2" t="s">
        <v>3</v>
      </c>
      <c r="E1" s="2" t="s">
        <v>4</v>
      </c>
      <c r="F1" s="3" t="s">
        <v>1</v>
      </c>
      <c r="G1" s="2" t="s">
        <v>2</v>
      </c>
      <c r="H1" s="2" t="s">
        <v>3</v>
      </c>
      <c r="I1" s="2" t="s">
        <v>4</v>
      </c>
      <c r="J1" s="31" t="s">
        <v>5</v>
      </c>
    </row>
    <row r="2">
      <c r="A2" s="5">
        <v>1.0</v>
      </c>
      <c r="B2" s="7" t="b">
        <v>0</v>
      </c>
      <c r="C2" s="7" t="b">
        <v>0</v>
      </c>
      <c r="D2" s="7" t="b">
        <v>0</v>
      </c>
      <c r="E2" s="7" t="b">
        <v>0</v>
      </c>
      <c r="F2" s="8" t="b">
        <v>0</v>
      </c>
      <c r="G2" s="7" t="b">
        <v>0</v>
      </c>
      <c r="H2" s="7" t="b">
        <v>0</v>
      </c>
      <c r="I2" s="7" t="b">
        <v>0</v>
      </c>
      <c r="J2" s="9" t="s">
        <v>60</v>
      </c>
    </row>
    <row r="3">
      <c r="A3" s="10">
        <v>2.0</v>
      </c>
      <c r="B3" s="11" t="b">
        <v>0</v>
      </c>
      <c r="C3" s="11" t="b">
        <v>0</v>
      </c>
      <c r="D3" s="11" t="b">
        <v>0</v>
      </c>
      <c r="E3" s="11" t="b">
        <v>0</v>
      </c>
      <c r="F3" s="13" t="b">
        <v>0</v>
      </c>
      <c r="G3" s="11" t="b">
        <v>0</v>
      </c>
      <c r="H3" s="11" t="b">
        <v>0</v>
      </c>
      <c r="I3" s="11" t="b">
        <v>0</v>
      </c>
      <c r="J3" s="14" t="s">
        <v>61</v>
      </c>
    </row>
    <row r="4">
      <c r="A4" s="5">
        <v>3.0</v>
      </c>
      <c r="B4" s="15" t="b">
        <v>1</v>
      </c>
      <c r="C4" s="15" t="b">
        <v>1</v>
      </c>
      <c r="D4" s="7" t="b">
        <v>0</v>
      </c>
      <c r="E4" s="15" t="b">
        <v>1</v>
      </c>
      <c r="F4" s="16" t="b">
        <v>1</v>
      </c>
      <c r="G4" s="15" t="b">
        <v>1</v>
      </c>
      <c r="H4" s="7" t="b">
        <v>0</v>
      </c>
      <c r="I4" s="7" t="b">
        <v>0</v>
      </c>
      <c r="J4" s="9" t="s">
        <v>62</v>
      </c>
    </row>
    <row r="5">
      <c r="A5" s="10">
        <v>4.0</v>
      </c>
      <c r="B5" s="12" t="b">
        <v>1</v>
      </c>
      <c r="C5" s="12" t="b">
        <v>0</v>
      </c>
      <c r="D5" s="11" t="b">
        <v>0</v>
      </c>
      <c r="E5" s="11" t="b">
        <v>0</v>
      </c>
      <c r="F5" s="13" t="b">
        <v>0</v>
      </c>
      <c r="G5" s="11" t="b">
        <v>0</v>
      </c>
      <c r="H5" s="11" t="b">
        <v>0</v>
      </c>
      <c r="I5" s="11" t="b">
        <v>0</v>
      </c>
      <c r="J5" s="14" t="s">
        <v>63</v>
      </c>
    </row>
    <row r="6">
      <c r="A6" s="5">
        <v>5.0</v>
      </c>
      <c r="B6" s="15" t="b">
        <v>1</v>
      </c>
      <c r="C6" s="7" t="b">
        <v>0</v>
      </c>
      <c r="D6" s="7" t="b">
        <v>0</v>
      </c>
      <c r="E6" s="7" t="b">
        <v>0</v>
      </c>
      <c r="F6" s="8" t="b">
        <v>0</v>
      </c>
      <c r="G6" s="7" t="b">
        <v>0</v>
      </c>
      <c r="H6" s="7" t="b">
        <v>0</v>
      </c>
      <c r="I6" s="7" t="b">
        <v>0</v>
      </c>
      <c r="J6" s="9" t="s">
        <v>64</v>
      </c>
    </row>
    <row r="7">
      <c r="A7" s="10">
        <v>6.0</v>
      </c>
      <c r="B7" s="11" t="b">
        <v>0</v>
      </c>
      <c r="C7" s="12" t="b">
        <v>1</v>
      </c>
      <c r="D7" s="11" t="b">
        <v>0</v>
      </c>
      <c r="E7" s="11" t="b">
        <v>0</v>
      </c>
      <c r="F7" s="13" t="b">
        <v>0</v>
      </c>
      <c r="G7" s="11" t="b">
        <v>0</v>
      </c>
      <c r="H7" s="11" t="b">
        <v>0</v>
      </c>
      <c r="I7" s="11" t="b">
        <v>0</v>
      </c>
      <c r="J7" s="14" t="s">
        <v>65</v>
      </c>
    </row>
    <row r="8">
      <c r="A8" s="18">
        <v>7.0</v>
      </c>
      <c r="B8" s="19" t="b">
        <v>0</v>
      </c>
      <c r="C8" s="19" t="b">
        <v>0</v>
      </c>
      <c r="D8" s="19" t="b">
        <v>0</v>
      </c>
      <c r="E8" s="19" t="b">
        <v>0</v>
      </c>
      <c r="F8" s="20" t="b">
        <v>0</v>
      </c>
      <c r="G8" s="19" t="b">
        <v>0</v>
      </c>
      <c r="H8" s="19" t="b">
        <v>0</v>
      </c>
      <c r="I8" s="19" t="b">
        <v>0</v>
      </c>
      <c r="J8" s="21" t="s">
        <v>66</v>
      </c>
    </row>
    <row r="10">
      <c r="A10" s="22" t="s">
        <v>13</v>
      </c>
      <c r="B10" s="23"/>
      <c r="C10" s="23"/>
      <c r="D10" s="23"/>
      <c r="E10" s="24"/>
    </row>
    <row r="11">
      <c r="A11" s="25" t="s">
        <v>14</v>
      </c>
      <c r="B11" s="26">
        <v>4.0</v>
      </c>
      <c r="C11" s="23"/>
      <c r="D11" s="23"/>
      <c r="E11" s="24"/>
    </row>
    <row r="12">
      <c r="A12" s="25" t="s">
        <v>15</v>
      </c>
      <c r="B12" s="26">
        <v>3.0</v>
      </c>
      <c r="C12" s="23"/>
      <c r="D12" s="23"/>
      <c r="E12" s="24"/>
    </row>
    <row r="13">
      <c r="A13" s="25" t="s">
        <v>16</v>
      </c>
      <c r="B13" s="26" t="s">
        <v>67</v>
      </c>
      <c r="C13" s="23"/>
      <c r="D13" s="23"/>
      <c r="E13" s="24"/>
    </row>
    <row r="14">
      <c r="A14" s="25" t="s">
        <v>18</v>
      </c>
      <c r="B14" s="26">
        <v>4.0</v>
      </c>
      <c r="C14" s="23"/>
      <c r="D14" s="23"/>
      <c r="E14" s="24"/>
    </row>
    <row r="15">
      <c r="A15" s="25" t="s">
        <v>19</v>
      </c>
      <c r="B15" s="26"/>
      <c r="C15" s="23"/>
      <c r="D15" s="23"/>
      <c r="E15" s="24"/>
    </row>
    <row r="18">
      <c r="B18" s="27" t="s">
        <v>21</v>
      </c>
      <c r="C18" s="28"/>
      <c r="D18" s="28"/>
      <c r="E18" s="29"/>
    </row>
    <row r="19">
      <c r="B19" s="30">
        <f t="shared" ref="B19:E19" si="1">COUNTIFS(F1:F8,TRUE(),B1:B8,FALSE())</f>
        <v>0</v>
      </c>
      <c r="C19" s="30">
        <f t="shared" si="1"/>
        <v>0</v>
      </c>
      <c r="D19" s="30">
        <f t="shared" si="1"/>
        <v>0</v>
      </c>
      <c r="E19" s="30">
        <f t="shared" si="1"/>
        <v>0</v>
      </c>
    </row>
    <row r="20">
      <c r="B20" s="27" t="s">
        <v>22</v>
      </c>
      <c r="C20" s="28"/>
      <c r="D20" s="28"/>
      <c r="E20" s="29"/>
    </row>
    <row r="21">
      <c r="B21" s="30">
        <f t="shared" ref="B21:E21" si="2">COUNTIFS(F1:F8,FALSE(),B1:B8,TRUE())</f>
        <v>2</v>
      </c>
      <c r="C21" s="30">
        <f t="shared" si="2"/>
        <v>1</v>
      </c>
      <c r="D21" s="30">
        <f t="shared" si="2"/>
        <v>0</v>
      </c>
      <c r="E21" s="30">
        <f t="shared" si="2"/>
        <v>1</v>
      </c>
    </row>
    <row r="22">
      <c r="B22" s="27" t="s">
        <v>23</v>
      </c>
      <c r="C22" s="28"/>
      <c r="D22" s="28"/>
      <c r="E22" s="29"/>
    </row>
    <row r="23">
      <c r="B23" s="30">
        <f>COUNTIFS(F1:F8,TRUE(),B1:B8,TRUE())</f>
        <v>1</v>
      </c>
      <c r="C23" s="30">
        <f t="shared" ref="C23:E23" si="3">COUNTIFS(G2:G8,TRUE(),C2:C8,TRUE())</f>
        <v>1</v>
      </c>
      <c r="D23" s="30">
        <f t="shared" si="3"/>
        <v>0</v>
      </c>
      <c r="E23" s="30">
        <f t="shared" si="3"/>
        <v>0</v>
      </c>
    </row>
    <row r="24">
      <c r="B24" s="27" t="s">
        <v>24</v>
      </c>
      <c r="C24" s="28"/>
      <c r="D24" s="28"/>
      <c r="E24" s="29"/>
    </row>
    <row r="25">
      <c r="B25" s="30">
        <f t="shared" ref="B25:E25" si="4">COUNTIFS(F2:F8,FALSE(),B2:B8,FALSE())</f>
        <v>4</v>
      </c>
      <c r="C25" s="30">
        <f t="shared" si="4"/>
        <v>5</v>
      </c>
      <c r="D25" s="30">
        <f t="shared" si="4"/>
        <v>7</v>
      </c>
      <c r="E25" s="30">
        <f t="shared" si="4"/>
        <v>6</v>
      </c>
    </row>
  </sheetData>
  <mergeCells count="10">
    <mergeCell ref="B20:E20"/>
    <mergeCell ref="B22:E22"/>
    <mergeCell ref="B24:E24"/>
    <mergeCell ref="A10:E10"/>
    <mergeCell ref="B11:E11"/>
    <mergeCell ref="B12:E12"/>
    <mergeCell ref="B13:E13"/>
    <mergeCell ref="B14:E14"/>
    <mergeCell ref="B15:E15"/>
    <mergeCell ref="B18:E18"/>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5.13"/>
    <col customWidth="1" min="5" max="5" width="14.25"/>
    <col customWidth="1" min="6" max="6" width="22.63"/>
    <col customWidth="1" min="8" max="8" width="16.38"/>
    <col customWidth="1" min="9" max="9" width="16.25"/>
    <col customWidth="1" min="10" max="10" width="45.5"/>
    <col customWidth="1" min="11" max="11" width="46.25"/>
  </cols>
  <sheetData>
    <row r="1">
      <c r="A1" s="1" t="s">
        <v>0</v>
      </c>
      <c r="B1" s="2" t="s">
        <v>1</v>
      </c>
      <c r="C1" s="2" t="s">
        <v>2</v>
      </c>
      <c r="D1" s="2" t="s">
        <v>3</v>
      </c>
      <c r="E1" s="2" t="s">
        <v>4</v>
      </c>
      <c r="F1" s="3" t="s">
        <v>1</v>
      </c>
      <c r="G1" s="2" t="s">
        <v>2</v>
      </c>
      <c r="H1" s="2" t="s">
        <v>3</v>
      </c>
      <c r="I1" s="2" t="s">
        <v>4</v>
      </c>
      <c r="J1" s="31" t="s">
        <v>5</v>
      </c>
    </row>
    <row r="2">
      <c r="A2" s="5">
        <v>1.0</v>
      </c>
      <c r="B2" s="7" t="b">
        <v>0</v>
      </c>
      <c r="C2" s="7" t="b">
        <v>0</v>
      </c>
      <c r="D2" s="7" t="b">
        <v>0</v>
      </c>
      <c r="E2" s="6" t="b">
        <v>0</v>
      </c>
      <c r="F2" s="8" t="b">
        <v>0</v>
      </c>
      <c r="G2" s="7" t="b">
        <v>0</v>
      </c>
      <c r="H2" s="7" t="b">
        <v>0</v>
      </c>
      <c r="I2" s="7" t="b">
        <v>0</v>
      </c>
      <c r="J2" s="9" t="s">
        <v>68</v>
      </c>
    </row>
    <row r="3">
      <c r="A3" s="10">
        <v>2.0</v>
      </c>
      <c r="B3" s="11" t="b">
        <v>0</v>
      </c>
      <c r="C3" s="11" t="b">
        <v>0</v>
      </c>
      <c r="D3" s="11" t="b">
        <v>0</v>
      </c>
      <c r="E3" s="6" t="b">
        <v>0</v>
      </c>
      <c r="F3" s="13" t="b">
        <v>0</v>
      </c>
      <c r="G3" s="11" t="b">
        <v>0</v>
      </c>
      <c r="H3" s="11" t="b">
        <v>0</v>
      </c>
      <c r="I3" s="11" t="b">
        <v>0</v>
      </c>
      <c r="J3" s="14" t="s">
        <v>69</v>
      </c>
    </row>
    <row r="4">
      <c r="A4" s="5">
        <v>3.0</v>
      </c>
      <c r="B4" s="7" t="b">
        <v>0</v>
      </c>
      <c r="C4" s="15" t="b">
        <v>1</v>
      </c>
      <c r="D4" s="7" t="b">
        <v>0</v>
      </c>
      <c r="E4" s="7" t="b">
        <v>0</v>
      </c>
      <c r="F4" s="8" t="b">
        <v>0</v>
      </c>
      <c r="G4" s="7" t="b">
        <v>0</v>
      </c>
      <c r="H4" s="7" t="b">
        <v>0</v>
      </c>
      <c r="I4" s="7" t="b">
        <v>0</v>
      </c>
      <c r="J4" s="9" t="s">
        <v>70</v>
      </c>
    </row>
    <row r="5">
      <c r="A5" s="10">
        <v>4.0</v>
      </c>
      <c r="B5" s="11" t="b">
        <v>0</v>
      </c>
      <c r="C5" s="12" t="b">
        <v>1</v>
      </c>
      <c r="D5" s="11" t="b">
        <v>0</v>
      </c>
      <c r="E5" s="11" t="b">
        <v>0</v>
      </c>
      <c r="F5" s="13" t="b">
        <v>0</v>
      </c>
      <c r="G5" s="12" t="b">
        <v>1</v>
      </c>
      <c r="H5" s="11" t="b">
        <v>0</v>
      </c>
      <c r="I5" s="11" t="b">
        <v>0</v>
      </c>
      <c r="J5" s="14" t="s">
        <v>71</v>
      </c>
    </row>
    <row r="6">
      <c r="A6" s="5">
        <v>5.0</v>
      </c>
      <c r="B6" s="15" t="b">
        <v>1</v>
      </c>
      <c r="C6" s="7" t="b">
        <v>0</v>
      </c>
      <c r="D6" s="7" t="b">
        <v>0</v>
      </c>
      <c r="E6" s="7" t="b">
        <v>0</v>
      </c>
      <c r="F6" s="16" t="b">
        <v>1</v>
      </c>
      <c r="G6" s="7" t="b">
        <v>0</v>
      </c>
      <c r="H6" s="7" t="b">
        <v>0</v>
      </c>
      <c r="I6" s="15" t="b">
        <v>1</v>
      </c>
      <c r="J6" s="9" t="s">
        <v>72</v>
      </c>
    </row>
    <row r="7">
      <c r="A7" s="10">
        <v>6.0</v>
      </c>
      <c r="B7" s="12" t="b">
        <v>0</v>
      </c>
      <c r="C7" s="12" t="b">
        <v>1</v>
      </c>
      <c r="D7" s="11" t="b">
        <v>0</v>
      </c>
      <c r="E7" s="11" t="b">
        <v>0</v>
      </c>
      <c r="F7" s="13" t="b">
        <v>0</v>
      </c>
      <c r="G7" s="11" t="b">
        <v>0</v>
      </c>
      <c r="H7" s="11" t="b">
        <v>0</v>
      </c>
      <c r="I7" s="11" t="b">
        <v>0</v>
      </c>
      <c r="J7" s="14" t="s">
        <v>73</v>
      </c>
    </row>
    <row r="8">
      <c r="A8" s="5">
        <v>7.0</v>
      </c>
      <c r="B8" s="6" t="b">
        <v>1</v>
      </c>
      <c r="C8" s="7" t="b">
        <v>0</v>
      </c>
      <c r="D8" s="6" t="b">
        <v>0</v>
      </c>
      <c r="E8" s="7" t="b">
        <v>0</v>
      </c>
      <c r="F8" s="16" t="b">
        <v>1</v>
      </c>
      <c r="G8" s="7" t="b">
        <v>0</v>
      </c>
      <c r="H8" s="7" t="b">
        <v>0</v>
      </c>
      <c r="I8" s="7" t="b">
        <v>0</v>
      </c>
      <c r="J8" s="9" t="s">
        <v>74</v>
      </c>
    </row>
    <row r="9">
      <c r="A9" s="32">
        <v>8.0</v>
      </c>
      <c r="B9" s="33" t="b">
        <v>0</v>
      </c>
      <c r="C9" s="33" t="b">
        <v>0</v>
      </c>
      <c r="D9" s="33" t="b">
        <v>0</v>
      </c>
      <c r="E9" s="33" t="b">
        <v>0</v>
      </c>
      <c r="F9" s="35" t="b">
        <v>0</v>
      </c>
      <c r="G9" s="33" t="b">
        <v>0</v>
      </c>
      <c r="H9" s="33" t="b">
        <v>0</v>
      </c>
      <c r="I9" s="33" t="b">
        <v>0</v>
      </c>
      <c r="J9" s="36" t="s">
        <v>75</v>
      </c>
    </row>
    <row r="11">
      <c r="A11" s="22" t="s">
        <v>13</v>
      </c>
      <c r="B11" s="23"/>
      <c r="C11" s="23"/>
      <c r="D11" s="23"/>
      <c r="E11" s="24"/>
    </row>
    <row r="12">
      <c r="A12" s="25" t="s">
        <v>14</v>
      </c>
      <c r="B12" s="26">
        <v>3.0</v>
      </c>
      <c r="C12" s="23"/>
      <c r="D12" s="23"/>
      <c r="E12" s="24"/>
    </row>
    <row r="13">
      <c r="A13" s="25" t="s">
        <v>15</v>
      </c>
      <c r="B13" s="26">
        <v>4.0</v>
      </c>
      <c r="C13" s="23"/>
      <c r="D13" s="23"/>
      <c r="E13" s="24"/>
    </row>
    <row r="14">
      <c r="A14" s="25" t="s">
        <v>16</v>
      </c>
      <c r="B14" s="26" t="s">
        <v>76</v>
      </c>
      <c r="C14" s="23"/>
      <c r="D14" s="23"/>
      <c r="E14" s="24"/>
    </row>
    <row r="15">
      <c r="A15" s="25" t="s">
        <v>18</v>
      </c>
      <c r="B15" s="26">
        <v>4.0</v>
      </c>
      <c r="C15" s="23"/>
      <c r="D15" s="23"/>
      <c r="E15" s="24"/>
    </row>
    <row r="16">
      <c r="A16" s="25" t="s">
        <v>19</v>
      </c>
      <c r="B16" s="26"/>
      <c r="C16" s="23"/>
      <c r="D16" s="23"/>
      <c r="E16" s="24"/>
    </row>
    <row r="19">
      <c r="B19" s="27" t="s">
        <v>21</v>
      </c>
      <c r="C19" s="28"/>
      <c r="D19" s="28"/>
      <c r="E19" s="29"/>
    </row>
    <row r="20">
      <c r="B20" s="30">
        <f t="shared" ref="B20:E20" si="1">COUNTIFS(F2:F9,TRUE(),B2:B9,FALSE())</f>
        <v>0</v>
      </c>
      <c r="C20" s="30">
        <f t="shared" si="1"/>
        <v>0</v>
      </c>
      <c r="D20" s="30">
        <f t="shared" si="1"/>
        <v>0</v>
      </c>
      <c r="E20" s="30">
        <f t="shared" si="1"/>
        <v>1</v>
      </c>
    </row>
    <row r="21">
      <c r="B21" s="27" t="s">
        <v>22</v>
      </c>
      <c r="C21" s="28"/>
      <c r="D21" s="28"/>
      <c r="E21" s="29"/>
    </row>
    <row r="22">
      <c r="B22" s="30">
        <f t="shared" ref="B22:E22" si="2">COUNTIFS(F2:F9,FALSE(),B2:B9,TRUE())</f>
        <v>0</v>
      </c>
      <c r="C22" s="30">
        <f t="shared" si="2"/>
        <v>2</v>
      </c>
      <c r="D22" s="30">
        <f t="shared" si="2"/>
        <v>0</v>
      </c>
      <c r="E22" s="30">
        <f t="shared" si="2"/>
        <v>0</v>
      </c>
    </row>
    <row r="23">
      <c r="B23" s="27" t="s">
        <v>23</v>
      </c>
      <c r="C23" s="28"/>
      <c r="D23" s="28"/>
      <c r="E23" s="29"/>
    </row>
    <row r="24">
      <c r="B24" s="30">
        <f>COUNTIFS(F2:F9,TRUE(),B2:B9,TRUE())</f>
        <v>2</v>
      </c>
      <c r="C24" s="30">
        <f t="shared" ref="C24:E24" si="3">COUNTIFS(G3:G9,TRUE(),C3:C9,TRUE())</f>
        <v>1</v>
      </c>
      <c r="D24" s="30">
        <f t="shared" si="3"/>
        <v>0</v>
      </c>
      <c r="E24" s="30">
        <f t="shared" si="3"/>
        <v>0</v>
      </c>
    </row>
    <row r="25">
      <c r="B25" s="27" t="s">
        <v>24</v>
      </c>
      <c r="C25" s="28"/>
      <c r="D25" s="28"/>
      <c r="E25" s="29"/>
    </row>
    <row r="26">
      <c r="B26" s="30">
        <f t="shared" ref="B26:E26" si="4">COUNTIFS(F3:F9,FALSE(),B3:B9,FALSE())</f>
        <v>5</v>
      </c>
      <c r="C26" s="30">
        <f t="shared" si="4"/>
        <v>4</v>
      </c>
      <c r="D26" s="30">
        <f t="shared" si="4"/>
        <v>7</v>
      </c>
      <c r="E26" s="30">
        <f t="shared" si="4"/>
        <v>6</v>
      </c>
    </row>
  </sheetData>
  <mergeCells count="10">
    <mergeCell ref="B21:E21"/>
    <mergeCell ref="B23:E23"/>
    <mergeCell ref="B25:E25"/>
    <mergeCell ref="A11:E11"/>
    <mergeCell ref="B12:E12"/>
    <mergeCell ref="B13:E13"/>
    <mergeCell ref="B14:E14"/>
    <mergeCell ref="B15:E15"/>
    <mergeCell ref="B16:E16"/>
    <mergeCell ref="B19:E19"/>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13.0"/>
    <col customWidth="1" min="4" max="4" width="18.25"/>
    <col customWidth="1" min="5" max="5" width="14.25"/>
    <col customWidth="1" min="6" max="6" width="22.63"/>
    <col customWidth="1" min="8" max="8" width="21.38"/>
    <col customWidth="1" min="9" max="9" width="17.5"/>
    <col customWidth="1" min="10" max="10" width="48.88"/>
    <col customWidth="1" min="11" max="11" width="38.0"/>
  </cols>
  <sheetData>
    <row r="1">
      <c r="A1" s="1" t="s">
        <v>0</v>
      </c>
      <c r="B1" s="2" t="s">
        <v>1</v>
      </c>
      <c r="C1" s="2" t="s">
        <v>2</v>
      </c>
      <c r="D1" s="2" t="s">
        <v>3</v>
      </c>
      <c r="E1" s="2" t="s">
        <v>4</v>
      </c>
      <c r="F1" s="3" t="s">
        <v>1</v>
      </c>
      <c r="G1" s="2" t="s">
        <v>2</v>
      </c>
      <c r="H1" s="2" t="s">
        <v>3</v>
      </c>
      <c r="I1" s="2" t="s">
        <v>4</v>
      </c>
      <c r="J1" s="31" t="s">
        <v>77</v>
      </c>
    </row>
    <row r="2">
      <c r="A2" s="5">
        <v>1.0</v>
      </c>
      <c r="B2" s="6" t="b">
        <v>0</v>
      </c>
      <c r="C2" s="7" t="b">
        <v>0</v>
      </c>
      <c r="D2" s="7" t="b">
        <v>0</v>
      </c>
      <c r="E2" s="7" t="b">
        <v>0</v>
      </c>
      <c r="F2" s="8" t="b">
        <v>0</v>
      </c>
      <c r="G2" s="7" t="b">
        <v>0</v>
      </c>
      <c r="H2" s="7" t="b">
        <v>0</v>
      </c>
      <c r="I2" s="7" t="b">
        <v>0</v>
      </c>
      <c r="J2" s="9" t="s">
        <v>78</v>
      </c>
    </row>
    <row r="3">
      <c r="A3" s="10">
        <v>2.0</v>
      </c>
      <c r="B3" s="12" t="b">
        <v>0</v>
      </c>
      <c r="C3" s="11" t="b">
        <v>0</v>
      </c>
      <c r="D3" s="12" t="b">
        <v>1</v>
      </c>
      <c r="E3" s="11" t="b">
        <v>0</v>
      </c>
      <c r="F3" s="13" t="b">
        <v>0</v>
      </c>
      <c r="G3" s="12" t="b">
        <v>0</v>
      </c>
      <c r="H3" s="11" t="b">
        <v>0</v>
      </c>
      <c r="I3" s="11" t="b">
        <v>0</v>
      </c>
      <c r="J3" s="14" t="s">
        <v>79</v>
      </c>
    </row>
    <row r="4">
      <c r="A4" s="5">
        <v>3.0</v>
      </c>
      <c r="B4" s="6" t="b">
        <v>1</v>
      </c>
      <c r="C4" s="15" t="b">
        <v>1</v>
      </c>
      <c r="D4" s="7" t="b">
        <v>0</v>
      </c>
      <c r="E4" s="7" t="b">
        <v>0</v>
      </c>
      <c r="F4" s="8" t="b">
        <v>0</v>
      </c>
      <c r="G4" s="15" t="b">
        <v>1</v>
      </c>
      <c r="H4" s="7" t="b">
        <v>0</v>
      </c>
      <c r="I4" s="7" t="b">
        <v>0</v>
      </c>
      <c r="J4" s="9" t="s">
        <v>80</v>
      </c>
    </row>
    <row r="5">
      <c r="A5" s="10">
        <v>4.0</v>
      </c>
      <c r="B5" s="11" t="b">
        <v>0</v>
      </c>
      <c r="C5" s="11" t="b">
        <v>0</v>
      </c>
      <c r="D5" s="11" t="b">
        <v>0</v>
      </c>
      <c r="E5" s="12" t="b">
        <v>0</v>
      </c>
      <c r="F5" s="13" t="b">
        <v>0</v>
      </c>
      <c r="G5" s="11" t="b">
        <v>0</v>
      </c>
      <c r="H5" s="11" t="b">
        <v>0</v>
      </c>
      <c r="I5" s="11" t="b">
        <v>0</v>
      </c>
      <c r="J5" s="14" t="s">
        <v>81</v>
      </c>
    </row>
    <row r="6">
      <c r="A6" s="5">
        <v>5.0</v>
      </c>
      <c r="B6" s="15" t="b">
        <v>1</v>
      </c>
      <c r="C6" s="7" t="b">
        <v>0</v>
      </c>
      <c r="D6" s="15" t="b">
        <v>1</v>
      </c>
      <c r="E6" s="15" t="b">
        <v>1</v>
      </c>
      <c r="F6" s="16" t="b">
        <v>1</v>
      </c>
      <c r="G6" s="7" t="b">
        <v>0</v>
      </c>
      <c r="H6" s="15" t="b">
        <v>1</v>
      </c>
      <c r="I6" s="7" t="b">
        <v>0</v>
      </c>
      <c r="J6" s="9" t="s">
        <v>82</v>
      </c>
    </row>
    <row r="7">
      <c r="A7" s="10">
        <v>6.0</v>
      </c>
      <c r="B7" s="12" t="b">
        <v>1</v>
      </c>
      <c r="C7" s="11" t="b">
        <v>0</v>
      </c>
      <c r="D7" s="12" t="b">
        <v>1</v>
      </c>
      <c r="E7" s="11" t="b">
        <v>0</v>
      </c>
      <c r="F7" s="13" t="b">
        <v>0</v>
      </c>
      <c r="G7" s="11" t="b">
        <v>0</v>
      </c>
      <c r="H7" s="12" t="b">
        <v>1</v>
      </c>
      <c r="I7" s="11" t="b">
        <v>0</v>
      </c>
      <c r="J7" s="14" t="s">
        <v>83</v>
      </c>
    </row>
    <row r="8">
      <c r="A8" s="18">
        <v>7.0</v>
      </c>
      <c r="B8" s="19" t="b">
        <v>0</v>
      </c>
      <c r="C8" s="19" t="b">
        <v>0</v>
      </c>
      <c r="D8" s="19" t="b">
        <v>0</v>
      </c>
      <c r="E8" s="19" t="b">
        <v>0</v>
      </c>
      <c r="F8" s="20" t="b">
        <v>0</v>
      </c>
      <c r="G8" s="19" t="b">
        <v>0</v>
      </c>
      <c r="H8" s="19" t="b">
        <v>0</v>
      </c>
      <c r="I8" s="19" t="b">
        <v>0</v>
      </c>
      <c r="J8" s="21" t="s">
        <v>84</v>
      </c>
    </row>
    <row r="10">
      <c r="A10" s="22" t="s">
        <v>13</v>
      </c>
      <c r="B10" s="23"/>
      <c r="C10" s="23"/>
      <c r="D10" s="23"/>
      <c r="E10" s="24"/>
    </row>
    <row r="11">
      <c r="A11" s="25" t="s">
        <v>14</v>
      </c>
      <c r="B11" s="26">
        <v>5.0</v>
      </c>
      <c r="C11" s="23"/>
      <c r="D11" s="23"/>
      <c r="E11" s="24"/>
    </row>
    <row r="12">
      <c r="A12" s="25" t="s">
        <v>15</v>
      </c>
      <c r="B12" s="26">
        <v>4.0</v>
      </c>
      <c r="C12" s="23"/>
      <c r="D12" s="23"/>
      <c r="E12" s="24"/>
      <c r="L12" s="38" t="s">
        <v>85</v>
      </c>
    </row>
    <row r="13">
      <c r="A13" s="25" t="s">
        <v>16</v>
      </c>
      <c r="B13" s="26" t="s">
        <v>86</v>
      </c>
      <c r="C13" s="23"/>
      <c r="D13" s="23"/>
      <c r="E13" s="24"/>
      <c r="L13" s="38" t="s">
        <v>87</v>
      </c>
    </row>
    <row r="14">
      <c r="A14" s="25" t="s">
        <v>18</v>
      </c>
      <c r="B14" s="26">
        <v>4.0</v>
      </c>
      <c r="C14" s="23"/>
      <c r="D14" s="23"/>
      <c r="E14" s="24"/>
      <c r="L14" s="39" t="s">
        <v>88</v>
      </c>
    </row>
    <row r="15">
      <c r="A15" s="25" t="s">
        <v>19</v>
      </c>
      <c r="B15" s="26"/>
      <c r="C15" s="23"/>
      <c r="D15" s="23"/>
      <c r="E15" s="24"/>
      <c r="L15" s="38" t="s">
        <v>89</v>
      </c>
    </row>
    <row r="18">
      <c r="B18" s="27" t="s">
        <v>21</v>
      </c>
      <c r="C18" s="28"/>
      <c r="D18" s="28"/>
      <c r="E18" s="29"/>
    </row>
    <row r="19">
      <c r="B19" s="30">
        <f t="shared" ref="B19:E19" si="1">COUNTIFS(F1:F8,TRUE(),B1:B8,FALSE())</f>
        <v>0</v>
      </c>
      <c r="C19" s="30">
        <f t="shared" si="1"/>
        <v>0</v>
      </c>
      <c r="D19" s="30">
        <f t="shared" si="1"/>
        <v>0</v>
      </c>
      <c r="E19" s="30">
        <f t="shared" si="1"/>
        <v>0</v>
      </c>
    </row>
    <row r="20">
      <c r="B20" s="27" t="s">
        <v>22</v>
      </c>
      <c r="C20" s="28"/>
      <c r="D20" s="28"/>
      <c r="E20" s="29"/>
    </row>
    <row r="21">
      <c r="B21" s="30">
        <f t="shared" ref="B21:E21" si="2">COUNTIFS(F1:F8,FALSE(),B1:B8,TRUE())</f>
        <v>2</v>
      </c>
      <c r="C21" s="30">
        <f t="shared" si="2"/>
        <v>0</v>
      </c>
      <c r="D21" s="30">
        <f t="shared" si="2"/>
        <v>1</v>
      </c>
      <c r="E21" s="30">
        <f t="shared" si="2"/>
        <v>1</v>
      </c>
    </row>
    <row r="22">
      <c r="B22" s="27" t="s">
        <v>23</v>
      </c>
      <c r="C22" s="28"/>
      <c r="D22" s="28"/>
      <c r="E22" s="29"/>
    </row>
    <row r="23">
      <c r="B23" s="30">
        <f>COUNTIFS(F1:F8,TRUE(),B1:B8,TRUE())</f>
        <v>1</v>
      </c>
      <c r="C23" s="30">
        <f t="shared" ref="C23:E23" si="3">COUNTIFS(G2:G8,TRUE(),C2:C8,TRUE())</f>
        <v>1</v>
      </c>
      <c r="D23" s="30">
        <f t="shared" si="3"/>
        <v>2</v>
      </c>
      <c r="E23" s="30">
        <f t="shared" si="3"/>
        <v>0</v>
      </c>
    </row>
    <row r="24">
      <c r="B24" s="27" t="s">
        <v>24</v>
      </c>
      <c r="C24" s="28"/>
      <c r="D24" s="28"/>
      <c r="E24" s="29"/>
    </row>
    <row r="25">
      <c r="B25" s="30">
        <f t="shared" ref="B25:E25" si="4">COUNTIFS(F2:F8,FALSE(),B2:B8,FALSE())</f>
        <v>4</v>
      </c>
      <c r="C25" s="30">
        <f t="shared" si="4"/>
        <v>6</v>
      </c>
      <c r="D25" s="30">
        <f t="shared" si="4"/>
        <v>4</v>
      </c>
      <c r="E25" s="30">
        <f t="shared" si="4"/>
        <v>6</v>
      </c>
    </row>
  </sheetData>
  <mergeCells count="10">
    <mergeCell ref="B20:E20"/>
    <mergeCell ref="B22:E22"/>
    <mergeCell ref="B24:E24"/>
    <mergeCell ref="A10:E10"/>
    <mergeCell ref="B11:E11"/>
    <mergeCell ref="B12:E12"/>
    <mergeCell ref="B13:E13"/>
    <mergeCell ref="B14:E14"/>
    <mergeCell ref="B15:E15"/>
    <mergeCell ref="B18:E18"/>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3" max="3" width="13.0"/>
    <col customWidth="1" min="4" max="4" width="15.13"/>
    <col customWidth="1" min="5" max="5" width="14.25"/>
    <col customWidth="1" min="6" max="6" width="22.63"/>
    <col customWidth="1" min="8" max="9" width="18.25"/>
    <col customWidth="1" min="10" max="10" width="43.13"/>
    <col customWidth="1" min="11" max="11" width="28.0"/>
  </cols>
  <sheetData>
    <row r="1">
      <c r="A1" s="1" t="s">
        <v>0</v>
      </c>
      <c r="B1" s="2" t="s">
        <v>1</v>
      </c>
      <c r="C1" s="2" t="s">
        <v>2</v>
      </c>
      <c r="D1" s="2" t="s">
        <v>3</v>
      </c>
      <c r="E1" s="2" t="s">
        <v>4</v>
      </c>
      <c r="F1" s="3" t="s">
        <v>1</v>
      </c>
      <c r="G1" s="2" t="s">
        <v>2</v>
      </c>
      <c r="H1" s="2" t="s">
        <v>3</v>
      </c>
      <c r="I1" s="2" t="s">
        <v>4</v>
      </c>
      <c r="J1" s="31" t="s">
        <v>5</v>
      </c>
    </row>
    <row r="2">
      <c r="A2" s="5">
        <v>1.0</v>
      </c>
      <c r="B2" s="15" t="b">
        <v>0</v>
      </c>
      <c r="C2" s="7" t="b">
        <v>0</v>
      </c>
      <c r="D2" s="7" t="b">
        <v>0</v>
      </c>
      <c r="E2" s="7" t="b">
        <v>0</v>
      </c>
      <c r="F2" s="8" t="b">
        <v>0</v>
      </c>
      <c r="G2" s="7" t="b">
        <v>0</v>
      </c>
      <c r="H2" s="7" t="b">
        <v>0</v>
      </c>
      <c r="I2" s="7" t="b">
        <v>0</v>
      </c>
      <c r="J2" s="9" t="s">
        <v>90</v>
      </c>
    </row>
    <row r="3">
      <c r="A3" s="10">
        <v>2.0</v>
      </c>
      <c r="B3" s="12" t="b">
        <v>0</v>
      </c>
      <c r="C3" s="11" t="b">
        <v>0</v>
      </c>
      <c r="D3" s="11" t="b">
        <v>0</v>
      </c>
      <c r="E3" s="11" t="b">
        <v>0</v>
      </c>
      <c r="F3" s="13" t="b">
        <v>0</v>
      </c>
      <c r="G3" s="11" t="b">
        <v>0</v>
      </c>
      <c r="H3" s="11" t="b">
        <v>0</v>
      </c>
      <c r="I3" s="11" t="b">
        <v>0</v>
      </c>
      <c r="J3" s="14" t="s">
        <v>91</v>
      </c>
    </row>
    <row r="4">
      <c r="A4" s="5">
        <v>3.0</v>
      </c>
      <c r="B4" s="7" t="b">
        <v>0</v>
      </c>
      <c r="C4" s="7" t="b">
        <v>0</v>
      </c>
      <c r="D4" s="7" t="b">
        <v>0</v>
      </c>
      <c r="E4" s="6" t="b">
        <v>0</v>
      </c>
      <c r="F4" s="8" t="b">
        <v>0</v>
      </c>
      <c r="G4" s="7" t="b">
        <v>0</v>
      </c>
      <c r="H4" s="7" t="b">
        <v>0</v>
      </c>
      <c r="I4" s="7" t="b">
        <v>0</v>
      </c>
      <c r="J4" s="9" t="s">
        <v>92</v>
      </c>
    </row>
    <row r="5">
      <c r="A5" s="10">
        <v>4.0</v>
      </c>
      <c r="B5" s="11" t="b">
        <v>0</v>
      </c>
      <c r="C5" s="11" t="b">
        <v>0</v>
      </c>
      <c r="D5" s="11" t="b">
        <v>0</v>
      </c>
      <c r="E5" s="11" t="b">
        <v>0</v>
      </c>
      <c r="F5" s="13" t="b">
        <v>0</v>
      </c>
      <c r="G5" s="11" t="b">
        <v>0</v>
      </c>
      <c r="H5" s="11" t="b">
        <v>0</v>
      </c>
      <c r="I5" s="11" t="b">
        <v>0</v>
      </c>
      <c r="J5" s="14" t="s">
        <v>93</v>
      </c>
    </row>
    <row r="6">
      <c r="A6" s="5">
        <v>5.0</v>
      </c>
      <c r="B6" s="7" t="b">
        <v>0</v>
      </c>
      <c r="C6" s="7" t="b">
        <v>0</v>
      </c>
      <c r="D6" s="7" t="b">
        <v>0</v>
      </c>
      <c r="E6" s="6" t="b">
        <v>0</v>
      </c>
      <c r="F6" s="8" t="b">
        <v>0</v>
      </c>
      <c r="G6" s="7" t="b">
        <v>0</v>
      </c>
      <c r="H6" s="7" t="b">
        <v>0</v>
      </c>
      <c r="I6" s="7" t="b">
        <v>0</v>
      </c>
      <c r="J6" s="9" t="s">
        <v>93</v>
      </c>
    </row>
    <row r="7">
      <c r="A7" s="32">
        <v>6.0</v>
      </c>
      <c r="B7" s="33" t="b">
        <v>0</v>
      </c>
      <c r="C7" s="33" t="b">
        <v>0</v>
      </c>
      <c r="D7" s="33" t="b">
        <v>0</v>
      </c>
      <c r="E7" s="33" t="b">
        <v>0</v>
      </c>
      <c r="F7" s="35" t="b">
        <v>0</v>
      </c>
      <c r="G7" s="33" t="b">
        <v>0</v>
      </c>
      <c r="H7" s="33" t="b">
        <v>0</v>
      </c>
      <c r="I7" s="33" t="b">
        <v>0</v>
      </c>
      <c r="J7" s="36" t="s">
        <v>93</v>
      </c>
    </row>
    <row r="9">
      <c r="A9" s="22" t="s">
        <v>13</v>
      </c>
      <c r="B9" s="23"/>
      <c r="C9" s="23"/>
      <c r="D9" s="23"/>
      <c r="E9" s="24"/>
    </row>
    <row r="10">
      <c r="A10" s="25" t="s">
        <v>14</v>
      </c>
      <c r="B10" s="26">
        <v>5.0</v>
      </c>
      <c r="C10" s="23"/>
      <c r="D10" s="23"/>
      <c r="E10" s="24"/>
    </row>
    <row r="11">
      <c r="A11" s="25" t="s">
        <v>15</v>
      </c>
      <c r="B11" s="26">
        <v>4.0</v>
      </c>
      <c r="C11" s="23"/>
      <c r="D11" s="23"/>
      <c r="E11" s="24"/>
    </row>
    <row r="12">
      <c r="A12" s="25" t="s">
        <v>16</v>
      </c>
      <c r="B12" s="26" t="s">
        <v>94</v>
      </c>
      <c r="C12" s="23"/>
      <c r="D12" s="23"/>
      <c r="E12" s="24"/>
    </row>
    <row r="13">
      <c r="A13" s="25" t="s">
        <v>18</v>
      </c>
      <c r="B13" s="26">
        <v>4.0</v>
      </c>
      <c r="C13" s="23"/>
      <c r="D13" s="23"/>
      <c r="E13" s="24"/>
    </row>
    <row r="14">
      <c r="A14" s="25" t="s">
        <v>19</v>
      </c>
      <c r="B14" s="26"/>
      <c r="C14" s="23"/>
      <c r="D14" s="23"/>
      <c r="E14" s="24"/>
    </row>
    <row r="17">
      <c r="B17" s="27" t="s">
        <v>21</v>
      </c>
      <c r="C17" s="28"/>
      <c r="D17" s="28"/>
      <c r="E17" s="29"/>
    </row>
    <row r="18">
      <c r="B18" s="30">
        <f t="shared" ref="B18:E18" si="1">COUNTIFS(F2:F7,TRUE(),B2:B7,FALSE())</f>
        <v>0</v>
      </c>
      <c r="C18" s="30">
        <f t="shared" si="1"/>
        <v>0</v>
      </c>
      <c r="D18" s="30">
        <f t="shared" si="1"/>
        <v>0</v>
      </c>
      <c r="E18" s="30">
        <f t="shared" si="1"/>
        <v>0</v>
      </c>
    </row>
    <row r="19">
      <c r="B19" s="27" t="s">
        <v>22</v>
      </c>
      <c r="C19" s="28"/>
      <c r="D19" s="28"/>
      <c r="E19" s="29"/>
    </row>
    <row r="20">
      <c r="B20" s="30">
        <f t="shared" ref="B20:E20" si="2">COUNTIFS(F2:F7,FALSE(),B2:B7,TRUE())</f>
        <v>0</v>
      </c>
      <c r="C20" s="30">
        <f t="shared" si="2"/>
        <v>0</v>
      </c>
      <c r="D20" s="30">
        <f t="shared" si="2"/>
        <v>0</v>
      </c>
      <c r="E20" s="30">
        <f t="shared" si="2"/>
        <v>0</v>
      </c>
    </row>
    <row r="21">
      <c r="B21" s="27" t="s">
        <v>23</v>
      </c>
      <c r="C21" s="28"/>
      <c r="D21" s="28"/>
      <c r="E21" s="29"/>
    </row>
    <row r="22">
      <c r="B22" s="30">
        <f t="shared" ref="B22:E22" si="3">COUNTIFS(F2:F7,TRUE(),B2:B7,TRUE())</f>
        <v>0</v>
      </c>
      <c r="C22" s="30">
        <f t="shared" si="3"/>
        <v>0</v>
      </c>
      <c r="D22" s="30">
        <f t="shared" si="3"/>
        <v>0</v>
      </c>
      <c r="E22" s="30">
        <f t="shared" si="3"/>
        <v>0</v>
      </c>
    </row>
    <row r="23">
      <c r="B23" s="27" t="s">
        <v>24</v>
      </c>
      <c r="C23" s="28"/>
      <c r="D23" s="28"/>
      <c r="E23" s="29"/>
    </row>
    <row r="24">
      <c r="B24" s="30">
        <f t="shared" ref="B24:E24" si="4">COUNTIFS(F1:F7,FALSE(),B1:B7,FALSE())</f>
        <v>6</v>
      </c>
      <c r="C24" s="30">
        <f t="shared" si="4"/>
        <v>6</v>
      </c>
      <c r="D24" s="30">
        <f t="shared" si="4"/>
        <v>6</v>
      </c>
      <c r="E24" s="30">
        <f t="shared" si="4"/>
        <v>6</v>
      </c>
    </row>
  </sheetData>
  <mergeCells count="10">
    <mergeCell ref="B19:E19"/>
    <mergeCell ref="B21:E21"/>
    <mergeCell ref="B23:E23"/>
    <mergeCell ref="A9:E9"/>
    <mergeCell ref="B10:E10"/>
    <mergeCell ref="B11:E11"/>
    <mergeCell ref="B12:E12"/>
    <mergeCell ref="B13:E13"/>
    <mergeCell ref="B14:E14"/>
    <mergeCell ref="B17:E17"/>
  </mergeCells>
  <drawing r:id="rId1"/>
  <tableParts count="1">
    <tablePart r:id="rId3"/>
  </tableParts>
</worksheet>
</file>